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3大阪○\"/>
    </mc:Choice>
  </mc:AlternateContent>
  <workbookProtection workbookPassword="B319" lockStructure="1"/>
  <bookViews>
    <workbookView xWindow="0" yWindow="0" windowWidth="11244" windowHeight="934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EP7" i="5"/>
  <c r="EO7" i="5"/>
  <c r="KC79" i="4" s="1"/>
  <c r="EN7" i="5"/>
  <c r="JJ79" i="4" s="1"/>
  <c r="EL7" i="5"/>
  <c r="EK7" i="5"/>
  <c r="GT80" i="4" s="1"/>
  <c r="EJ7" i="5"/>
  <c r="GA80" i="4" s="1"/>
  <c r="EI7" i="5"/>
  <c r="FH80" i="4" s="1"/>
  <c r="EH7" i="5"/>
  <c r="EG7" i="5"/>
  <c r="EF7" i="5"/>
  <c r="EE7" i="5"/>
  <c r="GA79" i="4" s="1"/>
  <c r="ED7" i="5"/>
  <c r="EC7" i="5"/>
  <c r="EA7" i="5"/>
  <c r="CS80" i="4" s="1"/>
  <c r="DZ7" i="5"/>
  <c r="BZ80" i="4" s="1"/>
  <c r="DY7" i="5"/>
  <c r="DX7" i="5"/>
  <c r="DW7" i="5"/>
  <c r="U80" i="4" s="1"/>
  <c r="DV7" i="5"/>
  <c r="DU7" i="5"/>
  <c r="DT7" i="5"/>
  <c r="DS7" i="5"/>
  <c r="DR7" i="5"/>
  <c r="DP7" i="5"/>
  <c r="DO7" i="5"/>
  <c r="DN7" i="5"/>
  <c r="DM7" i="5"/>
  <c r="DL7" i="5"/>
  <c r="DK7" i="5"/>
  <c r="MN55" i="4" s="1"/>
  <c r="DJ7" i="5"/>
  <c r="LY55" i="4" s="1"/>
  <c r="DI7" i="5"/>
  <c r="LJ55" i="4" s="1"/>
  <c r="DH7" i="5"/>
  <c r="DG7" i="5"/>
  <c r="KF55" i="4" s="1"/>
  <c r="DE7" i="5"/>
  <c r="IZ56" i="4" s="1"/>
  <c r="DD7" i="5"/>
  <c r="IK56" i="4" s="1"/>
  <c r="DC7" i="5"/>
  <c r="DB7" i="5"/>
  <c r="HG56" i="4" s="1"/>
  <c r="DA7" i="5"/>
  <c r="GR56" i="4" s="1"/>
  <c r="CZ7" i="5"/>
  <c r="IZ55" i="4" s="1"/>
  <c r="CY7" i="5"/>
  <c r="CX7" i="5"/>
  <c r="CW7" i="5"/>
  <c r="HG55" i="4" s="1"/>
  <c r="CV7" i="5"/>
  <c r="GR55" i="4" s="1"/>
  <c r="CT7" i="5"/>
  <c r="CS7" i="5"/>
  <c r="CR7" i="5"/>
  <c r="EH56" i="4" s="1"/>
  <c r="CQ7" i="5"/>
  <c r="DS56" i="4" s="1"/>
  <c r="CP7" i="5"/>
  <c r="CO7" i="5"/>
  <c r="CN7" i="5"/>
  <c r="CM7" i="5"/>
  <c r="EH55" i="4" s="1"/>
  <c r="CL7" i="5"/>
  <c r="CK7" i="5"/>
  <c r="CI7" i="5"/>
  <c r="CH7" i="5"/>
  <c r="BI56" i="4" s="1"/>
  <c r="CG7" i="5"/>
  <c r="CF7" i="5"/>
  <c r="CE7" i="5"/>
  <c r="CD7" i="5"/>
  <c r="CC7" i="5"/>
  <c r="CB7" i="5"/>
  <c r="CA7" i="5"/>
  <c r="BZ7" i="5"/>
  <c r="BX7" i="5"/>
  <c r="BW7" i="5"/>
  <c r="BV7" i="5"/>
  <c r="BU7" i="5"/>
  <c r="BT7" i="5"/>
  <c r="BS7" i="5"/>
  <c r="MN33" i="4" s="1"/>
  <c r="BR7" i="5"/>
  <c r="LY33" i="4" s="1"/>
  <c r="BQ7" i="5"/>
  <c r="LJ33" i="4" s="1"/>
  <c r="BP7" i="5"/>
  <c r="BO7" i="5"/>
  <c r="KF33" i="4" s="1"/>
  <c r="BM7" i="5"/>
  <c r="IZ34" i="4" s="1"/>
  <c r="BL7" i="5"/>
  <c r="IK34" i="4" s="1"/>
  <c r="BK7" i="5"/>
  <c r="BJ7" i="5"/>
  <c r="HG34" i="4" s="1"/>
  <c r="BI7" i="5"/>
  <c r="GR34" i="4" s="1"/>
  <c r="BH7" i="5"/>
  <c r="IZ33" i="4" s="1"/>
  <c r="BG7" i="5"/>
  <c r="BF7" i="5"/>
  <c r="BE7" i="5"/>
  <c r="HG33" i="4" s="1"/>
  <c r="BD7" i="5"/>
  <c r="GR33" i="4" s="1"/>
  <c r="BB7" i="5"/>
  <c r="BA7" i="5"/>
  <c r="AZ7" i="5"/>
  <c r="EH34" i="4" s="1"/>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JW10" i="4" s="1"/>
  <c r="AB6" i="5"/>
  <c r="ID10" i="4" s="1"/>
  <c r="AA6" i="5"/>
  <c r="Z6" i="5"/>
  <c r="Y6" i="5"/>
  <c r="X6" i="5"/>
  <c r="W6" i="5"/>
  <c r="CN12" i="4" s="1"/>
  <c r="V6" i="5"/>
  <c r="U6" i="5"/>
  <c r="T6" i="5"/>
  <c r="S6" i="5"/>
  <c r="R6" i="5"/>
  <c r="Q6" i="5"/>
  <c r="P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EO80" i="4"/>
  <c r="BG80" i="4"/>
  <c r="AN80" i="4"/>
  <c r="LO79" i="4"/>
  <c r="KV79" i="4"/>
  <c r="HM79" i="4"/>
  <c r="GT79" i="4"/>
  <c r="FH79" i="4"/>
  <c r="EO79" i="4"/>
  <c r="CS79" i="4"/>
  <c r="BZ79" i="4"/>
  <c r="BG79" i="4"/>
  <c r="AN79" i="4"/>
  <c r="U79" i="4"/>
  <c r="MN56" i="4"/>
  <c r="LY56" i="4"/>
  <c r="LJ56" i="4"/>
  <c r="KU56" i="4"/>
  <c r="KF56" i="4"/>
  <c r="HV56" i="4"/>
  <c r="FL56" i="4"/>
  <c r="EW56" i="4"/>
  <c r="DD56" i="4"/>
  <c r="BX56" i="4"/>
  <c r="AT56" i="4"/>
  <c r="AE56" i="4"/>
  <c r="P56" i="4"/>
  <c r="KU55" i="4"/>
  <c r="IK55" i="4"/>
  <c r="HV55" i="4"/>
  <c r="FL55" i="4"/>
  <c r="EW55" i="4"/>
  <c r="DS55" i="4"/>
  <c r="DD55" i="4"/>
  <c r="BX55" i="4"/>
  <c r="BI55" i="4"/>
  <c r="AT55" i="4"/>
  <c r="AE55" i="4"/>
  <c r="P55" i="4"/>
  <c r="MN34" i="4"/>
  <c r="LY34" i="4"/>
  <c r="LJ34" i="4"/>
  <c r="KU34" i="4"/>
  <c r="KF34" i="4"/>
  <c r="HV34" i="4"/>
  <c r="FL34" i="4"/>
  <c r="EW34" i="4"/>
  <c r="DD34" i="4"/>
  <c r="BX34" i="4"/>
  <c r="AT34" i="4"/>
  <c r="AE34" i="4"/>
  <c r="P34" i="4"/>
  <c r="KU33" i="4"/>
  <c r="IK33" i="4"/>
  <c r="HV33" i="4"/>
  <c r="FL33" i="4"/>
  <c r="EW33" i="4"/>
  <c r="DS33" i="4"/>
  <c r="DD33" i="4"/>
  <c r="BX33" i="4"/>
  <c r="BI33" i="4"/>
  <c r="AT33" i="4"/>
  <c r="AE33" i="4"/>
  <c r="P33" i="4"/>
  <c r="EG12" i="4"/>
  <c r="AU12" i="4"/>
  <c r="B12" i="4"/>
  <c r="LP10" i="4"/>
  <c r="FZ10" i="4"/>
  <c r="EG10" i="4"/>
  <c r="CN10" i="4"/>
  <c r="AU10" i="4"/>
  <c r="B10" i="4"/>
  <c r="LP8" i="4"/>
  <c r="JW8" i="4"/>
  <c r="ID8" i="4"/>
  <c r="CN8" i="4"/>
  <c r="HM78" i="4" l="1"/>
  <c r="FL54" i="4"/>
  <c r="FL32" i="4"/>
  <c r="CS78" i="4"/>
  <c r="BX54" i="4"/>
  <c r="BX32" i="4"/>
  <c r="MN54" i="4"/>
  <c r="MN32" i="4"/>
  <c r="MH78" i="4"/>
  <c r="IZ54" i="4"/>
  <c r="IZ32" i="4"/>
  <c r="C11" i="5"/>
  <c r="D11" i="5"/>
  <c r="E11" i="5"/>
  <c r="B11" i="5"/>
  <c r="AN78" i="4" l="1"/>
  <c r="AE54" i="4"/>
  <c r="AE32" i="4"/>
  <c r="HG32" i="4"/>
  <c r="KU54" i="4"/>
  <c r="KU32" i="4"/>
  <c r="KC78" i="4"/>
  <c r="HG54" i="4"/>
  <c r="FH78" i="4"/>
  <c r="DS54" i="4"/>
  <c r="DS32" i="4"/>
  <c r="EO78" i="4"/>
  <c r="DD54" i="4"/>
  <c r="DD32" i="4"/>
  <c r="U78" i="4"/>
  <c r="P54" i="4"/>
  <c r="P32" i="4"/>
  <c r="KF54" i="4"/>
  <c r="KF32" i="4"/>
  <c r="JJ78" i="4"/>
  <c r="GR54" i="4"/>
  <c r="GR32" i="4"/>
  <c r="LO78" i="4"/>
  <c r="IK54" i="4"/>
  <c r="IK32" i="4"/>
  <c r="GT78" i="4"/>
  <c r="EW54" i="4"/>
  <c r="EW32" i="4"/>
  <c r="BI54" i="4"/>
  <c r="BZ78" i="4"/>
  <c r="LY54" i="4"/>
  <c r="LY32" i="4"/>
  <c r="BI32" i="4"/>
  <c r="LJ54" i="4"/>
  <c r="LJ32" i="4"/>
  <c r="KV78" i="4"/>
  <c r="HV54" i="4"/>
  <c r="HV32" i="4"/>
  <c r="GA78" i="4"/>
  <c r="EH32" i="4"/>
  <c r="BG78" i="4"/>
  <c r="AT54" i="4"/>
  <c r="AT32" i="4"/>
  <c r="EH54" i="4"/>
</calcChain>
</file>

<file path=xl/sharedStrings.xml><?xml version="1.0" encoding="utf-8"?>
<sst xmlns="http://schemas.openxmlformats.org/spreadsheetml/2006/main" count="334" uniqueCount="149">
  <si>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</si>
  <si>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</si>
  <si>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</si>
  <si>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</si>
  <si>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</si>
  <si>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</si>
  <si>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</si>
  <si>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</si>
  <si>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</si>
  <si>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</si>
  <si>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</si>
  <si>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</si>
  <si>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</si>
  <si>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</si>
  <si>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</si>
  <si>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</si>
  <si>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</si>
  <si>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</si>
  <si>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</si>
  <si>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</si>
  <si>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</si>
  <si>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</si>
  <si>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</si>
  <si>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</si>
  <si>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</si>
  <si>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</si>
  <si>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</si>
  <si>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</si>
  <si>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</si>
  <si>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</si>
  <si>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</si>
  <si>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</si>
  <si>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</si>
  <si>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</si>
  <si>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</si>
  <si>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</si>
  <si>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</si>
  <si>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</si>
  <si>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</si>
  <si>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</si>
  <si>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</si>
  <si>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</si>
  <si>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</si>
  <si>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</si>
  <si>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</si>
  <si>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</si>
  <si>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</si>
  <si>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</si>
  <si>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</si>
  <si>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</si>
  <si>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</si>
  <si>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</si>
  <si>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</si>
  <si>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</si>
  <si>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</si>
  <si>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</si>
  <si>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</si>
  <si>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</si>
  <si>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</si>
  <si>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</si>
  <si>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</si>
  <si>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</si>
  <si>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</si>
  <si>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</si>
  <si>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</si>
  <si>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</si>
  <si>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</si>
  <si>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</si>
  <si>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</si>
  <si>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</si>
  <si>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</si>
  <si>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</si>
  <si>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</si>
  <si>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</si>
  <si>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</si>
  <si>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</si>
  <si>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</si>
  <si>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</si>
  <si>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</si>
  <si>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</si>
  <si>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</si>
  <si>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</si>
  <si>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</si>
  <si>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</si>
  <si>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</si>
  <si>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</si>
  <si>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</si>
  <si>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</si>
  <si>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</si>
  <si>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</si>
  <si>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</si>
  <si>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</si>
  <si>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</si>
  <si>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</si>
  <si>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</si>
  <si>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</si>
  <si>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</si>
  <si>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</si>
  <si>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</si>
  <si>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</si>
  <si>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</si>
  <si>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</si>
  <si>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</si>
  <si>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</si>
  <si>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</si>
  <si>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</si>
  <si>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</si>
  <si>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</si>
  <si>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</si>
  <si>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</si>
  <si>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</si>
  <si>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</si>
  <si>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</si>
  <si>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</si>
  <si>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</si>
  <si>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</si>
  <si>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</si>
  <si>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</si>
  <si>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</si>
  <si>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</si>
  <si>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</si>
  <si>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</si>
  <si>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</si>
  <si>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大阪府</t>
  </si>
  <si>
    <t>地方独立行政法人大阪市民病院機構</t>
  </si>
  <si>
    <t>総合医療センター</t>
  </si>
  <si>
    <t>地方独立行政法人</t>
  </si>
  <si>
    <t>病院事業</t>
  </si>
  <si>
    <t>一般病院</t>
  </si>
  <si>
    <t>500床以上</t>
  </si>
  <si>
    <t>直営</t>
  </si>
  <si>
    <t>対象</t>
  </si>
  <si>
    <t>I 未 訓 ガ</t>
  </si>
  <si>
    <t>救 臨 が 感 災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</si>
  <si>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</si>
  <si>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</si>
  <si>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</si>
  <si>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</si>
  <si>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</si>
  <si>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</si>
  <si>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</si>
  <si>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</si>
  <si>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</si>
  <si>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</si>
  <si>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・５疾病（がん、脳卒中、急性心筋梗塞、糖尿病、精神疾患）への対応
・救命救急医療、総合周産期母子医療センターとしての総合周産期医療、小児の高度専門医療、総合的がん医療、精神科救急・合併症医療、第一種・第二種感染症指定医療機関としての感染症医療など高度・専門的医療の提供</t>
    <rPh sb="2" eb="4">
      <t>シッペイ</t>
    </rPh>
    <rPh sb="8" eb="11">
      <t>ノウソッチュウ</t>
    </rPh>
    <rPh sb="12" eb="14">
      <t>キュウセイ</t>
    </rPh>
    <rPh sb="14" eb="16">
      <t>シンキン</t>
    </rPh>
    <rPh sb="16" eb="18">
      <t>コウソク</t>
    </rPh>
    <rPh sb="19" eb="22">
      <t>トウニョウビョウ</t>
    </rPh>
    <rPh sb="23" eb="25">
      <t>セイシン</t>
    </rPh>
    <rPh sb="25" eb="27">
      <t>シッカン</t>
    </rPh>
    <rPh sb="30" eb="32">
      <t>タイオウ</t>
    </rPh>
    <rPh sb="34" eb="36">
      <t>キュウメイ</t>
    </rPh>
    <rPh sb="36" eb="38">
      <t>キュウキュウ</t>
    </rPh>
    <rPh sb="38" eb="40">
      <t>イリョウ</t>
    </rPh>
    <rPh sb="41" eb="43">
      <t>ソウゴウ</t>
    </rPh>
    <rPh sb="43" eb="44">
      <t>シュウ</t>
    </rPh>
    <rPh sb="44" eb="45">
      <t>サン</t>
    </rPh>
    <rPh sb="45" eb="46">
      <t>キ</t>
    </rPh>
    <rPh sb="46" eb="48">
      <t>ボシ</t>
    </rPh>
    <rPh sb="48" eb="50">
      <t>イリョウ</t>
    </rPh>
    <rPh sb="58" eb="60">
      <t>ソウゴウ</t>
    </rPh>
    <rPh sb="60" eb="61">
      <t>シュウ</t>
    </rPh>
    <rPh sb="61" eb="62">
      <t>サン</t>
    </rPh>
    <rPh sb="62" eb="63">
      <t>キ</t>
    </rPh>
    <rPh sb="63" eb="65">
      <t>イリョウ</t>
    </rPh>
    <rPh sb="66" eb="68">
      <t>ショウニ</t>
    </rPh>
    <rPh sb="69" eb="71">
      <t>コウド</t>
    </rPh>
    <rPh sb="71" eb="73">
      <t>センモン</t>
    </rPh>
    <rPh sb="73" eb="75">
      <t>イリョウ</t>
    </rPh>
    <rPh sb="76" eb="79">
      <t>ソウゴウテキ</t>
    </rPh>
    <rPh sb="81" eb="83">
      <t>イリョウ</t>
    </rPh>
    <rPh sb="84" eb="87">
      <t>セイシンカ</t>
    </rPh>
    <rPh sb="87" eb="89">
      <t>キュウキュウ</t>
    </rPh>
    <rPh sb="90" eb="93">
      <t>ガッペイショウ</t>
    </rPh>
    <rPh sb="93" eb="95">
      <t>イリョウ</t>
    </rPh>
    <rPh sb="96" eb="97">
      <t>ダイ</t>
    </rPh>
    <rPh sb="97" eb="99">
      <t>１シュ</t>
    </rPh>
    <rPh sb="100" eb="101">
      <t>ダイ</t>
    </rPh>
    <rPh sb="101" eb="103">
      <t>２シュ</t>
    </rPh>
    <rPh sb="103" eb="106">
      <t>カンセンショウ</t>
    </rPh>
    <rPh sb="106" eb="108">
      <t>シテイ</t>
    </rPh>
    <rPh sb="108" eb="110">
      <t>イリョウ</t>
    </rPh>
    <rPh sb="110" eb="112">
      <t>キカン</t>
    </rPh>
    <rPh sb="116" eb="119">
      <t>カンセンショウ</t>
    </rPh>
    <rPh sb="119" eb="121">
      <t>イリョウ</t>
    </rPh>
    <rPh sb="123" eb="125">
      <t>コウド</t>
    </rPh>
    <rPh sb="126" eb="129">
      <t>センモンテキ</t>
    </rPh>
    <rPh sb="129" eb="131">
      <t>イリョウ</t>
    </rPh>
    <rPh sb="132" eb="134">
      <t>テイキョウ</t>
    </rPh>
    <phoneticPr fontId="5"/>
  </si>
  <si>
    <t>非設置</t>
    <rPh sb="0" eb="1">
      <t>ヒ</t>
    </rPh>
    <rPh sb="1" eb="3">
      <t>セッチ</t>
    </rPh>
    <phoneticPr fontId="5"/>
  </si>
  <si>
    <t>地方独立行政法人として設立３年目となる平成28年度は、医療機能のより一層の充実・強化や患者サービスの向上、地域医療連携の推進、人事給与制度の再構築など業務運営の効率化を図り、経営基盤の強化に取り組んだ。
　引き続き、地方独立行政法人制度の特長である自立性・機動性・透明性を発揮し、中期目標・中期計画の達成に向け、取り組んでいく。</t>
    <rPh sb="0" eb="2">
      <t>チホウ</t>
    </rPh>
    <rPh sb="2" eb="4">
      <t>ドクリツ</t>
    </rPh>
    <rPh sb="4" eb="6">
      <t>ギョウセイ</t>
    </rPh>
    <rPh sb="6" eb="8">
      <t>ホウジン</t>
    </rPh>
    <rPh sb="11" eb="13">
      <t>セツリツ</t>
    </rPh>
    <rPh sb="14" eb="16">
      <t>ネンメ</t>
    </rPh>
    <rPh sb="19" eb="21">
      <t>ヘイセイ</t>
    </rPh>
    <rPh sb="23" eb="24">
      <t>ネン</t>
    </rPh>
    <rPh sb="24" eb="25">
      <t>ド</t>
    </rPh>
    <rPh sb="27" eb="29">
      <t>イリョウ</t>
    </rPh>
    <rPh sb="29" eb="31">
      <t>キノウ</t>
    </rPh>
    <rPh sb="34" eb="36">
      <t>イッソウ</t>
    </rPh>
    <rPh sb="37" eb="39">
      <t>ジュウジツ</t>
    </rPh>
    <rPh sb="40" eb="42">
      <t>キョウカ</t>
    </rPh>
    <rPh sb="43" eb="45">
      <t>カンジャ</t>
    </rPh>
    <rPh sb="50" eb="52">
      <t>コウジョウ</t>
    </rPh>
    <rPh sb="53" eb="55">
      <t>チイキ</t>
    </rPh>
    <rPh sb="55" eb="57">
      <t>イリョウ</t>
    </rPh>
    <rPh sb="57" eb="59">
      <t>レンケイ</t>
    </rPh>
    <rPh sb="60" eb="62">
      <t>スイシン</t>
    </rPh>
    <rPh sb="63" eb="65">
      <t>ジンジ</t>
    </rPh>
    <rPh sb="65" eb="67">
      <t>キュウヨ</t>
    </rPh>
    <rPh sb="67" eb="69">
      <t>セイド</t>
    </rPh>
    <rPh sb="70" eb="73">
      <t>サイコウチク</t>
    </rPh>
    <rPh sb="75" eb="77">
      <t>ギョウム</t>
    </rPh>
    <rPh sb="77" eb="79">
      <t>ウンエイ</t>
    </rPh>
    <rPh sb="80" eb="83">
      <t>コウリツカ</t>
    </rPh>
    <rPh sb="84" eb="85">
      <t>ハカ</t>
    </rPh>
    <rPh sb="87" eb="89">
      <t>ケイエイ</t>
    </rPh>
    <rPh sb="89" eb="91">
      <t>キバン</t>
    </rPh>
    <rPh sb="92" eb="94">
      <t>キョウカ</t>
    </rPh>
    <rPh sb="95" eb="96">
      <t>ト</t>
    </rPh>
    <rPh sb="97" eb="98">
      <t>ク</t>
    </rPh>
    <rPh sb="103" eb="104">
      <t>ヒ</t>
    </rPh>
    <rPh sb="105" eb="106">
      <t>ツヅ</t>
    </rPh>
    <rPh sb="108" eb="110">
      <t>チホウ</t>
    </rPh>
    <rPh sb="110" eb="112">
      <t>ドクリツ</t>
    </rPh>
    <rPh sb="112" eb="114">
      <t>ギョウセイ</t>
    </rPh>
    <rPh sb="114" eb="116">
      <t>ホウジン</t>
    </rPh>
    <rPh sb="116" eb="118">
      <t>セイド</t>
    </rPh>
    <rPh sb="119" eb="121">
      <t>トクチョウ</t>
    </rPh>
    <rPh sb="124" eb="127">
      <t>ジリツセイ</t>
    </rPh>
    <rPh sb="128" eb="131">
      <t>キドウセイ</t>
    </rPh>
    <rPh sb="132" eb="135">
      <t>トウメイセイ</t>
    </rPh>
    <rPh sb="136" eb="138">
      <t>ハッキ</t>
    </rPh>
    <rPh sb="140" eb="142">
      <t>チュウキ</t>
    </rPh>
    <rPh sb="142" eb="144">
      <t>モクヒョウ</t>
    </rPh>
    <rPh sb="147" eb="149">
      <t>ケイカク</t>
    </rPh>
    <rPh sb="150" eb="152">
      <t>タッセイ</t>
    </rPh>
    <rPh sb="153" eb="154">
      <t>ム</t>
    </rPh>
    <rPh sb="156" eb="157">
      <t>ト</t>
    </rPh>
    <rPh sb="158" eb="159">
      <t>ク</t>
    </rPh>
    <phoneticPr fontId="5"/>
  </si>
  <si>
    <t>　平成26年10月の地独化以降、経営基盤の安定化を図るため、経営改善プロジェクトチームを核とした病院改革やDPC係数のアップ、手術室増室等診療機能の向上に取り組んでいる。
　その結果、平成28年度における経常収支及び医業収支の比率は、類似病院を上回っており、累積欠損金は発生していない。
　低侵襲医療の推進等の取り組みにより、在院日数を短縮し病床利用率は類似病院を若干下回っているが、一方で患者ニーズ等に迅速に対応し、適切な施設基準を取得した結果、入院及び外来の患者１人１日当たり収益は大きく上回っている。
　また、人事給与制度の再構築や後発医薬品採用の取り組みなどにより職員給与費及び材料費の対医業収益比率は類似病院を下回っている。</t>
    <rPh sb="1" eb="3">
      <t>ヘイセイ</t>
    </rPh>
    <rPh sb="5" eb="6">
      <t>ネン</t>
    </rPh>
    <rPh sb="8" eb="9">
      <t>ガツ</t>
    </rPh>
    <rPh sb="10" eb="11">
      <t>チ</t>
    </rPh>
    <rPh sb="11" eb="12">
      <t>ドク</t>
    </rPh>
    <rPh sb="12" eb="13">
      <t>カ</t>
    </rPh>
    <rPh sb="13" eb="15">
      <t>イコウ</t>
    </rPh>
    <rPh sb="16" eb="18">
      <t>ケイエイ</t>
    </rPh>
    <rPh sb="18" eb="20">
      <t>キバン</t>
    </rPh>
    <rPh sb="21" eb="24">
      <t>アンテイカ</t>
    </rPh>
    <rPh sb="25" eb="26">
      <t>ハカ</t>
    </rPh>
    <rPh sb="30" eb="32">
      <t>ケイエイ</t>
    </rPh>
    <rPh sb="32" eb="34">
      <t>カイゼン</t>
    </rPh>
    <rPh sb="44" eb="45">
      <t>カク</t>
    </rPh>
    <rPh sb="48" eb="50">
      <t>ビョウイン</t>
    </rPh>
    <rPh sb="50" eb="52">
      <t>カイカク</t>
    </rPh>
    <rPh sb="56" eb="58">
      <t>ケイスウ</t>
    </rPh>
    <rPh sb="63" eb="65">
      <t>シュジュツ</t>
    </rPh>
    <rPh sb="65" eb="66">
      <t>シツ</t>
    </rPh>
    <rPh sb="77" eb="78">
      <t>ト</t>
    </rPh>
    <rPh sb="79" eb="80">
      <t>ク</t>
    </rPh>
    <rPh sb="89" eb="91">
      <t>ケッカ</t>
    </rPh>
    <rPh sb="92" eb="94">
      <t>ヘイセイ</t>
    </rPh>
    <rPh sb="96" eb="97">
      <t>ネン</t>
    </rPh>
    <rPh sb="97" eb="98">
      <t>ド</t>
    </rPh>
    <rPh sb="102" eb="104">
      <t>ケイジョウ</t>
    </rPh>
    <rPh sb="104" eb="106">
      <t>シュウシ</t>
    </rPh>
    <rPh sb="106" eb="107">
      <t>オヨ</t>
    </rPh>
    <rPh sb="108" eb="110">
      <t>イギョウ</t>
    </rPh>
    <rPh sb="110" eb="112">
      <t>シュウシ</t>
    </rPh>
    <rPh sb="113" eb="115">
      <t>ヒリツ</t>
    </rPh>
    <rPh sb="117" eb="119">
      <t>ルイジ</t>
    </rPh>
    <rPh sb="119" eb="121">
      <t>ビョウイン</t>
    </rPh>
    <rPh sb="122" eb="124">
      <t>ウワマワ</t>
    </rPh>
    <rPh sb="129" eb="131">
      <t>ルイセキ</t>
    </rPh>
    <rPh sb="131" eb="134">
      <t>ケッソンキン</t>
    </rPh>
    <rPh sb="135" eb="137">
      <t>ハッセイ</t>
    </rPh>
    <rPh sb="145" eb="146">
      <t>テイ</t>
    </rPh>
    <rPh sb="168" eb="170">
      <t>タンシュク</t>
    </rPh>
    <rPh sb="195" eb="197">
      <t>カンジャ</t>
    </rPh>
    <rPh sb="200" eb="201">
      <t>トウ</t>
    </rPh>
    <rPh sb="202" eb="204">
      <t>ジンソク</t>
    </rPh>
    <rPh sb="205" eb="207">
      <t>タイオウ</t>
    </rPh>
    <rPh sb="209" eb="211">
      <t>テキセツ</t>
    </rPh>
    <rPh sb="212" eb="214">
      <t>シセツ</t>
    </rPh>
    <rPh sb="214" eb="216">
      <t>キジュン</t>
    </rPh>
    <rPh sb="217" eb="219">
      <t>シュトク</t>
    </rPh>
    <rPh sb="221" eb="223">
      <t>ケッカ</t>
    </rPh>
    <rPh sb="265" eb="268">
      <t>サイコウチク</t>
    </rPh>
    <phoneticPr fontId="5"/>
  </si>
  <si>
    <t>　平成26年10月の地方独立行政法人設立時に減価償却累計額が0円からスタートしているため、類似病院平均を下回っているが、償却対象資産の減価償却が進んでいることから、有形固定資産及び機械備品の減価償却率は年々増加している。
　１床当たり有形固定資産は類似病院を下回っており、引き続き、適切な時期に施設及び医療機器等の更新を実施し、医療機能の維持・向上を図る。</t>
    <rPh sb="10" eb="12">
      <t>チホウ</t>
    </rPh>
    <rPh sb="12" eb="14">
      <t>ドクリツ</t>
    </rPh>
    <rPh sb="14" eb="16">
      <t>ギョウセイ</t>
    </rPh>
    <rPh sb="16" eb="18">
      <t>ホウジン</t>
    </rPh>
    <rPh sb="18" eb="20">
      <t>セツリツ</t>
    </rPh>
    <rPh sb="20" eb="21">
      <t>ジ</t>
    </rPh>
    <rPh sb="22" eb="24">
      <t>ゲンカ</t>
    </rPh>
    <rPh sb="24" eb="26">
      <t>ショウキャク</t>
    </rPh>
    <rPh sb="26" eb="29">
      <t>ルイケイガク</t>
    </rPh>
    <rPh sb="31" eb="32">
      <t>エン</t>
    </rPh>
    <rPh sb="45" eb="47">
      <t>ルイジ</t>
    </rPh>
    <rPh sb="47" eb="49">
      <t>ビョウイン</t>
    </rPh>
    <rPh sb="49" eb="51">
      <t>ヘイキン</t>
    </rPh>
    <rPh sb="52" eb="54">
      <t>シタマワ</t>
    </rPh>
    <rPh sb="60" eb="62">
      <t>ショウキャク</t>
    </rPh>
    <rPh sb="62" eb="64">
      <t>タイショウ</t>
    </rPh>
    <rPh sb="64" eb="66">
      <t>シサン</t>
    </rPh>
    <rPh sb="67" eb="69">
      <t>ゲンカ</t>
    </rPh>
    <rPh sb="69" eb="71">
      <t>ショウキャク</t>
    </rPh>
    <rPh sb="72" eb="73">
      <t>スス</t>
    </rPh>
    <rPh sb="82" eb="84">
      <t>ユウケイ</t>
    </rPh>
    <rPh sb="84" eb="86">
      <t>コテイ</t>
    </rPh>
    <rPh sb="86" eb="88">
      <t>シサン</t>
    </rPh>
    <rPh sb="88" eb="89">
      <t>オヨ</t>
    </rPh>
    <rPh sb="90" eb="92">
      <t>キカイ</t>
    </rPh>
    <rPh sb="92" eb="94">
      <t>ビヒン</t>
    </rPh>
    <rPh sb="95" eb="97">
      <t>ゲンカ</t>
    </rPh>
    <rPh sb="97" eb="99">
      <t>ショウキャク</t>
    </rPh>
    <rPh sb="99" eb="100">
      <t>リツ</t>
    </rPh>
    <rPh sb="101" eb="103">
      <t>ネンネン</t>
    </rPh>
    <rPh sb="103" eb="105">
      <t>ゾウカ</t>
    </rPh>
    <rPh sb="113" eb="114">
      <t>ショウ</t>
    </rPh>
    <rPh sb="114" eb="115">
      <t>ア</t>
    </rPh>
    <rPh sb="117" eb="119">
      <t>ユウケイ</t>
    </rPh>
    <rPh sb="119" eb="121">
      <t>コテイ</t>
    </rPh>
    <rPh sb="121" eb="123">
      <t>シサン</t>
    </rPh>
    <rPh sb="124" eb="126">
      <t>ルイジ</t>
    </rPh>
    <rPh sb="126" eb="128">
      <t>ビョウイン</t>
    </rPh>
    <rPh sb="129" eb="131">
      <t>シタマワ</t>
    </rPh>
    <rPh sb="136" eb="137">
      <t>ヒ</t>
    </rPh>
    <rPh sb="138" eb="139">
      <t>ツヅ</t>
    </rPh>
    <rPh sb="141" eb="143">
      <t>テキセツ</t>
    </rPh>
    <rPh sb="144" eb="146">
      <t>ジキ</t>
    </rPh>
    <rPh sb="147" eb="149">
      <t>シセツ</t>
    </rPh>
    <rPh sb="149" eb="150">
      <t>オヨ</t>
    </rPh>
    <rPh sb="151" eb="153">
      <t>イリョウ</t>
    </rPh>
    <rPh sb="153" eb="155">
      <t>キキ</t>
    </rPh>
    <rPh sb="155" eb="156">
      <t>トウ</t>
    </rPh>
    <rPh sb="157" eb="159">
      <t>コウシン</t>
    </rPh>
    <rPh sb="160" eb="162">
      <t>ジッシ</t>
    </rPh>
    <rPh sb="164" eb="166">
      <t>イリョウ</t>
    </rPh>
    <rPh sb="166" eb="168">
      <t>キノウ</t>
    </rPh>
    <rPh sb="169" eb="171">
      <t>イジ</t>
    </rPh>
    <rPh sb="172" eb="174">
      <t>コウジョウ</t>
    </rPh>
    <rPh sb="175" eb="17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</si>
</sst>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82.8</c:v>
                </c:pt>
                <c:pt idx="3">
                  <c:v>78.2</c:v>
                </c:pt>
                <c:pt idx="4">
                  <c:v>78.400000000000006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0165936"/>
        <c:axId val="46016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0165936"/>
        <c:axId val="460166328"/>
      </c:lineChart>
      <c:dateAx>
        <c:axId val="460165936"/>
        <c:scaling>
          <c:orientation val="minMax"/>
        </c:scaling>
        <c:delete val="1"/>
        <c:axPos val="b"/>
        <c:numFmt formatCode="ge" sourceLinked="1"/>
        <c:majorTickMark val="none"/>
        <c:minorTickMark val="none"/>
        <c:tickLblPos val="none"/>
        <c:crossAx val="460166328"/>
        <c:crosses val="autoZero"/>
        <c:auto val="1"/>
        <c:lblOffset val="100"/>
        <c:baseTimeUnit val="years"/>
      </c:dateAx>
      <c:valAx>
        <c:axId val="460166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16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8050688"/>
        <c:axId val="39804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8050688"/>
        <c:axId val="398047944"/>
      </c:lineChart>
      <c:dateAx>
        <c:axId val="398050688"/>
        <c:scaling>
          <c:orientation val="minMax"/>
        </c:scaling>
        <c:delete val="1"/>
        <c:axPos val="b"/>
        <c:numFmt formatCode="ge" sourceLinked="1"/>
        <c:majorTickMark val="none"/>
        <c:minorTickMark val="none"/>
        <c:tickLblPos val="none"/>
        <c:crossAx val="398047944"/>
        <c:crosses val="autoZero"/>
        <c:auto val="1"/>
        <c:lblOffset val="100"/>
        <c:baseTimeUnit val="years"/>
      </c:dateAx>
      <c:valAx>
        <c:axId val="39804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5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98.1</c:v>
                </c:pt>
                <c:pt idx="3">
                  <c:v>96.8</c:v>
                </c:pt>
                <c:pt idx="4">
                  <c:v>96.3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8048728"/>
        <c:axId val="39623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8048728"/>
        <c:axId val="396234936"/>
      </c:lineChart>
      <c:dateAx>
        <c:axId val="398048728"/>
        <c:scaling>
          <c:orientation val="minMax"/>
        </c:scaling>
        <c:delete val="1"/>
        <c:axPos val="b"/>
        <c:numFmt formatCode="ge" sourceLinked="1"/>
        <c:majorTickMark val="none"/>
        <c:minorTickMark val="none"/>
        <c:tickLblPos val="none"/>
        <c:crossAx val="396234936"/>
        <c:crosses val="autoZero"/>
        <c:auto val="1"/>
        <c:lblOffset val="100"/>
        <c:baseTimeUnit val="years"/>
      </c:dateAx>
      <c:valAx>
        <c:axId val="39623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4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112.6</c:v>
                </c:pt>
                <c:pt idx="3">
                  <c:v>109.5</c:v>
                </c:pt>
                <c:pt idx="4">
                  <c:v>105.9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6234544"/>
        <c:axId val="39623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6234544"/>
        <c:axId val="396234152"/>
      </c:lineChart>
      <c:dateAx>
        <c:axId val="396234544"/>
        <c:scaling>
          <c:orientation val="minMax"/>
        </c:scaling>
        <c:delete val="1"/>
        <c:axPos val="b"/>
        <c:numFmt formatCode="ge" sourceLinked="1"/>
        <c:majorTickMark val="none"/>
        <c:minorTickMark val="none"/>
        <c:tickLblPos val="none"/>
        <c:crossAx val="396234152"/>
        <c:crosses val="autoZero"/>
        <c:auto val="1"/>
        <c:lblOffset val="100"/>
        <c:baseTimeUnit val="years"/>
      </c:dateAx>
      <c:valAx>
        <c:axId val="39623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623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3.1</c:v>
                </c:pt>
                <c:pt idx="3">
                  <c:v>10.199999999999999</c:v>
                </c:pt>
                <c:pt idx="4">
                  <c:v>16.399999999999999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98589984"/>
        <c:axId val="39859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98589984"/>
        <c:axId val="398592728"/>
      </c:lineChart>
      <c:dateAx>
        <c:axId val="398589984"/>
        <c:scaling>
          <c:orientation val="minMax"/>
        </c:scaling>
        <c:delete val="1"/>
        <c:axPos val="b"/>
        <c:numFmt formatCode="ge" sourceLinked="1"/>
        <c:majorTickMark val="none"/>
        <c:minorTickMark val="none"/>
        <c:tickLblPos val="none"/>
        <c:crossAx val="398592728"/>
        <c:crosses val="autoZero"/>
        <c:auto val="1"/>
        <c:lblOffset val="100"/>
        <c:baseTimeUnit val="years"/>
      </c:dateAx>
      <c:valAx>
        <c:axId val="39859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58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7.4</c:v>
                </c:pt>
                <c:pt idx="3">
                  <c:v>24.7</c:v>
                </c:pt>
                <c:pt idx="4">
                  <c:v>39.799999999999997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98591552"/>
        <c:axId val="39097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98591552"/>
        <c:axId val="390973872"/>
      </c:lineChart>
      <c:dateAx>
        <c:axId val="398591552"/>
        <c:scaling>
          <c:orientation val="minMax"/>
        </c:scaling>
        <c:delete val="1"/>
        <c:axPos val="b"/>
        <c:numFmt formatCode="ge" sourceLinked="1"/>
        <c:majorTickMark val="none"/>
        <c:minorTickMark val="none"/>
        <c:tickLblPos val="none"/>
        <c:crossAx val="390973872"/>
        <c:crosses val="autoZero"/>
        <c:auto val="1"/>
        <c:lblOffset val="100"/>
        <c:baseTimeUnit val="years"/>
      </c:dateAx>
      <c:valAx>
        <c:axId val="39097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59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35085650</c:v>
                </c:pt>
                <c:pt idx="3">
                  <c:v>38059132</c:v>
                </c:pt>
                <c:pt idx="4">
                  <c:v>42401217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96233368"/>
        <c:axId val="39097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96233368"/>
        <c:axId val="390977008"/>
      </c:lineChart>
      <c:dateAx>
        <c:axId val="396233368"/>
        <c:scaling>
          <c:orientation val="minMax"/>
        </c:scaling>
        <c:delete val="1"/>
        <c:axPos val="b"/>
        <c:numFmt formatCode="ge" sourceLinked="1"/>
        <c:majorTickMark val="none"/>
        <c:minorTickMark val="none"/>
        <c:tickLblPos val="none"/>
        <c:crossAx val="390977008"/>
        <c:crosses val="autoZero"/>
        <c:auto val="1"/>
        <c:lblOffset val="100"/>
        <c:baseTimeUnit val="years"/>
      </c:dateAx>
      <c:valAx>
        <c:axId val="390977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23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22.4</c:v>
                </c:pt>
                <c:pt idx="3">
                  <c:v>24.8</c:v>
                </c:pt>
                <c:pt idx="4">
                  <c:v>26.3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8050296"/>
        <c:axId val="39804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8050296"/>
        <c:axId val="398048336"/>
      </c:lineChart>
      <c:dateAx>
        <c:axId val="398050296"/>
        <c:scaling>
          <c:orientation val="minMax"/>
        </c:scaling>
        <c:delete val="1"/>
        <c:axPos val="b"/>
        <c:numFmt formatCode="ge" sourceLinked="1"/>
        <c:majorTickMark val="none"/>
        <c:minorTickMark val="none"/>
        <c:tickLblPos val="none"/>
        <c:crossAx val="398048336"/>
        <c:crosses val="autoZero"/>
        <c:auto val="1"/>
        <c:lblOffset val="100"/>
        <c:baseTimeUnit val="years"/>
      </c:dateAx>
      <c:valAx>
        <c:axId val="39804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5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42.3</c:v>
                </c:pt>
                <c:pt idx="3">
                  <c:v>41.9</c:v>
                </c:pt>
                <c:pt idx="4">
                  <c:v>42.4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0803392"/>
        <c:axId val="40080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0803392"/>
        <c:axId val="400804176"/>
      </c:lineChart>
      <c:dateAx>
        <c:axId val="400803392"/>
        <c:scaling>
          <c:orientation val="minMax"/>
        </c:scaling>
        <c:delete val="1"/>
        <c:axPos val="b"/>
        <c:numFmt formatCode="ge" sourceLinked="1"/>
        <c:majorTickMark val="none"/>
        <c:minorTickMark val="none"/>
        <c:tickLblPos val="none"/>
        <c:crossAx val="400804176"/>
        <c:crosses val="autoZero"/>
        <c:auto val="1"/>
        <c:lblOffset val="100"/>
        <c:baseTimeUnit val="years"/>
      </c:dateAx>
      <c:valAx>
        <c:axId val="40080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18156</c:v>
                </c:pt>
                <c:pt idx="3">
                  <c:v>20700</c:v>
                </c:pt>
                <c:pt idx="4">
                  <c:v>22102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8491376"/>
        <c:axId val="45196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8491376"/>
        <c:axId val="451960816"/>
      </c:lineChart>
      <c:dateAx>
        <c:axId val="118491376"/>
        <c:scaling>
          <c:orientation val="minMax"/>
        </c:scaling>
        <c:delete val="1"/>
        <c:axPos val="b"/>
        <c:numFmt formatCode="ge" sourceLinked="1"/>
        <c:majorTickMark val="none"/>
        <c:minorTickMark val="none"/>
        <c:tickLblPos val="none"/>
        <c:crossAx val="451960816"/>
        <c:crosses val="autoZero"/>
        <c:auto val="1"/>
        <c:lblOffset val="100"/>
        <c:baseTimeUnit val="years"/>
      </c:dateAx>
      <c:valAx>
        <c:axId val="45196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49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73060</c:v>
                </c:pt>
                <c:pt idx="3">
                  <c:v>76841</c:v>
                </c:pt>
                <c:pt idx="4">
                  <c:v>80347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1961600"/>
        <c:axId val="45196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1961600"/>
        <c:axId val="451961992"/>
      </c:lineChart>
      <c:dateAx>
        <c:axId val="451961600"/>
        <c:scaling>
          <c:orientation val="minMax"/>
        </c:scaling>
        <c:delete val="1"/>
        <c:axPos val="b"/>
        <c:numFmt formatCode="ge" sourceLinked="1"/>
        <c:majorTickMark val="none"/>
        <c:minorTickMark val="none"/>
        <c:tickLblPos val="none"/>
        <c:crossAx val="451961992"/>
        <c:crosses val="autoZero"/>
        <c:auto val="1"/>
        <c:lblOffset val="100"/>
        <c:baseTimeUnit val="years"/>
      </c:dateAx>
      <c:valAx>
        <c:axId val="451961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96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62" sqref="F62:ND63"/>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大阪府地方独立行政法人大阪市民病院機構　総合医療センター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145</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975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災 地</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f>データ!AB6</f>
        <v>55</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33</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1063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91424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975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975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147</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f>データ!AJ7</f>
        <v>112.6</v>
      </c>
      <c r="AU33" s="101"/>
      <c r="AV33" s="101"/>
      <c r="AW33" s="101"/>
      <c r="AX33" s="101"/>
      <c r="AY33" s="101"/>
      <c r="AZ33" s="101"/>
      <c r="BA33" s="101"/>
      <c r="BB33" s="101"/>
      <c r="BC33" s="101"/>
      <c r="BD33" s="101"/>
      <c r="BE33" s="101"/>
      <c r="BF33" s="101"/>
      <c r="BG33" s="101"/>
      <c r="BH33" s="102"/>
      <c r="BI33" s="100">
        <f>データ!AK7</f>
        <v>109.5</v>
      </c>
      <c r="BJ33" s="101"/>
      <c r="BK33" s="101"/>
      <c r="BL33" s="101"/>
      <c r="BM33" s="101"/>
      <c r="BN33" s="101"/>
      <c r="BO33" s="101"/>
      <c r="BP33" s="101"/>
      <c r="BQ33" s="101"/>
      <c r="BR33" s="101"/>
      <c r="BS33" s="101"/>
      <c r="BT33" s="101"/>
      <c r="BU33" s="101"/>
      <c r="BV33" s="101"/>
      <c r="BW33" s="102"/>
      <c r="BX33" s="100">
        <f>データ!AL7</f>
        <v>105.9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f>データ!AU7</f>
        <v>98.1</v>
      </c>
      <c r="EI33" s="101"/>
      <c r="EJ33" s="101"/>
      <c r="EK33" s="101"/>
      <c r="EL33" s="101"/>
      <c r="EM33" s="101"/>
      <c r="EN33" s="101"/>
      <c r="EO33" s="101"/>
      <c r="EP33" s="101"/>
      <c r="EQ33" s="101"/>
      <c r="ER33" s="101"/>
      <c r="ES33" s="101"/>
      <c r="ET33" s="101"/>
      <c r="EU33" s="101"/>
      <c r="EV33" s="102"/>
      <c r="EW33" s="100">
        <f>データ!AV7</f>
        <v>96.8</v>
      </c>
      <c r="EX33" s="101"/>
      <c r="EY33" s="101"/>
      <c r="EZ33" s="101"/>
      <c r="FA33" s="101"/>
      <c r="FB33" s="101"/>
      <c r="FC33" s="101"/>
      <c r="FD33" s="101"/>
      <c r="FE33" s="101"/>
      <c r="FF33" s="101"/>
      <c r="FG33" s="101"/>
      <c r="FH33" s="101"/>
      <c r="FI33" s="101"/>
      <c r="FJ33" s="101"/>
      <c r="FK33" s="102"/>
      <c r="FL33" s="100">
        <f>データ!AW7</f>
        <v>96.3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f>データ!BQ7</f>
        <v>82.8</v>
      </c>
      <c r="LK33" s="101"/>
      <c r="LL33" s="101"/>
      <c r="LM33" s="101"/>
      <c r="LN33" s="101"/>
      <c r="LO33" s="101"/>
      <c r="LP33" s="101"/>
      <c r="LQ33" s="101"/>
      <c r="LR33" s="101"/>
      <c r="LS33" s="101"/>
      <c r="LT33" s="101"/>
      <c r="LU33" s="101"/>
      <c r="LV33" s="101"/>
      <c r="LW33" s="101"/>
      <c r="LX33" s="102"/>
      <c r="LY33" s="100">
        <f>データ!BR7</f>
        <v>78.2</v>
      </c>
      <c r="LZ33" s="101"/>
      <c r="MA33" s="101"/>
      <c r="MB33" s="101"/>
      <c r="MC33" s="101"/>
      <c r="MD33" s="101"/>
      <c r="ME33" s="101"/>
      <c r="MF33" s="101"/>
      <c r="MG33" s="101"/>
      <c r="MH33" s="101"/>
      <c r="MI33" s="101"/>
      <c r="MJ33" s="101"/>
      <c r="MK33" s="101"/>
      <c r="ML33" s="101"/>
      <c r="MM33" s="102"/>
      <c r="MN33" s="100">
        <f>データ!BS7</f>
        <v>78.400000000000006</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148</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73060</v>
      </c>
      <c r="AU55" s="104"/>
      <c r="AV55" s="104"/>
      <c r="AW55" s="104"/>
      <c r="AX55" s="104"/>
      <c r="AY55" s="104"/>
      <c r="AZ55" s="104"/>
      <c r="BA55" s="104"/>
      <c r="BB55" s="104"/>
      <c r="BC55" s="104"/>
      <c r="BD55" s="104"/>
      <c r="BE55" s="104"/>
      <c r="BF55" s="104"/>
      <c r="BG55" s="104"/>
      <c r="BH55" s="105"/>
      <c r="BI55" s="103">
        <f>データ!CC7</f>
        <v>76841</v>
      </c>
      <c r="BJ55" s="104"/>
      <c r="BK55" s="104"/>
      <c r="BL55" s="104"/>
      <c r="BM55" s="104"/>
      <c r="BN55" s="104"/>
      <c r="BO55" s="104"/>
      <c r="BP55" s="104"/>
      <c r="BQ55" s="104"/>
      <c r="BR55" s="104"/>
      <c r="BS55" s="104"/>
      <c r="BT55" s="104"/>
      <c r="BU55" s="104"/>
      <c r="BV55" s="104"/>
      <c r="BW55" s="105"/>
      <c r="BX55" s="103">
        <f>データ!CD7</f>
        <v>80347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f>データ!CM7</f>
        <v>18156</v>
      </c>
      <c r="EI55" s="104"/>
      <c r="EJ55" s="104"/>
      <c r="EK55" s="104"/>
      <c r="EL55" s="104"/>
      <c r="EM55" s="104"/>
      <c r="EN55" s="104"/>
      <c r="EO55" s="104"/>
      <c r="EP55" s="104"/>
      <c r="EQ55" s="104"/>
      <c r="ER55" s="104"/>
      <c r="ES55" s="104"/>
      <c r="ET55" s="104"/>
      <c r="EU55" s="104"/>
      <c r="EV55" s="105"/>
      <c r="EW55" s="103">
        <f>データ!CN7</f>
        <v>20700</v>
      </c>
      <c r="EX55" s="104"/>
      <c r="EY55" s="104"/>
      <c r="EZ55" s="104"/>
      <c r="FA55" s="104"/>
      <c r="FB55" s="104"/>
      <c r="FC55" s="104"/>
      <c r="FD55" s="104"/>
      <c r="FE55" s="104"/>
      <c r="FF55" s="104"/>
      <c r="FG55" s="104"/>
      <c r="FH55" s="104"/>
      <c r="FI55" s="104"/>
      <c r="FJ55" s="104"/>
      <c r="FK55" s="105"/>
      <c r="FL55" s="103">
        <f>データ!CO7</f>
        <v>22102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f>データ!CX7</f>
        <v>42.3</v>
      </c>
      <c r="HW55" s="101"/>
      <c r="HX55" s="101"/>
      <c r="HY55" s="101"/>
      <c r="HZ55" s="101"/>
      <c r="IA55" s="101"/>
      <c r="IB55" s="101"/>
      <c r="IC55" s="101"/>
      <c r="ID55" s="101"/>
      <c r="IE55" s="101"/>
      <c r="IF55" s="101"/>
      <c r="IG55" s="101"/>
      <c r="IH55" s="101"/>
      <c r="II55" s="101"/>
      <c r="IJ55" s="102"/>
      <c r="IK55" s="100">
        <f>データ!CY7</f>
        <v>41.9</v>
      </c>
      <c r="IL55" s="101"/>
      <c r="IM55" s="101"/>
      <c r="IN55" s="101"/>
      <c r="IO55" s="101"/>
      <c r="IP55" s="101"/>
      <c r="IQ55" s="101"/>
      <c r="IR55" s="101"/>
      <c r="IS55" s="101"/>
      <c r="IT55" s="101"/>
      <c r="IU55" s="101"/>
      <c r="IV55" s="101"/>
      <c r="IW55" s="101"/>
      <c r="IX55" s="101"/>
      <c r="IY55" s="102"/>
      <c r="IZ55" s="100">
        <f>データ!CZ7</f>
        <v>42.4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f>データ!DI7</f>
        <v>22.4</v>
      </c>
      <c r="LK55" s="101"/>
      <c r="LL55" s="101"/>
      <c r="LM55" s="101"/>
      <c r="LN55" s="101"/>
      <c r="LO55" s="101"/>
      <c r="LP55" s="101"/>
      <c r="LQ55" s="101"/>
      <c r="LR55" s="101"/>
      <c r="LS55" s="101"/>
      <c r="LT55" s="101"/>
      <c r="LU55" s="101"/>
      <c r="LV55" s="101"/>
      <c r="LW55" s="101"/>
      <c r="LX55" s="102"/>
      <c r="LY55" s="100">
        <f>データ!DJ7</f>
        <v>24.8</v>
      </c>
      <c r="LZ55" s="101"/>
      <c r="MA55" s="101"/>
      <c r="MB55" s="101"/>
      <c r="MC55" s="101"/>
      <c r="MD55" s="101"/>
      <c r="ME55" s="101"/>
      <c r="MF55" s="101"/>
      <c r="MG55" s="101"/>
      <c r="MH55" s="101"/>
      <c r="MI55" s="101"/>
      <c r="MJ55" s="101"/>
      <c r="MK55" s="101"/>
      <c r="ML55" s="101"/>
      <c r="MM55" s="102"/>
      <c r="MN55" s="100">
        <f>データ!DK7</f>
        <v>26.3</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f>データ!DT7</f>
        <v>3.1</v>
      </c>
      <c r="BH79" s="83"/>
      <c r="BI79" s="83"/>
      <c r="BJ79" s="83"/>
      <c r="BK79" s="83"/>
      <c r="BL79" s="83"/>
      <c r="BM79" s="83"/>
      <c r="BN79" s="83"/>
      <c r="BO79" s="83"/>
      <c r="BP79" s="83"/>
      <c r="BQ79" s="83"/>
      <c r="BR79" s="83"/>
      <c r="BS79" s="83"/>
      <c r="BT79" s="83"/>
      <c r="BU79" s="83"/>
      <c r="BV79" s="83"/>
      <c r="BW79" s="83"/>
      <c r="BX79" s="83"/>
      <c r="BY79" s="83"/>
      <c r="BZ79" s="83">
        <f>データ!DU7</f>
        <v>10.199999999999999</v>
      </c>
      <c r="CA79" s="83"/>
      <c r="CB79" s="83"/>
      <c r="CC79" s="83"/>
      <c r="CD79" s="83"/>
      <c r="CE79" s="83"/>
      <c r="CF79" s="83"/>
      <c r="CG79" s="83"/>
      <c r="CH79" s="83"/>
      <c r="CI79" s="83"/>
      <c r="CJ79" s="83"/>
      <c r="CK79" s="83"/>
      <c r="CL79" s="83"/>
      <c r="CM79" s="83"/>
      <c r="CN79" s="83"/>
      <c r="CO79" s="83"/>
      <c r="CP79" s="83"/>
      <c r="CQ79" s="83"/>
      <c r="CR79" s="83"/>
      <c r="CS79" s="83">
        <f>データ!DV7</f>
        <v>16.399999999999999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f>データ!EE7</f>
        <v>7.4</v>
      </c>
      <c r="GB79" s="83"/>
      <c r="GC79" s="83"/>
      <c r="GD79" s="83"/>
      <c r="GE79" s="83"/>
      <c r="GF79" s="83"/>
      <c r="GG79" s="83"/>
      <c r="GH79" s="83"/>
      <c r="GI79" s="83"/>
      <c r="GJ79" s="83"/>
      <c r="GK79" s="83"/>
      <c r="GL79" s="83"/>
      <c r="GM79" s="83"/>
      <c r="GN79" s="83"/>
      <c r="GO79" s="83"/>
      <c r="GP79" s="83"/>
      <c r="GQ79" s="83"/>
      <c r="GR79" s="83"/>
      <c r="GS79" s="83"/>
      <c r="GT79" s="83">
        <f>データ!EF7</f>
        <v>24.7</v>
      </c>
      <c r="GU79" s="83"/>
      <c r="GV79" s="83"/>
      <c r="GW79" s="83"/>
      <c r="GX79" s="83"/>
      <c r="GY79" s="83"/>
      <c r="GZ79" s="83"/>
      <c r="HA79" s="83"/>
      <c r="HB79" s="83"/>
      <c r="HC79" s="83"/>
      <c r="HD79" s="83"/>
      <c r="HE79" s="83"/>
      <c r="HF79" s="83"/>
      <c r="HG79" s="83"/>
      <c r="HH79" s="83"/>
      <c r="HI79" s="83"/>
      <c r="HJ79" s="83"/>
      <c r="HK79" s="83"/>
      <c r="HL79" s="83"/>
      <c r="HM79" s="83">
        <f>データ!EG7</f>
        <v>39.799999999999997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f>データ!EP7</f>
        <v>35085650</v>
      </c>
      <c r="KW79" s="79"/>
      <c r="KX79" s="79"/>
      <c r="KY79" s="79"/>
      <c r="KZ79" s="79"/>
      <c r="LA79" s="79"/>
      <c r="LB79" s="79"/>
      <c r="LC79" s="79"/>
      <c r="LD79" s="79"/>
      <c r="LE79" s="79"/>
      <c r="LF79" s="79"/>
      <c r="LG79" s="79"/>
      <c r="LH79" s="79"/>
      <c r="LI79" s="79"/>
      <c r="LJ79" s="79"/>
      <c r="LK79" s="79"/>
      <c r="LL79" s="79"/>
      <c r="LM79" s="79"/>
      <c r="LN79" s="79"/>
      <c r="LO79" s="79">
        <f>データ!EQ7</f>
        <v>38059132</v>
      </c>
      <c r="LP79" s="79"/>
      <c r="LQ79" s="79"/>
      <c r="LR79" s="79"/>
      <c r="LS79" s="79"/>
      <c r="LT79" s="79"/>
      <c r="LU79" s="79"/>
      <c r="LV79" s="79"/>
      <c r="LW79" s="79"/>
      <c r="LX79" s="79"/>
      <c r="LY79" s="79"/>
      <c r="LZ79" s="79"/>
      <c r="MA79" s="79"/>
      <c r="MB79" s="79"/>
      <c r="MC79" s="79"/>
      <c r="MD79" s="79"/>
      <c r="ME79" s="79"/>
      <c r="MF79" s="79"/>
      <c r="MG79" s="79"/>
      <c r="MH79" s="79">
        <f>データ!ER7</f>
        <v>42401217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277530</v>
      </c>
      <c r="D6" s="63">
        <f t="shared" si="2"/>
        <v>46</v>
      </c>
      <c r="E6" s="63">
        <f t="shared" si="2"/>
        <v>6</v>
      </c>
      <c r="F6" s="63">
        <f t="shared" si="2"/>
        <v>0</v>
      </c>
      <c r="G6" s="63">
        <f t="shared" si="2"/>
        <v>1</v>
      </c>
      <c r="H6" s="148" t="str">
        <f>IF(H8&lt;&gt;I8,H8,"")&amp;IF(I8&lt;&gt;J8,I8,"")&amp;"　"&amp;J8</f>
        <v>大阪府地方独立行政法人大阪市民病院機構　総合医療センター</v>
      </c>
      <c r="I6" s="149"/>
      <c r="J6" s="150"/>
      <c r="K6" s="63" t="str">
        <f t="shared" si="2"/>
        <v>地方独立行政法人</v>
      </c>
      <c r="L6" s="63" t="str">
        <f t="shared" si="2"/>
        <v>病院事業</v>
      </c>
      <c r="M6" s="63" t="str">
        <f t="shared" si="2"/>
        <v>一般病院</v>
      </c>
      <c r="N6" s="63" t="str">
        <f>N8</f>
        <v>500床以上</v>
      </c>
      <c r="O6" s="63"/>
      <c r="P6" s="63" t="str">
        <f>P8</f>
        <v>直営</v>
      </c>
      <c r="Q6" s="64">
        <f t="shared" ref="Q6:AG6" si="3">Q8</f>
        <v>24</v>
      </c>
      <c r="R6" s="63" t="str">
        <f t="shared" si="3"/>
        <v>対象</v>
      </c>
      <c r="S6" s="63" t="str">
        <f t="shared" si="3"/>
        <v>I 未 訓 ガ</v>
      </c>
      <c r="T6" s="63" t="str">
        <f t="shared" si="3"/>
        <v>救 臨 が 感 災 地</v>
      </c>
      <c r="U6" s="64" t="str">
        <f>U8</f>
        <v>-</v>
      </c>
      <c r="V6" s="64">
        <f>V8</f>
        <v>91424</v>
      </c>
      <c r="W6" s="63" t="str">
        <f>W8</f>
        <v>非該当</v>
      </c>
      <c r="X6" s="63" t="str">
        <f t="shared" si="3"/>
        <v>７：１</v>
      </c>
      <c r="Y6" s="64">
        <f t="shared" si="3"/>
        <v>975</v>
      </c>
      <c r="Z6" s="64" t="str">
        <f t="shared" si="3"/>
        <v>-</v>
      </c>
      <c r="AA6" s="64" t="str">
        <f t="shared" si="3"/>
        <v>-</v>
      </c>
      <c r="AB6" s="64">
        <f t="shared" si="3"/>
        <v>55</v>
      </c>
      <c r="AC6" s="64">
        <f t="shared" si="3"/>
        <v>33</v>
      </c>
      <c r="AD6" s="64">
        <f t="shared" si="3"/>
        <v>1063</v>
      </c>
      <c r="AE6" s="64">
        <f t="shared" si="3"/>
        <v>975</v>
      </c>
      <c r="AF6" s="64" t="str">
        <f t="shared" si="3"/>
        <v>-</v>
      </c>
      <c r="AG6" s="64">
        <f t="shared" si="3"/>
        <v>975</v>
      </c>
      <c r="AH6" s="65" t="e">
        <f>IF(AH8="-",NA(),AH8)</f>
        <v>#N/A</v>
      </c>
      <c r="AI6" s="65" t="e">
        <f t="shared" ref="AI6:AQ6" si="4">IF(AI8="-",NA(),AI8)</f>
        <v>#N/A</v>
      </c>
      <c r="AJ6" s="65">
        <f t="shared" si="4"/>
        <v>112.6</v>
      </c>
      <c r="AK6" s="65">
        <f t="shared" si="4"/>
        <v>109.5</v>
      </c>
      <c r="AL6" s="65">
        <f t="shared" si="4"/>
        <v>105.9</v>
      </c>
      <c r="AM6" s="65" t="e">
        <f t="shared" si="4"/>
        <v>#N/A</v>
      </c>
      <c r="AN6" s="65" t="e">
        <f t="shared" si="4"/>
        <v>#N/A</v>
      </c>
      <c r="AO6" s="65">
        <f t="shared" si="4"/>
        <v>101.1</v>
      </c>
      <c r="AP6" s="65">
        <f t="shared" si="4"/>
        <v>100.3</v>
      </c>
      <c r="AQ6" s="65">
        <f t="shared" si="4"/>
        <v>99.8</v>
      </c>
      <c r="AR6" s="65" t="str">
        <f>IF(AR8="-","【-】","【"&amp;SUBSTITUTE(TEXT(AR8,"#,##0.0"),"-","△")&amp;"】")</f>
        <v>【98.4】</v>
      </c>
      <c r="AS6" s="65" t="e">
        <f>IF(AS8="-",NA(),AS8)</f>
        <v>#N/A</v>
      </c>
      <c r="AT6" s="65" t="e">
        <f t="shared" ref="AT6:BB6" si="5">IF(AT8="-",NA(),AT8)</f>
        <v>#N/A</v>
      </c>
      <c r="AU6" s="65">
        <f t="shared" si="5"/>
        <v>98.1</v>
      </c>
      <c r="AV6" s="65">
        <f t="shared" si="5"/>
        <v>96.8</v>
      </c>
      <c r="AW6" s="65">
        <f t="shared" si="5"/>
        <v>96.3</v>
      </c>
      <c r="AX6" s="65" t="e">
        <f t="shared" si="5"/>
        <v>#N/A</v>
      </c>
      <c r="AY6" s="65" t="e">
        <f t="shared" si="5"/>
        <v>#N/A</v>
      </c>
      <c r="AZ6" s="65">
        <f t="shared" si="5"/>
        <v>94.6</v>
      </c>
      <c r="BA6" s="65">
        <f t="shared" si="5"/>
        <v>94.4</v>
      </c>
      <c r="BB6" s="65">
        <f t="shared" si="5"/>
        <v>93.6</v>
      </c>
      <c r="BC6" s="65" t="str">
        <f>IF(BC8="-","【-】","【"&amp;SUBSTITUTE(TEXT(BC8,"#,##0.0"),"-","△")&amp;"】")</f>
        <v>【89.5】</v>
      </c>
      <c r="BD6" s="65" t="e">
        <f>IF(BD8="-",NA(),BD8)</f>
        <v>#N/A</v>
      </c>
      <c r="BE6" s="65" t="e">
        <f t="shared" ref="BE6:BM6" si="6">IF(BE8="-",NA(),BE8)</f>
        <v>#N/A</v>
      </c>
      <c r="BF6" s="65" t="str">
        <f t="shared" si="6"/>
        <v>該当数値なし</v>
      </c>
      <c r="BG6" s="65" t="str">
        <f t="shared" si="6"/>
        <v>該当数値なし</v>
      </c>
      <c r="BH6" s="65" t="str">
        <f t="shared" si="6"/>
        <v>該当数値なし</v>
      </c>
      <c r="BI6" s="65" t="e">
        <f t="shared" si="6"/>
        <v>#N/A</v>
      </c>
      <c r="BJ6" s="65" t="e">
        <f t="shared" si="6"/>
        <v>#N/A</v>
      </c>
      <c r="BK6" s="65">
        <f t="shared" si="6"/>
        <v>37.700000000000003</v>
      </c>
      <c r="BL6" s="65">
        <f t="shared" si="6"/>
        <v>36.799999999999997</v>
      </c>
      <c r="BM6" s="65">
        <f t="shared" si="6"/>
        <v>33.9</v>
      </c>
      <c r="BN6" s="65" t="str">
        <f>IF(BN8="-","【-】","【"&amp;SUBSTITUTE(TEXT(BN8,"#,##0.0"),"-","△")&amp;"】")</f>
        <v>【63.6】</v>
      </c>
      <c r="BO6" s="65" t="e">
        <f>IF(BO8="-",NA(),BO8)</f>
        <v>#N/A</v>
      </c>
      <c r="BP6" s="65" t="e">
        <f t="shared" ref="BP6:BX6" si="7">IF(BP8="-",NA(),BP8)</f>
        <v>#N/A</v>
      </c>
      <c r="BQ6" s="65">
        <f t="shared" si="7"/>
        <v>82.8</v>
      </c>
      <c r="BR6" s="65">
        <f t="shared" si="7"/>
        <v>78.2</v>
      </c>
      <c r="BS6" s="65">
        <f t="shared" si="7"/>
        <v>78.400000000000006</v>
      </c>
      <c r="BT6" s="65" t="e">
        <f t="shared" si="7"/>
        <v>#N/A</v>
      </c>
      <c r="BU6" s="65" t="e">
        <f t="shared" si="7"/>
        <v>#N/A</v>
      </c>
      <c r="BV6" s="65">
        <f t="shared" si="7"/>
        <v>80.7</v>
      </c>
      <c r="BW6" s="65">
        <f t="shared" si="7"/>
        <v>80.7</v>
      </c>
      <c r="BX6" s="65">
        <f t="shared" si="7"/>
        <v>79.5</v>
      </c>
      <c r="BY6" s="65" t="str">
        <f>IF(BY8="-","【-】","【"&amp;SUBSTITUTE(TEXT(BY8,"#,##0.0"),"-","△")&amp;"】")</f>
        <v>【74.2】</v>
      </c>
      <c r="BZ6" s="66" t="e">
        <f>IF(BZ8="-",NA(),BZ8)</f>
        <v>#N/A</v>
      </c>
      <c r="CA6" s="66" t="e">
        <f t="shared" ref="CA6:CI6" si="8">IF(CA8="-",NA(),CA8)</f>
        <v>#N/A</v>
      </c>
      <c r="CB6" s="66">
        <f t="shared" si="8"/>
        <v>73060</v>
      </c>
      <c r="CC6" s="66">
        <f t="shared" si="8"/>
        <v>76841</v>
      </c>
      <c r="CD6" s="66">
        <f t="shared" si="8"/>
        <v>80347</v>
      </c>
      <c r="CE6" s="66" t="e">
        <f t="shared" si="8"/>
        <v>#N/A</v>
      </c>
      <c r="CF6" s="66" t="e">
        <f t="shared" si="8"/>
        <v>#N/A</v>
      </c>
      <c r="CG6" s="66">
        <f t="shared" si="8"/>
        <v>60787</v>
      </c>
      <c r="CH6" s="66">
        <f t="shared" si="8"/>
        <v>62913</v>
      </c>
      <c r="CI6" s="66">
        <f t="shared" si="8"/>
        <v>64765</v>
      </c>
      <c r="CJ6" s="65" t="str">
        <f>IF(CJ8="-","【-】","【"&amp;SUBSTITUTE(TEXT(CJ8,"#,##0"),"-","△")&amp;"】")</f>
        <v>【49,667】</v>
      </c>
      <c r="CK6" s="66" t="e">
        <f>IF(CK8="-",NA(),CK8)</f>
        <v>#N/A</v>
      </c>
      <c r="CL6" s="66" t="e">
        <f t="shared" ref="CL6:CT6" si="9">IF(CL8="-",NA(),CL8)</f>
        <v>#N/A</v>
      </c>
      <c r="CM6" s="66">
        <f t="shared" si="9"/>
        <v>18156</v>
      </c>
      <c r="CN6" s="66">
        <f t="shared" si="9"/>
        <v>20700</v>
      </c>
      <c r="CO6" s="66">
        <f t="shared" si="9"/>
        <v>22102</v>
      </c>
      <c r="CP6" s="66" t="e">
        <f t="shared" si="9"/>
        <v>#N/A</v>
      </c>
      <c r="CQ6" s="66" t="e">
        <f t="shared" si="9"/>
        <v>#N/A</v>
      </c>
      <c r="CR6" s="66">
        <f t="shared" si="9"/>
        <v>15610</v>
      </c>
      <c r="CS6" s="66">
        <f t="shared" si="9"/>
        <v>16993</v>
      </c>
      <c r="CT6" s="66">
        <f t="shared" si="9"/>
        <v>17680</v>
      </c>
      <c r="CU6" s="65" t="str">
        <f>IF(CU8="-","【-】","【"&amp;SUBSTITUTE(TEXT(CU8,"#,##0"),"-","△")&amp;"】")</f>
        <v>【13,758】</v>
      </c>
      <c r="CV6" s="65" t="e">
        <f>IF(CV8="-",NA(),CV8)</f>
        <v>#N/A</v>
      </c>
      <c r="CW6" s="65" t="e">
        <f t="shared" ref="CW6:DE6" si="10">IF(CW8="-",NA(),CW8)</f>
        <v>#N/A</v>
      </c>
      <c r="CX6" s="65">
        <f t="shared" si="10"/>
        <v>42.3</v>
      </c>
      <c r="CY6" s="65">
        <f t="shared" si="10"/>
        <v>41.9</v>
      </c>
      <c r="CZ6" s="65">
        <f t="shared" si="10"/>
        <v>42.4</v>
      </c>
      <c r="DA6" s="65" t="e">
        <f t="shared" si="10"/>
        <v>#N/A</v>
      </c>
      <c r="DB6" s="65" t="e">
        <f t="shared" si="10"/>
        <v>#N/A</v>
      </c>
      <c r="DC6" s="65">
        <f t="shared" si="10"/>
        <v>48.7</v>
      </c>
      <c r="DD6" s="65">
        <f t="shared" si="10"/>
        <v>48.5</v>
      </c>
      <c r="DE6" s="65">
        <f t="shared" si="10"/>
        <v>49.2</v>
      </c>
      <c r="DF6" s="65" t="str">
        <f>IF(DF8="-","【-】","【"&amp;SUBSTITUTE(TEXT(DF8,"#,##0.0"),"-","△")&amp;"】")</f>
        <v>【55.2】</v>
      </c>
      <c r="DG6" s="65" t="e">
        <f>IF(DG8="-",NA(),DG8)</f>
        <v>#N/A</v>
      </c>
      <c r="DH6" s="65" t="e">
        <f t="shared" ref="DH6:DP6" si="11">IF(DH8="-",NA(),DH8)</f>
        <v>#N/A</v>
      </c>
      <c r="DI6" s="65">
        <f t="shared" si="11"/>
        <v>22.4</v>
      </c>
      <c r="DJ6" s="65">
        <f t="shared" si="11"/>
        <v>24.8</v>
      </c>
      <c r="DK6" s="65">
        <f t="shared" si="11"/>
        <v>26.3</v>
      </c>
      <c r="DL6" s="65" t="e">
        <f t="shared" si="11"/>
        <v>#N/A</v>
      </c>
      <c r="DM6" s="65" t="e">
        <f t="shared" si="11"/>
        <v>#N/A</v>
      </c>
      <c r="DN6" s="65">
        <f t="shared" si="11"/>
        <v>26.3</v>
      </c>
      <c r="DO6" s="65">
        <f t="shared" si="11"/>
        <v>27.5</v>
      </c>
      <c r="DP6" s="65">
        <f t="shared" si="11"/>
        <v>27.4</v>
      </c>
      <c r="DQ6" s="65" t="str">
        <f>IF(DQ8="-","【-】","【"&amp;SUBSTITUTE(TEXT(DQ8,"#,##0.0"),"-","△")&amp;"】")</f>
        <v>【24.1】</v>
      </c>
      <c r="DR6" s="65" t="e">
        <f>IF(DR8="-",NA(),DR8)</f>
        <v>#N/A</v>
      </c>
      <c r="DS6" s="65" t="e">
        <f t="shared" ref="DS6:EA6" si="12">IF(DS8="-",NA(),DS8)</f>
        <v>#N/A</v>
      </c>
      <c r="DT6" s="65">
        <f t="shared" si="12"/>
        <v>3.1</v>
      </c>
      <c r="DU6" s="65">
        <f t="shared" si="12"/>
        <v>10.199999999999999</v>
      </c>
      <c r="DV6" s="65">
        <f t="shared" si="12"/>
        <v>16.399999999999999</v>
      </c>
      <c r="DW6" s="65" t="e">
        <f t="shared" si="12"/>
        <v>#N/A</v>
      </c>
      <c r="DX6" s="65" t="e">
        <f t="shared" si="12"/>
        <v>#N/A</v>
      </c>
      <c r="DY6" s="65">
        <f t="shared" si="12"/>
        <v>50.7</v>
      </c>
      <c r="DZ6" s="65">
        <f t="shared" si="12"/>
        <v>51.3</v>
      </c>
      <c r="EA6" s="65">
        <f t="shared" si="12"/>
        <v>51.2</v>
      </c>
      <c r="EB6" s="65" t="str">
        <f>IF(EB8="-","【-】","【"&amp;SUBSTITUTE(TEXT(EB8,"#,##0.0"),"-","△")&amp;"】")</f>
        <v>【50.7】</v>
      </c>
      <c r="EC6" s="65" t="e">
        <f>IF(EC8="-",NA(),EC8)</f>
        <v>#N/A</v>
      </c>
      <c r="ED6" s="65" t="e">
        <f t="shared" ref="ED6:EL6" si="13">IF(ED8="-",NA(),ED8)</f>
        <v>#N/A</v>
      </c>
      <c r="EE6" s="65">
        <f t="shared" si="13"/>
        <v>7.4</v>
      </c>
      <c r="EF6" s="65">
        <f t="shared" si="13"/>
        <v>24.7</v>
      </c>
      <c r="EG6" s="65">
        <f t="shared" si="13"/>
        <v>39.799999999999997</v>
      </c>
      <c r="EH6" s="65" t="e">
        <f t="shared" si="13"/>
        <v>#N/A</v>
      </c>
      <c r="EI6" s="65" t="e">
        <f t="shared" si="13"/>
        <v>#N/A</v>
      </c>
      <c r="EJ6" s="65">
        <f t="shared" si="13"/>
        <v>62.6</v>
      </c>
      <c r="EK6" s="65">
        <f t="shared" si="13"/>
        <v>64.099999999999994</v>
      </c>
      <c r="EL6" s="65">
        <f t="shared" si="13"/>
        <v>64.3</v>
      </c>
      <c r="EM6" s="65" t="str">
        <f>IF(EM8="-","【-】","【"&amp;SUBSTITUTE(TEXT(EM8,"#,##0.0"),"-","△")&amp;"】")</f>
        <v>【65.7】</v>
      </c>
      <c r="EN6" s="66" t="e">
        <f>IF(EN8="-",NA(),EN8)</f>
        <v>#N/A</v>
      </c>
      <c r="EO6" s="66" t="e">
        <f t="shared" ref="EO6:EW6" si="14">IF(EO8="-",NA(),EO8)</f>
        <v>#N/A</v>
      </c>
      <c r="EP6" s="66">
        <f t="shared" si="14"/>
        <v>35085650</v>
      </c>
      <c r="EQ6" s="66">
        <f t="shared" si="14"/>
        <v>38059132</v>
      </c>
      <c r="ER6" s="66">
        <f t="shared" si="14"/>
        <v>42401217</v>
      </c>
      <c r="ES6" s="66" t="e">
        <f t="shared" si="14"/>
        <v>#N/A</v>
      </c>
      <c r="ET6" s="66" t="e">
        <f t="shared" si="14"/>
        <v>#N/A</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277530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24</v>
      </c>
      <c r="R7" s="63" t="str">
        <f t="shared" si="15"/>
        <v>対象</v>
      </c>
      <c r="S7" s="63" t="str">
        <f t="shared" si="15"/>
        <v>I 未 訓 ガ</v>
      </c>
      <c r="T7" s="63" t="str">
        <f t="shared" si="15"/>
        <v>救 臨 が 感 災 地</v>
      </c>
      <c r="U7" s="64" t="str">
        <f>U8</f>
        <v>-</v>
      </c>
      <c r="V7" s="64">
        <f>V8</f>
        <v>91424</v>
      </c>
      <c r="W7" s="63" t="str">
        <f>W8</f>
        <v>非該当</v>
      </c>
      <c r="X7" s="63" t="str">
        <f t="shared" si="15"/>
        <v>７：１</v>
      </c>
      <c r="Y7" s="64">
        <f t="shared" si="15"/>
        <v>975</v>
      </c>
      <c r="Z7" s="64" t="str">
        <f t="shared" si="15"/>
        <v>-</v>
      </c>
      <c r="AA7" s="64" t="str">
        <f t="shared" si="15"/>
        <v>-</v>
      </c>
      <c r="AB7" s="64">
        <f t="shared" si="15"/>
        <v>55</v>
      </c>
      <c r="AC7" s="64">
        <f t="shared" si="15"/>
        <v>33</v>
      </c>
      <c r="AD7" s="64">
        <f t="shared" si="15"/>
        <v>1063</v>
      </c>
      <c r="AE7" s="64">
        <f t="shared" si="15"/>
        <v>975</v>
      </c>
      <c r="AF7" s="64" t="str">
        <f t="shared" si="15"/>
        <v>-</v>
      </c>
      <c r="AG7" s="64">
        <f t="shared" si="15"/>
        <v>975</v>
      </c>
      <c r="AH7" s="65" t="str">
        <f>AH8</f>
        <v>-</v>
      </c>
      <c r="AI7" s="65" t="str">
        <f t="shared" ref="AI7:AQ7" si="16">AI8</f>
        <v>-</v>
      </c>
      <c r="AJ7" s="65">
        <f t="shared" si="16"/>
        <v>112.6</v>
      </c>
      <c r="AK7" s="65">
        <f t="shared" si="16"/>
        <v>109.5</v>
      </c>
      <c r="AL7" s="65">
        <f t="shared" si="16"/>
        <v>105.9</v>
      </c>
      <c r="AM7" s="65" t="str">
        <f t="shared" si="16"/>
        <v>-</v>
      </c>
      <c r="AN7" s="65" t="str">
        <f t="shared" si="16"/>
        <v>-</v>
      </c>
      <c r="AO7" s="65">
        <f t="shared" si="16"/>
        <v>101.1</v>
      </c>
      <c r="AP7" s="65">
        <f t="shared" si="16"/>
        <v>100.3</v>
      </c>
      <c r="AQ7" s="65">
        <f t="shared" si="16"/>
        <v>99.8</v>
      </c>
      <c r="AR7" s="65"/>
      <c r="AS7" s="65" t="str">
        <f>AS8</f>
        <v>-</v>
      </c>
      <c r="AT7" s="65" t="str">
        <f t="shared" ref="AT7:BB7" si="17">AT8</f>
        <v>-</v>
      </c>
      <c r="AU7" s="65">
        <f t="shared" si="17"/>
        <v>98.1</v>
      </c>
      <c r="AV7" s="65">
        <f t="shared" si="17"/>
        <v>96.8</v>
      </c>
      <c r="AW7" s="65">
        <f t="shared" si="17"/>
        <v>96.3</v>
      </c>
      <c r="AX7" s="65" t="str">
        <f t="shared" si="17"/>
        <v>-</v>
      </c>
      <c r="AY7" s="65" t="str">
        <f t="shared" si="17"/>
        <v>-</v>
      </c>
      <c r="AZ7" s="65">
        <f t="shared" si="17"/>
        <v>94.6</v>
      </c>
      <c r="BA7" s="65">
        <f t="shared" si="17"/>
        <v>94.4</v>
      </c>
      <c r="BB7" s="65">
        <f t="shared" si="17"/>
        <v>93.6</v>
      </c>
      <c r="BC7" s="65"/>
      <c r="BD7" s="65" t="str">
        <f>BD8</f>
        <v>-</v>
      </c>
      <c r="BE7" s="65" t="str">
        <f t="shared" ref="BE7:BM7" si="18">BE8</f>
        <v>-</v>
      </c>
      <c r="BF7" s="65" t="str">
        <f t="shared" si="18"/>
        <v>該当数値なし</v>
      </c>
      <c r="BG7" s="65" t="str">
        <f t="shared" si="18"/>
        <v>該当数値なし</v>
      </c>
      <c r="BH7" s="65" t="str">
        <f t="shared" si="18"/>
        <v>該当数値なし</v>
      </c>
      <c r="BI7" s="65" t="str">
        <f t="shared" si="18"/>
        <v>-</v>
      </c>
      <c r="BJ7" s="65" t="str">
        <f t="shared" si="18"/>
        <v>-</v>
      </c>
      <c r="BK7" s="65">
        <f t="shared" si="18"/>
        <v>37.700000000000003</v>
      </c>
      <c r="BL7" s="65">
        <f t="shared" si="18"/>
        <v>36.799999999999997</v>
      </c>
      <c r="BM7" s="65">
        <f t="shared" si="18"/>
        <v>33.9</v>
      </c>
      <c r="BN7" s="65"/>
      <c r="BO7" s="65" t="str">
        <f>BO8</f>
        <v>-</v>
      </c>
      <c r="BP7" s="65" t="str">
        <f t="shared" ref="BP7:BX7" si="19">BP8</f>
        <v>-</v>
      </c>
      <c r="BQ7" s="65">
        <f t="shared" si="19"/>
        <v>82.8</v>
      </c>
      <c r="BR7" s="65">
        <f t="shared" si="19"/>
        <v>78.2</v>
      </c>
      <c r="BS7" s="65">
        <f t="shared" si="19"/>
        <v>78.400000000000006</v>
      </c>
      <c r="BT7" s="65" t="str">
        <f t="shared" si="19"/>
        <v>-</v>
      </c>
      <c r="BU7" s="65" t="str">
        <f t="shared" si="19"/>
        <v>-</v>
      </c>
      <c r="BV7" s="65">
        <f t="shared" si="19"/>
        <v>80.7</v>
      </c>
      <c r="BW7" s="65">
        <f t="shared" si="19"/>
        <v>80.7</v>
      </c>
      <c r="BX7" s="65">
        <f t="shared" si="19"/>
        <v>79.5</v>
      </c>
      <c r="BY7" s="65"/>
      <c r="BZ7" s="66" t="str">
        <f>BZ8</f>
        <v>-</v>
      </c>
      <c r="CA7" s="66" t="str">
        <f t="shared" ref="CA7:CI7" si="20">CA8</f>
        <v>-</v>
      </c>
      <c r="CB7" s="66">
        <f t="shared" si="20"/>
        <v>73060</v>
      </c>
      <c r="CC7" s="66">
        <f t="shared" si="20"/>
        <v>76841</v>
      </c>
      <c r="CD7" s="66">
        <f t="shared" si="20"/>
        <v>80347</v>
      </c>
      <c r="CE7" s="66" t="str">
        <f t="shared" si="20"/>
        <v>-</v>
      </c>
      <c r="CF7" s="66" t="str">
        <f t="shared" si="20"/>
        <v>-</v>
      </c>
      <c r="CG7" s="66">
        <f t="shared" si="20"/>
        <v>60787</v>
      </c>
      <c r="CH7" s="66">
        <f t="shared" si="20"/>
        <v>62913</v>
      </c>
      <c r="CI7" s="66">
        <f t="shared" si="20"/>
        <v>64765</v>
      </c>
      <c r="CJ7" s="65"/>
      <c r="CK7" s="66" t="str">
        <f>CK8</f>
        <v>-</v>
      </c>
      <c r="CL7" s="66" t="str">
        <f t="shared" ref="CL7:CT7" si="21">CL8</f>
        <v>-</v>
      </c>
      <c r="CM7" s="66">
        <f t="shared" si="21"/>
        <v>18156</v>
      </c>
      <c r="CN7" s="66">
        <f t="shared" si="21"/>
        <v>20700</v>
      </c>
      <c r="CO7" s="66">
        <f t="shared" si="21"/>
        <v>22102</v>
      </c>
      <c r="CP7" s="66" t="str">
        <f t="shared" si="21"/>
        <v>-</v>
      </c>
      <c r="CQ7" s="66" t="str">
        <f t="shared" si="21"/>
        <v>-</v>
      </c>
      <c r="CR7" s="66">
        <f t="shared" si="21"/>
        <v>15610</v>
      </c>
      <c r="CS7" s="66">
        <f t="shared" si="21"/>
        <v>16993</v>
      </c>
      <c r="CT7" s="66">
        <f t="shared" si="21"/>
        <v>17680</v>
      </c>
      <c r="CU7" s="65"/>
      <c r="CV7" s="65" t="str">
        <f>CV8</f>
        <v>-</v>
      </c>
      <c r="CW7" s="65" t="str">
        <f t="shared" ref="CW7:DE7" si="22">CW8</f>
        <v>-</v>
      </c>
      <c r="CX7" s="65">
        <f t="shared" si="22"/>
        <v>42.3</v>
      </c>
      <c r="CY7" s="65">
        <f t="shared" si="22"/>
        <v>41.9</v>
      </c>
      <c r="CZ7" s="65">
        <f t="shared" si="22"/>
        <v>42.4</v>
      </c>
      <c r="DA7" s="65" t="str">
        <f t="shared" si="22"/>
        <v>-</v>
      </c>
      <c r="DB7" s="65" t="str">
        <f t="shared" si="22"/>
        <v>-</v>
      </c>
      <c r="DC7" s="65">
        <f t="shared" si="22"/>
        <v>48.7</v>
      </c>
      <c r="DD7" s="65">
        <f t="shared" si="22"/>
        <v>48.5</v>
      </c>
      <c r="DE7" s="65">
        <f t="shared" si="22"/>
        <v>49.2</v>
      </c>
      <c r="DF7" s="65"/>
      <c r="DG7" s="65" t="str">
        <f>DG8</f>
        <v>-</v>
      </c>
      <c r="DH7" s="65" t="str">
        <f t="shared" ref="DH7:DP7" si="23">DH8</f>
        <v>-</v>
      </c>
      <c r="DI7" s="65">
        <f t="shared" si="23"/>
        <v>22.4</v>
      </c>
      <c r="DJ7" s="65">
        <f t="shared" si="23"/>
        <v>24.8</v>
      </c>
      <c r="DK7" s="65">
        <f t="shared" si="23"/>
        <v>26.3</v>
      </c>
      <c r="DL7" s="65" t="str">
        <f t="shared" si="23"/>
        <v>-</v>
      </c>
      <c r="DM7" s="65" t="str">
        <f t="shared" si="23"/>
        <v>-</v>
      </c>
      <c r="DN7" s="65">
        <f t="shared" si="23"/>
        <v>26.3</v>
      </c>
      <c r="DO7" s="65">
        <f t="shared" si="23"/>
        <v>27.5</v>
      </c>
      <c r="DP7" s="65">
        <f t="shared" si="23"/>
        <v>27.4</v>
      </c>
      <c r="DQ7" s="65"/>
      <c r="DR7" s="65" t="str">
        <f>DR8</f>
        <v>-</v>
      </c>
      <c r="DS7" s="65" t="str">
        <f t="shared" ref="DS7:EA7" si="24">DS8</f>
        <v>-</v>
      </c>
      <c r="DT7" s="65">
        <f t="shared" si="24"/>
        <v>3.1</v>
      </c>
      <c r="DU7" s="65">
        <f t="shared" si="24"/>
        <v>10.199999999999999</v>
      </c>
      <c r="DV7" s="65">
        <f t="shared" si="24"/>
        <v>16.399999999999999</v>
      </c>
      <c r="DW7" s="65" t="str">
        <f t="shared" si="24"/>
        <v>-</v>
      </c>
      <c r="DX7" s="65" t="str">
        <f t="shared" si="24"/>
        <v>-</v>
      </c>
      <c r="DY7" s="65">
        <f t="shared" si="24"/>
        <v>50.7</v>
      </c>
      <c r="DZ7" s="65">
        <f t="shared" si="24"/>
        <v>51.3</v>
      </c>
      <c r="EA7" s="65">
        <f t="shared" si="24"/>
        <v>51.2</v>
      </c>
      <c r="EB7" s="65"/>
      <c r="EC7" s="65" t="str">
        <f>EC8</f>
        <v>-</v>
      </c>
      <c r="ED7" s="65" t="str">
        <f t="shared" ref="ED7:EL7" si="25">ED8</f>
        <v>-</v>
      </c>
      <c r="EE7" s="65">
        <f t="shared" si="25"/>
        <v>7.4</v>
      </c>
      <c r="EF7" s="65">
        <f t="shared" si="25"/>
        <v>24.7</v>
      </c>
      <c r="EG7" s="65">
        <f t="shared" si="25"/>
        <v>39.799999999999997</v>
      </c>
      <c r="EH7" s="65" t="str">
        <f t="shared" si="25"/>
        <v>-</v>
      </c>
      <c r="EI7" s="65" t="str">
        <f t="shared" si="25"/>
        <v>-</v>
      </c>
      <c r="EJ7" s="65">
        <f t="shared" si="25"/>
        <v>62.6</v>
      </c>
      <c r="EK7" s="65">
        <f t="shared" si="25"/>
        <v>64.099999999999994</v>
      </c>
      <c r="EL7" s="65">
        <f t="shared" si="25"/>
        <v>64.3</v>
      </c>
      <c r="EM7" s="65"/>
      <c r="EN7" s="66" t="str">
        <f>EN8</f>
        <v>-</v>
      </c>
      <c r="EO7" s="66" t="str">
        <f t="shared" ref="EO7:EW7" si="26">EO8</f>
        <v>-</v>
      </c>
      <c r="EP7" s="66">
        <f t="shared" si="26"/>
        <v>35085650</v>
      </c>
      <c r="EQ7" s="66">
        <f t="shared" si="26"/>
        <v>38059132</v>
      </c>
      <c r="ER7" s="66">
        <f t="shared" si="26"/>
        <v>42401217</v>
      </c>
      <c r="ES7" s="66" t="str">
        <f t="shared" si="26"/>
        <v>-</v>
      </c>
      <c r="ET7" s="66" t="str">
        <f t="shared" si="26"/>
        <v>-</v>
      </c>
      <c r="EU7" s="66">
        <f t="shared" si="26"/>
        <v>50543381</v>
      </c>
      <c r="EV7" s="66">
        <f t="shared" si="26"/>
        <v>51238617</v>
      </c>
      <c r="EW7" s="66">
        <f t="shared" si="26"/>
        <v>51669762</v>
      </c>
      <c r="EX7" s="66"/>
    </row>
    <row r="8" spans="1:154" s="67" customFormat="1">
      <c r="A8" s="48"/>
      <c r="B8" s="68">
        <v>2016</v>
      </c>
      <c r="C8" s="68">
        <v>277530</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t="s">
        <v>134</v>
      </c>
      <c r="V8" s="69">
        <v>91424</v>
      </c>
      <c r="W8" s="68" t="s">
        <v>135</v>
      </c>
      <c r="X8" s="70" t="s">
        <v>136</v>
      </c>
      <c r="Y8" s="69">
        <v>975</v>
      </c>
      <c r="Z8" s="69" t="s">
        <v>134</v>
      </c>
      <c r="AA8" s="69" t="s">
        <v>134</v>
      </c>
      <c r="AB8" s="69">
        <v>55</v>
      </c>
      <c r="AC8" s="69">
        <v>33</v>
      </c>
      <c r="AD8" s="69">
        <v>1063</v>
      </c>
      <c r="AE8" s="69">
        <v>975</v>
      </c>
      <c r="AF8" s="69" t="s">
        <v>134</v>
      </c>
      <c r="AG8" s="69">
        <v>975</v>
      </c>
      <c r="AH8" s="71" t="s">
        <v>134</v>
      </c>
      <c r="AI8" s="71" t="s">
        <v>134</v>
      </c>
      <c r="AJ8" s="71">
        <v>112.6</v>
      </c>
      <c r="AK8" s="71">
        <v>109.5</v>
      </c>
      <c r="AL8" s="71">
        <v>105.9</v>
      </c>
      <c r="AM8" s="71" t="s">
        <v>134</v>
      </c>
      <c r="AN8" s="71" t="s">
        <v>134</v>
      </c>
      <c r="AO8" s="71">
        <v>101.1</v>
      </c>
      <c r="AP8" s="71">
        <v>100.3</v>
      </c>
      <c r="AQ8" s="71">
        <v>99.8</v>
      </c>
      <c r="AR8" s="71">
        <v>98.4</v>
      </c>
      <c r="AS8" s="71" t="s">
        <v>134</v>
      </c>
      <c r="AT8" s="71" t="s">
        <v>134</v>
      </c>
      <c r="AU8" s="71">
        <v>98.1</v>
      </c>
      <c r="AV8" s="71">
        <v>96.8</v>
      </c>
      <c r="AW8" s="71">
        <v>96.3</v>
      </c>
      <c r="AX8" s="71" t="s">
        <v>134</v>
      </c>
      <c r="AY8" s="71" t="s">
        <v>134</v>
      </c>
      <c r="AZ8" s="71">
        <v>94.6</v>
      </c>
      <c r="BA8" s="71">
        <v>94.4</v>
      </c>
      <c r="BB8" s="71">
        <v>93.6</v>
      </c>
      <c r="BC8" s="71">
        <v>89.5</v>
      </c>
      <c r="BD8" s="72" t="s">
        <v>134</v>
      </c>
      <c r="BE8" s="72" t="s">
        <v>134</v>
      </c>
      <c r="BF8" s="72" t="s">
        <v>137</v>
      </c>
      <c r="BG8" s="72" t="s">
        <v>137</v>
      </c>
      <c r="BH8" s="72" t="s">
        <v>137</v>
      </c>
      <c r="BI8" s="72" t="s">
        <v>134</v>
      </c>
      <c r="BJ8" s="72" t="s">
        <v>134</v>
      </c>
      <c r="BK8" s="72">
        <v>37.700000000000003</v>
      </c>
      <c r="BL8" s="72">
        <v>36.799999999999997</v>
      </c>
      <c r="BM8" s="72">
        <v>33.9</v>
      </c>
      <c r="BN8" s="72">
        <v>63.6</v>
      </c>
      <c r="BO8" s="71" t="s">
        <v>134</v>
      </c>
      <c r="BP8" s="71" t="s">
        <v>134</v>
      </c>
      <c r="BQ8" s="71">
        <v>82.8</v>
      </c>
      <c r="BR8" s="71">
        <v>78.2</v>
      </c>
      <c r="BS8" s="71">
        <v>78.400000000000006</v>
      </c>
      <c r="BT8" s="71" t="s">
        <v>134</v>
      </c>
      <c r="BU8" s="71" t="s">
        <v>134</v>
      </c>
      <c r="BV8" s="71">
        <v>80.7</v>
      </c>
      <c r="BW8" s="71">
        <v>80.7</v>
      </c>
      <c r="BX8" s="71">
        <v>79.5</v>
      </c>
      <c r="BY8" s="71">
        <v>74.2</v>
      </c>
      <c r="BZ8" s="72" t="s">
        <v>134</v>
      </c>
      <c r="CA8" s="72" t="s">
        <v>134</v>
      </c>
      <c r="CB8" s="72">
        <v>73060</v>
      </c>
      <c r="CC8" s="72">
        <v>76841</v>
      </c>
      <c r="CD8" s="72">
        <v>80347</v>
      </c>
      <c r="CE8" s="72" t="s">
        <v>134</v>
      </c>
      <c r="CF8" s="72" t="s">
        <v>134</v>
      </c>
      <c r="CG8" s="72">
        <v>60787</v>
      </c>
      <c r="CH8" s="72">
        <v>62913</v>
      </c>
      <c r="CI8" s="72">
        <v>64765</v>
      </c>
      <c r="CJ8" s="71">
        <v>49667</v>
      </c>
      <c r="CK8" s="72" t="s">
        <v>134</v>
      </c>
      <c r="CL8" s="72" t="s">
        <v>134</v>
      </c>
      <c r="CM8" s="72">
        <v>18156</v>
      </c>
      <c r="CN8" s="72">
        <v>20700</v>
      </c>
      <c r="CO8" s="72">
        <v>22102</v>
      </c>
      <c r="CP8" s="72" t="s">
        <v>134</v>
      </c>
      <c r="CQ8" s="72" t="s">
        <v>134</v>
      </c>
      <c r="CR8" s="72">
        <v>15610</v>
      </c>
      <c r="CS8" s="72">
        <v>16993</v>
      </c>
      <c r="CT8" s="72">
        <v>17680</v>
      </c>
      <c r="CU8" s="71">
        <v>13758</v>
      </c>
      <c r="CV8" s="72" t="s">
        <v>134</v>
      </c>
      <c r="CW8" s="72" t="s">
        <v>134</v>
      </c>
      <c r="CX8" s="72">
        <v>42.3</v>
      </c>
      <c r="CY8" s="72">
        <v>41.9</v>
      </c>
      <c r="CZ8" s="72">
        <v>42.4</v>
      </c>
      <c r="DA8" s="72" t="s">
        <v>134</v>
      </c>
      <c r="DB8" s="72" t="s">
        <v>134</v>
      </c>
      <c r="DC8" s="72">
        <v>48.7</v>
      </c>
      <c r="DD8" s="72">
        <v>48.5</v>
      </c>
      <c r="DE8" s="72">
        <v>49.2</v>
      </c>
      <c r="DF8" s="72">
        <v>55.2</v>
      </c>
      <c r="DG8" s="72" t="s">
        <v>134</v>
      </c>
      <c r="DH8" s="72" t="s">
        <v>134</v>
      </c>
      <c r="DI8" s="72">
        <v>22.4</v>
      </c>
      <c r="DJ8" s="72">
        <v>24.8</v>
      </c>
      <c r="DK8" s="72">
        <v>26.3</v>
      </c>
      <c r="DL8" s="72" t="s">
        <v>134</v>
      </c>
      <c r="DM8" s="72" t="s">
        <v>134</v>
      </c>
      <c r="DN8" s="72">
        <v>26.3</v>
      </c>
      <c r="DO8" s="72">
        <v>27.5</v>
      </c>
      <c r="DP8" s="72">
        <v>27.4</v>
      </c>
      <c r="DQ8" s="72">
        <v>24.1</v>
      </c>
      <c r="DR8" s="71" t="s">
        <v>134</v>
      </c>
      <c r="DS8" s="71" t="s">
        <v>134</v>
      </c>
      <c r="DT8" s="71">
        <v>3.1</v>
      </c>
      <c r="DU8" s="71">
        <v>10.199999999999999</v>
      </c>
      <c r="DV8" s="71">
        <v>16.399999999999999</v>
      </c>
      <c r="DW8" s="71" t="s">
        <v>134</v>
      </c>
      <c r="DX8" s="71" t="s">
        <v>134</v>
      </c>
      <c r="DY8" s="71">
        <v>50.7</v>
      </c>
      <c r="DZ8" s="71">
        <v>51.3</v>
      </c>
      <c r="EA8" s="71">
        <v>51.2</v>
      </c>
      <c r="EB8" s="71">
        <v>50.7</v>
      </c>
      <c r="EC8" s="71" t="s">
        <v>134</v>
      </c>
      <c r="ED8" s="71" t="s">
        <v>134</v>
      </c>
      <c r="EE8" s="71">
        <v>7.4</v>
      </c>
      <c r="EF8" s="71">
        <v>24.7</v>
      </c>
      <c r="EG8" s="71">
        <v>39.799999999999997</v>
      </c>
      <c r="EH8" s="71" t="s">
        <v>134</v>
      </c>
      <c r="EI8" s="71" t="s">
        <v>134</v>
      </c>
      <c r="EJ8" s="71">
        <v>62.6</v>
      </c>
      <c r="EK8" s="71">
        <v>64.099999999999994</v>
      </c>
      <c r="EL8" s="71">
        <v>64.3</v>
      </c>
      <c r="EM8" s="71">
        <v>65.7</v>
      </c>
      <c r="EN8" s="72" t="s">
        <v>134</v>
      </c>
      <c r="EO8" s="72" t="s">
        <v>134</v>
      </c>
      <c r="EP8" s="72">
        <v>35085650</v>
      </c>
      <c r="EQ8" s="72">
        <v>38059132</v>
      </c>
      <c r="ER8" s="72">
        <v>42401217</v>
      </c>
      <c r="ES8" s="72" t="s">
        <v>134</v>
      </c>
      <c r="ET8" s="72" t="s">
        <v>134</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2018-10-10T10:21:46Z</cp:lastPrinted>
  <dcterms:created xsi:type="dcterms:W3CDTF">2018-06-14T04:24:01Z</dcterms:created>
  <dcterms:modified xsi:type="dcterms:W3CDTF">2018-10-10T10:21:46Z</dcterms:modified>
  <cp:category/>
</cp:coreProperties>
</file>