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2政令市\13大阪○\"/>
    </mc:Choice>
  </mc:AlternateContent>
  <workbookProtection workbookPassword="B319" lockStructure="1"/>
  <bookViews>
    <workbookView xWindow="0" yWindow="0" windowWidth="11244" windowHeight="9348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MH80" i="4" s="1"/>
  <c r="EV7" i="5"/>
  <c r="EU7" i="5"/>
  <c r="ET7" i="5"/>
  <c r="KC80" i="4" s="1"/>
  <c r="ES7" i="5"/>
  <c r="JJ80" i="4" s="1"/>
  <c r="ER7" i="5"/>
  <c r="EQ7" i="5"/>
  <c r="EP7" i="5"/>
  <c r="KV79" i="4" s="1"/>
  <c r="EO7" i="5"/>
  <c r="KC79" i="4" s="1"/>
  <c r="EN7" i="5"/>
  <c r="EL7" i="5"/>
  <c r="HM80" i="4" s="1"/>
  <c r="EK7" i="5"/>
  <c r="GT80" i="4" s="1"/>
  <c r="EJ7" i="5"/>
  <c r="GA80" i="4" s="1"/>
  <c r="EI7" i="5"/>
  <c r="EH7" i="5"/>
  <c r="EO80" i="4" s="1"/>
  <c r="EG7" i="5"/>
  <c r="HM79" i="4" s="1"/>
  <c r="EF7" i="5"/>
  <c r="GT79" i="4" s="1"/>
  <c r="EE7" i="5"/>
  <c r="ED7" i="5"/>
  <c r="EC7" i="5"/>
  <c r="EA7" i="5"/>
  <c r="CS80" i="4" s="1"/>
  <c r="DZ7" i="5"/>
  <c r="DY7" i="5"/>
  <c r="BG80" i="4" s="1"/>
  <c r="DX7" i="5"/>
  <c r="AN80" i="4" s="1"/>
  <c r="DW7" i="5"/>
  <c r="U80" i="4" s="1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LY55" i="4" s="1"/>
  <c r="DI7" i="5"/>
  <c r="DH7" i="5"/>
  <c r="KU55" i="4" s="1"/>
  <c r="DG7" i="5"/>
  <c r="KF55" i="4" s="1"/>
  <c r="DE7" i="5"/>
  <c r="IZ56" i="4" s="1"/>
  <c r="DD7" i="5"/>
  <c r="DC7" i="5"/>
  <c r="HV56" i="4" s="1"/>
  <c r="DB7" i="5"/>
  <c r="HG56" i="4" s="1"/>
  <c r="DA7" i="5"/>
  <c r="GR56" i="4" s="1"/>
  <c r="CZ7" i="5"/>
  <c r="CY7" i="5"/>
  <c r="CX7" i="5"/>
  <c r="HV55" i="4" s="1"/>
  <c r="CW7" i="5"/>
  <c r="HG55" i="4" s="1"/>
  <c r="CV7" i="5"/>
  <c r="CT7" i="5"/>
  <c r="CS7" i="5"/>
  <c r="EW56" i="4" s="1"/>
  <c r="CR7" i="5"/>
  <c r="EH56" i="4" s="1"/>
  <c r="CQ7" i="5"/>
  <c r="CP7" i="5"/>
  <c r="CO7" i="5"/>
  <c r="FL55" i="4" s="1"/>
  <c r="CN7" i="5"/>
  <c r="EW55" i="4" s="1"/>
  <c r="CM7" i="5"/>
  <c r="CL7" i="5"/>
  <c r="CK7" i="5"/>
  <c r="DD55" i="4" s="1"/>
  <c r="CI7" i="5"/>
  <c r="BX56" i="4" s="1"/>
  <c r="CH7" i="5"/>
  <c r="CG7" i="5"/>
  <c r="CF7" i="5"/>
  <c r="AE56" i="4" s="1"/>
  <c r="CE7" i="5"/>
  <c r="P56" i="4" s="1"/>
  <c r="CD7" i="5"/>
  <c r="CC7" i="5"/>
  <c r="CB7" i="5"/>
  <c r="CA7" i="5"/>
  <c r="AE55" i="4" s="1"/>
  <c r="BZ7" i="5"/>
  <c r="BX7" i="5"/>
  <c r="BW7" i="5"/>
  <c r="BV7" i="5"/>
  <c r="LJ34" i="4" s="1"/>
  <c r="BU7" i="5"/>
  <c r="BT7" i="5"/>
  <c r="BS7" i="5"/>
  <c r="MN33" i="4" s="1"/>
  <c r="BR7" i="5"/>
  <c r="LY33" i="4" s="1"/>
  <c r="BQ7" i="5"/>
  <c r="BP7" i="5"/>
  <c r="KU33" i="4" s="1"/>
  <c r="BO7" i="5"/>
  <c r="KF33" i="4" s="1"/>
  <c r="BM7" i="5"/>
  <c r="IZ34" i="4" s="1"/>
  <c r="BL7" i="5"/>
  <c r="BK7" i="5"/>
  <c r="HV34" i="4" s="1"/>
  <c r="BJ7" i="5"/>
  <c r="HG34" i="4" s="1"/>
  <c r="BI7" i="5"/>
  <c r="GR34" i="4" s="1"/>
  <c r="BH7" i="5"/>
  <c r="BG7" i="5"/>
  <c r="IK33" i="4" s="1"/>
  <c r="BF7" i="5"/>
  <c r="HV33" i="4" s="1"/>
  <c r="BE7" i="5"/>
  <c r="HG33" i="4" s="1"/>
  <c r="BD7" i="5"/>
  <c r="BB7" i="5"/>
  <c r="FL34" i="4" s="1"/>
  <c r="BA7" i="5"/>
  <c r="EW34" i="4" s="1"/>
  <c r="AZ7" i="5"/>
  <c r="EH34" i="4" s="1"/>
  <c r="AY7" i="5"/>
  <c r="AX7" i="5"/>
  <c r="AW7" i="5"/>
  <c r="AV7" i="5"/>
  <c r="EW33" i="4" s="1"/>
  <c r="AU7" i="5"/>
  <c r="AT7" i="5"/>
  <c r="DS33" i="4" s="1"/>
  <c r="AS7" i="5"/>
  <c r="DD33" i="4" s="1"/>
  <c r="AQ7" i="5"/>
  <c r="BX34" i="4" s="1"/>
  <c r="AP7" i="5"/>
  <c r="AO7" i="5"/>
  <c r="AT34" i="4" s="1"/>
  <c r="AN7" i="5"/>
  <c r="AE34" i="4" s="1"/>
  <c r="AM7" i="5"/>
  <c r="P34" i="4" s="1"/>
  <c r="AL7" i="5"/>
  <c r="AK7" i="5"/>
  <c r="AJ7" i="5"/>
  <c r="AT33" i="4" s="1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JW12" i="4" s="1"/>
  <c r="AE6" i="5"/>
  <c r="AD6" i="5"/>
  <c r="LP10" i="4" s="1"/>
  <c r="AC6" i="5"/>
  <c r="JW10" i="4" s="1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N6" i="5"/>
  <c r="M6" i="5"/>
  <c r="CN8" i="4" s="1"/>
  <c r="L6" i="5"/>
  <c r="AU8" i="4" s="1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G90" i="4"/>
  <c r="E90" i="4"/>
  <c r="C90" i="4"/>
  <c r="LO80" i="4"/>
  <c r="KV80" i="4"/>
  <c r="FH80" i="4"/>
  <c r="BZ80" i="4"/>
  <c r="MH79" i="4"/>
  <c r="LO79" i="4"/>
  <c r="JJ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K56" i="4"/>
  <c r="FL56" i="4"/>
  <c r="DS56" i="4"/>
  <c r="DD56" i="4"/>
  <c r="BI56" i="4"/>
  <c r="AT56" i="4"/>
  <c r="LJ55" i="4"/>
  <c r="IZ55" i="4"/>
  <c r="IK55" i="4"/>
  <c r="GR55" i="4"/>
  <c r="EH55" i="4"/>
  <c r="DS55" i="4"/>
  <c r="BX55" i="4"/>
  <c r="BI55" i="4"/>
  <c r="AT55" i="4"/>
  <c r="P55" i="4"/>
  <c r="MN34" i="4"/>
  <c r="LY34" i="4"/>
  <c r="KU34" i="4"/>
  <c r="KF34" i="4"/>
  <c r="IK34" i="4"/>
  <c r="DS34" i="4"/>
  <c r="DD34" i="4"/>
  <c r="BI34" i="4"/>
  <c r="LJ33" i="4"/>
  <c r="IZ33" i="4"/>
  <c r="GR33" i="4"/>
  <c r="FL33" i="4"/>
  <c r="EH33" i="4"/>
  <c r="BX33" i="4"/>
  <c r="BI33" i="4"/>
  <c r="P33" i="4"/>
  <c r="ID12" i="4"/>
  <c r="CN12" i="4"/>
  <c r="AU12" i="4"/>
  <c r="B12" i="4"/>
  <c r="FZ10" i="4"/>
  <c r="EG10" i="4"/>
  <c r="CN10" i="4"/>
  <c r="AU10" i="4"/>
  <c r="B10" i="4"/>
  <c r="LP8" i="4"/>
  <c r="JW8" i="4"/>
  <c r="ID8" i="4"/>
  <c r="EG8" i="4"/>
  <c r="B6" i="4"/>
  <c r="HM78" i="4" l="1"/>
  <c r="FL54" i="4"/>
  <c r="FL32" i="4"/>
  <c r="BX32" i="4"/>
  <c r="MN32" i="4"/>
  <c r="MN54" i="4"/>
  <c r="MH78" i="4"/>
  <c r="IZ54" i="4"/>
  <c r="IZ32" i="4"/>
  <c r="CS78" i="4"/>
  <c r="BX54" i="4"/>
  <c r="C11" i="5"/>
  <c r="D11" i="5"/>
  <c r="E11" i="5"/>
  <c r="B11" i="5"/>
  <c r="AN78" i="4" l="1"/>
  <c r="AE54" i="4"/>
  <c r="AE32" i="4"/>
  <c r="HG32" i="4"/>
  <c r="KU32" i="4"/>
  <c r="KC78" i="4"/>
  <c r="FH78" i="4"/>
  <c r="DS54" i="4"/>
  <c r="DS32" i="4"/>
  <c r="KU54" i="4"/>
  <c r="HG54" i="4"/>
  <c r="EO78" i="4"/>
  <c r="DD54" i="4"/>
  <c r="DD32" i="4"/>
  <c r="P54" i="4"/>
  <c r="P32" i="4"/>
  <c r="U78" i="4"/>
  <c r="KF32" i="4"/>
  <c r="KF54" i="4"/>
  <c r="JJ78" i="4"/>
  <c r="GR54" i="4"/>
  <c r="GR32" i="4"/>
  <c r="LO78" i="4"/>
  <c r="IK54" i="4"/>
  <c r="IK32" i="4"/>
  <c r="EW54" i="4"/>
  <c r="EW32" i="4"/>
  <c r="GT78" i="4"/>
  <c r="BI32" i="4"/>
  <c r="BZ78" i="4"/>
  <c r="BI54" i="4"/>
  <c r="LY54" i="4"/>
  <c r="LY32" i="4"/>
  <c r="LJ54" i="4"/>
  <c r="LJ32" i="4"/>
  <c r="HV54" i="4"/>
  <c r="HV32" i="4"/>
  <c r="KV78" i="4"/>
  <c r="GA78" i="4"/>
  <c r="EH54" i="4"/>
  <c r="BG78" i="4"/>
  <c r="AT54" i="4"/>
  <c r="AT32" i="4"/>
  <c r="EH32" i="4"/>
</calcChain>
</file>

<file path=xl/sharedStrings.xml><?xml version="1.0" encoding="utf-8"?>
<sst xmlns="http://schemas.openxmlformats.org/spreadsheetml/2006/main" count="333" uniqueCount="146">
  <si>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</si>
  <si>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</si>
  <si>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</si>
  <si>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</si>
  <si>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</si>
  <si>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</si>
  <si>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</si>
  <si>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</si>
  <si>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</si>
  <si>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</si>
  <si>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</si>
  <si>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</si>
  <si>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</si>
  <si>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</si>
  <si>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</si>
  <si>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</si>
  <si>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</si>
  <si>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</si>
  <si>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</si>
  <si>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</si>
  <si>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</si>
  <si>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</si>
  <si>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</si>
  <si>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</si>
  <si>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</si>
  <si>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</si>
  <si>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</si>
  <si>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</si>
  <si>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</si>
  <si>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</si>
  <si>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</si>
  <si>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</si>
  <si>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</si>
  <si>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</si>
  <si>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</si>
  <si>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</si>
  <si>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</si>
  <si>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</si>
  <si>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</si>
  <si>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</si>
  <si>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</si>
  <si>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</si>
  <si>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</si>
  <si>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</si>
  <si>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</si>
  <si>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</si>
  <si>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</si>
  <si>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</si>
  <si>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</si>
  <si>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</si>
  <si>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</si>
  <si>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</si>
  <si>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</si>
  <si>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</si>
  <si>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</si>
  <si>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</si>
  <si>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</si>
  <si>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</si>
  <si>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</si>
  <si>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</si>
  <si>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</si>
  <si>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</si>
  <si>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</si>
  <si>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</si>
  <si>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</si>
  <si>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</si>
  <si>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</si>
  <si>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</si>
  <si>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</si>
  <si>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</si>
  <si>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</si>
  <si>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</si>
  <si>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</si>
  <si>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</si>
  <si>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</si>
  <si>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</si>
  <si>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</si>
  <si>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</si>
  <si>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</si>
  <si>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</si>
  <si>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</si>
  <si>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</si>
  <si>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</si>
  <si>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</si>
  <si>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</si>
  <si>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</si>
  <si>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</si>
  <si>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</si>
  <si>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</si>
  <si>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</si>
  <si>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</si>
  <si>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</si>
  <si>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</si>
  <si>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</si>
  <si>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</si>
  <si>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</si>
  <si>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</si>
  <si>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</si>
  <si>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</si>
  <si>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</si>
  <si>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</si>
  <si>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</si>
  <si>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</si>
  <si>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</si>
  <si>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</si>
  <si>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</si>
  <si>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</si>
  <si>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</si>
  <si>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</si>
  <si>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</si>
  <si>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</si>
  <si>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</si>
  <si>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</si>
  <si>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</si>
  <si>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</si>
  <si>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</si>
  <si>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</si>
  <si>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</si>
  <si>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</si>
  <si>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</si>
  <si>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</si>
  <si>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</si>
  <si>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</si>
  <si>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大阪府</t>
  </si>
  <si>
    <t>地方独立行政法人大阪市民病院機構</t>
  </si>
  <si>
    <t>住吉市民病院</t>
  </si>
  <si>
    <t>地方独立行政法人</t>
  </si>
  <si>
    <t>病院事業</t>
  </si>
  <si>
    <t>一般病院</t>
  </si>
  <si>
    <t>100床以上～200床未満</t>
  </si>
  <si>
    <t>直営</t>
  </si>
  <si>
    <t>-</t>
  </si>
  <si>
    <t>未</t>
  </si>
  <si>
    <t>非該当</t>
  </si>
  <si>
    <t>１０：１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</si>
  <si>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</si>
  <si>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</si>
  <si>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</si>
  <si>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</si>
  <si>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</si>
  <si>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</si>
  <si>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・大阪市南部基本保健医療圏で不足する小児・周産期医療の提供、地域周産期母子医療センターとして周産期医療の提供
・小児救急を含む小児医療の提供</t>
    <rPh sb="1" eb="4">
      <t>オオサカシ</t>
    </rPh>
    <rPh sb="4" eb="6">
      <t>ナンブ</t>
    </rPh>
    <rPh sb="6" eb="8">
      <t>キホン</t>
    </rPh>
    <rPh sb="8" eb="10">
      <t>ホケン</t>
    </rPh>
    <rPh sb="10" eb="12">
      <t>イリョウ</t>
    </rPh>
    <rPh sb="12" eb="13">
      <t>ケン</t>
    </rPh>
    <rPh sb="14" eb="16">
      <t>フソク</t>
    </rPh>
    <rPh sb="18" eb="20">
      <t>ショウニ</t>
    </rPh>
    <rPh sb="21" eb="22">
      <t>シュウ</t>
    </rPh>
    <rPh sb="22" eb="23">
      <t>サン</t>
    </rPh>
    <rPh sb="23" eb="24">
      <t>キ</t>
    </rPh>
    <rPh sb="24" eb="26">
      <t>イリョウ</t>
    </rPh>
    <rPh sb="27" eb="29">
      <t>テイキョウ</t>
    </rPh>
    <rPh sb="30" eb="32">
      <t>チイキ</t>
    </rPh>
    <rPh sb="32" eb="33">
      <t>シュウ</t>
    </rPh>
    <rPh sb="33" eb="34">
      <t>サン</t>
    </rPh>
    <rPh sb="34" eb="35">
      <t>キ</t>
    </rPh>
    <rPh sb="35" eb="37">
      <t>ボシ</t>
    </rPh>
    <rPh sb="37" eb="39">
      <t>イリョウ</t>
    </rPh>
    <rPh sb="46" eb="47">
      <t>シュウ</t>
    </rPh>
    <rPh sb="47" eb="48">
      <t>サン</t>
    </rPh>
    <rPh sb="48" eb="49">
      <t>キ</t>
    </rPh>
    <rPh sb="49" eb="51">
      <t>イリョウ</t>
    </rPh>
    <rPh sb="52" eb="54">
      <t>テイキョウ</t>
    </rPh>
    <rPh sb="56" eb="58">
      <t>ショウニ</t>
    </rPh>
    <rPh sb="58" eb="60">
      <t>キュウキュウ</t>
    </rPh>
    <rPh sb="61" eb="62">
      <t>フク</t>
    </rPh>
    <rPh sb="63" eb="65">
      <t>ショウニ</t>
    </rPh>
    <rPh sb="65" eb="67">
      <t>イリョウ</t>
    </rPh>
    <rPh sb="68" eb="70">
      <t>テイキョウ</t>
    </rPh>
    <phoneticPr fontId="5"/>
  </si>
  <si>
    <t>　大阪府市共同住吉母子医療センターへの医療機能の統合が実施されるまでの間、地域において担っている医療を提供していく。</t>
    <rPh sb="27" eb="29">
      <t>ジッシ</t>
    </rPh>
    <rPh sb="35" eb="36">
      <t>アイダ</t>
    </rPh>
    <rPh sb="37" eb="39">
      <t>チイキ</t>
    </rPh>
    <rPh sb="43" eb="44">
      <t>ニナ</t>
    </rPh>
    <rPh sb="48" eb="50">
      <t>イリョウ</t>
    </rPh>
    <rPh sb="51" eb="53">
      <t>テイキョウ</t>
    </rPh>
    <phoneticPr fontId="5"/>
  </si>
  <si>
    <t>非設置</t>
    <rPh sb="0" eb="1">
      <t>ヒ</t>
    </rPh>
    <rPh sb="1" eb="3">
      <t>セッチ</t>
    </rPh>
    <phoneticPr fontId="5"/>
  </si>
  <si>
    <t>　平成26年10月の地方独立行政法人設立時に減価償却累計額が0円からスタートしているため、類似病院平均を下回っているが、償却対象資産の減価償却が進んでいることから、有形固定資産及び機械備品の減価償却率は年々増加している。
　なお、平成29年度の閉院に向けて、平成28・29年度の２ヵ年で資産の償却計算が終了するよう減価償却費を行ったため、平成28年度は大幅な増加となっている。</t>
    <rPh sb="45" eb="47">
      <t>ルイジ</t>
    </rPh>
    <rPh sb="47" eb="49">
      <t>ビョウイン</t>
    </rPh>
    <rPh sb="49" eb="51">
      <t>ヘイキン</t>
    </rPh>
    <rPh sb="52" eb="54">
      <t>シタマワ</t>
    </rPh>
    <rPh sb="60" eb="62">
      <t>ショウキャク</t>
    </rPh>
    <rPh sb="62" eb="64">
      <t>タイショウ</t>
    </rPh>
    <rPh sb="64" eb="66">
      <t>シサン</t>
    </rPh>
    <rPh sb="67" eb="69">
      <t>ゲンカ</t>
    </rPh>
    <rPh sb="69" eb="71">
      <t>ショウキャク</t>
    </rPh>
    <rPh sb="72" eb="73">
      <t>スス</t>
    </rPh>
    <rPh sb="82" eb="84">
      <t>ユウケイ</t>
    </rPh>
    <rPh sb="84" eb="86">
      <t>コテイ</t>
    </rPh>
    <rPh sb="86" eb="88">
      <t>シサン</t>
    </rPh>
    <rPh sb="88" eb="89">
      <t>オヨ</t>
    </rPh>
    <rPh sb="90" eb="92">
      <t>キカイ</t>
    </rPh>
    <rPh sb="92" eb="94">
      <t>ビヒン</t>
    </rPh>
    <rPh sb="95" eb="97">
      <t>ゲンカ</t>
    </rPh>
    <rPh sb="97" eb="99">
      <t>ショウキャク</t>
    </rPh>
    <rPh sb="99" eb="100">
      <t>リツ</t>
    </rPh>
    <rPh sb="101" eb="103">
      <t>ネンネン</t>
    </rPh>
    <rPh sb="103" eb="105">
      <t>ゾウカ</t>
    </rPh>
    <rPh sb="129" eb="131">
      <t>ヘイセイ</t>
    </rPh>
    <rPh sb="136" eb="137">
      <t>ネン</t>
    </rPh>
    <rPh sb="137" eb="138">
      <t>ド</t>
    </rPh>
    <rPh sb="141" eb="142">
      <t>ネン</t>
    </rPh>
    <rPh sb="163" eb="164">
      <t>オコナ</t>
    </rPh>
    <phoneticPr fontId="5"/>
  </si>
  <si>
    <t>　大阪府市共同住吉母子医療センターへの医療機能の統合に伴い、平成27年度末に閉院を予定していたが、閉院を２年延長し平成29年度末とした。
　経常収支及び医業収支並びに病床利用率は、類似病院を大きく下回っているが、閉院までの間、地域において担っている医療を提供していく。</t>
    <rPh sb="1" eb="4">
      <t>オオサカフ</t>
    </rPh>
    <rPh sb="4" eb="5">
      <t>シ</t>
    </rPh>
    <rPh sb="5" eb="7">
      <t>キョウドウ</t>
    </rPh>
    <rPh sb="7" eb="9">
      <t>スミヨシ</t>
    </rPh>
    <rPh sb="9" eb="11">
      <t>ボシ</t>
    </rPh>
    <rPh sb="11" eb="13">
      <t>イリョウ</t>
    </rPh>
    <rPh sb="19" eb="21">
      <t>イリョウ</t>
    </rPh>
    <rPh sb="21" eb="23">
      <t>キノウ</t>
    </rPh>
    <rPh sb="24" eb="26">
      <t>トウゴウ</t>
    </rPh>
    <rPh sb="27" eb="28">
      <t>トモナ</t>
    </rPh>
    <rPh sb="30" eb="32">
      <t>ヘイセイ</t>
    </rPh>
    <rPh sb="34" eb="36">
      <t>ネンド</t>
    </rPh>
    <rPh sb="36" eb="37">
      <t>マツ</t>
    </rPh>
    <rPh sb="38" eb="40">
      <t>ヘイイン</t>
    </rPh>
    <rPh sb="41" eb="43">
      <t>ヨテイ</t>
    </rPh>
    <rPh sb="49" eb="51">
      <t>ヘイイン</t>
    </rPh>
    <rPh sb="53" eb="54">
      <t>ネン</t>
    </rPh>
    <rPh sb="54" eb="56">
      <t>エンチョウ</t>
    </rPh>
    <rPh sb="57" eb="59">
      <t>ヘイセイ</t>
    </rPh>
    <rPh sb="61" eb="62">
      <t>ネン</t>
    </rPh>
    <rPh sb="62" eb="63">
      <t>ド</t>
    </rPh>
    <rPh sb="63" eb="64">
      <t>マツ</t>
    </rPh>
    <rPh sb="70" eb="72">
      <t>ケイジョウ</t>
    </rPh>
    <rPh sb="72" eb="74">
      <t>シュウシ</t>
    </rPh>
    <rPh sb="74" eb="75">
      <t>オヨ</t>
    </rPh>
    <rPh sb="76" eb="78">
      <t>イギョウ</t>
    </rPh>
    <rPh sb="78" eb="80">
      <t>シュウシ</t>
    </rPh>
    <rPh sb="80" eb="81">
      <t>ナラ</t>
    </rPh>
    <rPh sb="83" eb="85">
      <t>ビョウショウ</t>
    </rPh>
    <rPh sb="85" eb="87">
      <t>リヨウ</t>
    </rPh>
    <rPh sb="87" eb="88">
      <t>リツ</t>
    </rPh>
    <rPh sb="90" eb="92">
      <t>ルイジ</t>
    </rPh>
    <rPh sb="92" eb="94">
      <t>ビョウイン</t>
    </rPh>
    <rPh sb="95" eb="96">
      <t>オオ</t>
    </rPh>
    <rPh sb="98" eb="100">
      <t>シタマワ</t>
    </rPh>
    <rPh sb="106" eb="108">
      <t>ヘイイン</t>
    </rPh>
    <rPh sb="111" eb="112">
      <t>アイダ</t>
    </rPh>
    <rPh sb="113" eb="115">
      <t>チイキ</t>
    </rPh>
    <rPh sb="119" eb="120">
      <t>ニナ</t>
    </rPh>
    <rPh sb="124" eb="126">
      <t>イリョウ</t>
    </rPh>
    <rPh sb="127" eb="129">
      <t>テイキョウ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</si>
</sst>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63"/>
          <c:w val="0.850036675676490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28.3</c:v>
                </c:pt>
                <c:pt idx="3">
                  <c:v>27</c:v>
                </c:pt>
                <c:pt idx="4">
                  <c:v>23.1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72336"/>
        <c:axId val="46357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72336"/>
        <c:axId val="463571552"/>
      </c:lineChart>
      <c:dateAx>
        <c:axId val="46357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571552"/>
        <c:crosses val="autoZero"/>
        <c:auto val="1"/>
        <c:lblOffset val="100"/>
        <c:baseTimeUnit val="years"/>
      </c:dateAx>
      <c:valAx>
        <c:axId val="46357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572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63"/>
          <c:w val="0.8527304963945152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10425</c:v>
                </c:pt>
                <c:pt idx="3">
                  <c:v>9422</c:v>
                </c:pt>
                <c:pt idx="4">
                  <c:v>9840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833840"/>
        <c:axId val="15783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33840"/>
        <c:axId val="157832664"/>
      </c:lineChart>
      <c:dateAx>
        <c:axId val="15783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832664"/>
        <c:crosses val="autoZero"/>
        <c:auto val="1"/>
        <c:lblOffset val="100"/>
        <c:baseTimeUnit val="years"/>
      </c:dateAx>
      <c:valAx>
        <c:axId val="15783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783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2"/>
          <c:y val="0.15806945669028463"/>
          <c:w val="0.8530160777483984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51681</c:v>
                </c:pt>
                <c:pt idx="3">
                  <c:v>46967</c:v>
                </c:pt>
                <c:pt idx="4">
                  <c:v>49015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65544"/>
        <c:axId val="46016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65544"/>
        <c:axId val="460165152"/>
      </c:lineChart>
      <c:dateAx>
        <c:axId val="460165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165152"/>
        <c:crosses val="autoZero"/>
        <c:auto val="1"/>
        <c:lblOffset val="100"/>
        <c:baseTimeUnit val="years"/>
      </c:dateAx>
      <c:valAx>
        <c:axId val="46016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0165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7"/>
          <c:y val="0.15806945669028463"/>
          <c:w val="0.8527306020932641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15.3</c:v>
                </c:pt>
                <c:pt idx="3">
                  <c:v>33.9</c:v>
                </c:pt>
                <c:pt idx="4">
                  <c:v>40.799999999999997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70768"/>
        <c:axId val="46356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70768"/>
        <c:axId val="463569200"/>
      </c:lineChart>
      <c:dateAx>
        <c:axId val="46357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569200"/>
        <c:crosses val="autoZero"/>
        <c:auto val="1"/>
        <c:lblOffset val="100"/>
        <c:baseTimeUnit val="years"/>
      </c:dateAx>
      <c:valAx>
        <c:axId val="46356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57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43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63"/>
          <c:w val="0.8527304963945152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68.900000000000006</c:v>
                </c:pt>
                <c:pt idx="3">
                  <c:v>62.7</c:v>
                </c:pt>
                <c:pt idx="4">
                  <c:v>51.3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69592"/>
        <c:axId val="463571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69592"/>
        <c:axId val="463571160"/>
      </c:lineChart>
      <c:dateAx>
        <c:axId val="46356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571160"/>
        <c:crosses val="autoZero"/>
        <c:auto val="1"/>
        <c:lblOffset val="100"/>
        <c:baseTimeUnit val="years"/>
      </c:dateAx>
      <c:valAx>
        <c:axId val="463571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56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2"/>
          <c:y val="0.15806945669028463"/>
          <c:w val="0.8530160777483984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100.1</c:v>
                </c:pt>
                <c:pt idx="3">
                  <c:v>87.5</c:v>
                </c:pt>
                <c:pt idx="4">
                  <c:v>94.1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63952"/>
        <c:axId val="45196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63952"/>
        <c:axId val="451962384"/>
      </c:lineChart>
      <c:dateAx>
        <c:axId val="45196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962384"/>
        <c:crosses val="autoZero"/>
        <c:auto val="1"/>
        <c:lblOffset val="100"/>
        <c:baseTimeUnit val="years"/>
      </c:dateAx>
      <c:valAx>
        <c:axId val="45196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96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63"/>
          <c:w val="0.834350720574079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4.4000000000000004</c:v>
                </c:pt>
                <c:pt idx="3">
                  <c:v>13.3</c:v>
                </c:pt>
                <c:pt idx="4">
                  <c:v>47.3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61208"/>
        <c:axId val="45196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61208"/>
        <c:axId val="451961600"/>
      </c:lineChart>
      <c:dateAx>
        <c:axId val="45196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961600"/>
        <c:crosses val="autoZero"/>
        <c:auto val="1"/>
        <c:lblOffset val="100"/>
        <c:baseTimeUnit val="years"/>
      </c:dateAx>
      <c:valAx>
        <c:axId val="45196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196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6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4"/>
          <c:y val="0.15806945669028463"/>
          <c:w val="0.831754107981220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8.6999999999999993</c:v>
                </c:pt>
                <c:pt idx="3">
                  <c:v>21.9</c:v>
                </c:pt>
                <c:pt idx="4">
                  <c:v>40.700000000000003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63168"/>
        <c:axId val="45196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63168"/>
        <c:axId val="451963560"/>
      </c:lineChart>
      <c:dateAx>
        <c:axId val="4519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963560"/>
        <c:crosses val="autoZero"/>
        <c:auto val="1"/>
        <c:lblOffset val="100"/>
        <c:baseTimeUnit val="years"/>
      </c:dateAx>
      <c:valAx>
        <c:axId val="45196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1963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20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25"/>
          <c:y val="0.15806945669028463"/>
          <c:w val="0.8345498826291086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4674470</c:v>
                </c:pt>
                <c:pt idx="3">
                  <c:v>5540692</c:v>
                </c:pt>
                <c:pt idx="4">
                  <c:v>5508874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33368"/>
        <c:axId val="39623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233368"/>
        <c:axId val="396234936"/>
      </c:lineChart>
      <c:dateAx>
        <c:axId val="39623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234936"/>
        <c:crosses val="autoZero"/>
        <c:auto val="1"/>
        <c:lblOffset val="100"/>
        <c:baseTimeUnit val="years"/>
      </c:dateAx>
      <c:valAx>
        <c:axId val="39623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6233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53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63"/>
          <c:w val="0.850036675676490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9.6999999999999993</c:v>
                </c:pt>
                <c:pt idx="3">
                  <c:v>10.6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34544"/>
        <c:axId val="39623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234544"/>
        <c:axId val="396232584"/>
      </c:lineChart>
      <c:dateAx>
        <c:axId val="39623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232584"/>
        <c:crosses val="autoZero"/>
        <c:auto val="1"/>
        <c:lblOffset val="100"/>
        <c:baseTimeUnit val="years"/>
      </c:dateAx>
      <c:valAx>
        <c:axId val="39623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623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7"/>
          <c:y val="0.15806945669028463"/>
          <c:w val="0.8527306020932641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62.5</c:v>
                </c:pt>
                <c:pt idx="3">
                  <c:v>72.099999999999994</c:v>
                </c:pt>
                <c:pt idx="4">
                  <c:v>58.1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92728"/>
        <c:axId val="39858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92728"/>
        <c:axId val="398589200"/>
      </c:lineChart>
      <c:dateAx>
        <c:axId val="398592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589200"/>
        <c:crosses val="autoZero"/>
        <c:auto val="1"/>
        <c:lblOffset val="100"/>
        <c:baseTimeUnit val="years"/>
      </c:dateAx>
      <c:valAx>
        <c:axId val="39858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8592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E23" sqref="NE23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大阪府地方独立行政法人大阪市民病院機構　住吉市民病院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地方独立行政法人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143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198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6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未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-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198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 t="str">
        <f>データ!U6</f>
        <v>-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12217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101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101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141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145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 t="str">
        <f>データ!AH7</f>
        <v>-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 t="str">
        <f>データ!AI7</f>
        <v>-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100.1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87.5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94.1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 t="str">
        <f>データ!AS7</f>
        <v>-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 t="str">
        <f>データ!AT7</f>
        <v>-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68.900000000000006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62.7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51.3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-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-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15.3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33.9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40.799999999999997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 t="str">
        <f>データ!BO7</f>
        <v>-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 t="str">
        <f>データ!BP7</f>
        <v>-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28.3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27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23.1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 t="str">
        <f>データ!AM7</f>
        <v>-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 t="str">
        <f>データ!AN7</f>
        <v>-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 t="str">
        <f>データ!AX7</f>
        <v>-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 t="str">
        <f>データ!AY7</f>
        <v>-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 t="str">
        <f>データ!BI7</f>
        <v>-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 t="str">
        <f>データ!BJ7</f>
        <v>-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 t="str">
        <f>データ!BT7</f>
        <v>-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 t="str">
        <f>データ!BU7</f>
        <v>-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 t="str">
        <f>データ!BZ7</f>
        <v>-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 t="str">
        <f>データ!CA7</f>
        <v>-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51681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46967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49015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 t="str">
        <f>データ!CK7</f>
        <v>-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 t="str">
        <f>データ!CL7</f>
        <v>-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10425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9422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9840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 t="str">
        <f>データ!CV7</f>
        <v>-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 t="str">
        <f>データ!CW7</f>
        <v>-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62.5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72.099999999999994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58.1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 t="str">
        <f>データ!DG7</f>
        <v>-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 t="str">
        <f>データ!DH7</f>
        <v>-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9.6999999999999993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10.6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7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 t="str">
        <f>データ!CE7</f>
        <v>-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 t="str">
        <f>データ!CF7</f>
        <v>-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 t="str">
        <f>データ!CP7</f>
        <v>-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 t="str">
        <f>データ!CQ7</f>
        <v>-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 t="str">
        <f>データ!DA7</f>
        <v>-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 t="str">
        <f>データ!DB7</f>
        <v>-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 t="str">
        <f>データ!DL7</f>
        <v>-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 t="str">
        <f>データ!DM7</f>
        <v>-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142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 t="str">
        <f>データ!DR7</f>
        <v>-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 t="str">
        <f>データ!DS7</f>
        <v>-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4.4000000000000004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13.3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47.3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 t="str">
        <f>データ!EC7</f>
        <v>-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 t="str">
        <f>データ!ED7</f>
        <v>-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8.6999999999999993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21.9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40.700000000000003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 t="str">
        <f>データ!EN7</f>
        <v>-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 t="str">
        <f>データ!EO7</f>
        <v>-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4674470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5540692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5508874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 t="str">
        <f>データ!DW7</f>
        <v>-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 t="str">
        <f>データ!DX7</f>
        <v>-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 t="str">
        <f>データ!EH7</f>
        <v>-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 t="str">
        <f>データ!EI7</f>
        <v>-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 t="str">
        <f>データ!ES7</f>
        <v>-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 t="str">
        <f>データ!ET7</f>
        <v>-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277530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42" t="str">
        <f>IF(H8&lt;&gt;I8,H8,"")&amp;IF(I8&lt;&gt;J8,I8,"")&amp;"　"&amp;J8</f>
        <v>大阪府地方独立行政法人大阪市民病院機構　住吉市民病院</v>
      </c>
      <c r="I6" s="143"/>
      <c r="J6" s="144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未</v>
      </c>
      <c r="T6" s="63" t="str">
        <f t="shared" si="3"/>
        <v>-</v>
      </c>
      <c r="U6" s="64" t="str">
        <f>U8</f>
        <v>-</v>
      </c>
      <c r="V6" s="64">
        <f>V8</f>
        <v>12217</v>
      </c>
      <c r="W6" s="63" t="str">
        <f>W8</f>
        <v>非該当</v>
      </c>
      <c r="X6" s="63" t="str">
        <f t="shared" si="3"/>
        <v>１０：１</v>
      </c>
      <c r="Y6" s="64">
        <f t="shared" si="3"/>
        <v>198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198</v>
      </c>
      <c r="AE6" s="64">
        <f t="shared" si="3"/>
        <v>101</v>
      </c>
      <c r="AF6" s="64" t="str">
        <f t="shared" si="3"/>
        <v>-</v>
      </c>
      <c r="AG6" s="64">
        <f t="shared" si="3"/>
        <v>101</v>
      </c>
      <c r="AH6" s="65" t="e">
        <f>IF(AH8="-",NA(),AH8)</f>
        <v>#N/A</v>
      </c>
      <c r="AI6" s="65" t="e">
        <f t="shared" ref="AI6:AQ6" si="4">IF(AI8="-",NA(),AI8)</f>
        <v>#N/A</v>
      </c>
      <c r="AJ6" s="65">
        <f t="shared" si="4"/>
        <v>100.1</v>
      </c>
      <c r="AK6" s="65">
        <f t="shared" si="4"/>
        <v>87.5</v>
      </c>
      <c r="AL6" s="65">
        <f t="shared" si="4"/>
        <v>94.1</v>
      </c>
      <c r="AM6" s="65" t="e">
        <f t="shared" si="4"/>
        <v>#N/A</v>
      </c>
      <c r="AN6" s="65" t="e">
        <f t="shared" si="4"/>
        <v>#N/A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 t="e">
        <f>IF(AS8="-",NA(),AS8)</f>
        <v>#N/A</v>
      </c>
      <c r="AT6" s="65" t="e">
        <f t="shared" ref="AT6:BB6" si="5">IF(AT8="-",NA(),AT8)</f>
        <v>#N/A</v>
      </c>
      <c r="AU6" s="65">
        <f t="shared" si="5"/>
        <v>68.900000000000006</v>
      </c>
      <c r="AV6" s="65">
        <f t="shared" si="5"/>
        <v>62.7</v>
      </c>
      <c r="AW6" s="65">
        <f t="shared" si="5"/>
        <v>51.3</v>
      </c>
      <c r="AX6" s="65" t="e">
        <f t="shared" si="5"/>
        <v>#N/A</v>
      </c>
      <c r="AY6" s="65" t="e">
        <f t="shared" si="5"/>
        <v>#N/A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 t="e">
        <f t="shared" ref="BE6:BM6" si="6">IF(BE8="-",NA(),BE8)</f>
        <v>#N/A</v>
      </c>
      <c r="BF6" s="65">
        <f t="shared" si="6"/>
        <v>15.3</v>
      </c>
      <c r="BG6" s="65">
        <f t="shared" si="6"/>
        <v>33.9</v>
      </c>
      <c r="BH6" s="65">
        <f t="shared" si="6"/>
        <v>40.799999999999997</v>
      </c>
      <c r="BI6" s="65" t="e">
        <f t="shared" si="6"/>
        <v>#N/A</v>
      </c>
      <c r="BJ6" s="65" t="e">
        <f t="shared" si="6"/>
        <v>#N/A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 t="e">
        <f>IF(BO8="-",NA(),BO8)</f>
        <v>#N/A</v>
      </c>
      <c r="BP6" s="65" t="e">
        <f t="shared" ref="BP6:BX6" si="7">IF(BP8="-",NA(),BP8)</f>
        <v>#N/A</v>
      </c>
      <c r="BQ6" s="65">
        <f t="shared" si="7"/>
        <v>28.3</v>
      </c>
      <c r="BR6" s="65">
        <f t="shared" si="7"/>
        <v>27</v>
      </c>
      <c r="BS6" s="65">
        <f t="shared" si="7"/>
        <v>23.1</v>
      </c>
      <c r="BT6" s="65" t="e">
        <f t="shared" si="7"/>
        <v>#N/A</v>
      </c>
      <c r="BU6" s="65" t="e">
        <f t="shared" si="7"/>
        <v>#N/A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 t="e">
        <f>IF(BZ8="-",NA(),BZ8)</f>
        <v>#N/A</v>
      </c>
      <c r="CA6" s="66" t="e">
        <f t="shared" ref="CA6:CI6" si="8">IF(CA8="-",NA(),CA8)</f>
        <v>#N/A</v>
      </c>
      <c r="CB6" s="66">
        <f t="shared" si="8"/>
        <v>51681</v>
      </c>
      <c r="CC6" s="66">
        <f t="shared" si="8"/>
        <v>46967</v>
      </c>
      <c r="CD6" s="66">
        <f t="shared" si="8"/>
        <v>49015</v>
      </c>
      <c r="CE6" s="66" t="e">
        <f t="shared" si="8"/>
        <v>#N/A</v>
      </c>
      <c r="CF6" s="66" t="e">
        <f t="shared" si="8"/>
        <v>#N/A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 t="e">
        <f>IF(CK8="-",NA(),CK8)</f>
        <v>#N/A</v>
      </c>
      <c r="CL6" s="66" t="e">
        <f t="shared" ref="CL6:CT6" si="9">IF(CL8="-",NA(),CL8)</f>
        <v>#N/A</v>
      </c>
      <c r="CM6" s="66">
        <f t="shared" si="9"/>
        <v>10425</v>
      </c>
      <c r="CN6" s="66">
        <f t="shared" si="9"/>
        <v>9422</v>
      </c>
      <c r="CO6" s="66">
        <f t="shared" si="9"/>
        <v>9840</v>
      </c>
      <c r="CP6" s="66" t="e">
        <f t="shared" si="9"/>
        <v>#N/A</v>
      </c>
      <c r="CQ6" s="66" t="e">
        <f t="shared" si="9"/>
        <v>#N/A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 t="e">
        <f>IF(CV8="-",NA(),CV8)</f>
        <v>#N/A</v>
      </c>
      <c r="CW6" s="65" t="e">
        <f t="shared" ref="CW6:DE6" si="10">IF(CW8="-",NA(),CW8)</f>
        <v>#N/A</v>
      </c>
      <c r="CX6" s="65">
        <f t="shared" si="10"/>
        <v>62.5</v>
      </c>
      <c r="CY6" s="65">
        <f t="shared" si="10"/>
        <v>72.099999999999994</v>
      </c>
      <c r="CZ6" s="65">
        <f t="shared" si="10"/>
        <v>58.1</v>
      </c>
      <c r="DA6" s="65" t="e">
        <f t="shared" si="10"/>
        <v>#N/A</v>
      </c>
      <c r="DB6" s="65" t="e">
        <f t="shared" si="10"/>
        <v>#N/A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 t="e">
        <f>IF(DG8="-",NA(),DG8)</f>
        <v>#N/A</v>
      </c>
      <c r="DH6" s="65" t="e">
        <f t="shared" ref="DH6:DP6" si="11">IF(DH8="-",NA(),DH8)</f>
        <v>#N/A</v>
      </c>
      <c r="DI6" s="65">
        <f t="shared" si="11"/>
        <v>9.6999999999999993</v>
      </c>
      <c r="DJ6" s="65">
        <f t="shared" si="11"/>
        <v>10.6</v>
      </c>
      <c r="DK6" s="65">
        <f t="shared" si="11"/>
        <v>7</v>
      </c>
      <c r="DL6" s="65" t="e">
        <f t="shared" si="11"/>
        <v>#N/A</v>
      </c>
      <c r="DM6" s="65" t="e">
        <f t="shared" si="11"/>
        <v>#N/A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 t="e">
        <f>IF(DR8="-",NA(),DR8)</f>
        <v>#N/A</v>
      </c>
      <c r="DS6" s="65" t="e">
        <f t="shared" ref="DS6:EA6" si="12">IF(DS8="-",NA(),DS8)</f>
        <v>#N/A</v>
      </c>
      <c r="DT6" s="65">
        <f t="shared" si="12"/>
        <v>4.4000000000000004</v>
      </c>
      <c r="DU6" s="65">
        <f t="shared" si="12"/>
        <v>13.3</v>
      </c>
      <c r="DV6" s="65">
        <f t="shared" si="12"/>
        <v>47.3</v>
      </c>
      <c r="DW6" s="65" t="e">
        <f t="shared" si="12"/>
        <v>#N/A</v>
      </c>
      <c r="DX6" s="65" t="e">
        <f t="shared" si="12"/>
        <v>#N/A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 t="e">
        <f>IF(EC8="-",NA(),EC8)</f>
        <v>#N/A</v>
      </c>
      <c r="ED6" s="65" t="e">
        <f t="shared" ref="ED6:EL6" si="13">IF(ED8="-",NA(),ED8)</f>
        <v>#N/A</v>
      </c>
      <c r="EE6" s="65">
        <f t="shared" si="13"/>
        <v>8.6999999999999993</v>
      </c>
      <c r="EF6" s="65">
        <f t="shared" si="13"/>
        <v>21.9</v>
      </c>
      <c r="EG6" s="65">
        <f t="shared" si="13"/>
        <v>40.700000000000003</v>
      </c>
      <c r="EH6" s="65" t="e">
        <f t="shared" si="13"/>
        <v>#N/A</v>
      </c>
      <c r="EI6" s="65" t="e">
        <f t="shared" si="13"/>
        <v>#N/A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 t="e">
        <f>IF(EN8="-",NA(),EN8)</f>
        <v>#N/A</v>
      </c>
      <c r="EO6" s="66" t="e">
        <f t="shared" ref="EO6:EW6" si="14">IF(EO8="-",NA(),EO8)</f>
        <v>#N/A</v>
      </c>
      <c r="EP6" s="66">
        <f t="shared" si="14"/>
        <v>4674470</v>
      </c>
      <c r="EQ6" s="66">
        <f t="shared" si="14"/>
        <v>5540692</v>
      </c>
      <c r="ER6" s="66">
        <f t="shared" si="14"/>
        <v>5508874</v>
      </c>
      <c r="ES6" s="66" t="e">
        <f t="shared" si="14"/>
        <v>#N/A</v>
      </c>
      <c r="ET6" s="66" t="e">
        <f t="shared" si="14"/>
        <v>#N/A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277530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6</v>
      </c>
      <c r="R7" s="63" t="str">
        <f t="shared" si="15"/>
        <v>-</v>
      </c>
      <c r="S7" s="63" t="str">
        <f t="shared" si="15"/>
        <v>未</v>
      </c>
      <c r="T7" s="63" t="str">
        <f t="shared" si="15"/>
        <v>-</v>
      </c>
      <c r="U7" s="64" t="str">
        <f>U8</f>
        <v>-</v>
      </c>
      <c r="V7" s="64">
        <f>V8</f>
        <v>12217</v>
      </c>
      <c r="W7" s="63" t="str">
        <f>W8</f>
        <v>非該当</v>
      </c>
      <c r="X7" s="63" t="str">
        <f t="shared" si="15"/>
        <v>１０：１</v>
      </c>
      <c r="Y7" s="64">
        <f t="shared" si="15"/>
        <v>198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198</v>
      </c>
      <c r="AE7" s="64">
        <f t="shared" si="15"/>
        <v>101</v>
      </c>
      <c r="AF7" s="64" t="str">
        <f t="shared" si="15"/>
        <v>-</v>
      </c>
      <c r="AG7" s="64">
        <f t="shared" si="15"/>
        <v>101</v>
      </c>
      <c r="AH7" s="65" t="str">
        <f>AH8</f>
        <v>-</v>
      </c>
      <c r="AI7" s="65" t="str">
        <f t="shared" ref="AI7:AQ7" si="16">AI8</f>
        <v>-</v>
      </c>
      <c r="AJ7" s="65">
        <f t="shared" si="16"/>
        <v>100.1</v>
      </c>
      <c r="AK7" s="65">
        <f t="shared" si="16"/>
        <v>87.5</v>
      </c>
      <c r="AL7" s="65">
        <f t="shared" si="16"/>
        <v>94.1</v>
      </c>
      <c r="AM7" s="65" t="str">
        <f t="shared" si="16"/>
        <v>-</v>
      </c>
      <c r="AN7" s="65" t="str">
        <f t="shared" si="16"/>
        <v>-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 t="str">
        <f>AS8</f>
        <v>-</v>
      </c>
      <c r="AT7" s="65" t="str">
        <f t="shared" ref="AT7:BB7" si="17">AT8</f>
        <v>-</v>
      </c>
      <c r="AU7" s="65">
        <f t="shared" si="17"/>
        <v>68.900000000000006</v>
      </c>
      <c r="AV7" s="65">
        <f t="shared" si="17"/>
        <v>62.7</v>
      </c>
      <c r="AW7" s="65">
        <f t="shared" si="17"/>
        <v>51.3</v>
      </c>
      <c r="AX7" s="65" t="str">
        <f t="shared" si="17"/>
        <v>-</v>
      </c>
      <c r="AY7" s="65" t="str">
        <f t="shared" si="17"/>
        <v>-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 t="str">
        <f>BD8</f>
        <v>-</v>
      </c>
      <c r="BE7" s="65" t="str">
        <f t="shared" ref="BE7:BM7" si="18">BE8</f>
        <v>-</v>
      </c>
      <c r="BF7" s="65">
        <f t="shared" si="18"/>
        <v>15.3</v>
      </c>
      <c r="BG7" s="65">
        <f t="shared" si="18"/>
        <v>33.9</v>
      </c>
      <c r="BH7" s="65">
        <f t="shared" si="18"/>
        <v>40.799999999999997</v>
      </c>
      <c r="BI7" s="65" t="str">
        <f t="shared" si="18"/>
        <v>-</v>
      </c>
      <c r="BJ7" s="65" t="str">
        <f t="shared" si="18"/>
        <v>-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 t="str">
        <f>BO8</f>
        <v>-</v>
      </c>
      <c r="BP7" s="65" t="str">
        <f t="shared" ref="BP7:BX7" si="19">BP8</f>
        <v>-</v>
      </c>
      <c r="BQ7" s="65">
        <f t="shared" si="19"/>
        <v>28.3</v>
      </c>
      <c r="BR7" s="65">
        <f t="shared" si="19"/>
        <v>27</v>
      </c>
      <c r="BS7" s="65">
        <f t="shared" si="19"/>
        <v>23.1</v>
      </c>
      <c r="BT7" s="65" t="str">
        <f t="shared" si="19"/>
        <v>-</v>
      </c>
      <c r="BU7" s="65" t="str">
        <f t="shared" si="19"/>
        <v>-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 t="str">
        <f>BZ8</f>
        <v>-</v>
      </c>
      <c r="CA7" s="66" t="str">
        <f t="shared" ref="CA7:CI7" si="20">CA8</f>
        <v>-</v>
      </c>
      <c r="CB7" s="66">
        <f t="shared" si="20"/>
        <v>51681</v>
      </c>
      <c r="CC7" s="66">
        <f t="shared" si="20"/>
        <v>46967</v>
      </c>
      <c r="CD7" s="66">
        <f t="shared" si="20"/>
        <v>49015</v>
      </c>
      <c r="CE7" s="66" t="str">
        <f t="shared" si="20"/>
        <v>-</v>
      </c>
      <c r="CF7" s="66" t="str">
        <f t="shared" si="20"/>
        <v>-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 t="str">
        <f>CK8</f>
        <v>-</v>
      </c>
      <c r="CL7" s="66" t="str">
        <f t="shared" ref="CL7:CT7" si="21">CL8</f>
        <v>-</v>
      </c>
      <c r="CM7" s="66">
        <f t="shared" si="21"/>
        <v>10425</v>
      </c>
      <c r="CN7" s="66">
        <f t="shared" si="21"/>
        <v>9422</v>
      </c>
      <c r="CO7" s="66">
        <f t="shared" si="21"/>
        <v>9840</v>
      </c>
      <c r="CP7" s="66" t="str">
        <f t="shared" si="21"/>
        <v>-</v>
      </c>
      <c r="CQ7" s="66" t="str">
        <f t="shared" si="21"/>
        <v>-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 t="str">
        <f>CV8</f>
        <v>-</v>
      </c>
      <c r="CW7" s="65" t="str">
        <f t="shared" ref="CW7:DE7" si="22">CW8</f>
        <v>-</v>
      </c>
      <c r="CX7" s="65">
        <f t="shared" si="22"/>
        <v>62.5</v>
      </c>
      <c r="CY7" s="65">
        <f t="shared" si="22"/>
        <v>72.099999999999994</v>
      </c>
      <c r="CZ7" s="65">
        <f t="shared" si="22"/>
        <v>58.1</v>
      </c>
      <c r="DA7" s="65" t="str">
        <f t="shared" si="22"/>
        <v>-</v>
      </c>
      <c r="DB7" s="65" t="str">
        <f t="shared" si="22"/>
        <v>-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 t="str">
        <f>DG8</f>
        <v>-</v>
      </c>
      <c r="DH7" s="65" t="str">
        <f t="shared" ref="DH7:DP7" si="23">DH8</f>
        <v>-</v>
      </c>
      <c r="DI7" s="65">
        <f t="shared" si="23"/>
        <v>9.6999999999999993</v>
      </c>
      <c r="DJ7" s="65">
        <f t="shared" si="23"/>
        <v>10.6</v>
      </c>
      <c r="DK7" s="65">
        <f t="shared" si="23"/>
        <v>7</v>
      </c>
      <c r="DL7" s="65" t="str">
        <f t="shared" si="23"/>
        <v>-</v>
      </c>
      <c r="DM7" s="65" t="str">
        <f t="shared" si="23"/>
        <v>-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 t="str">
        <f>DR8</f>
        <v>-</v>
      </c>
      <c r="DS7" s="65" t="str">
        <f t="shared" ref="DS7:EA7" si="24">DS8</f>
        <v>-</v>
      </c>
      <c r="DT7" s="65">
        <f t="shared" si="24"/>
        <v>4.4000000000000004</v>
      </c>
      <c r="DU7" s="65">
        <f t="shared" si="24"/>
        <v>13.3</v>
      </c>
      <c r="DV7" s="65">
        <f t="shared" si="24"/>
        <v>47.3</v>
      </c>
      <c r="DW7" s="65" t="str">
        <f t="shared" si="24"/>
        <v>-</v>
      </c>
      <c r="DX7" s="65" t="str">
        <f t="shared" si="24"/>
        <v>-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 t="str">
        <f>EC8</f>
        <v>-</v>
      </c>
      <c r="ED7" s="65" t="str">
        <f t="shared" ref="ED7:EL7" si="25">ED8</f>
        <v>-</v>
      </c>
      <c r="EE7" s="65">
        <f t="shared" si="25"/>
        <v>8.6999999999999993</v>
      </c>
      <c r="EF7" s="65">
        <f t="shared" si="25"/>
        <v>21.9</v>
      </c>
      <c r="EG7" s="65">
        <f t="shared" si="25"/>
        <v>40.700000000000003</v>
      </c>
      <c r="EH7" s="65" t="str">
        <f t="shared" si="25"/>
        <v>-</v>
      </c>
      <c r="EI7" s="65" t="str">
        <f t="shared" si="25"/>
        <v>-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 t="str">
        <f>EN8</f>
        <v>-</v>
      </c>
      <c r="EO7" s="66" t="str">
        <f t="shared" ref="EO7:EW7" si="26">EO8</f>
        <v>-</v>
      </c>
      <c r="EP7" s="66">
        <f t="shared" si="26"/>
        <v>4674470</v>
      </c>
      <c r="EQ7" s="66">
        <f t="shared" si="26"/>
        <v>5540692</v>
      </c>
      <c r="ER7" s="66">
        <f t="shared" si="26"/>
        <v>5508874</v>
      </c>
      <c r="ES7" s="66" t="str">
        <f t="shared" si="26"/>
        <v>-</v>
      </c>
      <c r="ET7" s="66" t="str">
        <f t="shared" si="26"/>
        <v>-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277530</v>
      </c>
      <c r="D8" s="68">
        <v>46</v>
      </c>
      <c r="E8" s="68">
        <v>6</v>
      </c>
      <c r="F8" s="68">
        <v>0</v>
      </c>
      <c r="G8" s="68">
        <v>3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6</v>
      </c>
      <c r="R8" s="68" t="s">
        <v>131</v>
      </c>
      <c r="S8" s="68" t="s">
        <v>132</v>
      </c>
      <c r="T8" s="68" t="s">
        <v>131</v>
      </c>
      <c r="U8" s="69" t="s">
        <v>131</v>
      </c>
      <c r="V8" s="69">
        <v>12217</v>
      </c>
      <c r="W8" s="68" t="s">
        <v>133</v>
      </c>
      <c r="X8" s="70" t="s">
        <v>134</v>
      </c>
      <c r="Y8" s="69">
        <v>198</v>
      </c>
      <c r="Z8" s="69" t="s">
        <v>131</v>
      </c>
      <c r="AA8" s="69" t="s">
        <v>131</v>
      </c>
      <c r="AB8" s="69" t="s">
        <v>131</v>
      </c>
      <c r="AC8" s="69" t="s">
        <v>131</v>
      </c>
      <c r="AD8" s="69">
        <v>198</v>
      </c>
      <c r="AE8" s="69">
        <v>101</v>
      </c>
      <c r="AF8" s="69" t="s">
        <v>131</v>
      </c>
      <c r="AG8" s="69">
        <v>101</v>
      </c>
      <c r="AH8" s="71" t="s">
        <v>131</v>
      </c>
      <c r="AI8" s="71" t="s">
        <v>131</v>
      </c>
      <c r="AJ8" s="71">
        <v>100.1</v>
      </c>
      <c r="AK8" s="71">
        <v>87.5</v>
      </c>
      <c r="AL8" s="71">
        <v>94.1</v>
      </c>
      <c r="AM8" s="71" t="s">
        <v>131</v>
      </c>
      <c r="AN8" s="71" t="s">
        <v>131</v>
      </c>
      <c r="AO8" s="71">
        <v>96.9</v>
      </c>
      <c r="AP8" s="71">
        <v>98.3</v>
      </c>
      <c r="AQ8" s="71">
        <v>96.7</v>
      </c>
      <c r="AR8" s="71">
        <v>98.4</v>
      </c>
      <c r="AS8" s="71" t="s">
        <v>131</v>
      </c>
      <c r="AT8" s="71" t="s">
        <v>131</v>
      </c>
      <c r="AU8" s="71">
        <v>68.900000000000006</v>
      </c>
      <c r="AV8" s="71">
        <v>62.7</v>
      </c>
      <c r="AW8" s="71">
        <v>51.3</v>
      </c>
      <c r="AX8" s="71" t="s">
        <v>131</v>
      </c>
      <c r="AY8" s="71" t="s">
        <v>131</v>
      </c>
      <c r="AZ8" s="71">
        <v>85.4</v>
      </c>
      <c r="BA8" s="71">
        <v>85.3</v>
      </c>
      <c r="BB8" s="71">
        <v>84.2</v>
      </c>
      <c r="BC8" s="71">
        <v>89.5</v>
      </c>
      <c r="BD8" s="72" t="s">
        <v>131</v>
      </c>
      <c r="BE8" s="72" t="s">
        <v>131</v>
      </c>
      <c r="BF8" s="72">
        <v>15.3</v>
      </c>
      <c r="BG8" s="72">
        <v>33.9</v>
      </c>
      <c r="BH8" s="72">
        <v>40.799999999999997</v>
      </c>
      <c r="BI8" s="72" t="s">
        <v>131</v>
      </c>
      <c r="BJ8" s="72" t="s">
        <v>131</v>
      </c>
      <c r="BK8" s="72">
        <v>112.9</v>
      </c>
      <c r="BL8" s="72">
        <v>118.9</v>
      </c>
      <c r="BM8" s="72">
        <v>119.5</v>
      </c>
      <c r="BN8" s="72">
        <v>63.6</v>
      </c>
      <c r="BO8" s="71" t="s">
        <v>131</v>
      </c>
      <c r="BP8" s="71" t="s">
        <v>131</v>
      </c>
      <c r="BQ8" s="71">
        <v>28.3</v>
      </c>
      <c r="BR8" s="71">
        <v>27</v>
      </c>
      <c r="BS8" s="71">
        <v>23.1</v>
      </c>
      <c r="BT8" s="71" t="s">
        <v>131</v>
      </c>
      <c r="BU8" s="71" t="s">
        <v>131</v>
      </c>
      <c r="BV8" s="71">
        <v>68.3</v>
      </c>
      <c r="BW8" s="71">
        <v>67.900000000000006</v>
      </c>
      <c r="BX8" s="71">
        <v>69.8</v>
      </c>
      <c r="BY8" s="71">
        <v>74.2</v>
      </c>
      <c r="BZ8" s="72" t="s">
        <v>131</v>
      </c>
      <c r="CA8" s="72" t="s">
        <v>131</v>
      </c>
      <c r="CB8" s="72">
        <v>51681</v>
      </c>
      <c r="CC8" s="72">
        <v>46967</v>
      </c>
      <c r="CD8" s="72">
        <v>49015</v>
      </c>
      <c r="CE8" s="72" t="s">
        <v>131</v>
      </c>
      <c r="CF8" s="72" t="s">
        <v>131</v>
      </c>
      <c r="CG8" s="72">
        <v>32431</v>
      </c>
      <c r="CH8" s="72">
        <v>32532</v>
      </c>
      <c r="CI8" s="72">
        <v>33492</v>
      </c>
      <c r="CJ8" s="71">
        <v>49667</v>
      </c>
      <c r="CK8" s="72" t="s">
        <v>131</v>
      </c>
      <c r="CL8" s="72" t="s">
        <v>131</v>
      </c>
      <c r="CM8" s="72">
        <v>10425</v>
      </c>
      <c r="CN8" s="72">
        <v>9422</v>
      </c>
      <c r="CO8" s="72">
        <v>9840</v>
      </c>
      <c r="CP8" s="72" t="s">
        <v>131</v>
      </c>
      <c r="CQ8" s="72" t="s">
        <v>131</v>
      </c>
      <c r="CR8" s="72">
        <v>9726</v>
      </c>
      <c r="CS8" s="72">
        <v>10037</v>
      </c>
      <c r="CT8" s="72">
        <v>9976</v>
      </c>
      <c r="CU8" s="71">
        <v>13758</v>
      </c>
      <c r="CV8" s="72" t="s">
        <v>131</v>
      </c>
      <c r="CW8" s="72" t="s">
        <v>131</v>
      </c>
      <c r="CX8" s="72">
        <v>62.5</v>
      </c>
      <c r="CY8" s="72">
        <v>72.099999999999994</v>
      </c>
      <c r="CZ8" s="72">
        <v>58.1</v>
      </c>
      <c r="DA8" s="72" t="s">
        <v>131</v>
      </c>
      <c r="DB8" s="72" t="s">
        <v>131</v>
      </c>
      <c r="DC8" s="72">
        <v>62.1</v>
      </c>
      <c r="DD8" s="72">
        <v>62.5</v>
      </c>
      <c r="DE8" s="72">
        <v>63.4</v>
      </c>
      <c r="DF8" s="72">
        <v>55.2</v>
      </c>
      <c r="DG8" s="72" t="s">
        <v>131</v>
      </c>
      <c r="DH8" s="72" t="s">
        <v>131</v>
      </c>
      <c r="DI8" s="72">
        <v>9.6999999999999993</v>
      </c>
      <c r="DJ8" s="72">
        <v>10.6</v>
      </c>
      <c r="DK8" s="72">
        <v>7</v>
      </c>
      <c r="DL8" s="72" t="s">
        <v>131</v>
      </c>
      <c r="DM8" s="72" t="s">
        <v>131</v>
      </c>
      <c r="DN8" s="72">
        <v>18.899999999999999</v>
      </c>
      <c r="DO8" s="72">
        <v>19</v>
      </c>
      <c r="DP8" s="72">
        <v>18.7</v>
      </c>
      <c r="DQ8" s="72">
        <v>24.1</v>
      </c>
      <c r="DR8" s="71" t="s">
        <v>131</v>
      </c>
      <c r="DS8" s="71" t="s">
        <v>131</v>
      </c>
      <c r="DT8" s="71">
        <v>4.4000000000000004</v>
      </c>
      <c r="DU8" s="71">
        <v>13.3</v>
      </c>
      <c r="DV8" s="71">
        <v>47.3</v>
      </c>
      <c r="DW8" s="71" t="s">
        <v>131</v>
      </c>
      <c r="DX8" s="71" t="s">
        <v>131</v>
      </c>
      <c r="DY8" s="71">
        <v>52.2</v>
      </c>
      <c r="DZ8" s="71">
        <v>52.4</v>
      </c>
      <c r="EA8" s="71">
        <v>52.5</v>
      </c>
      <c r="EB8" s="71">
        <v>50.7</v>
      </c>
      <c r="EC8" s="71" t="s">
        <v>131</v>
      </c>
      <c r="ED8" s="71" t="s">
        <v>131</v>
      </c>
      <c r="EE8" s="71">
        <v>8.6999999999999993</v>
      </c>
      <c r="EF8" s="71">
        <v>21.9</v>
      </c>
      <c r="EG8" s="71">
        <v>40.700000000000003</v>
      </c>
      <c r="EH8" s="71" t="s">
        <v>131</v>
      </c>
      <c r="EI8" s="71" t="s">
        <v>131</v>
      </c>
      <c r="EJ8" s="71">
        <v>69.599999999999994</v>
      </c>
      <c r="EK8" s="71">
        <v>69.2</v>
      </c>
      <c r="EL8" s="71">
        <v>69.7</v>
      </c>
      <c r="EM8" s="71">
        <v>65.7</v>
      </c>
      <c r="EN8" s="72" t="s">
        <v>131</v>
      </c>
      <c r="EO8" s="72" t="s">
        <v>131</v>
      </c>
      <c r="EP8" s="72">
        <v>4674470</v>
      </c>
      <c r="EQ8" s="72">
        <v>5540692</v>
      </c>
      <c r="ER8" s="72">
        <v>5508874</v>
      </c>
      <c r="ES8" s="72" t="s">
        <v>131</v>
      </c>
      <c r="ET8" s="72" t="s">
        <v>131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140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2018-10-10T10:22:55Z</cp:lastPrinted>
  <dcterms:created xsi:type="dcterms:W3CDTF">2018-06-14T04:24:02Z</dcterms:created>
  <dcterms:modified xsi:type="dcterms:W3CDTF">2018-10-10T10:22:55Z</dcterms:modified>
  <cp:category/>
</cp:coreProperties>
</file>