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2政令市\15神戸○\"/>
    </mc:Choice>
  </mc:AlternateContent>
  <workbookProtection workbookPassword="B319" lockStructure="1"/>
  <bookViews>
    <workbookView xWindow="0" yWindow="0" windowWidth="23040" windowHeight="9408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EG8" i="4"/>
  <c r="CN8" i="4"/>
  <c r="AU8" i="4"/>
  <c r="B8" i="4"/>
  <c r="B6" i="4"/>
  <c r="CS78" i="4" l="1"/>
  <c r="BX54" i="4"/>
  <c r="BX32" i="4"/>
  <c r="MN54" i="4"/>
  <c r="MN32" i="4"/>
  <c r="MH78" i="4"/>
  <c r="IZ54" i="4"/>
  <c r="IZ32" i="4"/>
  <c r="HM78" i="4"/>
  <c r="FL54" i="4"/>
  <c r="FL32" i="4"/>
  <c r="C11" i="5"/>
  <c r="D11" i="5"/>
  <c r="E11" i="5"/>
  <c r="B11" i="5"/>
  <c r="AE32" i="4" l="1"/>
  <c r="KU54" i="4"/>
  <c r="KU32" i="4"/>
  <c r="KC78" i="4"/>
  <c r="HG54" i="4"/>
  <c r="AE54" i="4"/>
  <c r="HG32" i="4"/>
  <c r="FH78" i="4"/>
  <c r="DS54" i="4"/>
  <c r="DS32" i="4"/>
  <c r="AN78" i="4"/>
  <c r="U78" i="4"/>
  <c r="P54" i="4"/>
  <c r="P32" i="4"/>
  <c r="KF32" i="4"/>
  <c r="DD32" i="4"/>
  <c r="KF54" i="4"/>
  <c r="EO78" i="4"/>
  <c r="DD54" i="4"/>
  <c r="JJ78" i="4"/>
  <c r="GR54" i="4"/>
  <c r="GR32" i="4"/>
  <c r="LO78" i="4"/>
  <c r="IK54" i="4"/>
  <c r="GT78" i="4"/>
  <c r="EW54" i="4"/>
  <c r="EW32" i="4"/>
  <c r="BZ78" i="4"/>
  <c r="BI54" i="4"/>
  <c r="BI32" i="4"/>
  <c r="IK32" i="4"/>
  <c r="LY54" i="4"/>
  <c r="LY32" i="4"/>
  <c r="KV78" i="4"/>
  <c r="HV54" i="4"/>
  <c r="HV32" i="4"/>
  <c r="EH32" i="4"/>
  <c r="LJ54" i="4"/>
  <c r="LJ32" i="4"/>
  <c r="GA78" i="4"/>
  <c r="EH54" i="4"/>
  <c r="BG78" i="4"/>
  <c r="AT54" i="4"/>
  <c r="AT32" i="4"/>
</calcChain>
</file>

<file path=xl/sharedStrings.xml><?xml version="1.0" encoding="utf-8"?>
<sst xmlns="http://schemas.openxmlformats.org/spreadsheetml/2006/main" count="290" uniqueCount="149">
  <si>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</si>
  <si>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</si>
  <si>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</si>
  <si>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</si>
  <si>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</si>
  <si>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</si>
  <si>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</si>
  <si>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</si>
  <si>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</si>
  <si>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</si>
  <si>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</si>
  <si>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</si>
  <si>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</si>
  <si>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</si>
  <si>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</si>
  <si>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</si>
  <si>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</si>
  <si>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</si>
  <si>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</si>
  <si>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</si>
  <si>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</si>
  <si>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</si>
  <si>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</si>
  <si>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</si>
  <si>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</si>
  <si>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</si>
  <si>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</si>
  <si>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</si>
  <si>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</si>
  <si>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</si>
  <si>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</si>
  <si>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</si>
  <si>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</si>
  <si>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</si>
  <si>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</si>
  <si>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</si>
  <si>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</si>
  <si>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</si>
  <si>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</si>
  <si>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</si>
  <si>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</si>
  <si>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</si>
  <si>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</si>
  <si>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</si>
  <si>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</si>
  <si>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</si>
  <si>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</si>
  <si>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</si>
  <si>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</si>
  <si>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</si>
  <si>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</si>
  <si>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</si>
  <si>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</si>
  <si>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</si>
  <si>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</si>
  <si>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</si>
  <si>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</si>
  <si>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</si>
  <si>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</si>
  <si>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</si>
  <si>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</si>
  <si>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</si>
  <si>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</si>
  <si>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</si>
  <si>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</si>
  <si>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</si>
  <si>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</si>
  <si>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</si>
  <si>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</si>
  <si>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</si>
  <si>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</si>
  <si>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</si>
  <si>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</si>
  <si>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</si>
  <si>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</si>
  <si>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</si>
  <si>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</si>
  <si>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</si>
  <si>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</si>
  <si>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</si>
  <si>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</si>
  <si>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</si>
  <si>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</si>
  <si>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</si>
  <si>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</si>
  <si>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</si>
  <si>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</si>
  <si>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</si>
  <si>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</si>
  <si>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</si>
  <si>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</si>
  <si>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</si>
  <si>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</si>
  <si>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</si>
  <si>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</si>
  <si>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</si>
  <si>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</si>
  <si>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</si>
  <si>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</si>
  <si>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</si>
  <si>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</si>
  <si>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</si>
  <si>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</si>
  <si>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</si>
  <si>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</si>
  <si>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</si>
  <si>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</si>
  <si>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</si>
  <si>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</si>
  <si>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</si>
  <si>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</si>
  <si>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</si>
  <si>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</si>
  <si>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</si>
  <si>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</si>
  <si>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</si>
  <si>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</si>
  <si>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</si>
  <si>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</si>
  <si>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</si>
  <si>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</si>
  <si>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</si>
  <si>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</si>
  <si>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兵庫県</t>
  </si>
  <si>
    <t>地方独立行政法人神戸市民病院機構</t>
  </si>
  <si>
    <t>中央市民病院</t>
  </si>
  <si>
    <t>地方独立行政法人</t>
  </si>
  <si>
    <t>病院事業</t>
  </si>
  <si>
    <t>一般病院</t>
  </si>
  <si>
    <t>500床以上</t>
  </si>
  <si>
    <t>直営</t>
  </si>
  <si>
    <t>対象</t>
  </si>
  <si>
    <t>透 I 未 訓 ガ</t>
  </si>
  <si>
    <t>救 臨 が 感 災 地</t>
  </si>
  <si>
    <t>-</t>
  </si>
  <si>
    <t>非該当</t>
  </si>
  <si>
    <t>７：１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</si>
  <si>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</si>
  <si>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</si>
  <si>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</si>
  <si>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</si>
  <si>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</si>
  <si>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</si>
  <si>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</si>
  <si>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3">
      <t>ヒセッッチ</t>
    </rPh>
    <phoneticPr fontId="5"/>
  </si>
  <si>
    <t>神戸市全域の基幹病院・救命救急センターとして、24時間365日の救急医療を提供するとともに、高度医療・急性期医療を重点的に担い、最後の砦として市民の生命と健康を守る役割を担ってている。</t>
    <rPh sb="0" eb="3">
      <t>コウベシ</t>
    </rPh>
    <rPh sb="3" eb="5">
      <t>ゼンイキ</t>
    </rPh>
    <rPh sb="6" eb="10">
      <t>キカンビョウイン</t>
    </rPh>
    <rPh sb="11" eb="13">
      <t>キュウメイ</t>
    </rPh>
    <rPh sb="13" eb="15">
      <t>キュウキュウ</t>
    </rPh>
    <rPh sb="25" eb="27">
      <t>ジカン</t>
    </rPh>
    <rPh sb="30" eb="31">
      <t>ニチ</t>
    </rPh>
    <rPh sb="32" eb="36">
      <t>キュウキュウイリョウ</t>
    </rPh>
    <rPh sb="37" eb="39">
      <t>テイキョウ</t>
    </rPh>
    <rPh sb="46" eb="50">
      <t>コウドイリョウ</t>
    </rPh>
    <rPh sb="51" eb="54">
      <t>キュウセイキ</t>
    </rPh>
    <rPh sb="54" eb="56">
      <t>イリョウ</t>
    </rPh>
    <rPh sb="57" eb="60">
      <t>ジュウテンテキ</t>
    </rPh>
    <rPh sb="61" eb="62">
      <t>ニナ</t>
    </rPh>
    <rPh sb="64" eb="66">
      <t>サイゴ</t>
    </rPh>
    <rPh sb="67" eb="68">
      <t>トリデ</t>
    </rPh>
    <rPh sb="71" eb="73">
      <t>シミン</t>
    </rPh>
    <rPh sb="74" eb="76">
      <t>セイメイ</t>
    </rPh>
    <rPh sb="77" eb="79">
      <t>ケンコウ</t>
    </rPh>
    <rPh sb="80" eb="81">
      <t>マモ</t>
    </rPh>
    <rPh sb="82" eb="84">
      <t>ヤクワリ</t>
    </rPh>
    <rPh sb="85" eb="86">
      <t>ニナ</t>
    </rPh>
    <phoneticPr fontId="5"/>
  </si>
  <si>
    <t>①有形固定資産減価償却率については全国平均等を下回っているが、平成23年度に新築・移転し、また28年度に北館、研修棟を増築したことによるものである。　　　　　　　　　　　　　　　　　　②機械備品減価償却率については全国平均等を上回っているが、移転時に購入した医療機器類や電子カルテシステム、平成25年度に導入した手術支援ロボット「da vinci」等の高度医療機器の減価償却が進んだことによるものである。　　　　　　　　　　　　　　　今後も標準医療の確実な実施や、高度医療へのニーズに対応するため、計画的に医療機器の更新を行っていく。</t>
    <rPh sb="1" eb="7">
      <t>ユウケイコテイシサン</t>
    </rPh>
    <rPh sb="7" eb="11">
      <t>ゲンカショウキャク</t>
    </rPh>
    <rPh sb="11" eb="12">
      <t>リツ</t>
    </rPh>
    <rPh sb="17" eb="21">
      <t>ゼンコクヘイキン</t>
    </rPh>
    <rPh sb="21" eb="22">
      <t>トウ</t>
    </rPh>
    <rPh sb="23" eb="25">
      <t>シタマワ</t>
    </rPh>
    <rPh sb="93" eb="95">
      <t>キカイ</t>
    </rPh>
    <rPh sb="95" eb="97">
      <t>ビヒン</t>
    </rPh>
    <rPh sb="97" eb="101">
      <t>ゲンカショウキャク</t>
    </rPh>
    <rPh sb="101" eb="102">
      <t>リツ</t>
    </rPh>
    <rPh sb="107" eb="111">
      <t>ゼンコクヘイキン</t>
    </rPh>
    <rPh sb="111" eb="112">
      <t>トウ</t>
    </rPh>
    <rPh sb="113" eb="115">
      <t>ウワマワ</t>
    </rPh>
    <rPh sb="121" eb="123">
      <t>イテン</t>
    </rPh>
    <rPh sb="123" eb="124">
      <t>ジ</t>
    </rPh>
    <rPh sb="125" eb="127">
      <t>コウニュウ</t>
    </rPh>
    <rPh sb="129" eb="131">
      <t>イリョウ</t>
    </rPh>
    <rPh sb="131" eb="134">
      <t>キキルイ</t>
    </rPh>
    <rPh sb="135" eb="137">
      <t>デンシ</t>
    </rPh>
    <rPh sb="145" eb="147">
      <t>ヘイセイ</t>
    </rPh>
    <rPh sb="149" eb="151">
      <t>ネンド</t>
    </rPh>
    <rPh sb="152" eb="154">
      <t>ドウニュウ</t>
    </rPh>
    <rPh sb="156" eb="158">
      <t>シュジュツ</t>
    </rPh>
    <rPh sb="158" eb="160">
      <t>シエン</t>
    </rPh>
    <rPh sb="174" eb="175">
      <t>トウ</t>
    </rPh>
    <rPh sb="183" eb="187">
      <t>ゲンカショウキャク</t>
    </rPh>
    <rPh sb="188" eb="189">
      <t>スス</t>
    </rPh>
    <rPh sb="217" eb="219">
      <t>コンゴ</t>
    </rPh>
    <rPh sb="249" eb="252">
      <t>ケイカクテキ</t>
    </rPh>
    <rPh sb="261" eb="262">
      <t>オコナ</t>
    </rPh>
    <phoneticPr fontId="5"/>
  </si>
  <si>
    <t>消費税や診療報酬改定等、病院を取り巻く環境は厳しさを増しており、病院経営の健全性・効率性を高めていく必要がある。　　　　　　　　　　　第2救急病棟、精神科身体合併症病棟の開設等、診療機能の強化による収益改善に取り組んでいるところであるが、引き続き収益の増加、費用の削減等に取り組み、より一層の経営改善を図っていく。</t>
    <rPh sb="4" eb="8">
      <t>シンリョウホウシュウ</t>
    </rPh>
    <rPh sb="8" eb="10">
      <t>カイテイ</t>
    </rPh>
    <rPh sb="10" eb="11">
      <t>トウ</t>
    </rPh>
    <rPh sb="12" eb="14">
      <t>ビョウイン</t>
    </rPh>
    <rPh sb="15" eb="16">
      <t>ト</t>
    </rPh>
    <rPh sb="17" eb="18">
      <t>マ</t>
    </rPh>
    <rPh sb="19" eb="21">
      <t>カンキョウ</t>
    </rPh>
    <rPh sb="22" eb="23">
      <t>キビ</t>
    </rPh>
    <rPh sb="26" eb="27">
      <t>マ</t>
    </rPh>
    <rPh sb="32" eb="34">
      <t>ビョウイン</t>
    </rPh>
    <rPh sb="34" eb="36">
      <t>ケイエイ</t>
    </rPh>
    <rPh sb="37" eb="40">
      <t>ケンゼンセイ</t>
    </rPh>
    <rPh sb="41" eb="44">
      <t>コウリツセイ</t>
    </rPh>
    <rPh sb="45" eb="46">
      <t>タカ</t>
    </rPh>
    <rPh sb="50" eb="52">
      <t>ヒツヨウ</t>
    </rPh>
    <rPh sb="67" eb="68">
      <t>ダイ</t>
    </rPh>
    <rPh sb="69" eb="73">
      <t>キュウキュウビョウトウ</t>
    </rPh>
    <rPh sb="74" eb="77">
      <t>セイシンカ</t>
    </rPh>
    <rPh sb="77" eb="79">
      <t>シンタイ</t>
    </rPh>
    <rPh sb="79" eb="82">
      <t>ガッペイショウ</t>
    </rPh>
    <rPh sb="82" eb="84">
      <t>ビョウトウ</t>
    </rPh>
    <rPh sb="85" eb="87">
      <t>カイセツ</t>
    </rPh>
    <rPh sb="87" eb="88">
      <t>トウ</t>
    </rPh>
    <rPh sb="89" eb="91">
      <t>シンリョウ</t>
    </rPh>
    <rPh sb="91" eb="93">
      <t>キノウ</t>
    </rPh>
    <rPh sb="94" eb="96">
      <t>キョウカ</t>
    </rPh>
    <rPh sb="99" eb="101">
      <t>シュウエキ</t>
    </rPh>
    <rPh sb="101" eb="104">
      <t>カイゼンイ</t>
    </rPh>
    <rPh sb="104" eb="105">
      <t>ト</t>
    </rPh>
    <rPh sb="106" eb="107">
      <t>ク</t>
    </rPh>
    <rPh sb="119" eb="120">
      <t>ヒ</t>
    </rPh>
    <rPh sb="121" eb="122">
      <t>ツヅ</t>
    </rPh>
    <rPh sb="123" eb="125">
      <t>シュウエキ</t>
    </rPh>
    <rPh sb="126" eb="128">
      <t>ゾウカ</t>
    </rPh>
    <rPh sb="132" eb="134">
      <t>サクゲン</t>
    </rPh>
    <rPh sb="134" eb="135">
      <t>トウ</t>
    </rPh>
    <rPh sb="136" eb="137">
      <t>ト</t>
    </rPh>
    <rPh sb="138" eb="139">
      <t>ク</t>
    </rPh>
    <rPh sb="143" eb="145">
      <t>イッソウ</t>
    </rPh>
    <rPh sb="146" eb="148">
      <t>ケイエイ</t>
    </rPh>
    <rPh sb="148" eb="150">
      <t>カイゼンン</t>
    </rPh>
    <rPh sb="151" eb="152">
      <t>ハカ</t>
    </rPh>
    <phoneticPr fontId="5"/>
  </si>
  <si>
    <t>①経常収支比率は概ね100％の水準を維持し、②医業収支比率についても類似病院、全国平均を上回っている。④病床利用率や、⑤、⑥入院・外来患者1人1日あたりの収益についても昨年度より改善・増加し、全国平均等と比べても高い水準にある。　　　　　　　　　　　　　　　　　　　　給与改定による給与費、外来化学療法の増加による医薬品費の増等により、⑦職員給与費比率、⑧材料費比率が上昇傾向にあり、費用のさらなる削減等に務める必要があるが、現状、健全な経営が行えていると考えている。　　　　　　　　　　　　　　　　　　＊累積欠損金については、グラフ上は単年度赤字による数値が表記されているが、利益剰余金により解消するため、発生していない。　</t>
    <rPh sb="1" eb="5">
      <t>ケイジョウシュウシ</t>
    </rPh>
    <rPh sb="5" eb="7">
      <t>ヒリツ</t>
    </rPh>
    <rPh sb="8" eb="9">
      <t>オオム</t>
    </rPh>
    <rPh sb="15" eb="17">
      <t>スイジュン</t>
    </rPh>
    <rPh sb="18" eb="20">
      <t>イジ</t>
    </rPh>
    <rPh sb="23" eb="25">
      <t>イギョウ</t>
    </rPh>
    <rPh sb="25" eb="27">
      <t>シュウシ</t>
    </rPh>
    <rPh sb="27" eb="29">
      <t>ヒリツ</t>
    </rPh>
    <rPh sb="34" eb="36">
      <t>ルイジ</t>
    </rPh>
    <rPh sb="36" eb="38">
      <t>ビョウイン</t>
    </rPh>
    <rPh sb="39" eb="43">
      <t>ゼンコクヘイキン</t>
    </rPh>
    <rPh sb="44" eb="46">
      <t>ウワマワ</t>
    </rPh>
    <rPh sb="162" eb="163">
      <t>ゾウ</t>
    </rPh>
    <rPh sb="163" eb="164">
      <t>トウ</t>
    </rPh>
    <rPh sb="169" eb="171">
      <t>ショクイン</t>
    </rPh>
    <rPh sb="171" eb="173">
      <t>キュウヨ</t>
    </rPh>
    <rPh sb="174" eb="176">
      <t>ヒリツ</t>
    </rPh>
    <rPh sb="178" eb="181">
      <t>ザイリョウヒ</t>
    </rPh>
    <rPh sb="181" eb="183">
      <t>ヒリツ</t>
    </rPh>
    <rPh sb="184" eb="188">
      <t>ジョウショウケイコウ</t>
    </rPh>
    <rPh sb="192" eb="194">
      <t>ヒヨウ</t>
    </rPh>
    <rPh sb="199" eb="201">
      <t>サクゲン</t>
    </rPh>
    <rPh sb="201" eb="202">
      <t>トウ</t>
    </rPh>
    <rPh sb="203" eb="204">
      <t>ツト</t>
    </rPh>
    <rPh sb="206" eb="208">
      <t>ヒツヨウ</t>
    </rPh>
    <rPh sb="213" eb="215">
      <t>ゲンジョウ</t>
    </rPh>
    <rPh sb="216" eb="218">
      <t>ケンゼン</t>
    </rPh>
    <rPh sb="219" eb="221">
      <t>ケイエイ</t>
    </rPh>
    <rPh sb="222" eb="223">
      <t>オコナ</t>
    </rPh>
    <rPh sb="228" eb="229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</si>
</sst>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94.2</c:v>
                </c:pt>
                <c:pt idx="1">
                  <c:v>92.5</c:v>
                </c:pt>
                <c:pt idx="2">
                  <c:v>91.6</c:v>
                </c:pt>
                <c:pt idx="3">
                  <c:v>91.2</c:v>
                </c:pt>
                <c:pt idx="4">
                  <c:v>92.6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38856"/>
        <c:axId val="21873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81.2</c:v>
                </c:pt>
                <c:pt idx="1">
                  <c:v>80.3</c:v>
                </c:pt>
                <c:pt idx="2">
                  <c:v>80.7</c:v>
                </c:pt>
                <c:pt idx="3">
                  <c:v>80.7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38856"/>
        <c:axId val="218739248"/>
      </c:lineChart>
      <c:dateAx>
        <c:axId val="21873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39248"/>
        <c:crosses val="autoZero"/>
        <c:auto val="1"/>
        <c:lblOffset val="100"/>
        <c:baseTimeUnit val="years"/>
      </c:dateAx>
      <c:valAx>
        <c:axId val="21873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38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40032"/>
        <c:axId val="21874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41.7</c:v>
                </c:pt>
                <c:pt idx="2">
                  <c:v>37.700000000000003</c:v>
                </c:pt>
                <c:pt idx="3">
                  <c:v>36.799999999999997</c:v>
                </c:pt>
                <c:pt idx="4">
                  <c:v>33.9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40032"/>
        <c:axId val="218740424"/>
      </c:lineChart>
      <c:dateAx>
        <c:axId val="21874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40424"/>
        <c:crosses val="autoZero"/>
        <c:auto val="1"/>
        <c:lblOffset val="100"/>
        <c:baseTimeUnit val="years"/>
      </c:dateAx>
      <c:valAx>
        <c:axId val="21874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4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97.5</c:v>
                </c:pt>
                <c:pt idx="2">
                  <c:v>96.9</c:v>
                </c:pt>
                <c:pt idx="3">
                  <c:v>96.7</c:v>
                </c:pt>
                <c:pt idx="4">
                  <c:v>97.7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41208"/>
        <c:axId val="2187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</c:v>
                </c:pt>
                <c:pt idx="2">
                  <c:v>94.6</c:v>
                </c:pt>
                <c:pt idx="3">
                  <c:v>94.4</c:v>
                </c:pt>
                <c:pt idx="4">
                  <c:v>93.6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41208"/>
        <c:axId val="218741600"/>
      </c:lineChart>
      <c:dateAx>
        <c:axId val="21874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41600"/>
        <c:crosses val="autoZero"/>
        <c:auto val="1"/>
        <c:lblOffset val="100"/>
        <c:baseTimeUnit val="years"/>
      </c:dateAx>
      <c:valAx>
        <c:axId val="2187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74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105.2</c:v>
                </c:pt>
                <c:pt idx="1">
                  <c:v>102.5</c:v>
                </c:pt>
                <c:pt idx="2">
                  <c:v>100.1</c:v>
                </c:pt>
                <c:pt idx="3">
                  <c:v>99.7</c:v>
                </c:pt>
                <c:pt idx="4">
                  <c:v>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52992"/>
        <c:axId val="41875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103</c:v>
                </c:pt>
                <c:pt idx="1">
                  <c:v>101.7</c:v>
                </c:pt>
                <c:pt idx="2">
                  <c:v>101.1</c:v>
                </c:pt>
                <c:pt idx="3">
                  <c:v>100.3</c:v>
                </c:pt>
                <c:pt idx="4">
                  <c:v>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2992"/>
        <c:axId val="418753384"/>
      </c:lineChart>
      <c:dateAx>
        <c:axId val="4187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753384"/>
        <c:crosses val="autoZero"/>
        <c:auto val="1"/>
        <c:lblOffset val="100"/>
        <c:baseTimeUnit val="years"/>
      </c:dateAx>
      <c:valAx>
        <c:axId val="41875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18752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17.2</c:v>
                </c:pt>
                <c:pt idx="1">
                  <c:v>21.2</c:v>
                </c:pt>
                <c:pt idx="2">
                  <c:v>26</c:v>
                </c:pt>
                <c:pt idx="3">
                  <c:v>31.6</c:v>
                </c:pt>
                <c:pt idx="4">
                  <c:v>33.5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54168"/>
        <c:axId val="41875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46.4</c:v>
                </c:pt>
                <c:pt idx="1">
                  <c:v>45.9</c:v>
                </c:pt>
                <c:pt idx="2">
                  <c:v>50.7</c:v>
                </c:pt>
                <c:pt idx="3">
                  <c:v>51.3</c:v>
                </c:pt>
                <c:pt idx="4">
                  <c:v>51.2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4168"/>
        <c:axId val="418754560"/>
      </c:lineChart>
      <c:dateAx>
        <c:axId val="418754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754560"/>
        <c:crosses val="autoZero"/>
        <c:auto val="1"/>
        <c:lblOffset val="100"/>
        <c:baseTimeUnit val="years"/>
      </c:dateAx>
      <c:valAx>
        <c:axId val="41875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754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64.599999999999994</c:v>
                </c:pt>
                <c:pt idx="1">
                  <c:v>49.5</c:v>
                </c:pt>
                <c:pt idx="2">
                  <c:v>60.5</c:v>
                </c:pt>
                <c:pt idx="3">
                  <c:v>70.5</c:v>
                </c:pt>
                <c:pt idx="4">
                  <c:v>76.599999999999994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55736"/>
        <c:axId val="41875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56.6</c:v>
                </c:pt>
                <c:pt idx="2">
                  <c:v>62.6</c:v>
                </c:pt>
                <c:pt idx="3">
                  <c:v>64.099999999999994</c:v>
                </c:pt>
                <c:pt idx="4">
                  <c:v>64.3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5736"/>
        <c:axId val="418756128"/>
      </c:lineChart>
      <c:dateAx>
        <c:axId val="41875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756128"/>
        <c:crosses val="autoZero"/>
        <c:auto val="1"/>
        <c:lblOffset val="100"/>
        <c:baseTimeUnit val="years"/>
      </c:dateAx>
      <c:valAx>
        <c:axId val="41875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755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37880774</c:v>
                </c:pt>
                <c:pt idx="1">
                  <c:v>46020701</c:v>
                </c:pt>
                <c:pt idx="2">
                  <c:v>49017307</c:v>
                </c:pt>
                <c:pt idx="3">
                  <c:v>49292200</c:v>
                </c:pt>
                <c:pt idx="4">
                  <c:v>54016751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6624"/>
        <c:axId val="41904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48095074</c:v>
                </c:pt>
                <c:pt idx="1">
                  <c:v>50135188</c:v>
                </c:pt>
                <c:pt idx="2">
                  <c:v>50543381</c:v>
                </c:pt>
                <c:pt idx="3">
                  <c:v>51238617</c:v>
                </c:pt>
                <c:pt idx="4">
                  <c:v>51669762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46624"/>
        <c:axId val="419047016"/>
      </c:lineChart>
      <c:dateAx>
        <c:axId val="41904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047016"/>
        <c:crosses val="autoZero"/>
        <c:auto val="1"/>
        <c:lblOffset val="100"/>
        <c:baseTimeUnit val="years"/>
      </c:dateAx>
      <c:valAx>
        <c:axId val="41904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9046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27</c:v>
                </c:pt>
                <c:pt idx="2">
                  <c:v>27</c:v>
                </c:pt>
                <c:pt idx="3">
                  <c:v>27.8</c:v>
                </c:pt>
                <c:pt idx="4">
                  <c:v>28.7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7800"/>
        <c:axId val="41904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26.2</c:v>
                </c:pt>
                <c:pt idx="2">
                  <c:v>26.3</c:v>
                </c:pt>
                <c:pt idx="3">
                  <c:v>27.5</c:v>
                </c:pt>
                <c:pt idx="4">
                  <c:v>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47800"/>
        <c:axId val="419048192"/>
      </c:lineChart>
      <c:dateAx>
        <c:axId val="419047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048192"/>
        <c:crosses val="autoZero"/>
        <c:auto val="1"/>
        <c:lblOffset val="100"/>
        <c:baseTimeUnit val="years"/>
      </c:dateAx>
      <c:valAx>
        <c:axId val="41904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9047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38.5</c:v>
                </c:pt>
                <c:pt idx="2">
                  <c:v>40.700000000000003</c:v>
                </c:pt>
                <c:pt idx="3">
                  <c:v>41.5</c:v>
                </c:pt>
                <c:pt idx="4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755344"/>
        <c:axId val="41904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47.8</c:v>
                </c:pt>
                <c:pt idx="2">
                  <c:v>48.7</c:v>
                </c:pt>
                <c:pt idx="3">
                  <c:v>48.5</c:v>
                </c:pt>
                <c:pt idx="4">
                  <c:v>49.2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5344"/>
        <c:axId val="419048976"/>
      </c:lineChart>
      <c:dateAx>
        <c:axId val="41875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9048976"/>
        <c:crosses val="autoZero"/>
        <c:auto val="1"/>
        <c:lblOffset val="100"/>
        <c:baseTimeUnit val="years"/>
      </c:dateAx>
      <c:valAx>
        <c:axId val="41904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18755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16245</c:v>
                </c:pt>
                <c:pt idx="1">
                  <c:v>16321</c:v>
                </c:pt>
                <c:pt idx="2">
                  <c:v>16869</c:v>
                </c:pt>
                <c:pt idx="3">
                  <c:v>17717</c:v>
                </c:pt>
                <c:pt idx="4">
                  <c:v>19172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049760"/>
        <c:axId val="41845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14082</c:v>
                </c:pt>
                <c:pt idx="1">
                  <c:v>14865</c:v>
                </c:pt>
                <c:pt idx="2">
                  <c:v>15610</c:v>
                </c:pt>
                <c:pt idx="3">
                  <c:v>16993</c:v>
                </c:pt>
                <c:pt idx="4">
                  <c:v>17680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49760"/>
        <c:axId val="418454112"/>
      </c:lineChart>
      <c:dateAx>
        <c:axId val="419049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454112"/>
        <c:crosses val="autoZero"/>
        <c:auto val="1"/>
        <c:lblOffset val="100"/>
        <c:baseTimeUnit val="years"/>
      </c:dateAx>
      <c:valAx>
        <c:axId val="41845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904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85545</c:v>
                </c:pt>
                <c:pt idx="1">
                  <c:v>87753</c:v>
                </c:pt>
                <c:pt idx="2">
                  <c:v>90438</c:v>
                </c:pt>
                <c:pt idx="3">
                  <c:v>93246</c:v>
                </c:pt>
                <c:pt idx="4">
                  <c:v>95505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454896"/>
        <c:axId val="418455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56653</c:v>
                </c:pt>
                <c:pt idx="1">
                  <c:v>59159</c:v>
                </c:pt>
                <c:pt idx="2">
                  <c:v>60787</c:v>
                </c:pt>
                <c:pt idx="3">
                  <c:v>62913</c:v>
                </c:pt>
                <c:pt idx="4">
                  <c:v>64765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54896"/>
        <c:axId val="418455288"/>
      </c:lineChart>
      <c:dateAx>
        <c:axId val="41845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8455288"/>
        <c:crosses val="autoZero"/>
        <c:auto val="1"/>
        <c:lblOffset val="100"/>
        <c:baseTimeUnit val="years"/>
      </c:dateAx>
      <c:valAx>
        <c:axId val="418455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8454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FZ8" sqref="FZ8:HR8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兵庫県地方独立行政法人神戸市民病院機構　中央市民病院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142" t="s">
        <v>144</v>
      </c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4"/>
      <c r="ID8" s="84">
        <f>データ!Y6</f>
        <v>690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4" t="s">
        <v>20</v>
      </c>
      <c r="NK9" s="95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>
        <f>データ!AB6</f>
        <v>8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10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708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89400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690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690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6" t="s">
        <v>31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6" t="s">
        <v>32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20"/>
      <c r="NJ14" s="97" t="s">
        <v>33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98"/>
      <c r="NK15" s="98"/>
      <c r="NL15" s="98"/>
      <c r="NM15" s="98"/>
      <c r="NN15" s="98"/>
      <c r="NO15" s="98"/>
      <c r="NP15" s="98"/>
      <c r="NQ15" s="98"/>
      <c r="NR15" s="98"/>
      <c r="NS15" s="98"/>
      <c r="NT15" s="98"/>
      <c r="NU15" s="98"/>
      <c r="NV15" s="98"/>
      <c r="NW15" s="98"/>
      <c r="NX15" s="98"/>
    </row>
    <row r="16" spans="1:388" ht="13.5" customHeight="1">
      <c r="A16" s="22"/>
      <c r="B16" s="7"/>
      <c r="C16" s="8"/>
      <c r="D16" s="8"/>
      <c r="E16" s="8"/>
      <c r="F16" s="99" t="s">
        <v>34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  <c r="IX16" s="99"/>
      <c r="IY16" s="99"/>
      <c r="IZ16" s="99"/>
      <c r="JA16" s="99"/>
      <c r="JB16" s="99"/>
      <c r="JC16" s="99"/>
      <c r="JD16" s="99"/>
      <c r="JE16" s="99"/>
      <c r="JF16" s="99"/>
      <c r="JG16" s="99"/>
      <c r="JH16" s="99"/>
      <c r="JI16" s="99"/>
      <c r="JJ16" s="99"/>
      <c r="JK16" s="99"/>
      <c r="JL16" s="99"/>
      <c r="JM16" s="99"/>
      <c r="JN16" s="99"/>
      <c r="JO16" s="99"/>
      <c r="JP16" s="99"/>
      <c r="JQ16" s="99"/>
      <c r="JR16" s="99"/>
      <c r="JS16" s="99"/>
      <c r="JT16" s="99"/>
      <c r="JU16" s="99"/>
      <c r="JV16" s="99"/>
      <c r="JW16" s="99"/>
      <c r="JX16" s="99"/>
      <c r="JY16" s="99"/>
      <c r="JZ16" s="99"/>
      <c r="KA16" s="99"/>
      <c r="KB16" s="99"/>
      <c r="KC16" s="99"/>
      <c r="KD16" s="99"/>
      <c r="KE16" s="99"/>
      <c r="KF16" s="99"/>
      <c r="KG16" s="99"/>
      <c r="KH16" s="99"/>
      <c r="KI16" s="99"/>
      <c r="KJ16" s="99"/>
      <c r="KK16" s="99"/>
      <c r="KL16" s="99"/>
      <c r="KM16" s="99"/>
      <c r="KN16" s="99"/>
      <c r="KO16" s="99"/>
      <c r="KP16" s="99"/>
      <c r="KQ16" s="99"/>
      <c r="KR16" s="99"/>
      <c r="KS16" s="99"/>
      <c r="KT16" s="99"/>
      <c r="KU16" s="99"/>
      <c r="KV16" s="99"/>
      <c r="KW16" s="99"/>
      <c r="KX16" s="99"/>
      <c r="KY16" s="99"/>
      <c r="KZ16" s="99"/>
      <c r="LA16" s="99"/>
      <c r="LB16" s="99"/>
      <c r="LC16" s="99"/>
      <c r="LD16" s="99"/>
      <c r="LE16" s="99"/>
      <c r="LF16" s="99"/>
      <c r="LG16" s="99"/>
      <c r="LH16" s="99"/>
      <c r="LI16" s="99"/>
      <c r="LJ16" s="99"/>
      <c r="LK16" s="99"/>
      <c r="LL16" s="99"/>
      <c r="LM16" s="99"/>
      <c r="LN16" s="99"/>
      <c r="LO16" s="99"/>
      <c r="LP16" s="99"/>
      <c r="LQ16" s="99"/>
      <c r="LR16" s="99"/>
      <c r="LS16" s="99"/>
      <c r="LT16" s="99"/>
      <c r="LU16" s="99"/>
      <c r="LV16" s="99"/>
      <c r="LW16" s="99"/>
      <c r="LX16" s="99"/>
      <c r="LY16" s="99"/>
      <c r="LZ16" s="99"/>
      <c r="MA16" s="99"/>
      <c r="MB16" s="99"/>
      <c r="MC16" s="99"/>
      <c r="MD16" s="99"/>
      <c r="ME16" s="99"/>
      <c r="MF16" s="99"/>
      <c r="MG16" s="99"/>
      <c r="MH16" s="99"/>
      <c r="MI16" s="99"/>
      <c r="MJ16" s="99"/>
      <c r="MK16" s="99"/>
      <c r="ML16" s="99"/>
      <c r="MM16" s="99"/>
      <c r="MN16" s="99"/>
      <c r="MO16" s="99"/>
      <c r="MP16" s="99"/>
      <c r="MQ16" s="99"/>
      <c r="MR16" s="99"/>
      <c r="MS16" s="99"/>
      <c r="MT16" s="99"/>
      <c r="MU16" s="99"/>
      <c r="MV16" s="99"/>
      <c r="MW16" s="99"/>
      <c r="MX16" s="99"/>
      <c r="MY16" s="99"/>
      <c r="MZ16" s="99"/>
      <c r="NA16" s="99"/>
      <c r="NB16" s="99"/>
      <c r="NC16" s="99"/>
      <c r="ND16" s="99"/>
      <c r="NE16" s="8"/>
      <c r="NF16" s="8"/>
      <c r="NG16" s="8"/>
      <c r="NH16" s="9"/>
      <c r="NI16" s="2"/>
      <c r="NJ16" s="101" t="s">
        <v>145</v>
      </c>
      <c r="NK16" s="102"/>
      <c r="NL16" s="102"/>
      <c r="NM16" s="102"/>
      <c r="NN16" s="102"/>
      <c r="NO16" s="102"/>
      <c r="NP16" s="102"/>
      <c r="NQ16" s="102"/>
      <c r="NR16" s="102"/>
      <c r="NS16" s="102"/>
      <c r="NT16" s="102"/>
      <c r="NU16" s="102"/>
      <c r="NV16" s="102"/>
      <c r="NW16" s="102"/>
      <c r="NX16" s="103"/>
    </row>
    <row r="17" spans="1:388" ht="13.5" customHeight="1">
      <c r="A17" s="2"/>
      <c r="B17" s="23"/>
      <c r="C17" s="24"/>
      <c r="D17" s="24"/>
      <c r="E17" s="24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24"/>
      <c r="NF17" s="24"/>
      <c r="NG17" s="24"/>
      <c r="NH17" s="25"/>
      <c r="NI17" s="2"/>
      <c r="NJ17" s="104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6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4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6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4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6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4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6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4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6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4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6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4"/>
      <c r="NK23" s="105"/>
      <c r="NL23" s="105"/>
      <c r="NM23" s="105"/>
      <c r="NN23" s="105"/>
      <c r="NO23" s="105"/>
      <c r="NP23" s="105"/>
      <c r="NQ23" s="105"/>
      <c r="NR23" s="105"/>
      <c r="NS23" s="105"/>
      <c r="NT23" s="105"/>
      <c r="NU23" s="105"/>
      <c r="NV23" s="105"/>
      <c r="NW23" s="105"/>
      <c r="NX23" s="106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4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  <c r="NU24" s="105"/>
      <c r="NV24" s="105"/>
      <c r="NW24" s="105"/>
      <c r="NX24" s="106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07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9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97" t="s">
        <v>35</v>
      </c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0" t="s">
        <v>36</v>
      </c>
      <c r="NK28" s="111"/>
      <c r="NL28" s="111"/>
      <c r="NM28" s="111"/>
      <c r="NN28" s="111"/>
      <c r="NO28" s="111"/>
      <c r="NP28" s="111"/>
      <c r="NQ28" s="111"/>
      <c r="NR28" s="111"/>
      <c r="NS28" s="111"/>
      <c r="NT28" s="111"/>
      <c r="NU28" s="111"/>
      <c r="NV28" s="111"/>
      <c r="NW28" s="111"/>
      <c r="NX28" s="112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4" t="s">
        <v>148</v>
      </c>
      <c r="NK30" s="105"/>
      <c r="NL30" s="105"/>
      <c r="NM30" s="105"/>
      <c r="NN30" s="105"/>
      <c r="NO30" s="105"/>
      <c r="NP30" s="105"/>
      <c r="NQ30" s="105"/>
      <c r="NR30" s="105"/>
      <c r="NS30" s="105"/>
      <c r="NT30" s="105"/>
      <c r="NU30" s="105"/>
      <c r="NV30" s="105"/>
      <c r="NW30" s="105"/>
      <c r="NX30" s="106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4"/>
      <c r="NK31" s="105"/>
      <c r="NL31" s="105"/>
      <c r="NM31" s="105"/>
      <c r="NN31" s="105"/>
      <c r="NO31" s="105"/>
      <c r="NP31" s="105"/>
      <c r="NQ31" s="105"/>
      <c r="NR31" s="105"/>
      <c r="NS31" s="105"/>
      <c r="NT31" s="105"/>
      <c r="NU31" s="105"/>
      <c r="NV31" s="105"/>
      <c r="NW31" s="105"/>
      <c r="NX31" s="106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6">
        <f>データ!$B$11</f>
        <v>40909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>
        <f>データ!$C$11</f>
        <v>41275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>
        <f>データ!$D$11</f>
        <v>41640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>
        <f>データ!$E$11</f>
        <v>42005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>
        <f>データ!$F$11</f>
        <v>42370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6">
        <f>データ!$B$11</f>
        <v>40909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>
        <f>データ!$C$11</f>
        <v>41275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>
        <f>データ!$D$11</f>
        <v>41640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>
        <f>データ!$E$11</f>
        <v>42005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>
        <f>データ!$F$11</f>
        <v>42370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6">
        <f>データ!$B$11</f>
        <v>40909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>
        <f>データ!$C$11</f>
        <v>41275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>
        <f>データ!$D$11</f>
        <v>41640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>
        <f>データ!$E$11</f>
        <v>42005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>
        <f>データ!$F$11</f>
        <v>42370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6">
        <f>データ!$B$11</f>
        <v>40909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>
        <f>データ!$C$11</f>
        <v>41275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>
        <f>データ!$D$11</f>
        <v>41640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>
        <f>データ!$E$11</f>
        <v>42005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>
        <f>データ!$F$11</f>
        <v>42370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6"/>
      <c r="NE32" s="6"/>
      <c r="NF32" s="6"/>
      <c r="NG32" s="6"/>
      <c r="NH32" s="28"/>
      <c r="NI32" s="2"/>
      <c r="NJ32" s="104"/>
      <c r="NK32" s="105"/>
      <c r="NL32" s="105"/>
      <c r="NM32" s="105"/>
      <c r="NN32" s="105"/>
      <c r="NO32" s="105"/>
      <c r="NP32" s="105"/>
      <c r="NQ32" s="105"/>
      <c r="NR32" s="105"/>
      <c r="NS32" s="105"/>
      <c r="NT32" s="105"/>
      <c r="NU32" s="105"/>
      <c r="NV32" s="105"/>
      <c r="NW32" s="105"/>
      <c r="NX32" s="106"/>
    </row>
    <row r="33" spans="1:388" ht="13.5" customHeight="1">
      <c r="A33" s="2"/>
      <c r="B33" s="26"/>
      <c r="D33" s="6"/>
      <c r="E33" s="6"/>
      <c r="F33" s="6"/>
      <c r="G33" s="122" t="s">
        <v>37</v>
      </c>
      <c r="H33" s="122"/>
      <c r="I33" s="122"/>
      <c r="J33" s="122"/>
      <c r="K33" s="122"/>
      <c r="L33" s="122"/>
      <c r="M33" s="122"/>
      <c r="N33" s="122"/>
      <c r="O33" s="122"/>
      <c r="P33" s="119">
        <f>データ!AH7</f>
        <v>105.2</v>
      </c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  <c r="AE33" s="119">
        <f>データ!AI7</f>
        <v>102.5</v>
      </c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1"/>
      <c r="AT33" s="119">
        <f>データ!AJ7</f>
        <v>100.1</v>
      </c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1"/>
      <c r="BI33" s="119">
        <f>データ!AK7</f>
        <v>99.7</v>
      </c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1"/>
      <c r="BX33" s="119">
        <f>データ!AL7</f>
        <v>99.6</v>
      </c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1"/>
      <c r="CO33" s="6"/>
      <c r="CP33" s="6"/>
      <c r="CQ33" s="6"/>
      <c r="CR33" s="6"/>
      <c r="CS33" s="6"/>
      <c r="CT33" s="6"/>
      <c r="CU33" s="122" t="s">
        <v>37</v>
      </c>
      <c r="CV33" s="122"/>
      <c r="CW33" s="122"/>
      <c r="CX33" s="122"/>
      <c r="CY33" s="122"/>
      <c r="CZ33" s="122"/>
      <c r="DA33" s="122"/>
      <c r="DB33" s="122"/>
      <c r="DC33" s="122"/>
      <c r="DD33" s="119">
        <f>データ!AS7</f>
        <v>100</v>
      </c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1"/>
      <c r="DS33" s="119">
        <f>データ!AT7</f>
        <v>97.5</v>
      </c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1"/>
      <c r="EH33" s="119">
        <f>データ!AU7</f>
        <v>96.9</v>
      </c>
      <c r="EI33" s="120"/>
      <c r="EJ33" s="120"/>
      <c r="EK33" s="120"/>
      <c r="EL33" s="120"/>
      <c r="EM33" s="120"/>
      <c r="EN33" s="120"/>
      <c r="EO33" s="120"/>
      <c r="EP33" s="120"/>
      <c r="EQ33" s="120"/>
      <c r="ER33" s="120"/>
      <c r="ES33" s="120"/>
      <c r="ET33" s="120"/>
      <c r="EU33" s="120"/>
      <c r="EV33" s="121"/>
      <c r="EW33" s="119">
        <f>データ!AV7</f>
        <v>96.7</v>
      </c>
      <c r="EX33" s="120"/>
      <c r="EY33" s="120"/>
      <c r="EZ33" s="120"/>
      <c r="FA33" s="120"/>
      <c r="FB33" s="120"/>
      <c r="FC33" s="120"/>
      <c r="FD33" s="120"/>
      <c r="FE33" s="120"/>
      <c r="FF33" s="120"/>
      <c r="FG33" s="120"/>
      <c r="FH33" s="120"/>
      <c r="FI33" s="120"/>
      <c r="FJ33" s="120"/>
      <c r="FK33" s="121"/>
      <c r="FL33" s="119">
        <f>データ!AW7</f>
        <v>97.7</v>
      </c>
      <c r="FM33" s="120"/>
      <c r="FN33" s="120"/>
      <c r="FO33" s="120"/>
      <c r="FP33" s="120"/>
      <c r="FQ33" s="120"/>
      <c r="FR33" s="120"/>
      <c r="FS33" s="120"/>
      <c r="FT33" s="120"/>
      <c r="FU33" s="120"/>
      <c r="FV33" s="120"/>
      <c r="FW33" s="120"/>
      <c r="FX33" s="120"/>
      <c r="FY33" s="120"/>
      <c r="FZ33" s="121"/>
      <c r="GA33" s="6"/>
      <c r="GB33" s="6"/>
      <c r="GC33" s="6"/>
      <c r="GD33" s="6"/>
      <c r="GE33" s="6"/>
      <c r="GF33" s="6"/>
      <c r="GG33" s="6"/>
      <c r="GH33" s="6"/>
      <c r="GI33" s="122" t="s">
        <v>37</v>
      </c>
      <c r="GJ33" s="122"/>
      <c r="GK33" s="122"/>
      <c r="GL33" s="122"/>
      <c r="GM33" s="122"/>
      <c r="GN33" s="122"/>
      <c r="GO33" s="122"/>
      <c r="GP33" s="122"/>
      <c r="GQ33" s="122"/>
      <c r="GR33" s="119" t="str">
        <f>データ!BD7</f>
        <v>該当数値なし</v>
      </c>
      <c r="GS33" s="120"/>
      <c r="GT33" s="120"/>
      <c r="GU33" s="120"/>
      <c r="GV33" s="120"/>
      <c r="GW33" s="120"/>
      <c r="GX33" s="120"/>
      <c r="GY33" s="120"/>
      <c r="GZ33" s="120"/>
      <c r="HA33" s="120"/>
      <c r="HB33" s="120"/>
      <c r="HC33" s="120"/>
      <c r="HD33" s="120"/>
      <c r="HE33" s="120"/>
      <c r="HF33" s="121"/>
      <c r="HG33" s="119" t="str">
        <f>データ!BE7</f>
        <v>該当数値なし</v>
      </c>
      <c r="HH33" s="120"/>
      <c r="HI33" s="120"/>
      <c r="HJ33" s="120"/>
      <c r="HK33" s="120"/>
      <c r="HL33" s="120"/>
      <c r="HM33" s="120"/>
      <c r="HN33" s="120"/>
      <c r="HO33" s="120"/>
      <c r="HP33" s="120"/>
      <c r="HQ33" s="120"/>
      <c r="HR33" s="120"/>
      <c r="HS33" s="120"/>
      <c r="HT33" s="120"/>
      <c r="HU33" s="121"/>
      <c r="HV33" s="119" t="str">
        <f>データ!BF7</f>
        <v>該当数値なし</v>
      </c>
      <c r="HW33" s="120"/>
      <c r="HX33" s="120"/>
      <c r="HY33" s="120"/>
      <c r="HZ33" s="120"/>
      <c r="IA33" s="120"/>
      <c r="IB33" s="120"/>
      <c r="IC33" s="120"/>
      <c r="ID33" s="120"/>
      <c r="IE33" s="120"/>
      <c r="IF33" s="120"/>
      <c r="IG33" s="120"/>
      <c r="IH33" s="120"/>
      <c r="II33" s="120"/>
      <c r="IJ33" s="121"/>
      <c r="IK33" s="119">
        <f>データ!BG7</f>
        <v>0.4</v>
      </c>
      <c r="IL33" s="120"/>
      <c r="IM33" s="120"/>
      <c r="IN33" s="120"/>
      <c r="IO33" s="12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1"/>
      <c r="IZ33" s="119">
        <f>データ!BH7</f>
        <v>0.4</v>
      </c>
      <c r="JA33" s="120"/>
      <c r="JB33" s="120"/>
      <c r="JC33" s="12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121"/>
      <c r="JO33" s="6"/>
      <c r="JP33" s="6"/>
      <c r="JQ33" s="6"/>
      <c r="JR33" s="6"/>
      <c r="JS33" s="6"/>
      <c r="JT33" s="6"/>
      <c r="JU33" s="6"/>
      <c r="JV33" s="6"/>
      <c r="JW33" s="122" t="s">
        <v>37</v>
      </c>
      <c r="JX33" s="122"/>
      <c r="JY33" s="122"/>
      <c r="JZ33" s="122"/>
      <c r="KA33" s="122"/>
      <c r="KB33" s="122"/>
      <c r="KC33" s="122"/>
      <c r="KD33" s="122"/>
      <c r="KE33" s="122"/>
      <c r="KF33" s="119">
        <f>データ!BO7</f>
        <v>94.2</v>
      </c>
      <c r="KG33" s="120"/>
      <c r="KH33" s="120"/>
      <c r="KI33" s="120"/>
      <c r="KJ33" s="120"/>
      <c r="KK33" s="120"/>
      <c r="KL33" s="120"/>
      <c r="KM33" s="120"/>
      <c r="KN33" s="120"/>
      <c r="KO33" s="120"/>
      <c r="KP33" s="120"/>
      <c r="KQ33" s="120"/>
      <c r="KR33" s="120"/>
      <c r="KS33" s="120"/>
      <c r="KT33" s="121"/>
      <c r="KU33" s="119">
        <f>データ!BP7</f>
        <v>92.5</v>
      </c>
      <c r="KV33" s="120"/>
      <c r="KW33" s="120"/>
      <c r="KX33" s="120"/>
      <c r="KY33" s="120"/>
      <c r="KZ33" s="120"/>
      <c r="LA33" s="120"/>
      <c r="LB33" s="120"/>
      <c r="LC33" s="120"/>
      <c r="LD33" s="120"/>
      <c r="LE33" s="120"/>
      <c r="LF33" s="120"/>
      <c r="LG33" s="120"/>
      <c r="LH33" s="120"/>
      <c r="LI33" s="121"/>
      <c r="LJ33" s="119">
        <f>データ!BQ7</f>
        <v>91.6</v>
      </c>
      <c r="LK33" s="120"/>
      <c r="LL33" s="120"/>
      <c r="LM33" s="120"/>
      <c r="LN33" s="120"/>
      <c r="LO33" s="120"/>
      <c r="LP33" s="120"/>
      <c r="LQ33" s="120"/>
      <c r="LR33" s="120"/>
      <c r="LS33" s="120"/>
      <c r="LT33" s="120"/>
      <c r="LU33" s="120"/>
      <c r="LV33" s="120"/>
      <c r="LW33" s="120"/>
      <c r="LX33" s="121"/>
      <c r="LY33" s="119">
        <f>データ!BR7</f>
        <v>91.2</v>
      </c>
      <c r="LZ33" s="120"/>
      <c r="MA33" s="120"/>
      <c r="MB33" s="120"/>
      <c r="MC33" s="120"/>
      <c r="MD33" s="120"/>
      <c r="ME33" s="120"/>
      <c r="MF33" s="120"/>
      <c r="MG33" s="120"/>
      <c r="MH33" s="120"/>
      <c r="MI33" s="120"/>
      <c r="MJ33" s="120"/>
      <c r="MK33" s="120"/>
      <c r="ML33" s="120"/>
      <c r="MM33" s="121"/>
      <c r="MN33" s="119">
        <f>データ!BS7</f>
        <v>92.6</v>
      </c>
      <c r="MO33" s="120"/>
      <c r="MP33" s="120"/>
      <c r="MQ33" s="120"/>
      <c r="MR33" s="120"/>
      <c r="MS33" s="120"/>
      <c r="MT33" s="120"/>
      <c r="MU33" s="120"/>
      <c r="MV33" s="120"/>
      <c r="MW33" s="120"/>
      <c r="MX33" s="120"/>
      <c r="MY33" s="120"/>
      <c r="MZ33" s="120"/>
      <c r="NA33" s="120"/>
      <c r="NB33" s="121"/>
      <c r="ND33" s="6"/>
      <c r="NE33" s="6"/>
      <c r="NF33" s="6"/>
      <c r="NG33" s="6"/>
      <c r="NH33" s="28"/>
      <c r="NI33" s="2"/>
      <c r="NJ33" s="104"/>
      <c r="NK33" s="105"/>
      <c r="NL33" s="105"/>
      <c r="NM33" s="105"/>
      <c r="NN33" s="105"/>
      <c r="NO33" s="105"/>
      <c r="NP33" s="105"/>
      <c r="NQ33" s="105"/>
      <c r="NR33" s="105"/>
      <c r="NS33" s="105"/>
      <c r="NT33" s="105"/>
      <c r="NU33" s="105"/>
      <c r="NV33" s="105"/>
      <c r="NW33" s="105"/>
      <c r="NX33" s="106"/>
    </row>
    <row r="34" spans="1:388" ht="13.5" customHeight="1">
      <c r="A34" s="2"/>
      <c r="B34" s="26"/>
      <c r="D34" s="6"/>
      <c r="E34" s="6"/>
      <c r="F34" s="6"/>
      <c r="G34" s="122" t="s">
        <v>38</v>
      </c>
      <c r="H34" s="122"/>
      <c r="I34" s="122"/>
      <c r="J34" s="122"/>
      <c r="K34" s="122"/>
      <c r="L34" s="122"/>
      <c r="M34" s="122"/>
      <c r="N34" s="122"/>
      <c r="O34" s="122"/>
      <c r="P34" s="119">
        <f>データ!AM7</f>
        <v>103</v>
      </c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  <c r="AE34" s="119">
        <f>データ!AN7</f>
        <v>101.7</v>
      </c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1"/>
      <c r="AT34" s="119">
        <f>データ!AO7</f>
        <v>101.1</v>
      </c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1"/>
      <c r="BI34" s="119">
        <f>データ!AP7</f>
        <v>100.3</v>
      </c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1"/>
      <c r="BX34" s="119">
        <f>データ!AQ7</f>
        <v>99.8</v>
      </c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1"/>
      <c r="CO34" s="6"/>
      <c r="CP34" s="6"/>
      <c r="CQ34" s="6"/>
      <c r="CR34" s="6"/>
      <c r="CS34" s="6"/>
      <c r="CT34" s="6"/>
      <c r="CU34" s="122" t="s">
        <v>38</v>
      </c>
      <c r="CV34" s="122"/>
      <c r="CW34" s="122"/>
      <c r="CX34" s="122"/>
      <c r="CY34" s="122"/>
      <c r="CZ34" s="122"/>
      <c r="DA34" s="122"/>
      <c r="DB34" s="122"/>
      <c r="DC34" s="122"/>
      <c r="DD34" s="119">
        <f>データ!AX7</f>
        <v>97.2</v>
      </c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1"/>
      <c r="DS34" s="119">
        <f>データ!AY7</f>
        <v>96</v>
      </c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1"/>
      <c r="EH34" s="119">
        <f>データ!AZ7</f>
        <v>94.6</v>
      </c>
      <c r="EI34" s="120"/>
      <c r="EJ34" s="120"/>
      <c r="EK34" s="120"/>
      <c r="EL34" s="120"/>
      <c r="EM34" s="120"/>
      <c r="EN34" s="120"/>
      <c r="EO34" s="120"/>
      <c r="EP34" s="120"/>
      <c r="EQ34" s="120"/>
      <c r="ER34" s="120"/>
      <c r="ES34" s="120"/>
      <c r="ET34" s="120"/>
      <c r="EU34" s="120"/>
      <c r="EV34" s="121"/>
      <c r="EW34" s="119">
        <f>データ!BA7</f>
        <v>94.4</v>
      </c>
      <c r="EX34" s="120"/>
      <c r="EY34" s="120"/>
      <c r="EZ34" s="120"/>
      <c r="FA34" s="120"/>
      <c r="FB34" s="120"/>
      <c r="FC34" s="120"/>
      <c r="FD34" s="120"/>
      <c r="FE34" s="120"/>
      <c r="FF34" s="120"/>
      <c r="FG34" s="120"/>
      <c r="FH34" s="120"/>
      <c r="FI34" s="120"/>
      <c r="FJ34" s="120"/>
      <c r="FK34" s="121"/>
      <c r="FL34" s="119">
        <f>データ!BB7</f>
        <v>93.6</v>
      </c>
      <c r="FM34" s="120"/>
      <c r="FN34" s="120"/>
      <c r="FO34" s="120"/>
      <c r="FP34" s="120"/>
      <c r="FQ34" s="120"/>
      <c r="FR34" s="120"/>
      <c r="FS34" s="120"/>
      <c r="FT34" s="120"/>
      <c r="FU34" s="120"/>
      <c r="FV34" s="120"/>
      <c r="FW34" s="120"/>
      <c r="FX34" s="120"/>
      <c r="FY34" s="120"/>
      <c r="FZ34" s="121"/>
      <c r="GA34" s="6"/>
      <c r="GB34" s="6"/>
      <c r="GC34" s="6"/>
      <c r="GD34" s="6"/>
      <c r="GE34" s="6"/>
      <c r="GF34" s="6"/>
      <c r="GG34" s="6"/>
      <c r="GH34" s="6"/>
      <c r="GI34" s="122" t="s">
        <v>38</v>
      </c>
      <c r="GJ34" s="122"/>
      <c r="GK34" s="122"/>
      <c r="GL34" s="122"/>
      <c r="GM34" s="122"/>
      <c r="GN34" s="122"/>
      <c r="GO34" s="122"/>
      <c r="GP34" s="122"/>
      <c r="GQ34" s="122"/>
      <c r="GR34" s="119">
        <f>データ!BI7</f>
        <v>45.6</v>
      </c>
      <c r="GS34" s="120"/>
      <c r="GT34" s="120"/>
      <c r="GU34" s="120"/>
      <c r="GV34" s="120"/>
      <c r="GW34" s="120"/>
      <c r="GX34" s="120"/>
      <c r="GY34" s="120"/>
      <c r="GZ34" s="120"/>
      <c r="HA34" s="120"/>
      <c r="HB34" s="120"/>
      <c r="HC34" s="120"/>
      <c r="HD34" s="120"/>
      <c r="HE34" s="120"/>
      <c r="HF34" s="121"/>
      <c r="HG34" s="119">
        <f>データ!BJ7</f>
        <v>41.7</v>
      </c>
      <c r="HH34" s="120"/>
      <c r="HI34" s="120"/>
      <c r="HJ34" s="120"/>
      <c r="HK34" s="120"/>
      <c r="HL34" s="120"/>
      <c r="HM34" s="120"/>
      <c r="HN34" s="120"/>
      <c r="HO34" s="120"/>
      <c r="HP34" s="120"/>
      <c r="HQ34" s="120"/>
      <c r="HR34" s="120"/>
      <c r="HS34" s="120"/>
      <c r="HT34" s="120"/>
      <c r="HU34" s="121"/>
      <c r="HV34" s="119">
        <f>データ!BK7</f>
        <v>37.700000000000003</v>
      </c>
      <c r="HW34" s="120"/>
      <c r="HX34" s="120"/>
      <c r="HY34" s="120"/>
      <c r="HZ34" s="120"/>
      <c r="IA34" s="120"/>
      <c r="IB34" s="120"/>
      <c r="IC34" s="120"/>
      <c r="ID34" s="120"/>
      <c r="IE34" s="120"/>
      <c r="IF34" s="120"/>
      <c r="IG34" s="120"/>
      <c r="IH34" s="120"/>
      <c r="II34" s="120"/>
      <c r="IJ34" s="121"/>
      <c r="IK34" s="119">
        <f>データ!BL7</f>
        <v>36.799999999999997</v>
      </c>
      <c r="IL34" s="120"/>
      <c r="IM34" s="120"/>
      <c r="IN34" s="120"/>
      <c r="IO34" s="12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1"/>
      <c r="IZ34" s="119">
        <f>データ!BM7</f>
        <v>33.9</v>
      </c>
      <c r="JA34" s="120"/>
      <c r="JB34" s="120"/>
      <c r="JC34" s="12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121"/>
      <c r="JO34" s="6"/>
      <c r="JP34" s="6"/>
      <c r="JQ34" s="6"/>
      <c r="JR34" s="6"/>
      <c r="JS34" s="6"/>
      <c r="JT34" s="6"/>
      <c r="JU34" s="6"/>
      <c r="JV34" s="6"/>
      <c r="JW34" s="122" t="s">
        <v>38</v>
      </c>
      <c r="JX34" s="122"/>
      <c r="JY34" s="122"/>
      <c r="JZ34" s="122"/>
      <c r="KA34" s="122"/>
      <c r="KB34" s="122"/>
      <c r="KC34" s="122"/>
      <c r="KD34" s="122"/>
      <c r="KE34" s="122"/>
      <c r="KF34" s="119">
        <f>データ!BT7</f>
        <v>81.2</v>
      </c>
      <c r="KG34" s="120"/>
      <c r="KH34" s="120"/>
      <c r="KI34" s="120"/>
      <c r="KJ34" s="120"/>
      <c r="KK34" s="120"/>
      <c r="KL34" s="120"/>
      <c r="KM34" s="120"/>
      <c r="KN34" s="120"/>
      <c r="KO34" s="120"/>
      <c r="KP34" s="120"/>
      <c r="KQ34" s="120"/>
      <c r="KR34" s="120"/>
      <c r="KS34" s="120"/>
      <c r="KT34" s="121"/>
      <c r="KU34" s="119">
        <f>データ!BU7</f>
        <v>80.3</v>
      </c>
      <c r="KV34" s="120"/>
      <c r="KW34" s="120"/>
      <c r="KX34" s="120"/>
      <c r="KY34" s="120"/>
      <c r="KZ34" s="120"/>
      <c r="LA34" s="120"/>
      <c r="LB34" s="120"/>
      <c r="LC34" s="120"/>
      <c r="LD34" s="120"/>
      <c r="LE34" s="120"/>
      <c r="LF34" s="120"/>
      <c r="LG34" s="120"/>
      <c r="LH34" s="120"/>
      <c r="LI34" s="121"/>
      <c r="LJ34" s="119">
        <f>データ!BV7</f>
        <v>80.7</v>
      </c>
      <c r="LK34" s="120"/>
      <c r="LL34" s="120"/>
      <c r="LM34" s="120"/>
      <c r="LN34" s="120"/>
      <c r="LO34" s="120"/>
      <c r="LP34" s="120"/>
      <c r="LQ34" s="120"/>
      <c r="LR34" s="120"/>
      <c r="LS34" s="120"/>
      <c r="LT34" s="120"/>
      <c r="LU34" s="120"/>
      <c r="LV34" s="120"/>
      <c r="LW34" s="120"/>
      <c r="LX34" s="121"/>
      <c r="LY34" s="119">
        <f>データ!BW7</f>
        <v>80.7</v>
      </c>
      <c r="LZ34" s="120"/>
      <c r="MA34" s="120"/>
      <c r="MB34" s="120"/>
      <c r="MC34" s="120"/>
      <c r="MD34" s="120"/>
      <c r="ME34" s="120"/>
      <c r="MF34" s="120"/>
      <c r="MG34" s="120"/>
      <c r="MH34" s="120"/>
      <c r="MI34" s="120"/>
      <c r="MJ34" s="120"/>
      <c r="MK34" s="120"/>
      <c r="ML34" s="120"/>
      <c r="MM34" s="121"/>
      <c r="MN34" s="119">
        <f>データ!BX7</f>
        <v>79.5</v>
      </c>
      <c r="MO34" s="120"/>
      <c r="MP34" s="120"/>
      <c r="MQ34" s="120"/>
      <c r="MR34" s="120"/>
      <c r="MS34" s="120"/>
      <c r="MT34" s="120"/>
      <c r="MU34" s="120"/>
      <c r="MV34" s="120"/>
      <c r="MW34" s="120"/>
      <c r="MX34" s="120"/>
      <c r="MY34" s="120"/>
      <c r="MZ34" s="120"/>
      <c r="NA34" s="120"/>
      <c r="NB34" s="121"/>
      <c r="ND34" s="6"/>
      <c r="NE34" s="6"/>
      <c r="NF34" s="6"/>
      <c r="NG34" s="6"/>
      <c r="NH34" s="28"/>
      <c r="NI34" s="2"/>
      <c r="NJ34" s="104"/>
      <c r="NK34" s="105"/>
      <c r="NL34" s="105"/>
      <c r="NM34" s="105"/>
      <c r="NN34" s="105"/>
      <c r="NO34" s="105"/>
      <c r="NP34" s="105"/>
      <c r="NQ34" s="105"/>
      <c r="NR34" s="105"/>
      <c r="NS34" s="105"/>
      <c r="NT34" s="105"/>
      <c r="NU34" s="105"/>
      <c r="NV34" s="105"/>
      <c r="NW34" s="105"/>
      <c r="NX34" s="106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4"/>
      <c r="NK35" s="105"/>
      <c r="NL35" s="105"/>
      <c r="NM35" s="105"/>
      <c r="NN35" s="105"/>
      <c r="NO35" s="105"/>
      <c r="NP35" s="105"/>
      <c r="NQ35" s="105"/>
      <c r="NR35" s="105"/>
      <c r="NS35" s="105"/>
      <c r="NT35" s="105"/>
      <c r="NU35" s="105"/>
      <c r="NV35" s="105"/>
      <c r="NW35" s="105"/>
      <c r="NX35" s="106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4"/>
      <c r="NK36" s="105"/>
      <c r="NL36" s="105"/>
      <c r="NM36" s="105"/>
      <c r="NN36" s="105"/>
      <c r="NO36" s="105"/>
      <c r="NP36" s="105"/>
      <c r="NQ36" s="105"/>
      <c r="NR36" s="105"/>
      <c r="NS36" s="105"/>
      <c r="NT36" s="105"/>
      <c r="NU36" s="105"/>
      <c r="NV36" s="105"/>
      <c r="NW36" s="105"/>
      <c r="NX36" s="106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4"/>
      <c r="NK37" s="105"/>
      <c r="NL37" s="105"/>
      <c r="NM37" s="105"/>
      <c r="NN37" s="105"/>
      <c r="NO37" s="105"/>
      <c r="NP37" s="105"/>
      <c r="NQ37" s="105"/>
      <c r="NR37" s="105"/>
      <c r="NS37" s="105"/>
      <c r="NT37" s="105"/>
      <c r="NU37" s="105"/>
      <c r="NV37" s="105"/>
      <c r="NW37" s="105"/>
      <c r="NX37" s="106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4"/>
      <c r="NK38" s="105"/>
      <c r="NL38" s="105"/>
      <c r="NM38" s="105"/>
      <c r="NN38" s="105"/>
      <c r="NO38" s="105"/>
      <c r="NP38" s="105"/>
      <c r="NQ38" s="105"/>
      <c r="NR38" s="105"/>
      <c r="NS38" s="105"/>
      <c r="NT38" s="105"/>
      <c r="NU38" s="105"/>
      <c r="NV38" s="105"/>
      <c r="NW38" s="105"/>
      <c r="NX38" s="106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4"/>
      <c r="NK39" s="105"/>
      <c r="NL39" s="105"/>
      <c r="NM39" s="105"/>
      <c r="NN39" s="105"/>
      <c r="NO39" s="105"/>
      <c r="NP39" s="105"/>
      <c r="NQ39" s="105"/>
      <c r="NR39" s="105"/>
      <c r="NS39" s="105"/>
      <c r="NT39" s="105"/>
      <c r="NU39" s="105"/>
      <c r="NV39" s="105"/>
      <c r="NW39" s="105"/>
      <c r="NX39" s="106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4"/>
      <c r="NK40" s="105"/>
      <c r="NL40" s="105"/>
      <c r="NM40" s="105"/>
      <c r="NN40" s="105"/>
      <c r="NO40" s="105"/>
      <c r="NP40" s="105"/>
      <c r="NQ40" s="105"/>
      <c r="NR40" s="105"/>
      <c r="NS40" s="105"/>
      <c r="NT40" s="105"/>
      <c r="NU40" s="105"/>
      <c r="NV40" s="105"/>
      <c r="NW40" s="105"/>
      <c r="NX40" s="106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4"/>
      <c r="NK41" s="105"/>
      <c r="NL41" s="105"/>
      <c r="NM41" s="105"/>
      <c r="NN41" s="105"/>
      <c r="NO41" s="105"/>
      <c r="NP41" s="105"/>
      <c r="NQ41" s="105"/>
      <c r="NR41" s="105"/>
      <c r="NS41" s="105"/>
      <c r="NT41" s="105"/>
      <c r="NU41" s="105"/>
      <c r="NV41" s="105"/>
      <c r="NW41" s="105"/>
      <c r="NX41" s="106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4"/>
      <c r="NK42" s="105"/>
      <c r="NL42" s="105"/>
      <c r="NM42" s="105"/>
      <c r="NN42" s="105"/>
      <c r="NO42" s="105"/>
      <c r="NP42" s="105"/>
      <c r="NQ42" s="105"/>
      <c r="NR42" s="105"/>
      <c r="NS42" s="105"/>
      <c r="NT42" s="105"/>
      <c r="NU42" s="105"/>
      <c r="NV42" s="105"/>
      <c r="NW42" s="105"/>
      <c r="NX42" s="106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4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6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4"/>
      <c r="NK44" s="105"/>
      <c r="NL44" s="105"/>
      <c r="NM44" s="105"/>
      <c r="NN44" s="105"/>
      <c r="NO44" s="105"/>
      <c r="NP44" s="105"/>
      <c r="NQ44" s="105"/>
      <c r="NR44" s="105"/>
      <c r="NS44" s="105"/>
      <c r="NT44" s="105"/>
      <c r="NU44" s="105"/>
      <c r="NV44" s="105"/>
      <c r="NW44" s="105"/>
      <c r="NX44" s="106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4"/>
      <c r="NK45" s="105"/>
      <c r="NL45" s="105"/>
      <c r="NM45" s="105"/>
      <c r="NN45" s="105"/>
      <c r="NO45" s="105"/>
      <c r="NP45" s="105"/>
      <c r="NQ45" s="105"/>
      <c r="NR45" s="105"/>
      <c r="NS45" s="105"/>
      <c r="NT45" s="105"/>
      <c r="NU45" s="105"/>
      <c r="NV45" s="105"/>
      <c r="NW45" s="105"/>
      <c r="NX45" s="106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07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9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0" t="s">
        <v>43</v>
      </c>
      <c r="NK47" s="111"/>
      <c r="NL47" s="111"/>
      <c r="NM47" s="111"/>
      <c r="NN47" s="111"/>
      <c r="NO47" s="111"/>
      <c r="NP47" s="111"/>
      <c r="NQ47" s="111"/>
      <c r="NR47" s="111"/>
      <c r="NS47" s="111"/>
      <c r="NT47" s="111"/>
      <c r="NU47" s="111"/>
      <c r="NV47" s="111"/>
      <c r="NW47" s="111"/>
      <c r="NX47" s="112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4" t="s">
        <v>146</v>
      </c>
      <c r="NK49" s="105"/>
      <c r="NL49" s="105"/>
      <c r="NM49" s="105"/>
      <c r="NN49" s="105"/>
      <c r="NO49" s="105"/>
      <c r="NP49" s="105"/>
      <c r="NQ49" s="105"/>
      <c r="NR49" s="105"/>
      <c r="NS49" s="105"/>
      <c r="NT49" s="105"/>
      <c r="NU49" s="105"/>
      <c r="NV49" s="105"/>
      <c r="NW49" s="105"/>
      <c r="NX49" s="106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4"/>
      <c r="NK50" s="105"/>
      <c r="NL50" s="105"/>
      <c r="NM50" s="105"/>
      <c r="NN50" s="105"/>
      <c r="NO50" s="105"/>
      <c r="NP50" s="105"/>
      <c r="NQ50" s="105"/>
      <c r="NR50" s="105"/>
      <c r="NS50" s="105"/>
      <c r="NT50" s="105"/>
      <c r="NU50" s="105"/>
      <c r="NV50" s="105"/>
      <c r="NW50" s="105"/>
      <c r="NX50" s="106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4"/>
      <c r="NK51" s="105"/>
      <c r="NL51" s="105"/>
      <c r="NM51" s="105"/>
      <c r="NN51" s="105"/>
      <c r="NO51" s="105"/>
      <c r="NP51" s="105"/>
      <c r="NQ51" s="105"/>
      <c r="NR51" s="105"/>
      <c r="NS51" s="105"/>
      <c r="NT51" s="105"/>
      <c r="NU51" s="105"/>
      <c r="NV51" s="105"/>
      <c r="NW51" s="105"/>
      <c r="NX51" s="106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4"/>
      <c r="NK52" s="105"/>
      <c r="NL52" s="105"/>
      <c r="NM52" s="105"/>
      <c r="NN52" s="105"/>
      <c r="NO52" s="105"/>
      <c r="NP52" s="105"/>
      <c r="NQ52" s="105"/>
      <c r="NR52" s="105"/>
      <c r="NS52" s="105"/>
      <c r="NT52" s="105"/>
      <c r="NU52" s="105"/>
      <c r="NV52" s="105"/>
      <c r="NW52" s="105"/>
      <c r="NX52" s="106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4"/>
      <c r="NK53" s="105"/>
      <c r="NL53" s="105"/>
      <c r="NM53" s="105"/>
      <c r="NN53" s="105"/>
      <c r="NO53" s="105"/>
      <c r="NP53" s="105"/>
      <c r="NQ53" s="105"/>
      <c r="NR53" s="105"/>
      <c r="NS53" s="105"/>
      <c r="NT53" s="105"/>
      <c r="NU53" s="105"/>
      <c r="NV53" s="105"/>
      <c r="NW53" s="105"/>
      <c r="NX53" s="106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6">
        <f>データ!$B$11</f>
        <v>40909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>
        <f>データ!$C$11</f>
        <v>41275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>
        <f>データ!$D$11</f>
        <v>41640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>
        <f>データ!$E$11</f>
        <v>42005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>
        <f>データ!$F$11</f>
        <v>42370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6">
        <f>データ!$B$11</f>
        <v>40909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>
        <f>データ!$C$11</f>
        <v>41275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>
        <f>データ!$D$11</f>
        <v>41640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>
        <f>データ!$E$11</f>
        <v>42005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>
        <f>データ!$F$11</f>
        <v>42370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6">
        <f>データ!$B$11</f>
        <v>40909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>
        <f>データ!$C$11</f>
        <v>41275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>
        <f>データ!$D$11</f>
        <v>41640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>
        <f>データ!$E$11</f>
        <v>42005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>
        <f>データ!$F$11</f>
        <v>42370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6">
        <f>データ!$B$11</f>
        <v>40909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>
        <f>データ!$C$11</f>
        <v>41275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>
        <f>データ!$D$11</f>
        <v>41640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>
        <f>データ!$E$11</f>
        <v>42005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>
        <f>データ!$F$11</f>
        <v>42370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6"/>
      <c r="ND54" s="6"/>
      <c r="NE54" s="6"/>
      <c r="NF54" s="6"/>
      <c r="NG54" s="6"/>
      <c r="NH54" s="28"/>
      <c r="NI54" s="2"/>
      <c r="NJ54" s="104"/>
      <c r="NK54" s="105"/>
      <c r="NL54" s="105"/>
      <c r="NM54" s="105"/>
      <c r="NN54" s="105"/>
      <c r="NO54" s="105"/>
      <c r="NP54" s="105"/>
      <c r="NQ54" s="105"/>
      <c r="NR54" s="105"/>
      <c r="NS54" s="105"/>
      <c r="NT54" s="105"/>
      <c r="NU54" s="105"/>
      <c r="NV54" s="105"/>
      <c r="NW54" s="105"/>
      <c r="NX54" s="106"/>
    </row>
    <row r="55" spans="1:388" ht="13.5" customHeight="1">
      <c r="A55" s="2"/>
      <c r="B55" s="26"/>
      <c r="C55" s="6"/>
      <c r="D55" s="6"/>
      <c r="E55" s="6"/>
      <c r="F55" s="6"/>
      <c r="G55" s="122" t="s">
        <v>37</v>
      </c>
      <c r="H55" s="122"/>
      <c r="I55" s="122"/>
      <c r="J55" s="122"/>
      <c r="K55" s="122"/>
      <c r="L55" s="122"/>
      <c r="M55" s="122"/>
      <c r="N55" s="122"/>
      <c r="O55" s="122"/>
      <c r="P55" s="123">
        <f>データ!BZ7</f>
        <v>85545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87753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90438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93246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95505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6"/>
      <c r="CP55" s="6"/>
      <c r="CQ55" s="6"/>
      <c r="CR55" s="6"/>
      <c r="CS55" s="6"/>
      <c r="CT55" s="6"/>
      <c r="CU55" s="122" t="s">
        <v>37</v>
      </c>
      <c r="CV55" s="122"/>
      <c r="CW55" s="122"/>
      <c r="CX55" s="122"/>
      <c r="CY55" s="122"/>
      <c r="CZ55" s="122"/>
      <c r="DA55" s="122"/>
      <c r="DB55" s="122"/>
      <c r="DC55" s="122"/>
      <c r="DD55" s="123">
        <f>データ!CK7</f>
        <v>16245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16321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16869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17717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19172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6"/>
      <c r="GB55" s="6"/>
      <c r="GC55" s="6"/>
      <c r="GD55" s="6"/>
      <c r="GE55" s="6"/>
      <c r="GF55" s="6"/>
      <c r="GG55" s="6"/>
      <c r="GH55" s="6"/>
      <c r="GI55" s="122" t="s">
        <v>37</v>
      </c>
      <c r="GJ55" s="122"/>
      <c r="GK55" s="122"/>
      <c r="GL55" s="122"/>
      <c r="GM55" s="122"/>
      <c r="GN55" s="122"/>
      <c r="GO55" s="122"/>
      <c r="GP55" s="122"/>
      <c r="GQ55" s="122"/>
      <c r="GR55" s="119">
        <f>データ!CV7</f>
        <v>38.200000000000003</v>
      </c>
      <c r="GS55" s="120"/>
      <c r="GT55" s="120"/>
      <c r="GU55" s="120"/>
      <c r="GV55" s="120"/>
      <c r="GW55" s="120"/>
      <c r="GX55" s="120"/>
      <c r="GY55" s="120"/>
      <c r="GZ55" s="120"/>
      <c r="HA55" s="120"/>
      <c r="HB55" s="120"/>
      <c r="HC55" s="120"/>
      <c r="HD55" s="120"/>
      <c r="HE55" s="120"/>
      <c r="HF55" s="121"/>
      <c r="HG55" s="119">
        <f>データ!CW7</f>
        <v>38.5</v>
      </c>
      <c r="HH55" s="120"/>
      <c r="HI55" s="120"/>
      <c r="HJ55" s="120"/>
      <c r="HK55" s="120"/>
      <c r="HL55" s="120"/>
      <c r="HM55" s="120"/>
      <c r="HN55" s="120"/>
      <c r="HO55" s="120"/>
      <c r="HP55" s="120"/>
      <c r="HQ55" s="120"/>
      <c r="HR55" s="120"/>
      <c r="HS55" s="120"/>
      <c r="HT55" s="120"/>
      <c r="HU55" s="121"/>
      <c r="HV55" s="119">
        <f>データ!CX7</f>
        <v>40.700000000000003</v>
      </c>
      <c r="HW55" s="120"/>
      <c r="HX55" s="120"/>
      <c r="HY55" s="120"/>
      <c r="HZ55" s="120"/>
      <c r="IA55" s="120"/>
      <c r="IB55" s="120"/>
      <c r="IC55" s="120"/>
      <c r="ID55" s="120"/>
      <c r="IE55" s="120"/>
      <c r="IF55" s="120"/>
      <c r="IG55" s="120"/>
      <c r="IH55" s="120"/>
      <c r="II55" s="120"/>
      <c r="IJ55" s="121"/>
      <c r="IK55" s="119">
        <f>データ!CY7</f>
        <v>41.5</v>
      </c>
      <c r="IL55" s="120"/>
      <c r="IM55" s="120"/>
      <c r="IN55" s="120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1"/>
      <c r="IZ55" s="119">
        <f>データ!CZ7</f>
        <v>41.9</v>
      </c>
      <c r="JA55" s="120"/>
      <c r="JB55" s="120"/>
      <c r="JC55" s="120"/>
      <c r="JD55" s="120"/>
      <c r="JE55" s="120"/>
      <c r="JF55" s="120"/>
      <c r="JG55" s="120"/>
      <c r="JH55" s="120"/>
      <c r="JI55" s="120"/>
      <c r="JJ55" s="120"/>
      <c r="JK55" s="120"/>
      <c r="JL55" s="120"/>
      <c r="JM55" s="120"/>
      <c r="JN55" s="121"/>
      <c r="JO55" s="6"/>
      <c r="JP55" s="6"/>
      <c r="JQ55" s="6"/>
      <c r="JR55" s="6"/>
      <c r="JS55" s="6"/>
      <c r="JT55" s="6"/>
      <c r="JU55" s="6"/>
      <c r="JV55" s="6"/>
      <c r="JW55" s="122" t="s">
        <v>37</v>
      </c>
      <c r="JX55" s="122"/>
      <c r="JY55" s="122"/>
      <c r="JZ55" s="122"/>
      <c r="KA55" s="122"/>
      <c r="KB55" s="122"/>
      <c r="KC55" s="122"/>
      <c r="KD55" s="122"/>
      <c r="KE55" s="122"/>
      <c r="KF55" s="119">
        <f>データ!DG7</f>
        <v>26.5</v>
      </c>
      <c r="KG55" s="120"/>
      <c r="KH55" s="120"/>
      <c r="KI55" s="120"/>
      <c r="KJ55" s="120"/>
      <c r="KK55" s="120"/>
      <c r="KL55" s="120"/>
      <c r="KM55" s="120"/>
      <c r="KN55" s="120"/>
      <c r="KO55" s="120"/>
      <c r="KP55" s="120"/>
      <c r="KQ55" s="120"/>
      <c r="KR55" s="120"/>
      <c r="KS55" s="120"/>
      <c r="KT55" s="121"/>
      <c r="KU55" s="119">
        <f>データ!DH7</f>
        <v>27</v>
      </c>
      <c r="KV55" s="120"/>
      <c r="KW55" s="120"/>
      <c r="KX55" s="120"/>
      <c r="KY55" s="120"/>
      <c r="KZ55" s="120"/>
      <c r="LA55" s="120"/>
      <c r="LB55" s="120"/>
      <c r="LC55" s="120"/>
      <c r="LD55" s="120"/>
      <c r="LE55" s="120"/>
      <c r="LF55" s="120"/>
      <c r="LG55" s="120"/>
      <c r="LH55" s="120"/>
      <c r="LI55" s="121"/>
      <c r="LJ55" s="119">
        <f>データ!DI7</f>
        <v>27</v>
      </c>
      <c r="LK55" s="120"/>
      <c r="LL55" s="120"/>
      <c r="LM55" s="120"/>
      <c r="LN55" s="120"/>
      <c r="LO55" s="120"/>
      <c r="LP55" s="120"/>
      <c r="LQ55" s="120"/>
      <c r="LR55" s="120"/>
      <c r="LS55" s="120"/>
      <c r="LT55" s="120"/>
      <c r="LU55" s="120"/>
      <c r="LV55" s="120"/>
      <c r="LW55" s="120"/>
      <c r="LX55" s="121"/>
      <c r="LY55" s="119">
        <f>データ!DJ7</f>
        <v>27.8</v>
      </c>
      <c r="LZ55" s="120"/>
      <c r="MA55" s="120"/>
      <c r="MB55" s="120"/>
      <c r="MC55" s="120"/>
      <c r="MD55" s="120"/>
      <c r="ME55" s="120"/>
      <c r="MF55" s="120"/>
      <c r="MG55" s="120"/>
      <c r="MH55" s="120"/>
      <c r="MI55" s="120"/>
      <c r="MJ55" s="120"/>
      <c r="MK55" s="120"/>
      <c r="ML55" s="120"/>
      <c r="MM55" s="121"/>
      <c r="MN55" s="119">
        <f>データ!DK7</f>
        <v>28.7</v>
      </c>
      <c r="MO55" s="120"/>
      <c r="MP55" s="120"/>
      <c r="MQ55" s="120"/>
      <c r="MR55" s="120"/>
      <c r="MS55" s="120"/>
      <c r="MT55" s="120"/>
      <c r="MU55" s="120"/>
      <c r="MV55" s="120"/>
      <c r="MW55" s="120"/>
      <c r="MX55" s="120"/>
      <c r="MY55" s="120"/>
      <c r="MZ55" s="120"/>
      <c r="NA55" s="120"/>
      <c r="NB55" s="121"/>
      <c r="NC55" s="6"/>
      <c r="ND55" s="6"/>
      <c r="NE55" s="6"/>
      <c r="NF55" s="6"/>
      <c r="NG55" s="6"/>
      <c r="NH55" s="28"/>
      <c r="NI55" s="2"/>
      <c r="NJ55" s="104"/>
      <c r="NK55" s="105"/>
      <c r="NL55" s="105"/>
      <c r="NM55" s="105"/>
      <c r="NN55" s="105"/>
      <c r="NO55" s="105"/>
      <c r="NP55" s="105"/>
      <c r="NQ55" s="105"/>
      <c r="NR55" s="105"/>
      <c r="NS55" s="105"/>
      <c r="NT55" s="105"/>
      <c r="NU55" s="105"/>
      <c r="NV55" s="105"/>
      <c r="NW55" s="105"/>
      <c r="NX55" s="106"/>
    </row>
    <row r="56" spans="1:388" ht="13.5" customHeight="1">
      <c r="A56" s="2"/>
      <c r="B56" s="26"/>
      <c r="C56" s="6"/>
      <c r="D56" s="6"/>
      <c r="E56" s="6"/>
      <c r="F56" s="6"/>
      <c r="G56" s="122" t="s">
        <v>38</v>
      </c>
      <c r="H56" s="122"/>
      <c r="I56" s="122"/>
      <c r="J56" s="122"/>
      <c r="K56" s="122"/>
      <c r="L56" s="122"/>
      <c r="M56" s="122"/>
      <c r="N56" s="122"/>
      <c r="O56" s="122"/>
      <c r="P56" s="123">
        <f>データ!CE7</f>
        <v>56653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59159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60787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62913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64765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6"/>
      <c r="CP56" s="6"/>
      <c r="CQ56" s="6"/>
      <c r="CR56" s="6"/>
      <c r="CS56" s="6"/>
      <c r="CT56" s="6"/>
      <c r="CU56" s="122" t="s">
        <v>38</v>
      </c>
      <c r="CV56" s="122"/>
      <c r="CW56" s="122"/>
      <c r="CX56" s="122"/>
      <c r="CY56" s="122"/>
      <c r="CZ56" s="122"/>
      <c r="DA56" s="122"/>
      <c r="DB56" s="122"/>
      <c r="DC56" s="122"/>
      <c r="DD56" s="123">
        <f>データ!CP7</f>
        <v>14082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14865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15610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16993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17680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6"/>
      <c r="GB56" s="6"/>
      <c r="GC56" s="6"/>
      <c r="GD56" s="6"/>
      <c r="GE56" s="6"/>
      <c r="GF56" s="6"/>
      <c r="GG56" s="6"/>
      <c r="GH56" s="6"/>
      <c r="GI56" s="122" t="s">
        <v>38</v>
      </c>
      <c r="GJ56" s="122"/>
      <c r="GK56" s="122"/>
      <c r="GL56" s="122"/>
      <c r="GM56" s="122"/>
      <c r="GN56" s="122"/>
      <c r="GO56" s="122"/>
      <c r="GP56" s="122"/>
      <c r="GQ56" s="122"/>
      <c r="GR56" s="119">
        <f>データ!DA7</f>
        <v>48</v>
      </c>
      <c r="GS56" s="120"/>
      <c r="GT56" s="120"/>
      <c r="GU56" s="120"/>
      <c r="GV56" s="120"/>
      <c r="GW56" s="120"/>
      <c r="GX56" s="120"/>
      <c r="GY56" s="120"/>
      <c r="GZ56" s="120"/>
      <c r="HA56" s="120"/>
      <c r="HB56" s="120"/>
      <c r="HC56" s="120"/>
      <c r="HD56" s="120"/>
      <c r="HE56" s="120"/>
      <c r="HF56" s="121"/>
      <c r="HG56" s="119">
        <f>データ!DB7</f>
        <v>47.8</v>
      </c>
      <c r="HH56" s="120"/>
      <c r="HI56" s="120"/>
      <c r="HJ56" s="120"/>
      <c r="HK56" s="120"/>
      <c r="HL56" s="120"/>
      <c r="HM56" s="120"/>
      <c r="HN56" s="120"/>
      <c r="HO56" s="120"/>
      <c r="HP56" s="120"/>
      <c r="HQ56" s="120"/>
      <c r="HR56" s="120"/>
      <c r="HS56" s="120"/>
      <c r="HT56" s="120"/>
      <c r="HU56" s="121"/>
      <c r="HV56" s="119">
        <f>データ!DC7</f>
        <v>48.7</v>
      </c>
      <c r="HW56" s="120"/>
      <c r="HX56" s="120"/>
      <c r="HY56" s="120"/>
      <c r="HZ56" s="120"/>
      <c r="IA56" s="120"/>
      <c r="IB56" s="120"/>
      <c r="IC56" s="120"/>
      <c r="ID56" s="120"/>
      <c r="IE56" s="120"/>
      <c r="IF56" s="120"/>
      <c r="IG56" s="120"/>
      <c r="IH56" s="120"/>
      <c r="II56" s="120"/>
      <c r="IJ56" s="121"/>
      <c r="IK56" s="119">
        <f>データ!DD7</f>
        <v>48.5</v>
      </c>
      <c r="IL56" s="120"/>
      <c r="IM56" s="120"/>
      <c r="IN56" s="120"/>
      <c r="IO56" s="120"/>
      <c r="IP56" s="120"/>
      <c r="IQ56" s="120"/>
      <c r="IR56" s="120"/>
      <c r="IS56" s="120"/>
      <c r="IT56" s="120"/>
      <c r="IU56" s="120"/>
      <c r="IV56" s="120"/>
      <c r="IW56" s="120"/>
      <c r="IX56" s="120"/>
      <c r="IY56" s="121"/>
      <c r="IZ56" s="119">
        <f>データ!DE7</f>
        <v>49.2</v>
      </c>
      <c r="JA56" s="120"/>
      <c r="JB56" s="120"/>
      <c r="JC56" s="120"/>
      <c r="JD56" s="120"/>
      <c r="JE56" s="120"/>
      <c r="JF56" s="120"/>
      <c r="JG56" s="120"/>
      <c r="JH56" s="120"/>
      <c r="JI56" s="120"/>
      <c r="JJ56" s="120"/>
      <c r="JK56" s="120"/>
      <c r="JL56" s="120"/>
      <c r="JM56" s="120"/>
      <c r="JN56" s="121"/>
      <c r="JO56" s="6"/>
      <c r="JP56" s="6"/>
      <c r="JQ56" s="6"/>
      <c r="JR56" s="6"/>
      <c r="JS56" s="6"/>
      <c r="JT56" s="6"/>
      <c r="JU56" s="6"/>
      <c r="JV56" s="6"/>
      <c r="JW56" s="122" t="s">
        <v>38</v>
      </c>
      <c r="JX56" s="122"/>
      <c r="JY56" s="122"/>
      <c r="JZ56" s="122"/>
      <c r="KA56" s="122"/>
      <c r="KB56" s="122"/>
      <c r="KC56" s="122"/>
      <c r="KD56" s="122"/>
      <c r="KE56" s="122"/>
      <c r="KF56" s="119">
        <f>データ!DL7</f>
        <v>25.6</v>
      </c>
      <c r="KG56" s="120"/>
      <c r="KH56" s="120"/>
      <c r="KI56" s="120"/>
      <c r="KJ56" s="120"/>
      <c r="KK56" s="120"/>
      <c r="KL56" s="120"/>
      <c r="KM56" s="120"/>
      <c r="KN56" s="120"/>
      <c r="KO56" s="120"/>
      <c r="KP56" s="120"/>
      <c r="KQ56" s="120"/>
      <c r="KR56" s="120"/>
      <c r="KS56" s="120"/>
      <c r="KT56" s="121"/>
      <c r="KU56" s="119">
        <f>データ!DM7</f>
        <v>26.2</v>
      </c>
      <c r="KV56" s="120"/>
      <c r="KW56" s="120"/>
      <c r="KX56" s="120"/>
      <c r="KY56" s="120"/>
      <c r="KZ56" s="120"/>
      <c r="LA56" s="120"/>
      <c r="LB56" s="120"/>
      <c r="LC56" s="120"/>
      <c r="LD56" s="120"/>
      <c r="LE56" s="120"/>
      <c r="LF56" s="120"/>
      <c r="LG56" s="120"/>
      <c r="LH56" s="120"/>
      <c r="LI56" s="121"/>
      <c r="LJ56" s="119">
        <f>データ!DN7</f>
        <v>26.3</v>
      </c>
      <c r="LK56" s="120"/>
      <c r="LL56" s="120"/>
      <c r="LM56" s="120"/>
      <c r="LN56" s="120"/>
      <c r="LO56" s="120"/>
      <c r="LP56" s="120"/>
      <c r="LQ56" s="120"/>
      <c r="LR56" s="120"/>
      <c r="LS56" s="120"/>
      <c r="LT56" s="120"/>
      <c r="LU56" s="120"/>
      <c r="LV56" s="120"/>
      <c r="LW56" s="120"/>
      <c r="LX56" s="121"/>
      <c r="LY56" s="119">
        <f>データ!DO7</f>
        <v>27.5</v>
      </c>
      <c r="LZ56" s="120"/>
      <c r="MA56" s="120"/>
      <c r="MB56" s="120"/>
      <c r="MC56" s="120"/>
      <c r="MD56" s="120"/>
      <c r="ME56" s="120"/>
      <c r="MF56" s="120"/>
      <c r="MG56" s="120"/>
      <c r="MH56" s="120"/>
      <c r="MI56" s="120"/>
      <c r="MJ56" s="120"/>
      <c r="MK56" s="120"/>
      <c r="ML56" s="120"/>
      <c r="MM56" s="121"/>
      <c r="MN56" s="119">
        <f>データ!DP7</f>
        <v>27.4</v>
      </c>
      <c r="MO56" s="120"/>
      <c r="MP56" s="120"/>
      <c r="MQ56" s="120"/>
      <c r="MR56" s="120"/>
      <c r="MS56" s="120"/>
      <c r="MT56" s="120"/>
      <c r="MU56" s="120"/>
      <c r="MV56" s="120"/>
      <c r="MW56" s="120"/>
      <c r="MX56" s="120"/>
      <c r="MY56" s="120"/>
      <c r="MZ56" s="120"/>
      <c r="NA56" s="120"/>
      <c r="NB56" s="121"/>
      <c r="NC56" s="6"/>
      <c r="ND56" s="6"/>
      <c r="NE56" s="6"/>
      <c r="NF56" s="6"/>
      <c r="NG56" s="6"/>
      <c r="NH56" s="28"/>
      <c r="NI56" s="2"/>
      <c r="NJ56" s="104"/>
      <c r="NK56" s="105"/>
      <c r="NL56" s="105"/>
      <c r="NM56" s="105"/>
      <c r="NN56" s="105"/>
      <c r="NO56" s="105"/>
      <c r="NP56" s="105"/>
      <c r="NQ56" s="105"/>
      <c r="NR56" s="105"/>
      <c r="NS56" s="105"/>
      <c r="NT56" s="105"/>
      <c r="NU56" s="105"/>
      <c r="NV56" s="105"/>
      <c r="NW56" s="105"/>
      <c r="NX56" s="106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4"/>
      <c r="NK57" s="105"/>
      <c r="NL57" s="105"/>
      <c r="NM57" s="105"/>
      <c r="NN57" s="105"/>
      <c r="NO57" s="105"/>
      <c r="NP57" s="105"/>
      <c r="NQ57" s="105"/>
      <c r="NR57" s="105"/>
      <c r="NS57" s="105"/>
      <c r="NT57" s="105"/>
      <c r="NU57" s="105"/>
      <c r="NV57" s="105"/>
      <c r="NW57" s="105"/>
      <c r="NX57" s="106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4"/>
      <c r="NK58" s="105"/>
      <c r="NL58" s="105"/>
      <c r="NM58" s="105"/>
      <c r="NN58" s="105"/>
      <c r="NO58" s="105"/>
      <c r="NP58" s="105"/>
      <c r="NQ58" s="105"/>
      <c r="NR58" s="105"/>
      <c r="NS58" s="105"/>
      <c r="NT58" s="105"/>
      <c r="NU58" s="105"/>
      <c r="NV58" s="105"/>
      <c r="NW58" s="105"/>
      <c r="NX58" s="106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4"/>
      <c r="NK59" s="105"/>
      <c r="NL59" s="105"/>
      <c r="NM59" s="105"/>
      <c r="NN59" s="105"/>
      <c r="NO59" s="105"/>
      <c r="NP59" s="105"/>
      <c r="NQ59" s="105"/>
      <c r="NR59" s="105"/>
      <c r="NS59" s="105"/>
      <c r="NT59" s="105"/>
      <c r="NU59" s="105"/>
      <c r="NV59" s="105"/>
      <c r="NW59" s="105"/>
      <c r="NX59" s="106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4"/>
      <c r="NK60" s="105"/>
      <c r="NL60" s="105"/>
      <c r="NM60" s="105"/>
      <c r="NN60" s="105"/>
      <c r="NO60" s="105"/>
      <c r="NP60" s="105"/>
      <c r="NQ60" s="105"/>
      <c r="NR60" s="105"/>
      <c r="NS60" s="105"/>
      <c r="NT60" s="105"/>
      <c r="NU60" s="105"/>
      <c r="NV60" s="105"/>
      <c r="NW60" s="105"/>
      <c r="NX60" s="106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4"/>
      <c r="NK61" s="105"/>
      <c r="NL61" s="105"/>
      <c r="NM61" s="105"/>
      <c r="NN61" s="105"/>
      <c r="NO61" s="105"/>
      <c r="NP61" s="105"/>
      <c r="NQ61" s="105"/>
      <c r="NR61" s="105"/>
      <c r="NS61" s="105"/>
      <c r="NT61" s="105"/>
      <c r="NU61" s="105"/>
      <c r="NV61" s="105"/>
      <c r="NW61" s="105"/>
      <c r="NX61" s="106"/>
    </row>
    <row r="62" spans="1:388" ht="13.5" customHeight="1">
      <c r="A62" s="28"/>
      <c r="B62" s="23"/>
      <c r="C62" s="24"/>
      <c r="D62" s="24"/>
      <c r="E62" s="24"/>
      <c r="F62" s="99" t="s">
        <v>48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24"/>
      <c r="NF62" s="24"/>
      <c r="NG62" s="24"/>
      <c r="NH62" s="25"/>
      <c r="NI62" s="2"/>
      <c r="NJ62" s="104"/>
      <c r="NK62" s="105"/>
      <c r="NL62" s="105"/>
      <c r="NM62" s="105"/>
      <c r="NN62" s="105"/>
      <c r="NO62" s="105"/>
      <c r="NP62" s="105"/>
      <c r="NQ62" s="105"/>
      <c r="NR62" s="105"/>
      <c r="NS62" s="105"/>
      <c r="NT62" s="105"/>
      <c r="NU62" s="105"/>
      <c r="NV62" s="105"/>
      <c r="NW62" s="105"/>
      <c r="NX62" s="106"/>
    </row>
    <row r="63" spans="1:388" ht="13.5" customHeight="1">
      <c r="A63" s="28"/>
      <c r="B63" s="23"/>
      <c r="C63" s="24"/>
      <c r="D63" s="24"/>
      <c r="E63" s="2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0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0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00"/>
      <c r="LE63" s="100"/>
      <c r="LF63" s="100"/>
      <c r="LG63" s="100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00"/>
      <c r="LS63" s="100"/>
      <c r="LT63" s="100"/>
      <c r="LU63" s="100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00"/>
      <c r="MG63" s="100"/>
      <c r="MH63" s="100"/>
      <c r="MI63" s="100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00"/>
      <c r="MU63" s="100"/>
      <c r="MV63" s="100"/>
      <c r="MW63" s="100"/>
      <c r="MX63" s="100"/>
      <c r="MY63" s="100"/>
      <c r="MZ63" s="100"/>
      <c r="NA63" s="100"/>
      <c r="NB63" s="100"/>
      <c r="NC63" s="100"/>
      <c r="ND63" s="100"/>
      <c r="NE63" s="24"/>
      <c r="NF63" s="24"/>
      <c r="NG63" s="24"/>
      <c r="NH63" s="25"/>
      <c r="NI63" s="2"/>
      <c r="NJ63" s="104"/>
      <c r="NK63" s="105"/>
      <c r="NL63" s="105"/>
      <c r="NM63" s="105"/>
      <c r="NN63" s="105"/>
      <c r="NO63" s="105"/>
      <c r="NP63" s="105"/>
      <c r="NQ63" s="105"/>
      <c r="NR63" s="105"/>
      <c r="NS63" s="105"/>
      <c r="NT63" s="105"/>
      <c r="NU63" s="105"/>
      <c r="NV63" s="105"/>
      <c r="NW63" s="105"/>
      <c r="NX63" s="106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4"/>
      <c r="NK64" s="105"/>
      <c r="NL64" s="105"/>
      <c r="NM64" s="105"/>
      <c r="NN64" s="105"/>
      <c r="NO64" s="105"/>
      <c r="NP64" s="105"/>
      <c r="NQ64" s="105"/>
      <c r="NR64" s="105"/>
      <c r="NS64" s="105"/>
      <c r="NT64" s="105"/>
      <c r="NU64" s="105"/>
      <c r="NV64" s="105"/>
      <c r="NW64" s="105"/>
      <c r="NX64" s="106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07"/>
      <c r="NK65" s="108"/>
      <c r="NL65" s="108"/>
      <c r="NM65" s="108"/>
      <c r="NN65" s="108"/>
      <c r="NO65" s="108"/>
      <c r="NP65" s="108"/>
      <c r="NQ65" s="108"/>
      <c r="NR65" s="108"/>
      <c r="NS65" s="108"/>
      <c r="NT65" s="108"/>
      <c r="NU65" s="108"/>
      <c r="NV65" s="108"/>
      <c r="NW65" s="108"/>
      <c r="NX65" s="109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0" t="s">
        <v>49</v>
      </c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2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3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5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4" t="s">
        <v>147</v>
      </c>
      <c r="NK68" s="105"/>
      <c r="NL68" s="105"/>
      <c r="NM68" s="105"/>
      <c r="NN68" s="105"/>
      <c r="NO68" s="105"/>
      <c r="NP68" s="105"/>
      <c r="NQ68" s="105"/>
      <c r="NR68" s="105"/>
      <c r="NS68" s="105"/>
      <c r="NT68" s="105"/>
      <c r="NU68" s="105"/>
      <c r="NV68" s="105"/>
      <c r="NW68" s="105"/>
      <c r="NX68" s="106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4"/>
      <c r="NK69" s="105"/>
      <c r="NL69" s="105"/>
      <c r="NM69" s="105"/>
      <c r="NN69" s="105"/>
      <c r="NO69" s="105"/>
      <c r="NP69" s="105"/>
      <c r="NQ69" s="105"/>
      <c r="NR69" s="105"/>
      <c r="NS69" s="105"/>
      <c r="NT69" s="105"/>
      <c r="NU69" s="105"/>
      <c r="NV69" s="105"/>
      <c r="NW69" s="105"/>
      <c r="NX69" s="106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4"/>
      <c r="NK70" s="105"/>
      <c r="NL70" s="105"/>
      <c r="NM70" s="105"/>
      <c r="NN70" s="105"/>
      <c r="NO70" s="105"/>
      <c r="NP70" s="105"/>
      <c r="NQ70" s="105"/>
      <c r="NR70" s="105"/>
      <c r="NS70" s="105"/>
      <c r="NT70" s="105"/>
      <c r="NU70" s="105"/>
      <c r="NV70" s="105"/>
      <c r="NW70" s="105"/>
      <c r="NX70" s="106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4"/>
      <c r="NK71" s="105"/>
      <c r="NL71" s="105"/>
      <c r="NM71" s="105"/>
      <c r="NN71" s="105"/>
      <c r="NO71" s="105"/>
      <c r="NP71" s="105"/>
      <c r="NQ71" s="105"/>
      <c r="NR71" s="105"/>
      <c r="NS71" s="105"/>
      <c r="NT71" s="105"/>
      <c r="NU71" s="105"/>
      <c r="NV71" s="105"/>
      <c r="NW71" s="105"/>
      <c r="NX71" s="106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4"/>
      <c r="NK72" s="105"/>
      <c r="NL72" s="105"/>
      <c r="NM72" s="105"/>
      <c r="NN72" s="105"/>
      <c r="NO72" s="105"/>
      <c r="NP72" s="105"/>
      <c r="NQ72" s="105"/>
      <c r="NR72" s="105"/>
      <c r="NS72" s="105"/>
      <c r="NT72" s="105"/>
      <c r="NU72" s="105"/>
      <c r="NV72" s="105"/>
      <c r="NW72" s="105"/>
      <c r="NX72" s="106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4"/>
      <c r="NK73" s="105"/>
      <c r="NL73" s="105"/>
      <c r="NM73" s="105"/>
      <c r="NN73" s="105"/>
      <c r="NO73" s="105"/>
      <c r="NP73" s="105"/>
      <c r="NQ73" s="105"/>
      <c r="NR73" s="105"/>
      <c r="NS73" s="105"/>
      <c r="NT73" s="105"/>
      <c r="NU73" s="105"/>
      <c r="NV73" s="105"/>
      <c r="NW73" s="105"/>
      <c r="NX73" s="106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4"/>
      <c r="NK74" s="105"/>
      <c r="NL74" s="105"/>
      <c r="NM74" s="105"/>
      <c r="NN74" s="105"/>
      <c r="NO74" s="105"/>
      <c r="NP74" s="105"/>
      <c r="NQ74" s="105"/>
      <c r="NR74" s="105"/>
      <c r="NS74" s="105"/>
      <c r="NT74" s="105"/>
      <c r="NU74" s="105"/>
      <c r="NV74" s="105"/>
      <c r="NW74" s="105"/>
      <c r="NX74" s="106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4"/>
      <c r="NK75" s="105"/>
      <c r="NL75" s="105"/>
      <c r="NM75" s="105"/>
      <c r="NN75" s="105"/>
      <c r="NO75" s="105"/>
      <c r="NP75" s="105"/>
      <c r="NQ75" s="105"/>
      <c r="NR75" s="105"/>
      <c r="NS75" s="105"/>
      <c r="NT75" s="105"/>
      <c r="NU75" s="105"/>
      <c r="NV75" s="105"/>
      <c r="NW75" s="105"/>
      <c r="NX75" s="106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4"/>
      <c r="NK76" s="105"/>
      <c r="NL76" s="105"/>
      <c r="NM76" s="105"/>
      <c r="NN76" s="105"/>
      <c r="NO76" s="105"/>
      <c r="NP76" s="105"/>
      <c r="NQ76" s="105"/>
      <c r="NR76" s="105"/>
      <c r="NS76" s="105"/>
      <c r="NT76" s="105"/>
      <c r="NU76" s="105"/>
      <c r="NV76" s="105"/>
      <c r="NW76" s="105"/>
      <c r="NX76" s="106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4"/>
      <c r="NK77" s="105"/>
      <c r="NL77" s="105"/>
      <c r="NM77" s="105"/>
      <c r="NN77" s="105"/>
      <c r="NO77" s="105"/>
      <c r="NP77" s="105"/>
      <c r="NQ77" s="105"/>
      <c r="NR77" s="105"/>
      <c r="NS77" s="105"/>
      <c r="NT77" s="105"/>
      <c r="NU77" s="105"/>
      <c r="NV77" s="105"/>
      <c r="NW77" s="105"/>
      <c r="NX77" s="106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27">
        <f>データ!$B$11</f>
        <v>40909</v>
      </c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>
        <f>データ!$C$11</f>
        <v>41275</v>
      </c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>
        <f>データ!$D$11</f>
        <v>41640</v>
      </c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>
        <f>データ!$E$11</f>
        <v>42005</v>
      </c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>
        <f>データ!$F$11</f>
        <v>42370</v>
      </c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27">
        <f>データ!$B$11</f>
        <v>40909</v>
      </c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>
        <f>データ!$C$11</f>
        <v>41275</v>
      </c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>
        <f>データ!$D$11</f>
        <v>41640</v>
      </c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>
        <f>データ!$E$11</f>
        <v>42005</v>
      </c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>
        <f>データ!$F$11</f>
        <v>42370</v>
      </c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27">
        <f>データ!$B$11</f>
        <v>40909</v>
      </c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>
        <f>データ!$C$11</f>
        <v>41275</v>
      </c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>
        <f>データ!$D$11</f>
        <v>41640</v>
      </c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>
        <f>データ!$E$11</f>
        <v>42005</v>
      </c>
      <c r="LP78" s="127"/>
      <c r="LQ78" s="127"/>
      <c r="LR78" s="127"/>
      <c r="LS78" s="127"/>
      <c r="LT78" s="127"/>
      <c r="LU78" s="127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27"/>
      <c r="MG78" s="127"/>
      <c r="MH78" s="127">
        <f>データ!$F$11</f>
        <v>42370</v>
      </c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6"/>
      <c r="NB78" s="6"/>
      <c r="NC78" s="6"/>
      <c r="ND78" s="6"/>
      <c r="NE78" s="6"/>
      <c r="NF78" s="6"/>
      <c r="NG78" s="39"/>
      <c r="NH78" s="28"/>
      <c r="NI78" s="2"/>
      <c r="NJ78" s="104"/>
      <c r="NK78" s="105"/>
      <c r="NL78" s="105"/>
      <c r="NM78" s="105"/>
      <c r="NN78" s="105"/>
      <c r="NO78" s="105"/>
      <c r="NP78" s="105"/>
      <c r="NQ78" s="105"/>
      <c r="NR78" s="105"/>
      <c r="NS78" s="105"/>
      <c r="NT78" s="105"/>
      <c r="NU78" s="105"/>
      <c r="NV78" s="105"/>
      <c r="NW78" s="105"/>
      <c r="NX78" s="106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0" t="s">
        <v>37</v>
      </c>
      <c r="K79" s="131"/>
      <c r="L79" s="131"/>
      <c r="M79" s="131"/>
      <c r="N79" s="131"/>
      <c r="O79" s="131"/>
      <c r="P79" s="131"/>
      <c r="Q79" s="131"/>
      <c r="R79" s="131"/>
      <c r="S79" s="131"/>
      <c r="T79" s="132"/>
      <c r="U79" s="133">
        <f>データ!DR7</f>
        <v>17.2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>
        <f>データ!DS7</f>
        <v>21.2</v>
      </c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>
        <f>データ!DT7</f>
        <v>26</v>
      </c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>
        <f>データ!DU7</f>
        <v>31.6</v>
      </c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>
        <f>データ!DV7</f>
        <v>33.5</v>
      </c>
      <c r="CT79" s="133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0" t="s">
        <v>37</v>
      </c>
      <c r="EE79" s="131"/>
      <c r="EF79" s="131"/>
      <c r="EG79" s="131"/>
      <c r="EH79" s="131"/>
      <c r="EI79" s="131"/>
      <c r="EJ79" s="131"/>
      <c r="EK79" s="131"/>
      <c r="EL79" s="131"/>
      <c r="EM79" s="131"/>
      <c r="EN79" s="132"/>
      <c r="EO79" s="133">
        <f>データ!EC7</f>
        <v>64.599999999999994</v>
      </c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>
        <f>データ!ED7</f>
        <v>49.5</v>
      </c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133">
        <f>データ!EE7</f>
        <v>60.5</v>
      </c>
      <c r="GB79" s="133"/>
      <c r="GC79" s="133"/>
      <c r="GD79" s="133"/>
      <c r="GE79" s="133"/>
      <c r="GF79" s="133"/>
      <c r="GG79" s="133"/>
      <c r="GH79" s="133"/>
      <c r="GI79" s="133"/>
      <c r="GJ79" s="133"/>
      <c r="GK79" s="133"/>
      <c r="GL79" s="133"/>
      <c r="GM79" s="133"/>
      <c r="GN79" s="133"/>
      <c r="GO79" s="133"/>
      <c r="GP79" s="133"/>
      <c r="GQ79" s="133"/>
      <c r="GR79" s="133"/>
      <c r="GS79" s="133"/>
      <c r="GT79" s="133">
        <f>データ!EF7</f>
        <v>70.5</v>
      </c>
      <c r="GU79" s="133"/>
      <c r="GV79" s="133"/>
      <c r="GW79" s="133"/>
      <c r="GX79" s="133"/>
      <c r="GY79" s="133"/>
      <c r="GZ79" s="133"/>
      <c r="HA79" s="133"/>
      <c r="HB79" s="133"/>
      <c r="HC79" s="133"/>
      <c r="HD79" s="133"/>
      <c r="HE79" s="133"/>
      <c r="HF79" s="133"/>
      <c r="HG79" s="133"/>
      <c r="HH79" s="133"/>
      <c r="HI79" s="133"/>
      <c r="HJ79" s="133"/>
      <c r="HK79" s="133"/>
      <c r="HL79" s="133"/>
      <c r="HM79" s="133">
        <f>データ!EG7</f>
        <v>76.599999999999994</v>
      </c>
      <c r="HN79" s="133"/>
      <c r="HO79" s="133"/>
      <c r="HP79" s="133"/>
      <c r="HQ79" s="133"/>
      <c r="HR79" s="133"/>
      <c r="HS79" s="133"/>
      <c r="HT79" s="133"/>
      <c r="HU79" s="133"/>
      <c r="HV79" s="133"/>
      <c r="HW79" s="133"/>
      <c r="HX79" s="133"/>
      <c r="HY79" s="133"/>
      <c r="HZ79" s="133"/>
      <c r="IA79" s="133"/>
      <c r="IB79" s="133"/>
      <c r="IC79" s="133"/>
      <c r="ID79" s="133"/>
      <c r="IE79" s="13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0" t="s">
        <v>37</v>
      </c>
      <c r="IZ79" s="131"/>
      <c r="JA79" s="131"/>
      <c r="JB79" s="131"/>
      <c r="JC79" s="131"/>
      <c r="JD79" s="131"/>
      <c r="JE79" s="131"/>
      <c r="JF79" s="131"/>
      <c r="JG79" s="131"/>
      <c r="JH79" s="131"/>
      <c r="JI79" s="132"/>
      <c r="JJ79" s="128">
        <f>データ!EN7</f>
        <v>37880774</v>
      </c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>
        <f>データ!EO7</f>
        <v>46020701</v>
      </c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>
        <f>データ!EP7</f>
        <v>49017307</v>
      </c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>
        <f>データ!EQ7</f>
        <v>49292200</v>
      </c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>
        <f>データ!ER7</f>
        <v>54016751</v>
      </c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6"/>
      <c r="NB79" s="6"/>
      <c r="NC79" s="6"/>
      <c r="ND79" s="6"/>
      <c r="NE79" s="6"/>
      <c r="NF79" s="6"/>
      <c r="NG79" s="39"/>
      <c r="NH79" s="28"/>
      <c r="NI79" s="2"/>
      <c r="NJ79" s="104"/>
      <c r="NK79" s="105"/>
      <c r="NL79" s="105"/>
      <c r="NM79" s="105"/>
      <c r="NN79" s="105"/>
      <c r="NO79" s="105"/>
      <c r="NP79" s="105"/>
      <c r="NQ79" s="105"/>
      <c r="NR79" s="105"/>
      <c r="NS79" s="105"/>
      <c r="NT79" s="105"/>
      <c r="NU79" s="105"/>
      <c r="NV79" s="105"/>
      <c r="NW79" s="105"/>
      <c r="NX79" s="106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0" t="s">
        <v>38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2"/>
      <c r="U80" s="133">
        <f>データ!DW7</f>
        <v>46.4</v>
      </c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>
        <f>データ!DX7</f>
        <v>45.9</v>
      </c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>
        <f>データ!DY7</f>
        <v>50.7</v>
      </c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>
        <f>データ!DZ7</f>
        <v>51.3</v>
      </c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>
        <f>データ!EA7</f>
        <v>51.2</v>
      </c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0" t="s">
        <v>38</v>
      </c>
      <c r="EE80" s="131"/>
      <c r="EF80" s="131"/>
      <c r="EG80" s="131"/>
      <c r="EH80" s="131"/>
      <c r="EI80" s="131"/>
      <c r="EJ80" s="131"/>
      <c r="EK80" s="131"/>
      <c r="EL80" s="131"/>
      <c r="EM80" s="131"/>
      <c r="EN80" s="132"/>
      <c r="EO80" s="133">
        <f>データ!EH7</f>
        <v>59.7</v>
      </c>
      <c r="EP80" s="133"/>
      <c r="EQ80" s="133"/>
      <c r="ER80" s="133"/>
      <c r="ES80" s="133"/>
      <c r="ET80" s="133"/>
      <c r="EU80" s="133"/>
      <c r="EV80" s="133"/>
      <c r="EW80" s="133"/>
      <c r="EX80" s="133"/>
      <c r="EY80" s="133"/>
      <c r="EZ80" s="133"/>
      <c r="FA80" s="133"/>
      <c r="FB80" s="133"/>
      <c r="FC80" s="133"/>
      <c r="FD80" s="133"/>
      <c r="FE80" s="133"/>
      <c r="FF80" s="133"/>
      <c r="FG80" s="133"/>
      <c r="FH80" s="133">
        <f>データ!EI7</f>
        <v>56.6</v>
      </c>
      <c r="FI80" s="133"/>
      <c r="FJ80" s="133"/>
      <c r="FK80" s="133"/>
      <c r="FL80" s="133"/>
      <c r="FM80" s="133"/>
      <c r="FN80" s="133"/>
      <c r="FO80" s="133"/>
      <c r="FP80" s="133"/>
      <c r="FQ80" s="133"/>
      <c r="FR80" s="133"/>
      <c r="FS80" s="133"/>
      <c r="FT80" s="133"/>
      <c r="FU80" s="133"/>
      <c r="FV80" s="133"/>
      <c r="FW80" s="133"/>
      <c r="FX80" s="133"/>
      <c r="FY80" s="133"/>
      <c r="FZ80" s="133"/>
      <c r="GA80" s="133">
        <f>データ!EJ7</f>
        <v>62.6</v>
      </c>
      <c r="GB80" s="133"/>
      <c r="GC80" s="133"/>
      <c r="GD80" s="133"/>
      <c r="GE80" s="133"/>
      <c r="GF80" s="133"/>
      <c r="GG80" s="133"/>
      <c r="GH80" s="133"/>
      <c r="GI80" s="133"/>
      <c r="GJ80" s="133"/>
      <c r="GK80" s="133"/>
      <c r="GL80" s="133"/>
      <c r="GM80" s="133"/>
      <c r="GN80" s="133"/>
      <c r="GO80" s="133"/>
      <c r="GP80" s="133"/>
      <c r="GQ80" s="133"/>
      <c r="GR80" s="133"/>
      <c r="GS80" s="133"/>
      <c r="GT80" s="133">
        <f>データ!EK7</f>
        <v>64.099999999999994</v>
      </c>
      <c r="GU80" s="133"/>
      <c r="GV80" s="133"/>
      <c r="GW80" s="133"/>
      <c r="GX80" s="133"/>
      <c r="GY80" s="133"/>
      <c r="GZ80" s="133"/>
      <c r="HA80" s="133"/>
      <c r="HB80" s="133"/>
      <c r="HC80" s="133"/>
      <c r="HD80" s="133"/>
      <c r="HE80" s="133"/>
      <c r="HF80" s="133"/>
      <c r="HG80" s="133"/>
      <c r="HH80" s="133"/>
      <c r="HI80" s="133"/>
      <c r="HJ80" s="133"/>
      <c r="HK80" s="133"/>
      <c r="HL80" s="133"/>
      <c r="HM80" s="133">
        <f>データ!EL7</f>
        <v>64.3</v>
      </c>
      <c r="HN80" s="133"/>
      <c r="HO80" s="133"/>
      <c r="HP80" s="133"/>
      <c r="HQ80" s="133"/>
      <c r="HR80" s="133"/>
      <c r="HS80" s="133"/>
      <c r="HT80" s="133"/>
      <c r="HU80" s="133"/>
      <c r="HV80" s="133"/>
      <c r="HW80" s="133"/>
      <c r="HX80" s="133"/>
      <c r="HY80" s="133"/>
      <c r="HZ80" s="133"/>
      <c r="IA80" s="133"/>
      <c r="IB80" s="133"/>
      <c r="IC80" s="133"/>
      <c r="ID80" s="133"/>
      <c r="IE80" s="13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0" t="s">
        <v>38</v>
      </c>
      <c r="IZ80" s="131"/>
      <c r="JA80" s="131"/>
      <c r="JB80" s="131"/>
      <c r="JC80" s="131"/>
      <c r="JD80" s="131"/>
      <c r="JE80" s="131"/>
      <c r="JF80" s="131"/>
      <c r="JG80" s="131"/>
      <c r="JH80" s="131"/>
      <c r="JI80" s="132"/>
      <c r="JJ80" s="128">
        <f>データ!ES7</f>
        <v>48095074</v>
      </c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>
        <f>データ!ET7</f>
        <v>50135188</v>
      </c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>
        <f>データ!EU7</f>
        <v>50543381</v>
      </c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>
        <f>データ!EV7</f>
        <v>51238617</v>
      </c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>
        <f>データ!EW7</f>
        <v>51669762</v>
      </c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6"/>
      <c r="NB80" s="6"/>
      <c r="NC80" s="6"/>
      <c r="ND80" s="6"/>
      <c r="NE80" s="6"/>
      <c r="NF80" s="6"/>
      <c r="NG80" s="39"/>
      <c r="NH80" s="28"/>
      <c r="NI80" s="2"/>
      <c r="NJ80" s="104"/>
      <c r="NK80" s="105"/>
      <c r="NL80" s="105"/>
      <c r="NM80" s="105"/>
      <c r="NN80" s="105"/>
      <c r="NO80" s="105"/>
      <c r="NP80" s="105"/>
      <c r="NQ80" s="105"/>
      <c r="NR80" s="105"/>
      <c r="NS80" s="105"/>
      <c r="NT80" s="105"/>
      <c r="NU80" s="105"/>
      <c r="NV80" s="105"/>
      <c r="NW80" s="105"/>
      <c r="NX80" s="106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4"/>
      <c r="NK81" s="105"/>
      <c r="NL81" s="105"/>
      <c r="NM81" s="105"/>
      <c r="NN81" s="105"/>
      <c r="NO81" s="105"/>
      <c r="NP81" s="105"/>
      <c r="NQ81" s="105"/>
      <c r="NR81" s="105"/>
      <c r="NS81" s="105"/>
      <c r="NT81" s="105"/>
      <c r="NU81" s="105"/>
      <c r="NV81" s="105"/>
      <c r="NW81" s="105"/>
      <c r="NX81" s="106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29" t="s">
        <v>51</v>
      </c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4"/>
      <c r="NK82" s="105"/>
      <c r="NL82" s="105"/>
      <c r="NM82" s="105"/>
      <c r="NN82" s="105"/>
      <c r="NO82" s="105"/>
      <c r="NP82" s="105"/>
      <c r="NQ82" s="105"/>
      <c r="NR82" s="105"/>
      <c r="NS82" s="105"/>
      <c r="NT82" s="105"/>
      <c r="NU82" s="105"/>
      <c r="NV82" s="105"/>
      <c r="NW82" s="105"/>
      <c r="NX82" s="106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129"/>
      <c r="FD83" s="129"/>
      <c r="FE83" s="129"/>
      <c r="FF83" s="129"/>
      <c r="FG83" s="129"/>
      <c r="FH83" s="129"/>
      <c r="FI83" s="129"/>
      <c r="FJ83" s="129"/>
      <c r="FK83" s="129"/>
      <c r="FL83" s="129"/>
      <c r="FM83" s="12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9"/>
      <c r="GF83" s="129"/>
      <c r="GG83" s="129"/>
      <c r="GH83" s="129"/>
      <c r="GI83" s="129"/>
      <c r="GJ83" s="129"/>
      <c r="GK83" s="129"/>
      <c r="GL83" s="129"/>
      <c r="GM83" s="129"/>
      <c r="GN83" s="129"/>
      <c r="GO83" s="129"/>
      <c r="GP83" s="129"/>
      <c r="GQ83" s="129"/>
      <c r="GR83" s="129"/>
      <c r="GS83" s="129"/>
      <c r="GT83" s="129"/>
      <c r="GU83" s="129"/>
      <c r="GV83" s="129"/>
      <c r="GW83" s="129"/>
      <c r="GX83" s="129"/>
      <c r="GY83" s="129"/>
      <c r="GZ83" s="129"/>
      <c r="HA83" s="129"/>
      <c r="HB83" s="129"/>
      <c r="HC83" s="129"/>
      <c r="HD83" s="129"/>
      <c r="HE83" s="129"/>
      <c r="HF83" s="129"/>
      <c r="HG83" s="129"/>
      <c r="HH83" s="129"/>
      <c r="HI83" s="129"/>
      <c r="HJ83" s="129"/>
      <c r="HK83" s="129"/>
      <c r="HL83" s="129"/>
      <c r="HM83" s="129"/>
      <c r="HN83" s="129"/>
      <c r="HO83" s="129"/>
      <c r="HP83" s="129"/>
      <c r="HQ83" s="129"/>
      <c r="HR83" s="129"/>
      <c r="HS83" s="129"/>
      <c r="HT83" s="129"/>
      <c r="HU83" s="129"/>
      <c r="HV83" s="129"/>
      <c r="HW83" s="129"/>
      <c r="HX83" s="129"/>
      <c r="HY83" s="129"/>
      <c r="HZ83" s="129"/>
      <c r="IA83" s="129"/>
      <c r="IB83" s="129"/>
      <c r="IC83" s="129"/>
      <c r="ID83" s="129"/>
      <c r="IE83" s="129"/>
      <c r="IF83" s="129"/>
      <c r="IG83" s="129"/>
      <c r="IH83" s="129"/>
      <c r="II83" s="129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4"/>
      <c r="NK83" s="105"/>
      <c r="NL83" s="105"/>
      <c r="NM83" s="105"/>
      <c r="NN83" s="105"/>
      <c r="NO83" s="105"/>
      <c r="NP83" s="105"/>
      <c r="NQ83" s="105"/>
      <c r="NR83" s="105"/>
      <c r="NS83" s="105"/>
      <c r="NT83" s="105"/>
      <c r="NU83" s="105"/>
      <c r="NV83" s="105"/>
      <c r="NW83" s="105"/>
      <c r="NX83" s="106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07"/>
      <c r="NK84" s="108"/>
      <c r="NL84" s="108"/>
      <c r="NM84" s="108"/>
      <c r="NN84" s="108"/>
      <c r="NO84" s="108"/>
      <c r="NP84" s="108"/>
      <c r="NQ84" s="108"/>
      <c r="NR84" s="108"/>
      <c r="NS84" s="108"/>
      <c r="NT84" s="108"/>
      <c r="NU84" s="108"/>
      <c r="NV84" s="108"/>
      <c r="NW84" s="108"/>
      <c r="NX84" s="109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9" t="s">
        <v>75</v>
      </c>
      <c r="AI4" s="140"/>
      <c r="AJ4" s="140"/>
      <c r="AK4" s="140"/>
      <c r="AL4" s="140"/>
      <c r="AM4" s="140"/>
      <c r="AN4" s="140"/>
      <c r="AO4" s="140"/>
      <c r="AP4" s="140"/>
      <c r="AQ4" s="140"/>
      <c r="AR4" s="141"/>
      <c r="AS4" s="135" t="s">
        <v>76</v>
      </c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5" t="s">
        <v>77</v>
      </c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9" t="s">
        <v>78</v>
      </c>
      <c r="BP4" s="140"/>
      <c r="BQ4" s="140"/>
      <c r="BR4" s="140"/>
      <c r="BS4" s="140"/>
      <c r="BT4" s="140"/>
      <c r="BU4" s="140"/>
      <c r="BV4" s="140"/>
      <c r="BW4" s="140"/>
      <c r="BX4" s="140"/>
      <c r="BY4" s="141"/>
      <c r="BZ4" s="134" t="s">
        <v>79</v>
      </c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5" t="s">
        <v>80</v>
      </c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 t="s">
        <v>81</v>
      </c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 t="s">
        <v>82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9" t="s">
        <v>83</v>
      </c>
      <c r="DS4" s="140"/>
      <c r="DT4" s="140"/>
      <c r="DU4" s="140"/>
      <c r="DV4" s="140"/>
      <c r="DW4" s="140"/>
      <c r="DX4" s="140"/>
      <c r="DY4" s="140"/>
      <c r="DZ4" s="140"/>
      <c r="EA4" s="140"/>
      <c r="EB4" s="141"/>
      <c r="EC4" s="134" t="s">
        <v>84</v>
      </c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 t="s">
        <v>85</v>
      </c>
      <c r="EO4" s="134"/>
      <c r="EP4" s="134"/>
      <c r="EQ4" s="134"/>
      <c r="ER4" s="134"/>
      <c r="ES4" s="134"/>
      <c r="ET4" s="134"/>
      <c r="EU4" s="134"/>
      <c r="EV4" s="134"/>
      <c r="EW4" s="134"/>
      <c r="EX4" s="134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287500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6" t="str">
        <f>IF(H8&lt;&gt;I8,H8,"")&amp;IF(I8&lt;&gt;J8,I8,"")&amp;"　"&amp;J8</f>
        <v>兵庫県地方独立行政法人神戸市民病院機構　中央市民病院</v>
      </c>
      <c r="I6" s="137"/>
      <c r="J6" s="138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/>
      <c r="P6" s="63" t="str">
        <f>P8</f>
        <v>直営</v>
      </c>
      <c r="Q6" s="64">
        <f t="shared" ref="Q6:AG6" si="3">Q8</f>
        <v>35</v>
      </c>
      <c r="R6" s="63" t="str">
        <f t="shared" si="3"/>
        <v>対象</v>
      </c>
      <c r="S6" s="63" t="str">
        <f t="shared" si="3"/>
        <v>透 I 未 訓 ガ</v>
      </c>
      <c r="T6" s="63" t="str">
        <f t="shared" si="3"/>
        <v>救 臨 が 感 災 地</v>
      </c>
      <c r="U6" s="64" t="str">
        <f>U8</f>
        <v>-</v>
      </c>
      <c r="V6" s="64">
        <f>V8</f>
        <v>89400</v>
      </c>
      <c r="W6" s="63" t="str">
        <f>W8</f>
        <v>非該当</v>
      </c>
      <c r="X6" s="63" t="str">
        <f t="shared" si="3"/>
        <v>７：１</v>
      </c>
      <c r="Y6" s="64">
        <f t="shared" si="3"/>
        <v>690</v>
      </c>
      <c r="Z6" s="64" t="str">
        <f t="shared" si="3"/>
        <v>-</v>
      </c>
      <c r="AA6" s="64" t="str">
        <f t="shared" si="3"/>
        <v>-</v>
      </c>
      <c r="AB6" s="64">
        <f t="shared" si="3"/>
        <v>8</v>
      </c>
      <c r="AC6" s="64">
        <f t="shared" si="3"/>
        <v>10</v>
      </c>
      <c r="AD6" s="64">
        <f t="shared" si="3"/>
        <v>708</v>
      </c>
      <c r="AE6" s="64">
        <f t="shared" si="3"/>
        <v>690</v>
      </c>
      <c r="AF6" s="64" t="str">
        <f t="shared" si="3"/>
        <v>-</v>
      </c>
      <c r="AG6" s="64">
        <f t="shared" si="3"/>
        <v>690</v>
      </c>
      <c r="AH6" s="65">
        <f>IF(AH8="-",NA(),AH8)</f>
        <v>105.2</v>
      </c>
      <c r="AI6" s="65">
        <f t="shared" ref="AI6:AQ6" si="4">IF(AI8="-",NA(),AI8)</f>
        <v>102.5</v>
      </c>
      <c r="AJ6" s="65">
        <f t="shared" si="4"/>
        <v>100.1</v>
      </c>
      <c r="AK6" s="65">
        <f t="shared" si="4"/>
        <v>99.7</v>
      </c>
      <c r="AL6" s="65">
        <f t="shared" si="4"/>
        <v>99.6</v>
      </c>
      <c r="AM6" s="65">
        <f t="shared" si="4"/>
        <v>103</v>
      </c>
      <c r="AN6" s="65">
        <f t="shared" si="4"/>
        <v>101.7</v>
      </c>
      <c r="AO6" s="65">
        <f t="shared" si="4"/>
        <v>101.1</v>
      </c>
      <c r="AP6" s="65">
        <f t="shared" si="4"/>
        <v>100.3</v>
      </c>
      <c r="AQ6" s="65">
        <f t="shared" si="4"/>
        <v>99.8</v>
      </c>
      <c r="AR6" s="65" t="str">
        <f>IF(AR8="-","【-】","【"&amp;SUBSTITUTE(TEXT(AR8,"#,##0.0"),"-","△")&amp;"】")</f>
        <v>【98.4】</v>
      </c>
      <c r="AS6" s="65">
        <f>IF(AS8="-",NA(),AS8)</f>
        <v>100</v>
      </c>
      <c r="AT6" s="65">
        <f t="shared" ref="AT6:BB6" si="5">IF(AT8="-",NA(),AT8)</f>
        <v>97.5</v>
      </c>
      <c r="AU6" s="65">
        <f t="shared" si="5"/>
        <v>96.9</v>
      </c>
      <c r="AV6" s="65">
        <f t="shared" si="5"/>
        <v>96.7</v>
      </c>
      <c r="AW6" s="65">
        <f t="shared" si="5"/>
        <v>97.7</v>
      </c>
      <c r="AX6" s="65">
        <f t="shared" si="5"/>
        <v>97.2</v>
      </c>
      <c r="AY6" s="65">
        <f t="shared" si="5"/>
        <v>96</v>
      </c>
      <c r="AZ6" s="65">
        <f t="shared" si="5"/>
        <v>94.6</v>
      </c>
      <c r="BA6" s="65">
        <f t="shared" si="5"/>
        <v>94.4</v>
      </c>
      <c r="BB6" s="65">
        <f t="shared" si="5"/>
        <v>93.6</v>
      </c>
      <c r="BC6" s="65" t="str">
        <f>IF(BC8="-","【-】","【"&amp;SUBSTITUTE(TEXT(BC8,"#,##0.0"),"-","△")&amp;"】")</f>
        <v>【89.5】</v>
      </c>
      <c r="BD6" s="65" t="str">
        <f>IF(BD8="-",NA(),BD8)</f>
        <v>該当数値なし</v>
      </c>
      <c r="BE6" s="65" t="str">
        <f t="shared" ref="BE6:BM6" si="6">IF(BE8="-",NA(),BE8)</f>
        <v>該当数値なし</v>
      </c>
      <c r="BF6" s="65" t="str">
        <f t="shared" si="6"/>
        <v>該当数値なし</v>
      </c>
      <c r="BG6" s="65">
        <f t="shared" si="6"/>
        <v>0.4</v>
      </c>
      <c r="BH6" s="65">
        <f t="shared" si="6"/>
        <v>0.4</v>
      </c>
      <c r="BI6" s="65">
        <f t="shared" si="6"/>
        <v>45.6</v>
      </c>
      <c r="BJ6" s="65">
        <f t="shared" si="6"/>
        <v>41.7</v>
      </c>
      <c r="BK6" s="65">
        <f t="shared" si="6"/>
        <v>37.700000000000003</v>
      </c>
      <c r="BL6" s="65">
        <f t="shared" si="6"/>
        <v>36.799999999999997</v>
      </c>
      <c r="BM6" s="65">
        <f t="shared" si="6"/>
        <v>33.9</v>
      </c>
      <c r="BN6" s="65" t="str">
        <f>IF(BN8="-","【-】","【"&amp;SUBSTITUTE(TEXT(BN8,"#,##0.0"),"-","△")&amp;"】")</f>
        <v>【63.6】</v>
      </c>
      <c r="BO6" s="65">
        <f>IF(BO8="-",NA(),BO8)</f>
        <v>94.2</v>
      </c>
      <c r="BP6" s="65">
        <f t="shared" ref="BP6:BX6" si="7">IF(BP8="-",NA(),BP8)</f>
        <v>92.5</v>
      </c>
      <c r="BQ6" s="65">
        <f t="shared" si="7"/>
        <v>91.6</v>
      </c>
      <c r="BR6" s="65">
        <f t="shared" si="7"/>
        <v>91.2</v>
      </c>
      <c r="BS6" s="65">
        <f t="shared" si="7"/>
        <v>92.6</v>
      </c>
      <c r="BT6" s="65">
        <f t="shared" si="7"/>
        <v>81.2</v>
      </c>
      <c r="BU6" s="65">
        <f t="shared" si="7"/>
        <v>80.3</v>
      </c>
      <c r="BV6" s="65">
        <f t="shared" si="7"/>
        <v>80.7</v>
      </c>
      <c r="BW6" s="65">
        <f t="shared" si="7"/>
        <v>80.7</v>
      </c>
      <c r="BX6" s="65">
        <f t="shared" si="7"/>
        <v>79.5</v>
      </c>
      <c r="BY6" s="65" t="str">
        <f>IF(BY8="-","【-】","【"&amp;SUBSTITUTE(TEXT(BY8,"#,##0.0"),"-","△")&amp;"】")</f>
        <v>【74.2】</v>
      </c>
      <c r="BZ6" s="66">
        <f>IF(BZ8="-",NA(),BZ8)</f>
        <v>85545</v>
      </c>
      <c r="CA6" s="66">
        <f t="shared" ref="CA6:CI6" si="8">IF(CA8="-",NA(),CA8)</f>
        <v>87753</v>
      </c>
      <c r="CB6" s="66">
        <f t="shared" si="8"/>
        <v>90438</v>
      </c>
      <c r="CC6" s="66">
        <f t="shared" si="8"/>
        <v>93246</v>
      </c>
      <c r="CD6" s="66">
        <f t="shared" si="8"/>
        <v>95505</v>
      </c>
      <c r="CE6" s="66">
        <f t="shared" si="8"/>
        <v>56653</v>
      </c>
      <c r="CF6" s="66">
        <f t="shared" si="8"/>
        <v>59159</v>
      </c>
      <c r="CG6" s="66">
        <f t="shared" si="8"/>
        <v>60787</v>
      </c>
      <c r="CH6" s="66">
        <f t="shared" si="8"/>
        <v>62913</v>
      </c>
      <c r="CI6" s="66">
        <f t="shared" si="8"/>
        <v>64765</v>
      </c>
      <c r="CJ6" s="65" t="str">
        <f>IF(CJ8="-","【-】","【"&amp;SUBSTITUTE(TEXT(CJ8,"#,##0"),"-","△")&amp;"】")</f>
        <v>【49,667】</v>
      </c>
      <c r="CK6" s="66">
        <f>IF(CK8="-",NA(),CK8)</f>
        <v>16245</v>
      </c>
      <c r="CL6" s="66">
        <f t="shared" ref="CL6:CT6" si="9">IF(CL8="-",NA(),CL8)</f>
        <v>16321</v>
      </c>
      <c r="CM6" s="66">
        <f t="shared" si="9"/>
        <v>16869</v>
      </c>
      <c r="CN6" s="66">
        <f t="shared" si="9"/>
        <v>17717</v>
      </c>
      <c r="CO6" s="66">
        <f t="shared" si="9"/>
        <v>19172</v>
      </c>
      <c r="CP6" s="66">
        <f t="shared" si="9"/>
        <v>14082</v>
      </c>
      <c r="CQ6" s="66">
        <f t="shared" si="9"/>
        <v>14865</v>
      </c>
      <c r="CR6" s="66">
        <f t="shared" si="9"/>
        <v>15610</v>
      </c>
      <c r="CS6" s="66">
        <f t="shared" si="9"/>
        <v>16993</v>
      </c>
      <c r="CT6" s="66">
        <f t="shared" si="9"/>
        <v>17680</v>
      </c>
      <c r="CU6" s="65" t="str">
        <f>IF(CU8="-","【-】","【"&amp;SUBSTITUTE(TEXT(CU8,"#,##0"),"-","△")&amp;"】")</f>
        <v>【13,758】</v>
      </c>
      <c r="CV6" s="65">
        <f>IF(CV8="-",NA(),CV8)</f>
        <v>38.200000000000003</v>
      </c>
      <c r="CW6" s="65">
        <f t="shared" ref="CW6:DE6" si="10">IF(CW8="-",NA(),CW8)</f>
        <v>38.5</v>
      </c>
      <c r="CX6" s="65">
        <f t="shared" si="10"/>
        <v>40.700000000000003</v>
      </c>
      <c r="CY6" s="65">
        <f t="shared" si="10"/>
        <v>41.5</v>
      </c>
      <c r="CZ6" s="65">
        <f t="shared" si="10"/>
        <v>41.9</v>
      </c>
      <c r="DA6" s="65">
        <f t="shared" si="10"/>
        <v>48</v>
      </c>
      <c r="DB6" s="65">
        <f t="shared" si="10"/>
        <v>47.8</v>
      </c>
      <c r="DC6" s="65">
        <f t="shared" si="10"/>
        <v>48.7</v>
      </c>
      <c r="DD6" s="65">
        <f t="shared" si="10"/>
        <v>48.5</v>
      </c>
      <c r="DE6" s="65">
        <f t="shared" si="10"/>
        <v>49.2</v>
      </c>
      <c r="DF6" s="65" t="str">
        <f>IF(DF8="-","【-】","【"&amp;SUBSTITUTE(TEXT(DF8,"#,##0.0"),"-","△")&amp;"】")</f>
        <v>【55.2】</v>
      </c>
      <c r="DG6" s="65">
        <f>IF(DG8="-",NA(),DG8)</f>
        <v>26.5</v>
      </c>
      <c r="DH6" s="65">
        <f t="shared" ref="DH6:DP6" si="11">IF(DH8="-",NA(),DH8)</f>
        <v>27</v>
      </c>
      <c r="DI6" s="65">
        <f t="shared" si="11"/>
        <v>27</v>
      </c>
      <c r="DJ6" s="65">
        <f t="shared" si="11"/>
        <v>27.8</v>
      </c>
      <c r="DK6" s="65">
        <f t="shared" si="11"/>
        <v>28.7</v>
      </c>
      <c r="DL6" s="65">
        <f t="shared" si="11"/>
        <v>25.6</v>
      </c>
      <c r="DM6" s="65">
        <f t="shared" si="11"/>
        <v>26.2</v>
      </c>
      <c r="DN6" s="65">
        <f t="shared" si="11"/>
        <v>26.3</v>
      </c>
      <c r="DO6" s="65">
        <f t="shared" si="11"/>
        <v>27.5</v>
      </c>
      <c r="DP6" s="65">
        <f t="shared" si="11"/>
        <v>27.4</v>
      </c>
      <c r="DQ6" s="65" t="str">
        <f>IF(DQ8="-","【-】","【"&amp;SUBSTITUTE(TEXT(DQ8,"#,##0.0"),"-","△")&amp;"】")</f>
        <v>【24.1】</v>
      </c>
      <c r="DR6" s="65">
        <f>IF(DR8="-",NA(),DR8)</f>
        <v>17.2</v>
      </c>
      <c r="DS6" s="65">
        <f t="shared" ref="DS6:EA6" si="12">IF(DS8="-",NA(),DS8)</f>
        <v>21.2</v>
      </c>
      <c r="DT6" s="65">
        <f t="shared" si="12"/>
        <v>26</v>
      </c>
      <c r="DU6" s="65">
        <f t="shared" si="12"/>
        <v>31.6</v>
      </c>
      <c r="DV6" s="65">
        <f t="shared" si="12"/>
        <v>33.5</v>
      </c>
      <c r="DW6" s="65">
        <f t="shared" si="12"/>
        <v>46.4</v>
      </c>
      <c r="DX6" s="65">
        <f t="shared" si="12"/>
        <v>45.9</v>
      </c>
      <c r="DY6" s="65">
        <f t="shared" si="12"/>
        <v>50.7</v>
      </c>
      <c r="DZ6" s="65">
        <f t="shared" si="12"/>
        <v>51.3</v>
      </c>
      <c r="EA6" s="65">
        <f t="shared" si="12"/>
        <v>51.2</v>
      </c>
      <c r="EB6" s="65" t="str">
        <f>IF(EB8="-","【-】","【"&amp;SUBSTITUTE(TEXT(EB8,"#,##0.0"),"-","△")&amp;"】")</f>
        <v>【50.7】</v>
      </c>
      <c r="EC6" s="65">
        <f>IF(EC8="-",NA(),EC8)</f>
        <v>64.599999999999994</v>
      </c>
      <c r="ED6" s="65">
        <f t="shared" ref="ED6:EL6" si="13">IF(ED8="-",NA(),ED8)</f>
        <v>49.5</v>
      </c>
      <c r="EE6" s="65">
        <f t="shared" si="13"/>
        <v>60.5</v>
      </c>
      <c r="EF6" s="65">
        <f t="shared" si="13"/>
        <v>70.5</v>
      </c>
      <c r="EG6" s="65">
        <f t="shared" si="13"/>
        <v>76.599999999999994</v>
      </c>
      <c r="EH6" s="65">
        <f t="shared" si="13"/>
        <v>59.7</v>
      </c>
      <c r="EI6" s="65">
        <f t="shared" si="13"/>
        <v>56.6</v>
      </c>
      <c r="EJ6" s="65">
        <f t="shared" si="13"/>
        <v>62.6</v>
      </c>
      <c r="EK6" s="65">
        <f t="shared" si="13"/>
        <v>64.099999999999994</v>
      </c>
      <c r="EL6" s="65">
        <f t="shared" si="13"/>
        <v>64.3</v>
      </c>
      <c r="EM6" s="65" t="str">
        <f>IF(EM8="-","【-】","【"&amp;SUBSTITUTE(TEXT(EM8,"#,##0.0"),"-","△")&amp;"】")</f>
        <v>【65.7】</v>
      </c>
      <c r="EN6" s="66">
        <f>IF(EN8="-",NA(),EN8)</f>
        <v>37880774</v>
      </c>
      <c r="EO6" s="66">
        <f t="shared" ref="EO6:EW6" si="14">IF(EO8="-",NA(),EO8)</f>
        <v>46020701</v>
      </c>
      <c r="EP6" s="66">
        <f t="shared" si="14"/>
        <v>49017307</v>
      </c>
      <c r="EQ6" s="66">
        <f t="shared" si="14"/>
        <v>49292200</v>
      </c>
      <c r="ER6" s="66">
        <f t="shared" si="14"/>
        <v>54016751</v>
      </c>
      <c r="ES6" s="66">
        <f t="shared" si="14"/>
        <v>48095074</v>
      </c>
      <c r="ET6" s="66">
        <f t="shared" si="14"/>
        <v>50135188</v>
      </c>
      <c r="EU6" s="66">
        <f t="shared" si="14"/>
        <v>50543381</v>
      </c>
      <c r="EV6" s="66">
        <f t="shared" si="14"/>
        <v>51238617</v>
      </c>
      <c r="EW6" s="66">
        <f t="shared" si="14"/>
        <v>51669762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287500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/>
      <c r="P7" s="63" t="str">
        <f>P8</f>
        <v>直営</v>
      </c>
      <c r="Q7" s="64">
        <f t="shared" si="15"/>
        <v>35</v>
      </c>
      <c r="R7" s="63" t="str">
        <f t="shared" si="15"/>
        <v>対象</v>
      </c>
      <c r="S7" s="63" t="str">
        <f t="shared" si="15"/>
        <v>透 I 未 訓 ガ</v>
      </c>
      <c r="T7" s="63" t="str">
        <f t="shared" si="15"/>
        <v>救 臨 が 感 災 地</v>
      </c>
      <c r="U7" s="64" t="str">
        <f>U8</f>
        <v>-</v>
      </c>
      <c r="V7" s="64">
        <f>V8</f>
        <v>89400</v>
      </c>
      <c r="W7" s="63" t="str">
        <f>W8</f>
        <v>非該当</v>
      </c>
      <c r="X7" s="63" t="str">
        <f t="shared" si="15"/>
        <v>７：１</v>
      </c>
      <c r="Y7" s="64">
        <f t="shared" si="15"/>
        <v>690</v>
      </c>
      <c r="Z7" s="64" t="str">
        <f t="shared" si="15"/>
        <v>-</v>
      </c>
      <c r="AA7" s="64" t="str">
        <f t="shared" si="15"/>
        <v>-</v>
      </c>
      <c r="AB7" s="64">
        <f t="shared" si="15"/>
        <v>8</v>
      </c>
      <c r="AC7" s="64">
        <f t="shared" si="15"/>
        <v>10</v>
      </c>
      <c r="AD7" s="64">
        <f t="shared" si="15"/>
        <v>708</v>
      </c>
      <c r="AE7" s="64">
        <f t="shared" si="15"/>
        <v>690</v>
      </c>
      <c r="AF7" s="64" t="str">
        <f t="shared" si="15"/>
        <v>-</v>
      </c>
      <c r="AG7" s="64">
        <f t="shared" si="15"/>
        <v>690</v>
      </c>
      <c r="AH7" s="65">
        <f>AH8</f>
        <v>105.2</v>
      </c>
      <c r="AI7" s="65">
        <f t="shared" ref="AI7:AQ7" si="16">AI8</f>
        <v>102.5</v>
      </c>
      <c r="AJ7" s="65">
        <f t="shared" si="16"/>
        <v>100.1</v>
      </c>
      <c r="AK7" s="65">
        <f t="shared" si="16"/>
        <v>99.7</v>
      </c>
      <c r="AL7" s="65">
        <f t="shared" si="16"/>
        <v>99.6</v>
      </c>
      <c r="AM7" s="65">
        <f t="shared" si="16"/>
        <v>103</v>
      </c>
      <c r="AN7" s="65">
        <f t="shared" si="16"/>
        <v>101.7</v>
      </c>
      <c r="AO7" s="65">
        <f t="shared" si="16"/>
        <v>101.1</v>
      </c>
      <c r="AP7" s="65">
        <f t="shared" si="16"/>
        <v>100.3</v>
      </c>
      <c r="AQ7" s="65">
        <f t="shared" si="16"/>
        <v>99.8</v>
      </c>
      <c r="AR7" s="65"/>
      <c r="AS7" s="65">
        <f>AS8</f>
        <v>100</v>
      </c>
      <c r="AT7" s="65">
        <f t="shared" ref="AT7:BB7" si="17">AT8</f>
        <v>97.5</v>
      </c>
      <c r="AU7" s="65">
        <f t="shared" si="17"/>
        <v>96.9</v>
      </c>
      <c r="AV7" s="65">
        <f t="shared" si="17"/>
        <v>96.7</v>
      </c>
      <c r="AW7" s="65">
        <f t="shared" si="17"/>
        <v>97.7</v>
      </c>
      <c r="AX7" s="65">
        <f t="shared" si="17"/>
        <v>97.2</v>
      </c>
      <c r="AY7" s="65">
        <f t="shared" si="17"/>
        <v>96</v>
      </c>
      <c r="AZ7" s="65">
        <f t="shared" si="17"/>
        <v>94.6</v>
      </c>
      <c r="BA7" s="65">
        <f t="shared" si="17"/>
        <v>94.4</v>
      </c>
      <c r="BB7" s="65">
        <f t="shared" si="17"/>
        <v>93.6</v>
      </c>
      <c r="BC7" s="65"/>
      <c r="BD7" s="65" t="str">
        <f>BD8</f>
        <v>該当数値なし</v>
      </c>
      <c r="BE7" s="65" t="str">
        <f t="shared" ref="BE7:BM7" si="18">BE8</f>
        <v>該当数値なし</v>
      </c>
      <c r="BF7" s="65" t="str">
        <f t="shared" si="18"/>
        <v>該当数値なし</v>
      </c>
      <c r="BG7" s="65">
        <f t="shared" si="18"/>
        <v>0.4</v>
      </c>
      <c r="BH7" s="65">
        <f t="shared" si="18"/>
        <v>0.4</v>
      </c>
      <c r="BI7" s="65">
        <f t="shared" si="18"/>
        <v>45.6</v>
      </c>
      <c r="BJ7" s="65">
        <f t="shared" si="18"/>
        <v>41.7</v>
      </c>
      <c r="BK7" s="65">
        <f t="shared" si="18"/>
        <v>37.700000000000003</v>
      </c>
      <c r="BL7" s="65">
        <f t="shared" si="18"/>
        <v>36.799999999999997</v>
      </c>
      <c r="BM7" s="65">
        <f t="shared" si="18"/>
        <v>33.9</v>
      </c>
      <c r="BN7" s="65"/>
      <c r="BO7" s="65">
        <f>BO8</f>
        <v>94.2</v>
      </c>
      <c r="BP7" s="65">
        <f t="shared" ref="BP7:BX7" si="19">BP8</f>
        <v>92.5</v>
      </c>
      <c r="BQ7" s="65">
        <f t="shared" si="19"/>
        <v>91.6</v>
      </c>
      <c r="BR7" s="65">
        <f t="shared" si="19"/>
        <v>91.2</v>
      </c>
      <c r="BS7" s="65">
        <f t="shared" si="19"/>
        <v>92.6</v>
      </c>
      <c r="BT7" s="65">
        <f t="shared" si="19"/>
        <v>81.2</v>
      </c>
      <c r="BU7" s="65">
        <f t="shared" si="19"/>
        <v>80.3</v>
      </c>
      <c r="BV7" s="65">
        <f t="shared" si="19"/>
        <v>80.7</v>
      </c>
      <c r="BW7" s="65">
        <f t="shared" si="19"/>
        <v>80.7</v>
      </c>
      <c r="BX7" s="65">
        <f t="shared" si="19"/>
        <v>79.5</v>
      </c>
      <c r="BY7" s="65"/>
      <c r="BZ7" s="66">
        <f>BZ8</f>
        <v>85545</v>
      </c>
      <c r="CA7" s="66">
        <f t="shared" ref="CA7:CI7" si="20">CA8</f>
        <v>87753</v>
      </c>
      <c r="CB7" s="66">
        <f t="shared" si="20"/>
        <v>90438</v>
      </c>
      <c r="CC7" s="66">
        <f t="shared" si="20"/>
        <v>93246</v>
      </c>
      <c r="CD7" s="66">
        <f t="shared" si="20"/>
        <v>95505</v>
      </c>
      <c r="CE7" s="66">
        <f t="shared" si="20"/>
        <v>56653</v>
      </c>
      <c r="CF7" s="66">
        <f t="shared" si="20"/>
        <v>59159</v>
      </c>
      <c r="CG7" s="66">
        <f t="shared" si="20"/>
        <v>60787</v>
      </c>
      <c r="CH7" s="66">
        <f t="shared" si="20"/>
        <v>62913</v>
      </c>
      <c r="CI7" s="66">
        <f t="shared" si="20"/>
        <v>64765</v>
      </c>
      <c r="CJ7" s="65"/>
      <c r="CK7" s="66">
        <f>CK8</f>
        <v>16245</v>
      </c>
      <c r="CL7" s="66">
        <f t="shared" ref="CL7:CT7" si="21">CL8</f>
        <v>16321</v>
      </c>
      <c r="CM7" s="66">
        <f t="shared" si="21"/>
        <v>16869</v>
      </c>
      <c r="CN7" s="66">
        <f t="shared" si="21"/>
        <v>17717</v>
      </c>
      <c r="CO7" s="66">
        <f t="shared" si="21"/>
        <v>19172</v>
      </c>
      <c r="CP7" s="66">
        <f t="shared" si="21"/>
        <v>14082</v>
      </c>
      <c r="CQ7" s="66">
        <f t="shared" si="21"/>
        <v>14865</v>
      </c>
      <c r="CR7" s="66">
        <f t="shared" si="21"/>
        <v>15610</v>
      </c>
      <c r="CS7" s="66">
        <f t="shared" si="21"/>
        <v>16993</v>
      </c>
      <c r="CT7" s="66">
        <f t="shared" si="21"/>
        <v>17680</v>
      </c>
      <c r="CU7" s="65"/>
      <c r="CV7" s="65">
        <f>CV8</f>
        <v>38.200000000000003</v>
      </c>
      <c r="CW7" s="65">
        <f t="shared" ref="CW7:DE7" si="22">CW8</f>
        <v>38.5</v>
      </c>
      <c r="CX7" s="65">
        <f t="shared" si="22"/>
        <v>40.700000000000003</v>
      </c>
      <c r="CY7" s="65">
        <f t="shared" si="22"/>
        <v>41.5</v>
      </c>
      <c r="CZ7" s="65">
        <f t="shared" si="22"/>
        <v>41.9</v>
      </c>
      <c r="DA7" s="65">
        <f t="shared" si="22"/>
        <v>48</v>
      </c>
      <c r="DB7" s="65">
        <f t="shared" si="22"/>
        <v>47.8</v>
      </c>
      <c r="DC7" s="65">
        <f t="shared" si="22"/>
        <v>48.7</v>
      </c>
      <c r="DD7" s="65">
        <f t="shared" si="22"/>
        <v>48.5</v>
      </c>
      <c r="DE7" s="65">
        <f t="shared" si="22"/>
        <v>49.2</v>
      </c>
      <c r="DF7" s="65"/>
      <c r="DG7" s="65">
        <f>DG8</f>
        <v>26.5</v>
      </c>
      <c r="DH7" s="65">
        <f t="shared" ref="DH7:DP7" si="23">DH8</f>
        <v>27</v>
      </c>
      <c r="DI7" s="65">
        <f t="shared" si="23"/>
        <v>27</v>
      </c>
      <c r="DJ7" s="65">
        <f t="shared" si="23"/>
        <v>27.8</v>
      </c>
      <c r="DK7" s="65">
        <f t="shared" si="23"/>
        <v>28.7</v>
      </c>
      <c r="DL7" s="65">
        <f t="shared" si="23"/>
        <v>25.6</v>
      </c>
      <c r="DM7" s="65">
        <f t="shared" si="23"/>
        <v>26.2</v>
      </c>
      <c r="DN7" s="65">
        <f t="shared" si="23"/>
        <v>26.3</v>
      </c>
      <c r="DO7" s="65">
        <f t="shared" si="23"/>
        <v>27.5</v>
      </c>
      <c r="DP7" s="65">
        <f t="shared" si="23"/>
        <v>27.4</v>
      </c>
      <c r="DQ7" s="65"/>
      <c r="DR7" s="65">
        <f>DR8</f>
        <v>17.2</v>
      </c>
      <c r="DS7" s="65">
        <f t="shared" ref="DS7:EA7" si="24">DS8</f>
        <v>21.2</v>
      </c>
      <c r="DT7" s="65">
        <f t="shared" si="24"/>
        <v>26</v>
      </c>
      <c r="DU7" s="65">
        <f t="shared" si="24"/>
        <v>31.6</v>
      </c>
      <c r="DV7" s="65">
        <f t="shared" si="24"/>
        <v>33.5</v>
      </c>
      <c r="DW7" s="65">
        <f t="shared" si="24"/>
        <v>46.4</v>
      </c>
      <c r="DX7" s="65">
        <f t="shared" si="24"/>
        <v>45.9</v>
      </c>
      <c r="DY7" s="65">
        <f t="shared" si="24"/>
        <v>50.7</v>
      </c>
      <c r="DZ7" s="65">
        <f t="shared" si="24"/>
        <v>51.3</v>
      </c>
      <c r="EA7" s="65">
        <f t="shared" si="24"/>
        <v>51.2</v>
      </c>
      <c r="EB7" s="65"/>
      <c r="EC7" s="65">
        <f>EC8</f>
        <v>64.599999999999994</v>
      </c>
      <c r="ED7" s="65">
        <f t="shared" ref="ED7:EL7" si="25">ED8</f>
        <v>49.5</v>
      </c>
      <c r="EE7" s="65">
        <f t="shared" si="25"/>
        <v>60.5</v>
      </c>
      <c r="EF7" s="65">
        <f t="shared" si="25"/>
        <v>70.5</v>
      </c>
      <c r="EG7" s="65">
        <f t="shared" si="25"/>
        <v>76.599999999999994</v>
      </c>
      <c r="EH7" s="65">
        <f t="shared" si="25"/>
        <v>59.7</v>
      </c>
      <c r="EI7" s="65">
        <f t="shared" si="25"/>
        <v>56.6</v>
      </c>
      <c r="EJ7" s="65">
        <f t="shared" si="25"/>
        <v>62.6</v>
      </c>
      <c r="EK7" s="65">
        <f t="shared" si="25"/>
        <v>64.099999999999994</v>
      </c>
      <c r="EL7" s="65">
        <f t="shared" si="25"/>
        <v>64.3</v>
      </c>
      <c r="EM7" s="65"/>
      <c r="EN7" s="66">
        <f>EN8</f>
        <v>37880774</v>
      </c>
      <c r="EO7" s="66">
        <f t="shared" ref="EO7:EW7" si="26">EO8</f>
        <v>46020701</v>
      </c>
      <c r="EP7" s="66">
        <f t="shared" si="26"/>
        <v>49017307</v>
      </c>
      <c r="EQ7" s="66">
        <f t="shared" si="26"/>
        <v>49292200</v>
      </c>
      <c r="ER7" s="66">
        <f t="shared" si="26"/>
        <v>54016751</v>
      </c>
      <c r="ES7" s="66">
        <f t="shared" si="26"/>
        <v>48095074</v>
      </c>
      <c r="ET7" s="66">
        <f t="shared" si="26"/>
        <v>50135188</v>
      </c>
      <c r="EU7" s="66">
        <f t="shared" si="26"/>
        <v>50543381</v>
      </c>
      <c r="EV7" s="66">
        <f t="shared" si="26"/>
        <v>51238617</v>
      </c>
      <c r="EW7" s="66">
        <f t="shared" si="26"/>
        <v>51669762</v>
      </c>
      <c r="EX7" s="66"/>
    </row>
    <row r="8" spans="1:154" s="67" customFormat="1">
      <c r="A8" s="48"/>
      <c r="B8" s="68">
        <v>2016</v>
      </c>
      <c r="C8" s="68">
        <v>287500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35</v>
      </c>
      <c r="R8" s="68" t="s">
        <v>131</v>
      </c>
      <c r="S8" s="68" t="s">
        <v>132</v>
      </c>
      <c r="T8" s="68" t="s">
        <v>133</v>
      </c>
      <c r="U8" s="69" t="s">
        <v>134</v>
      </c>
      <c r="V8" s="69">
        <v>89400</v>
      </c>
      <c r="W8" s="68" t="s">
        <v>135</v>
      </c>
      <c r="X8" s="70" t="s">
        <v>136</v>
      </c>
      <c r="Y8" s="69">
        <v>690</v>
      </c>
      <c r="Z8" s="69" t="s">
        <v>134</v>
      </c>
      <c r="AA8" s="69" t="s">
        <v>134</v>
      </c>
      <c r="AB8" s="69">
        <v>8</v>
      </c>
      <c r="AC8" s="69">
        <v>10</v>
      </c>
      <c r="AD8" s="69">
        <v>708</v>
      </c>
      <c r="AE8" s="69">
        <v>690</v>
      </c>
      <c r="AF8" s="69" t="s">
        <v>134</v>
      </c>
      <c r="AG8" s="69">
        <v>690</v>
      </c>
      <c r="AH8" s="71">
        <v>105.2</v>
      </c>
      <c r="AI8" s="71">
        <v>102.5</v>
      </c>
      <c r="AJ8" s="71">
        <v>100.1</v>
      </c>
      <c r="AK8" s="71">
        <v>99.7</v>
      </c>
      <c r="AL8" s="71">
        <v>99.6</v>
      </c>
      <c r="AM8" s="71">
        <v>103</v>
      </c>
      <c r="AN8" s="71">
        <v>101.7</v>
      </c>
      <c r="AO8" s="71">
        <v>101.1</v>
      </c>
      <c r="AP8" s="71">
        <v>100.3</v>
      </c>
      <c r="AQ8" s="71">
        <v>99.8</v>
      </c>
      <c r="AR8" s="71">
        <v>98.4</v>
      </c>
      <c r="AS8" s="71">
        <v>100</v>
      </c>
      <c r="AT8" s="71">
        <v>97.5</v>
      </c>
      <c r="AU8" s="71">
        <v>96.9</v>
      </c>
      <c r="AV8" s="71">
        <v>96.7</v>
      </c>
      <c r="AW8" s="71">
        <v>97.7</v>
      </c>
      <c r="AX8" s="71">
        <v>97.2</v>
      </c>
      <c r="AY8" s="71">
        <v>96</v>
      </c>
      <c r="AZ8" s="71">
        <v>94.6</v>
      </c>
      <c r="BA8" s="71">
        <v>94.4</v>
      </c>
      <c r="BB8" s="71">
        <v>93.6</v>
      </c>
      <c r="BC8" s="71">
        <v>89.5</v>
      </c>
      <c r="BD8" s="72" t="s">
        <v>137</v>
      </c>
      <c r="BE8" s="72" t="s">
        <v>137</v>
      </c>
      <c r="BF8" s="72" t="s">
        <v>137</v>
      </c>
      <c r="BG8" s="72">
        <v>0.4</v>
      </c>
      <c r="BH8" s="72">
        <v>0.4</v>
      </c>
      <c r="BI8" s="72">
        <v>45.6</v>
      </c>
      <c r="BJ8" s="72">
        <v>41.7</v>
      </c>
      <c r="BK8" s="72">
        <v>37.700000000000003</v>
      </c>
      <c r="BL8" s="72">
        <v>36.799999999999997</v>
      </c>
      <c r="BM8" s="72">
        <v>33.9</v>
      </c>
      <c r="BN8" s="72">
        <v>63.6</v>
      </c>
      <c r="BO8" s="71">
        <v>94.2</v>
      </c>
      <c r="BP8" s="71">
        <v>92.5</v>
      </c>
      <c r="BQ8" s="71">
        <v>91.6</v>
      </c>
      <c r="BR8" s="71">
        <v>91.2</v>
      </c>
      <c r="BS8" s="71">
        <v>92.6</v>
      </c>
      <c r="BT8" s="71">
        <v>81.2</v>
      </c>
      <c r="BU8" s="71">
        <v>80.3</v>
      </c>
      <c r="BV8" s="71">
        <v>80.7</v>
      </c>
      <c r="BW8" s="71">
        <v>80.7</v>
      </c>
      <c r="BX8" s="71">
        <v>79.5</v>
      </c>
      <c r="BY8" s="71">
        <v>74.2</v>
      </c>
      <c r="BZ8" s="72">
        <v>85545</v>
      </c>
      <c r="CA8" s="72">
        <v>87753</v>
      </c>
      <c r="CB8" s="72">
        <v>90438</v>
      </c>
      <c r="CC8" s="72">
        <v>93246</v>
      </c>
      <c r="CD8" s="72">
        <v>95505</v>
      </c>
      <c r="CE8" s="72">
        <v>56653</v>
      </c>
      <c r="CF8" s="72">
        <v>59159</v>
      </c>
      <c r="CG8" s="72">
        <v>60787</v>
      </c>
      <c r="CH8" s="72">
        <v>62913</v>
      </c>
      <c r="CI8" s="72">
        <v>64765</v>
      </c>
      <c r="CJ8" s="71">
        <v>49667</v>
      </c>
      <c r="CK8" s="72">
        <v>16245</v>
      </c>
      <c r="CL8" s="72">
        <v>16321</v>
      </c>
      <c r="CM8" s="72">
        <v>16869</v>
      </c>
      <c r="CN8" s="72">
        <v>17717</v>
      </c>
      <c r="CO8" s="72">
        <v>19172</v>
      </c>
      <c r="CP8" s="72">
        <v>14082</v>
      </c>
      <c r="CQ8" s="72">
        <v>14865</v>
      </c>
      <c r="CR8" s="72">
        <v>15610</v>
      </c>
      <c r="CS8" s="72">
        <v>16993</v>
      </c>
      <c r="CT8" s="72">
        <v>17680</v>
      </c>
      <c r="CU8" s="71">
        <v>13758</v>
      </c>
      <c r="CV8" s="72">
        <v>38.200000000000003</v>
      </c>
      <c r="CW8" s="72">
        <v>38.5</v>
      </c>
      <c r="CX8" s="72">
        <v>40.700000000000003</v>
      </c>
      <c r="CY8" s="72">
        <v>41.5</v>
      </c>
      <c r="CZ8" s="72">
        <v>41.9</v>
      </c>
      <c r="DA8" s="72">
        <v>48</v>
      </c>
      <c r="DB8" s="72">
        <v>47.8</v>
      </c>
      <c r="DC8" s="72">
        <v>48.7</v>
      </c>
      <c r="DD8" s="72">
        <v>48.5</v>
      </c>
      <c r="DE8" s="72">
        <v>49.2</v>
      </c>
      <c r="DF8" s="72">
        <v>55.2</v>
      </c>
      <c r="DG8" s="72">
        <v>26.5</v>
      </c>
      <c r="DH8" s="72">
        <v>27</v>
      </c>
      <c r="DI8" s="72">
        <v>27</v>
      </c>
      <c r="DJ8" s="72">
        <v>27.8</v>
      </c>
      <c r="DK8" s="72">
        <v>28.7</v>
      </c>
      <c r="DL8" s="72">
        <v>25.6</v>
      </c>
      <c r="DM8" s="72">
        <v>26.2</v>
      </c>
      <c r="DN8" s="72">
        <v>26.3</v>
      </c>
      <c r="DO8" s="72">
        <v>27.5</v>
      </c>
      <c r="DP8" s="72">
        <v>27.4</v>
      </c>
      <c r="DQ8" s="72">
        <v>24.1</v>
      </c>
      <c r="DR8" s="71">
        <v>17.2</v>
      </c>
      <c r="DS8" s="71">
        <v>21.2</v>
      </c>
      <c r="DT8" s="71">
        <v>26</v>
      </c>
      <c r="DU8" s="71">
        <v>31.6</v>
      </c>
      <c r="DV8" s="71">
        <v>33.5</v>
      </c>
      <c r="DW8" s="71">
        <v>46.4</v>
      </c>
      <c r="DX8" s="71">
        <v>45.9</v>
      </c>
      <c r="DY8" s="71">
        <v>50.7</v>
      </c>
      <c r="DZ8" s="71">
        <v>51.3</v>
      </c>
      <c r="EA8" s="71">
        <v>51.2</v>
      </c>
      <c r="EB8" s="71">
        <v>50.7</v>
      </c>
      <c r="EC8" s="71">
        <v>64.599999999999994</v>
      </c>
      <c r="ED8" s="71">
        <v>49.5</v>
      </c>
      <c r="EE8" s="71">
        <v>60.5</v>
      </c>
      <c r="EF8" s="71">
        <v>70.5</v>
      </c>
      <c r="EG8" s="71">
        <v>76.599999999999994</v>
      </c>
      <c r="EH8" s="71">
        <v>59.7</v>
      </c>
      <c r="EI8" s="71">
        <v>56.6</v>
      </c>
      <c r="EJ8" s="71">
        <v>62.6</v>
      </c>
      <c r="EK8" s="71">
        <v>64.099999999999994</v>
      </c>
      <c r="EL8" s="71">
        <v>64.3</v>
      </c>
      <c r="EM8" s="71">
        <v>65.7</v>
      </c>
      <c r="EN8" s="72">
        <v>37880774</v>
      </c>
      <c r="EO8" s="72">
        <v>46020701</v>
      </c>
      <c r="EP8" s="72">
        <v>49017307</v>
      </c>
      <c r="EQ8" s="72">
        <v>49292200</v>
      </c>
      <c r="ER8" s="72">
        <v>54016751</v>
      </c>
      <c r="ES8" s="72">
        <v>48095074</v>
      </c>
      <c r="ET8" s="72">
        <v>50135188</v>
      </c>
      <c r="EU8" s="72">
        <v>50543381</v>
      </c>
      <c r="EV8" s="72">
        <v>51238617</v>
      </c>
      <c r="EW8" s="72">
        <v>51669762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138</v>
      </c>
      <c r="C10" s="77" t="s">
        <v>139</v>
      </c>
      <c r="D10" s="77" t="s">
        <v>140</v>
      </c>
      <c r="E10" s="77" t="s">
        <v>141</v>
      </c>
      <c r="F10" s="77" t="s">
        <v>142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143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2018-10-10T11:05:25Z</cp:lastPrinted>
  <dcterms:created xsi:type="dcterms:W3CDTF">2018-06-14T04:24:26Z</dcterms:created>
  <dcterms:modified xsi:type="dcterms:W3CDTF">2018-10-10T11:05:28Z</dcterms:modified>
  <cp:category/>
</cp:coreProperties>
</file>