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2政令市\19福岡○\"/>
    </mc:Choice>
  </mc:AlternateContent>
  <workbookProtection workbookPassword="B319" lockStructure="1"/>
  <bookViews>
    <workbookView xWindow="0" yWindow="0" windowWidth="23040" windowHeight="940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DT7" i="5"/>
  <c r="DS7" i="5"/>
  <c r="DR7" i="5"/>
  <c r="DP7" i="5"/>
  <c r="MN56" i="4" s="1"/>
  <c r="DO7" i="5"/>
  <c r="DN7" i="5"/>
  <c r="DM7" i="5"/>
  <c r="DL7" i="5"/>
  <c r="KF56" i="4" s="1"/>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CK7" i="5"/>
  <c r="CI7" i="5"/>
  <c r="CH7" i="5"/>
  <c r="CG7" i="5"/>
  <c r="CF7" i="5"/>
  <c r="CE7" i="5"/>
  <c r="CD7" i="5"/>
  <c r="CC7" i="5"/>
  <c r="BI55" i="4" s="1"/>
  <c r="CB7" i="5"/>
  <c r="CA7" i="5"/>
  <c r="BZ7" i="5"/>
  <c r="BX7" i="5"/>
  <c r="MN34" i="4" s="1"/>
  <c r="BW7" i="5"/>
  <c r="BV7" i="5"/>
  <c r="BU7" i="5"/>
  <c r="BT7" i="5"/>
  <c r="KF34" i="4" s="1"/>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AS7" i="5"/>
  <c r="AQ7" i="5"/>
  <c r="AP7" i="5"/>
  <c r="AO7" i="5"/>
  <c r="AN7" i="5"/>
  <c r="AM7" i="5"/>
  <c r="AL7" i="5"/>
  <c r="AK7" i="5"/>
  <c r="BI33" i="4" s="1"/>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LP10" i="4" s="1"/>
  <c r="AC6" i="5"/>
  <c r="AB6" i="5"/>
  <c r="AA6" i="5"/>
  <c r="Z6" i="5"/>
  <c r="JW8" i="4" s="1"/>
  <c r="Y6" i="5"/>
  <c r="X6" i="5"/>
  <c r="W6" i="5"/>
  <c r="V6" i="5"/>
  <c r="U6" i="5"/>
  <c r="T6" i="5"/>
  <c r="S6" i="5"/>
  <c r="R6" i="5"/>
  <c r="CN10" i="4" s="1"/>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MH80" i="4"/>
  <c r="LO80" i="4"/>
  <c r="KV80" i="4"/>
  <c r="KC80" i="4"/>
  <c r="JJ80" i="4"/>
  <c r="GT80" i="4"/>
  <c r="GA80" i="4"/>
  <c r="FH80" i="4"/>
  <c r="CS80" i="4"/>
  <c r="BZ80" i="4"/>
  <c r="AN80" i="4"/>
  <c r="U80" i="4"/>
  <c r="MH79" i="4"/>
  <c r="KV79" i="4"/>
  <c r="KC79" i="4"/>
  <c r="JJ79" i="4"/>
  <c r="HM79" i="4"/>
  <c r="GT79" i="4"/>
  <c r="GA79" i="4"/>
  <c r="EO79" i="4"/>
  <c r="CS79" i="4"/>
  <c r="BZ79" i="4"/>
  <c r="BG79" i="4"/>
  <c r="AN79" i="4"/>
  <c r="U79" i="4"/>
  <c r="LY56" i="4"/>
  <c r="LJ56" i="4"/>
  <c r="KU56" i="4"/>
  <c r="IZ56" i="4"/>
  <c r="IK56" i="4"/>
  <c r="HG56" i="4"/>
  <c r="GR56" i="4"/>
  <c r="EW56" i="4"/>
  <c r="EH56" i="4"/>
  <c r="DS56" i="4"/>
  <c r="BX56" i="4"/>
  <c r="BI56" i="4"/>
  <c r="AT56" i="4"/>
  <c r="AE56" i="4"/>
  <c r="P56" i="4"/>
  <c r="MN55" i="4"/>
  <c r="LY55" i="4"/>
  <c r="LJ55" i="4"/>
  <c r="KF55" i="4"/>
  <c r="IZ55" i="4"/>
  <c r="HV55" i="4"/>
  <c r="HG55" i="4"/>
  <c r="GR55" i="4"/>
  <c r="FL55" i="4"/>
  <c r="EW55" i="4"/>
  <c r="EH55" i="4"/>
  <c r="DS55" i="4"/>
  <c r="DD55" i="4"/>
  <c r="BX55" i="4"/>
  <c r="AT55" i="4"/>
  <c r="AE55" i="4"/>
  <c r="P55" i="4"/>
  <c r="LY34" i="4"/>
  <c r="LJ34" i="4"/>
  <c r="KU34" i="4"/>
  <c r="IZ34" i="4"/>
  <c r="IK34" i="4"/>
  <c r="HG34" i="4"/>
  <c r="GR34" i="4"/>
  <c r="EW34" i="4"/>
  <c r="EH34" i="4"/>
  <c r="DS34" i="4"/>
  <c r="BX34" i="4"/>
  <c r="BI34" i="4"/>
  <c r="AT34" i="4"/>
  <c r="AE34" i="4"/>
  <c r="P34" i="4"/>
  <c r="MN33" i="4"/>
  <c r="LY33" i="4"/>
  <c r="LJ33" i="4"/>
  <c r="KF33" i="4"/>
  <c r="IZ33" i="4"/>
  <c r="HV33" i="4"/>
  <c r="HG33" i="4"/>
  <c r="GR33" i="4"/>
  <c r="FL33" i="4"/>
  <c r="EW33" i="4"/>
  <c r="EH33" i="4"/>
  <c r="DS33" i="4"/>
  <c r="DD33" i="4"/>
  <c r="BX33" i="4"/>
  <c r="AT33" i="4"/>
  <c r="AE33" i="4"/>
  <c r="P33" i="4"/>
  <c r="LP12" i="4"/>
  <c r="JW12" i="4"/>
  <c r="ID12" i="4"/>
  <c r="EG12" i="4"/>
  <c r="CN12" i="4"/>
  <c r="AU12" i="4"/>
  <c r="B12" i="4"/>
  <c r="JW10" i="4"/>
  <c r="ID10" i="4"/>
  <c r="FZ10" i="4"/>
  <c r="EG10" i="4"/>
  <c r="AU10" i="4"/>
  <c r="B10" i="4"/>
  <c r="LP8" i="4"/>
  <c r="ID8" i="4"/>
  <c r="EG8" i="4"/>
  <c r="AU8" i="4"/>
  <c r="B8" i="4"/>
  <c r="B6" i="4"/>
  <c r="C11" i="5" l="1"/>
  <c r="HG54" i="4" s="1"/>
  <c r="HM78" i="4"/>
  <c r="FL54" i="4"/>
  <c r="FL32" i="4"/>
  <c r="CS78" i="4"/>
  <c r="BX54" i="4"/>
  <c r="BX32" i="4"/>
  <c r="IZ54" i="4"/>
  <c r="MN54" i="4"/>
  <c r="MN32" i="4"/>
  <c r="MH78" i="4"/>
  <c r="IZ32" i="4"/>
  <c r="HG32" i="4"/>
  <c r="D11" i="5"/>
  <c r="E11" i="5"/>
  <c r="AE32" i="4"/>
  <c r="AE54" i="4"/>
  <c r="B11" i="5"/>
  <c r="KU54" i="4" l="1"/>
  <c r="KU32" i="4"/>
  <c r="KC78" i="4"/>
  <c r="AN78" i="4"/>
  <c r="DS32" i="4"/>
  <c r="DS54" i="4"/>
  <c r="FH78" i="4"/>
  <c r="LJ54" i="4"/>
  <c r="LJ32" i="4"/>
  <c r="KV78" i="4"/>
  <c r="BG78" i="4"/>
  <c r="AT32" i="4"/>
  <c r="HV54" i="4"/>
  <c r="HV32" i="4"/>
  <c r="AT54" i="4"/>
  <c r="GA78" i="4"/>
  <c r="EH54" i="4"/>
  <c r="EH32" i="4"/>
  <c r="EO78" i="4"/>
  <c r="DD54" i="4"/>
  <c r="DD32" i="4"/>
  <c r="P32" i="4"/>
  <c r="JJ78" i="4"/>
  <c r="GR54" i="4"/>
  <c r="U78" i="4"/>
  <c r="P54" i="4"/>
  <c r="GR32" i="4"/>
  <c r="KF54" i="4"/>
  <c r="KF32" i="4"/>
  <c r="LO78" i="4"/>
  <c r="IK54" i="4"/>
  <c r="IK32" i="4"/>
  <c r="GT78" i="4"/>
  <c r="EW54" i="4"/>
  <c r="EW32" i="4"/>
  <c r="LY32" i="4"/>
  <c r="BZ78" i="4"/>
  <c r="BI54" i="4"/>
  <c r="BI32" i="4"/>
  <c r="LY54" i="4"/>
</calcChain>
</file>

<file path=xl/sharedStrings.xml><?xml version="1.0" encoding="utf-8"?>
<sst xmlns="http://schemas.openxmlformats.org/spreadsheetml/2006/main" count="293" uniqueCount="149">
  <si>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</si>
  <si>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</si>
  <si>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</si>
  <si>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</si>
  <si>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</si>
  <si>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</si>
  <si>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</si>
  <si>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</si>
  <si>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</si>
  <si>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</si>
  <si>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</si>
  <si>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</si>
  <si>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</si>
  <si>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</si>
  <si>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</si>
  <si>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</si>
  <si>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</si>
  <si>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</si>
  <si>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</si>
  <si>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</si>
  <si>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</si>
  <si>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</si>
  <si>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</si>
  <si>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</si>
  <si>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</si>
  <si>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</si>
  <si>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</si>
  <si>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</si>
  <si>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</si>
  <si>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</si>
  <si>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</si>
  <si>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</si>
  <si>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</si>
  <si>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</si>
  <si>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</si>
  <si>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</si>
  <si>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</si>
  <si>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</si>
  <si>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</si>
  <si>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</si>
  <si>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</si>
  <si>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</si>
  <si>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</si>
  <si>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</si>
  <si>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</si>
  <si>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</si>
  <si>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</si>
  <si>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</si>
  <si>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</si>
  <si>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</si>
  <si>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</si>
  <si>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</si>
  <si>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</si>
  <si>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</si>
  <si>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</si>
  <si>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</si>
  <si>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</si>
  <si>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</si>
  <si>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</si>
  <si>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</si>
  <si>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</si>
  <si>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</si>
  <si>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</si>
  <si>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</si>
  <si>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</si>
  <si>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</si>
  <si>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</si>
  <si>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</si>
  <si>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</si>
  <si>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</si>
  <si>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</si>
  <si>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</si>
  <si>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</si>
  <si>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</si>
  <si>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</si>
  <si>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</si>
  <si>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</si>
  <si>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</si>
  <si>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</si>
  <si>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</si>
  <si>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</si>
  <si>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</si>
  <si>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</si>
  <si>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</si>
  <si>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</si>
  <si>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</si>
  <si>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</si>
  <si>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</si>
  <si>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</si>
  <si>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</si>
  <si>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</si>
  <si>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</si>
  <si>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</si>
  <si>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</si>
  <si>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</si>
  <si>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</si>
  <si>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</si>
  <si>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</si>
  <si>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</si>
  <si>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</si>
  <si>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</si>
  <si>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</si>
  <si>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</si>
  <si>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</si>
  <si>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</si>
  <si>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</si>
  <si>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</si>
  <si>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</si>
  <si>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</si>
  <si>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</si>
  <si>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</si>
  <si>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</si>
  <si>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</si>
  <si>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</si>
  <si>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</si>
  <si>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</si>
  <si>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</si>
  <si>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</si>
  <si>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</si>
  <si>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</si>
  <si>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</si>
  <si>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</si>
  <si>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</si>
  <si>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福岡県</t>
  </si>
  <si>
    <t>地方独立行政法人福岡市立病院機構</t>
  </si>
  <si>
    <t>福岡市立こども病院</t>
  </si>
  <si>
    <t>地方独立行政法人</t>
  </si>
  <si>
    <t>病院事業</t>
  </si>
  <si>
    <t>一般病院</t>
  </si>
  <si>
    <t>200床以上～300床未満</t>
  </si>
  <si>
    <t>直営</t>
  </si>
  <si>
    <t>対象</t>
  </si>
  <si>
    <t>I 未 訓</t>
  </si>
  <si>
    <t>救 臨 地 輪</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</si>
  <si>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</si>
  <si>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</si>
  <si>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</si>
  <si>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</si>
  <si>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</si>
  <si>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</si>
  <si>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</si>
  <si>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</si>
  <si>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</si>
  <si>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</si>
  <si>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</si>
  <si>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福岡市における医療施策として求められている救急医療，高度専門医療等を提供すること等により，市内の医療水準の向上を図り，もって市民の健康の維持及び増進に寄与する。</t>
    <phoneticPr fontId="5"/>
  </si>
  <si>
    <t>　健全性について，福岡市立こども病院においては，効率的な病床管理による病床利用率の向上を図るとともに，集中治療系病床の再編やＭＦＩＣＵの設置などによる，重症患者の円滑な受け入れに取り組んだ結果，難易度の高い手術の増加や，総合周産期特定集中治療室管理料の算定開始及び手術における新生児加算の算定患者の増加等に繋がり，３指標の目標をすべて達成した。
　効率性について，外来患者１人１日当たり収益は類似団体と比較して同様の収益を計上しているが，入院患者１人１日当たり収益は類似団体の２倍強の収益を計上している。また，材料費対医業収支比率については，外部コンサルを活用した調達に係る価格交渉の徹底，契約方法や委託業務の見直し等を実施した結果，類似団体よりも低い水準で推移している。</t>
    <rPh sb="9" eb="13">
      <t>フクオカシリツ</t>
    </rPh>
    <rPh sb="182" eb="184">
      <t>ガイライ</t>
    </rPh>
    <rPh sb="184" eb="186">
      <t>カンジャ</t>
    </rPh>
    <rPh sb="208" eb="210">
      <t>シュウエキ</t>
    </rPh>
    <rPh sb="211" eb="213">
      <t>ケイジョウ</t>
    </rPh>
    <rPh sb="219" eb="221">
      <t>ニュウイン</t>
    </rPh>
    <rPh sb="221" eb="223">
      <t>カンジャ</t>
    </rPh>
    <rPh sb="239" eb="240">
      <t>バイ</t>
    </rPh>
    <rPh sb="240" eb="241">
      <t>キョウ</t>
    </rPh>
    <rPh sb="242" eb="244">
      <t>シュウエキ</t>
    </rPh>
    <rPh sb="245" eb="247">
      <t>ケイジョウ</t>
    </rPh>
    <rPh sb="258" eb="259">
      <t>タイ</t>
    </rPh>
    <rPh sb="259" eb="261">
      <t>イギョウ</t>
    </rPh>
    <rPh sb="261" eb="263">
      <t>シュウシ</t>
    </rPh>
    <rPh sb="263" eb="265">
      <t>ヒリツ</t>
    </rPh>
    <rPh sb="314" eb="316">
      <t>ケッカ</t>
    </rPh>
    <rPh sb="317" eb="319">
      <t>ルイジ</t>
    </rPh>
    <rPh sb="319" eb="321">
      <t>ダンタイ</t>
    </rPh>
    <rPh sb="324" eb="325">
      <t>ヒク</t>
    </rPh>
    <rPh sb="326" eb="328">
      <t>スイジュン</t>
    </rPh>
    <rPh sb="329" eb="331">
      <t>スイイ</t>
    </rPh>
    <phoneticPr fontId="5"/>
  </si>
  <si>
    <t>　経営の健全性・効率性を表す指標は，類似団体と比較すると概ね良好に推移しており，現在の経営の状況は健全であるといえる。
　今後の課題としては，福岡市立こども病院においては，求められる高度小児医療，小児救急医療及び周産期医療を提供する病院としての役割を果たしていくため，必要な病床数や医療機能等について，医療環境を踏まえながら検討を進めていく必要がある。</t>
    <rPh sb="71" eb="75">
      <t>フクオカシリツ</t>
    </rPh>
    <phoneticPr fontId="5"/>
  </si>
  <si>
    <t>　平成26年11月の新築・移転後間もなく，償却期間が短期であることから，有形固定資産減価償却率については，類似団体と比較して低率で推移している。
　なお，移転と並行して医療機器の更新も行っているが，資産の耐用年数の関係（建物よりも短期である）により，機械備品減価償却率は，類似団体と同様の率となっている。
　また，１床当たりの有形固定資産については，有形固定資産減価償却率と同様の理由により，類似団体と比較して高率で推移している。</t>
    <rPh sb="15" eb="16">
      <t>ゴ</t>
    </rPh>
    <rPh sb="16" eb="17">
      <t>マ</t>
    </rPh>
    <rPh sb="21" eb="23">
      <t>ショウキャク</t>
    </rPh>
    <rPh sb="23" eb="25">
      <t>キカン</t>
    </rPh>
    <rPh sb="26" eb="28">
      <t>タンキ</t>
    </rPh>
    <rPh sb="36" eb="38">
      <t>ユウケイ</t>
    </rPh>
    <rPh sb="38" eb="40">
      <t>コテイ</t>
    </rPh>
    <rPh sb="40" eb="42">
      <t>シサン</t>
    </rPh>
    <rPh sb="42" eb="44">
      <t>ゲンカ</t>
    </rPh>
    <rPh sb="44" eb="46">
      <t>ショウキャク</t>
    </rPh>
    <rPh sb="77" eb="79">
      <t>イテン</t>
    </rPh>
    <rPh sb="80" eb="82">
      <t>ヘイコウ</t>
    </rPh>
    <rPh sb="84" eb="86">
      <t>イリョウ</t>
    </rPh>
    <rPh sb="86" eb="88">
      <t>キキ</t>
    </rPh>
    <rPh sb="89" eb="91">
      <t>コウシン</t>
    </rPh>
    <rPh sb="92" eb="93">
      <t>オコナ</t>
    </rPh>
    <rPh sb="99" eb="101">
      <t>シサン</t>
    </rPh>
    <rPh sb="102" eb="104">
      <t>タイヨウ</t>
    </rPh>
    <rPh sb="104" eb="106">
      <t>ネンスウ</t>
    </rPh>
    <rPh sb="107" eb="109">
      <t>カンケイ</t>
    </rPh>
    <rPh sb="110" eb="112">
      <t>タテモノ</t>
    </rPh>
    <rPh sb="115" eb="117">
      <t>タンキ</t>
    </rPh>
    <rPh sb="141" eb="143">
      <t>ドウヨウ</t>
    </rPh>
    <rPh sb="187" eb="189">
      <t>ドウヨウ</t>
    </rPh>
    <rPh sb="190" eb="192">
      <t>リユウ</t>
    </rPh>
    <rPh sb="205" eb="206">
      <t>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</si>
</sst>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67.400000000000006</c:v>
                </c:pt>
                <c:pt idx="1">
                  <c:v>67.400000000000006</c:v>
                </c:pt>
                <c:pt idx="2">
                  <c:v>61.4</c:v>
                </c:pt>
                <c:pt idx="3">
                  <c:v>77.099999999999994</c:v>
                </c:pt>
                <c:pt idx="4">
                  <c:v>86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10567248"/>
        <c:axId val="210567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10567248"/>
        <c:axId val="210567640"/>
      </c:lineChart>
      <c:dateAx>
        <c:axId val="210567248"/>
        <c:scaling>
          <c:orientation val="minMax"/>
        </c:scaling>
        <c:delete val="1"/>
        <c:axPos val="b"/>
        <c:numFmt formatCode="ge" sourceLinked="1"/>
        <c:majorTickMark val="none"/>
        <c:minorTickMark val="none"/>
        <c:tickLblPos val="none"/>
        <c:crossAx val="210567640"/>
        <c:crosses val="autoZero"/>
        <c:auto val="1"/>
        <c:lblOffset val="100"/>
        <c:baseTimeUnit val="years"/>
      </c:dateAx>
      <c:valAx>
        <c:axId val="210567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56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13350</c:v>
                </c:pt>
                <c:pt idx="1">
                  <c:v>11468</c:v>
                </c:pt>
                <c:pt idx="2">
                  <c:v>11405</c:v>
                </c:pt>
                <c:pt idx="3">
                  <c:v>12458</c:v>
                </c:pt>
                <c:pt idx="4">
                  <c:v>12378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15201176"/>
        <c:axId val="41520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15201176"/>
        <c:axId val="415201568"/>
      </c:lineChart>
      <c:dateAx>
        <c:axId val="415201176"/>
        <c:scaling>
          <c:orientation val="minMax"/>
        </c:scaling>
        <c:delete val="1"/>
        <c:axPos val="b"/>
        <c:numFmt formatCode="ge" sourceLinked="1"/>
        <c:majorTickMark val="none"/>
        <c:minorTickMark val="none"/>
        <c:tickLblPos val="none"/>
        <c:crossAx val="415201568"/>
        <c:crosses val="autoZero"/>
        <c:auto val="1"/>
        <c:lblOffset val="100"/>
        <c:baseTimeUnit val="years"/>
      </c:dateAx>
      <c:valAx>
        <c:axId val="415201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5201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100689</c:v>
                </c:pt>
                <c:pt idx="1">
                  <c:v>105974</c:v>
                </c:pt>
                <c:pt idx="2">
                  <c:v>104104</c:v>
                </c:pt>
                <c:pt idx="3">
                  <c:v>96877</c:v>
                </c:pt>
                <c:pt idx="4">
                  <c:v>101587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14430200"/>
        <c:axId val="41520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14430200"/>
        <c:axId val="415202352"/>
      </c:lineChart>
      <c:dateAx>
        <c:axId val="414430200"/>
        <c:scaling>
          <c:orientation val="minMax"/>
        </c:scaling>
        <c:delete val="1"/>
        <c:axPos val="b"/>
        <c:numFmt formatCode="ge" sourceLinked="1"/>
        <c:majorTickMark val="none"/>
        <c:minorTickMark val="none"/>
        <c:tickLblPos val="none"/>
        <c:crossAx val="415202352"/>
        <c:crosses val="autoZero"/>
        <c:auto val="1"/>
        <c:lblOffset val="100"/>
        <c:baseTimeUnit val="years"/>
      </c:dateAx>
      <c:valAx>
        <c:axId val="415202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4430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4.9000000000000004</c:v>
                </c:pt>
                <c:pt idx="3">
                  <c:v>0.3</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0568424"/>
        <c:axId val="21056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0568424"/>
        <c:axId val="210568816"/>
      </c:lineChart>
      <c:dateAx>
        <c:axId val="210568424"/>
        <c:scaling>
          <c:orientation val="minMax"/>
        </c:scaling>
        <c:delete val="1"/>
        <c:axPos val="b"/>
        <c:numFmt formatCode="ge" sourceLinked="1"/>
        <c:majorTickMark val="none"/>
        <c:minorTickMark val="none"/>
        <c:tickLblPos val="none"/>
        <c:crossAx val="210568816"/>
        <c:crosses val="autoZero"/>
        <c:auto val="1"/>
        <c:lblOffset val="100"/>
        <c:baseTimeUnit val="years"/>
      </c:dateAx>
      <c:valAx>
        <c:axId val="210568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568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95.4</c:v>
                </c:pt>
                <c:pt idx="1">
                  <c:v>97</c:v>
                </c:pt>
                <c:pt idx="2">
                  <c:v>81.3</c:v>
                </c:pt>
                <c:pt idx="3">
                  <c:v>88.4</c:v>
                </c:pt>
                <c:pt idx="4">
                  <c:v>95.8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10569600"/>
        <c:axId val="21056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10569600"/>
        <c:axId val="210569992"/>
      </c:lineChart>
      <c:dateAx>
        <c:axId val="210569600"/>
        <c:scaling>
          <c:orientation val="minMax"/>
        </c:scaling>
        <c:delete val="1"/>
        <c:axPos val="b"/>
        <c:numFmt formatCode="ge" sourceLinked="1"/>
        <c:majorTickMark val="none"/>
        <c:minorTickMark val="none"/>
        <c:tickLblPos val="none"/>
        <c:crossAx val="210569992"/>
        <c:crosses val="autoZero"/>
        <c:auto val="1"/>
        <c:lblOffset val="100"/>
        <c:baseTimeUnit val="years"/>
      </c:dateAx>
      <c:valAx>
        <c:axId val="210569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56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112.2</c:v>
                </c:pt>
                <c:pt idx="1">
                  <c:v>111.1</c:v>
                </c:pt>
                <c:pt idx="2">
                  <c:v>98.5</c:v>
                </c:pt>
                <c:pt idx="3">
                  <c:v>101.9</c:v>
                </c:pt>
                <c:pt idx="4">
                  <c:v>107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14427848"/>
        <c:axId val="41442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14427848"/>
        <c:axId val="414428240"/>
      </c:lineChart>
      <c:dateAx>
        <c:axId val="414427848"/>
        <c:scaling>
          <c:orientation val="minMax"/>
        </c:scaling>
        <c:delete val="1"/>
        <c:axPos val="b"/>
        <c:numFmt formatCode="ge" sourceLinked="1"/>
        <c:majorTickMark val="none"/>
        <c:minorTickMark val="none"/>
        <c:tickLblPos val="none"/>
        <c:crossAx val="414428240"/>
        <c:crosses val="autoZero"/>
        <c:auto val="1"/>
        <c:lblOffset val="100"/>
        <c:baseTimeUnit val="years"/>
      </c:dateAx>
      <c:valAx>
        <c:axId val="414428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14427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64.900000000000006</c:v>
                </c:pt>
                <c:pt idx="1">
                  <c:v>62</c:v>
                </c:pt>
                <c:pt idx="2">
                  <c:v>25.2</c:v>
                </c:pt>
                <c:pt idx="3">
                  <c:v>32.799999999999997</c:v>
                </c:pt>
                <c:pt idx="4">
                  <c:v>27.3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14429024"/>
        <c:axId val="41442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14429024"/>
        <c:axId val="414429416"/>
      </c:lineChart>
      <c:dateAx>
        <c:axId val="414429024"/>
        <c:scaling>
          <c:orientation val="minMax"/>
        </c:scaling>
        <c:delete val="1"/>
        <c:axPos val="b"/>
        <c:numFmt formatCode="ge" sourceLinked="1"/>
        <c:majorTickMark val="none"/>
        <c:minorTickMark val="none"/>
        <c:tickLblPos val="none"/>
        <c:crossAx val="414429416"/>
        <c:crosses val="autoZero"/>
        <c:auto val="1"/>
        <c:lblOffset val="100"/>
        <c:baseTimeUnit val="years"/>
      </c:dateAx>
      <c:valAx>
        <c:axId val="414429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42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50.1</c:v>
                </c:pt>
                <c:pt idx="1">
                  <c:v>#N/A</c:v>
                </c:pt>
                <c:pt idx="2">
                  <c:v>30</c:v>
                </c:pt>
                <c:pt idx="3">
                  <c:v>46.5</c:v>
                </c:pt>
                <c:pt idx="4">
                  <c:v>58.1</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14430592"/>
        <c:axId val="414430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14430592"/>
        <c:axId val="414430984"/>
      </c:lineChart>
      <c:dateAx>
        <c:axId val="414430592"/>
        <c:scaling>
          <c:orientation val="minMax"/>
        </c:scaling>
        <c:delete val="1"/>
        <c:axPos val="b"/>
        <c:numFmt formatCode="ge" sourceLinked="1"/>
        <c:majorTickMark val="none"/>
        <c:minorTickMark val="none"/>
        <c:tickLblPos val="none"/>
        <c:crossAx val="414430984"/>
        <c:crosses val="autoZero"/>
        <c:auto val="1"/>
        <c:lblOffset val="100"/>
        <c:baseTimeUnit val="years"/>
      </c:dateAx>
      <c:valAx>
        <c:axId val="414430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43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23020938</c:v>
                </c:pt>
                <c:pt idx="1">
                  <c:v>39650971</c:v>
                </c:pt>
                <c:pt idx="2">
                  <c:v>78960240</c:v>
                </c:pt>
                <c:pt idx="3">
                  <c:v>76988594</c:v>
                </c:pt>
                <c:pt idx="4">
                  <c:v>65789464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14540640"/>
        <c:axId val="41454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14540640"/>
        <c:axId val="414541032"/>
      </c:lineChart>
      <c:dateAx>
        <c:axId val="414540640"/>
        <c:scaling>
          <c:orientation val="minMax"/>
        </c:scaling>
        <c:delete val="1"/>
        <c:axPos val="b"/>
        <c:numFmt formatCode="ge" sourceLinked="1"/>
        <c:majorTickMark val="none"/>
        <c:minorTickMark val="none"/>
        <c:tickLblPos val="none"/>
        <c:crossAx val="414541032"/>
        <c:crosses val="autoZero"/>
        <c:auto val="1"/>
        <c:lblOffset val="100"/>
        <c:baseTimeUnit val="years"/>
      </c:dateAx>
      <c:valAx>
        <c:axId val="414541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454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15</c:v>
                </c:pt>
                <c:pt idx="1">
                  <c:v>15.6</c:v>
                </c:pt>
                <c:pt idx="2">
                  <c:v>17.600000000000001</c:v>
                </c:pt>
                <c:pt idx="3">
                  <c:v>17.7</c:v>
                </c:pt>
                <c:pt idx="4">
                  <c:v>17.100000000000001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14541816"/>
        <c:axId val="41454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14541816"/>
        <c:axId val="414542208"/>
      </c:lineChart>
      <c:dateAx>
        <c:axId val="414541816"/>
        <c:scaling>
          <c:orientation val="minMax"/>
        </c:scaling>
        <c:delete val="1"/>
        <c:axPos val="b"/>
        <c:numFmt formatCode="ge" sourceLinked="1"/>
        <c:majorTickMark val="none"/>
        <c:minorTickMark val="none"/>
        <c:tickLblPos val="none"/>
        <c:crossAx val="414542208"/>
        <c:crosses val="autoZero"/>
        <c:auto val="1"/>
        <c:lblOffset val="100"/>
        <c:baseTimeUnit val="years"/>
      </c:dateAx>
      <c:valAx>
        <c:axId val="414542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541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46.7</c:v>
                </c:pt>
                <c:pt idx="1">
                  <c:v>47.4</c:v>
                </c:pt>
                <c:pt idx="2">
                  <c:v>55.3</c:v>
                </c:pt>
                <c:pt idx="3">
                  <c:v>49.8</c:v>
                </c:pt>
                <c:pt idx="4">
                  <c:v>47.4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14542992"/>
        <c:axId val="41454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14542992"/>
        <c:axId val="414543384"/>
      </c:lineChart>
      <c:dateAx>
        <c:axId val="414542992"/>
        <c:scaling>
          <c:orientation val="minMax"/>
        </c:scaling>
        <c:delete val="1"/>
        <c:axPos val="b"/>
        <c:numFmt formatCode="ge" sourceLinked="1"/>
        <c:majorTickMark val="none"/>
        <c:minorTickMark val="none"/>
        <c:tickLblPos val="none"/>
        <c:crossAx val="414543384"/>
        <c:crosses val="autoZero"/>
        <c:auto val="1"/>
        <c:lblOffset val="100"/>
        <c:baseTimeUnit val="years"/>
      </c:dateAx>
      <c:valAx>
        <c:axId val="414543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54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CB1" zoomScaleNormal="100" zoomScaleSheetLayoutView="70" workbookViewId="0">
      <selection activeCell="NJ49" sqref="NJ49:NX65"/>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福岡県地方独立行政法人福岡市立病院機構　福岡市立こども病院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239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239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28411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239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239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145</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146</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112.2</v>
      </c>
      <c r="Q33" s="123"/>
      <c r="R33" s="123"/>
      <c r="S33" s="123"/>
      <c r="T33" s="123"/>
      <c r="U33" s="123"/>
      <c r="V33" s="123"/>
      <c r="W33" s="123"/>
      <c r="X33" s="123"/>
      <c r="Y33" s="123"/>
      <c r="Z33" s="123"/>
      <c r="AA33" s="123"/>
      <c r="AB33" s="123"/>
      <c r="AC33" s="123"/>
      <c r="AD33" s="124"/>
      <c r="AE33" s="122">
        <f>データ!AI7</f>
        <v>111.1</v>
      </c>
      <c r="AF33" s="123"/>
      <c r="AG33" s="123"/>
      <c r="AH33" s="123"/>
      <c r="AI33" s="123"/>
      <c r="AJ33" s="123"/>
      <c r="AK33" s="123"/>
      <c r="AL33" s="123"/>
      <c r="AM33" s="123"/>
      <c r="AN33" s="123"/>
      <c r="AO33" s="123"/>
      <c r="AP33" s="123"/>
      <c r="AQ33" s="123"/>
      <c r="AR33" s="123"/>
      <c r="AS33" s="124"/>
      <c r="AT33" s="122">
        <f>データ!AJ7</f>
        <v>98.5</v>
      </c>
      <c r="AU33" s="123"/>
      <c r="AV33" s="123"/>
      <c r="AW33" s="123"/>
      <c r="AX33" s="123"/>
      <c r="AY33" s="123"/>
      <c r="AZ33" s="123"/>
      <c r="BA33" s="123"/>
      <c r="BB33" s="123"/>
      <c r="BC33" s="123"/>
      <c r="BD33" s="123"/>
      <c r="BE33" s="123"/>
      <c r="BF33" s="123"/>
      <c r="BG33" s="123"/>
      <c r="BH33" s="124"/>
      <c r="BI33" s="122">
        <f>データ!AK7</f>
        <v>101.9</v>
      </c>
      <c r="BJ33" s="123"/>
      <c r="BK33" s="123"/>
      <c r="BL33" s="123"/>
      <c r="BM33" s="123"/>
      <c r="BN33" s="123"/>
      <c r="BO33" s="123"/>
      <c r="BP33" s="123"/>
      <c r="BQ33" s="123"/>
      <c r="BR33" s="123"/>
      <c r="BS33" s="123"/>
      <c r="BT33" s="123"/>
      <c r="BU33" s="123"/>
      <c r="BV33" s="123"/>
      <c r="BW33" s="124"/>
      <c r="BX33" s="122">
        <f>データ!AL7</f>
        <v>107</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95.4</v>
      </c>
      <c r="DE33" s="123"/>
      <c r="DF33" s="123"/>
      <c r="DG33" s="123"/>
      <c r="DH33" s="123"/>
      <c r="DI33" s="123"/>
      <c r="DJ33" s="123"/>
      <c r="DK33" s="123"/>
      <c r="DL33" s="123"/>
      <c r="DM33" s="123"/>
      <c r="DN33" s="123"/>
      <c r="DO33" s="123"/>
      <c r="DP33" s="123"/>
      <c r="DQ33" s="123"/>
      <c r="DR33" s="124"/>
      <c r="DS33" s="122">
        <f>データ!AT7</f>
        <v>97</v>
      </c>
      <c r="DT33" s="123"/>
      <c r="DU33" s="123"/>
      <c r="DV33" s="123"/>
      <c r="DW33" s="123"/>
      <c r="DX33" s="123"/>
      <c r="DY33" s="123"/>
      <c r="DZ33" s="123"/>
      <c r="EA33" s="123"/>
      <c r="EB33" s="123"/>
      <c r="EC33" s="123"/>
      <c r="ED33" s="123"/>
      <c r="EE33" s="123"/>
      <c r="EF33" s="123"/>
      <c r="EG33" s="124"/>
      <c r="EH33" s="122">
        <f>データ!AU7</f>
        <v>81.3</v>
      </c>
      <c r="EI33" s="123"/>
      <c r="EJ33" s="123"/>
      <c r="EK33" s="123"/>
      <c r="EL33" s="123"/>
      <c r="EM33" s="123"/>
      <c r="EN33" s="123"/>
      <c r="EO33" s="123"/>
      <c r="EP33" s="123"/>
      <c r="EQ33" s="123"/>
      <c r="ER33" s="123"/>
      <c r="ES33" s="123"/>
      <c r="ET33" s="123"/>
      <c r="EU33" s="123"/>
      <c r="EV33" s="124"/>
      <c r="EW33" s="122">
        <f>データ!AV7</f>
        <v>88.4</v>
      </c>
      <c r="EX33" s="123"/>
      <c r="EY33" s="123"/>
      <c r="EZ33" s="123"/>
      <c r="FA33" s="123"/>
      <c r="FB33" s="123"/>
      <c r="FC33" s="123"/>
      <c r="FD33" s="123"/>
      <c r="FE33" s="123"/>
      <c r="FF33" s="123"/>
      <c r="FG33" s="123"/>
      <c r="FH33" s="123"/>
      <c r="FI33" s="123"/>
      <c r="FJ33" s="123"/>
      <c r="FK33" s="124"/>
      <c r="FL33" s="122">
        <f>データ!AW7</f>
        <v>95.8</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該当数値なし</v>
      </c>
      <c r="GS33" s="123"/>
      <c r="GT33" s="123"/>
      <c r="GU33" s="123"/>
      <c r="GV33" s="123"/>
      <c r="GW33" s="123"/>
      <c r="GX33" s="123"/>
      <c r="GY33" s="123"/>
      <c r="GZ33" s="123"/>
      <c r="HA33" s="123"/>
      <c r="HB33" s="123"/>
      <c r="HC33" s="123"/>
      <c r="HD33" s="123"/>
      <c r="HE33" s="123"/>
      <c r="HF33" s="124"/>
      <c r="HG33" s="122" t="str">
        <f>データ!BE7</f>
        <v>該当数値なし</v>
      </c>
      <c r="HH33" s="123"/>
      <c r="HI33" s="123"/>
      <c r="HJ33" s="123"/>
      <c r="HK33" s="123"/>
      <c r="HL33" s="123"/>
      <c r="HM33" s="123"/>
      <c r="HN33" s="123"/>
      <c r="HO33" s="123"/>
      <c r="HP33" s="123"/>
      <c r="HQ33" s="123"/>
      <c r="HR33" s="123"/>
      <c r="HS33" s="123"/>
      <c r="HT33" s="123"/>
      <c r="HU33" s="124"/>
      <c r="HV33" s="122">
        <f>データ!BF7</f>
        <v>4.9000000000000004</v>
      </c>
      <c r="HW33" s="123"/>
      <c r="HX33" s="123"/>
      <c r="HY33" s="123"/>
      <c r="HZ33" s="123"/>
      <c r="IA33" s="123"/>
      <c r="IB33" s="123"/>
      <c r="IC33" s="123"/>
      <c r="ID33" s="123"/>
      <c r="IE33" s="123"/>
      <c r="IF33" s="123"/>
      <c r="IG33" s="123"/>
      <c r="IH33" s="123"/>
      <c r="II33" s="123"/>
      <c r="IJ33" s="124"/>
      <c r="IK33" s="122">
        <f>データ!BG7</f>
        <v>0.3</v>
      </c>
      <c r="IL33" s="123"/>
      <c r="IM33" s="123"/>
      <c r="IN33" s="123"/>
      <c r="IO33" s="123"/>
      <c r="IP33" s="123"/>
      <c r="IQ33" s="123"/>
      <c r="IR33" s="123"/>
      <c r="IS33" s="123"/>
      <c r="IT33" s="123"/>
      <c r="IU33" s="123"/>
      <c r="IV33" s="123"/>
      <c r="IW33" s="123"/>
      <c r="IX33" s="123"/>
      <c r="IY33" s="124"/>
      <c r="IZ33" s="122" t="str">
        <f>データ!BH7</f>
        <v>該当数値なし</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67.400000000000006</v>
      </c>
      <c r="KG33" s="123"/>
      <c r="KH33" s="123"/>
      <c r="KI33" s="123"/>
      <c r="KJ33" s="123"/>
      <c r="KK33" s="123"/>
      <c r="KL33" s="123"/>
      <c r="KM33" s="123"/>
      <c r="KN33" s="123"/>
      <c r="KO33" s="123"/>
      <c r="KP33" s="123"/>
      <c r="KQ33" s="123"/>
      <c r="KR33" s="123"/>
      <c r="KS33" s="123"/>
      <c r="KT33" s="124"/>
      <c r="KU33" s="122">
        <f>データ!BP7</f>
        <v>67.400000000000006</v>
      </c>
      <c r="KV33" s="123"/>
      <c r="KW33" s="123"/>
      <c r="KX33" s="123"/>
      <c r="KY33" s="123"/>
      <c r="KZ33" s="123"/>
      <c r="LA33" s="123"/>
      <c r="LB33" s="123"/>
      <c r="LC33" s="123"/>
      <c r="LD33" s="123"/>
      <c r="LE33" s="123"/>
      <c r="LF33" s="123"/>
      <c r="LG33" s="123"/>
      <c r="LH33" s="123"/>
      <c r="LI33" s="124"/>
      <c r="LJ33" s="122">
        <f>データ!BQ7</f>
        <v>61.4</v>
      </c>
      <c r="LK33" s="123"/>
      <c r="LL33" s="123"/>
      <c r="LM33" s="123"/>
      <c r="LN33" s="123"/>
      <c r="LO33" s="123"/>
      <c r="LP33" s="123"/>
      <c r="LQ33" s="123"/>
      <c r="LR33" s="123"/>
      <c r="LS33" s="123"/>
      <c r="LT33" s="123"/>
      <c r="LU33" s="123"/>
      <c r="LV33" s="123"/>
      <c r="LW33" s="123"/>
      <c r="LX33" s="124"/>
      <c r="LY33" s="122">
        <f>データ!BR7</f>
        <v>77.099999999999994</v>
      </c>
      <c r="LZ33" s="123"/>
      <c r="MA33" s="123"/>
      <c r="MB33" s="123"/>
      <c r="MC33" s="123"/>
      <c r="MD33" s="123"/>
      <c r="ME33" s="123"/>
      <c r="MF33" s="123"/>
      <c r="MG33" s="123"/>
      <c r="MH33" s="123"/>
      <c r="MI33" s="123"/>
      <c r="MJ33" s="123"/>
      <c r="MK33" s="123"/>
      <c r="ML33" s="123"/>
      <c r="MM33" s="124"/>
      <c r="MN33" s="122">
        <f>データ!BS7</f>
        <v>86</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98.6</v>
      </c>
      <c r="Q34" s="123"/>
      <c r="R34" s="123"/>
      <c r="S34" s="123"/>
      <c r="T34" s="123"/>
      <c r="U34" s="123"/>
      <c r="V34" s="123"/>
      <c r="W34" s="123"/>
      <c r="X34" s="123"/>
      <c r="Y34" s="123"/>
      <c r="Z34" s="123"/>
      <c r="AA34" s="123"/>
      <c r="AB34" s="123"/>
      <c r="AC34" s="123"/>
      <c r="AD34" s="124"/>
      <c r="AE34" s="122">
        <f>データ!AN7</f>
        <v>98.1</v>
      </c>
      <c r="AF34" s="123"/>
      <c r="AG34" s="123"/>
      <c r="AH34" s="123"/>
      <c r="AI34" s="123"/>
      <c r="AJ34" s="123"/>
      <c r="AK34" s="123"/>
      <c r="AL34" s="123"/>
      <c r="AM34" s="123"/>
      <c r="AN34" s="123"/>
      <c r="AO34" s="123"/>
      <c r="AP34" s="123"/>
      <c r="AQ34" s="123"/>
      <c r="AR34" s="123"/>
      <c r="AS34" s="124"/>
      <c r="AT34" s="122">
        <f>データ!AO7</f>
        <v>97.9</v>
      </c>
      <c r="AU34" s="123"/>
      <c r="AV34" s="123"/>
      <c r="AW34" s="123"/>
      <c r="AX34" s="123"/>
      <c r="AY34" s="123"/>
      <c r="AZ34" s="123"/>
      <c r="BA34" s="123"/>
      <c r="BB34" s="123"/>
      <c r="BC34" s="123"/>
      <c r="BD34" s="123"/>
      <c r="BE34" s="123"/>
      <c r="BF34" s="123"/>
      <c r="BG34" s="123"/>
      <c r="BH34" s="124"/>
      <c r="BI34" s="122">
        <f>データ!AP7</f>
        <v>96.6</v>
      </c>
      <c r="BJ34" s="123"/>
      <c r="BK34" s="123"/>
      <c r="BL34" s="123"/>
      <c r="BM34" s="123"/>
      <c r="BN34" s="123"/>
      <c r="BO34" s="123"/>
      <c r="BP34" s="123"/>
      <c r="BQ34" s="123"/>
      <c r="BR34" s="123"/>
      <c r="BS34" s="123"/>
      <c r="BT34" s="123"/>
      <c r="BU34" s="123"/>
      <c r="BV34" s="123"/>
      <c r="BW34" s="124"/>
      <c r="BX34" s="122">
        <f>データ!AQ7</f>
        <v>96.2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89.6</v>
      </c>
      <c r="DE34" s="123"/>
      <c r="DF34" s="123"/>
      <c r="DG34" s="123"/>
      <c r="DH34" s="123"/>
      <c r="DI34" s="123"/>
      <c r="DJ34" s="123"/>
      <c r="DK34" s="123"/>
      <c r="DL34" s="123"/>
      <c r="DM34" s="123"/>
      <c r="DN34" s="123"/>
      <c r="DO34" s="123"/>
      <c r="DP34" s="123"/>
      <c r="DQ34" s="123"/>
      <c r="DR34" s="124"/>
      <c r="DS34" s="122">
        <f>データ!AY7</f>
        <v>89.6</v>
      </c>
      <c r="DT34" s="123"/>
      <c r="DU34" s="123"/>
      <c r="DV34" s="123"/>
      <c r="DW34" s="123"/>
      <c r="DX34" s="123"/>
      <c r="DY34" s="123"/>
      <c r="DZ34" s="123"/>
      <c r="EA34" s="123"/>
      <c r="EB34" s="123"/>
      <c r="EC34" s="123"/>
      <c r="ED34" s="123"/>
      <c r="EE34" s="123"/>
      <c r="EF34" s="123"/>
      <c r="EG34" s="124"/>
      <c r="EH34" s="122">
        <f>データ!AZ7</f>
        <v>88</v>
      </c>
      <c r="EI34" s="123"/>
      <c r="EJ34" s="123"/>
      <c r="EK34" s="123"/>
      <c r="EL34" s="123"/>
      <c r="EM34" s="123"/>
      <c r="EN34" s="123"/>
      <c r="EO34" s="123"/>
      <c r="EP34" s="123"/>
      <c r="EQ34" s="123"/>
      <c r="ER34" s="123"/>
      <c r="ES34" s="123"/>
      <c r="ET34" s="123"/>
      <c r="EU34" s="123"/>
      <c r="EV34" s="124"/>
      <c r="EW34" s="122">
        <f>データ!BA7</f>
        <v>86.2</v>
      </c>
      <c r="EX34" s="123"/>
      <c r="EY34" s="123"/>
      <c r="EZ34" s="123"/>
      <c r="FA34" s="123"/>
      <c r="FB34" s="123"/>
      <c r="FC34" s="123"/>
      <c r="FD34" s="123"/>
      <c r="FE34" s="123"/>
      <c r="FF34" s="123"/>
      <c r="FG34" s="123"/>
      <c r="FH34" s="123"/>
      <c r="FI34" s="123"/>
      <c r="FJ34" s="123"/>
      <c r="FK34" s="124"/>
      <c r="FL34" s="122">
        <f>データ!BB7</f>
        <v>85.7</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99.7</v>
      </c>
      <c r="GS34" s="123"/>
      <c r="GT34" s="123"/>
      <c r="GU34" s="123"/>
      <c r="GV34" s="123"/>
      <c r="GW34" s="123"/>
      <c r="GX34" s="123"/>
      <c r="GY34" s="123"/>
      <c r="GZ34" s="123"/>
      <c r="HA34" s="123"/>
      <c r="HB34" s="123"/>
      <c r="HC34" s="123"/>
      <c r="HD34" s="123"/>
      <c r="HE34" s="123"/>
      <c r="HF34" s="124"/>
      <c r="HG34" s="122">
        <f>データ!BJ7</f>
        <v>103.1</v>
      </c>
      <c r="HH34" s="123"/>
      <c r="HI34" s="123"/>
      <c r="HJ34" s="123"/>
      <c r="HK34" s="123"/>
      <c r="HL34" s="123"/>
      <c r="HM34" s="123"/>
      <c r="HN34" s="123"/>
      <c r="HO34" s="123"/>
      <c r="HP34" s="123"/>
      <c r="HQ34" s="123"/>
      <c r="HR34" s="123"/>
      <c r="HS34" s="123"/>
      <c r="HT34" s="123"/>
      <c r="HU34" s="124"/>
      <c r="HV34" s="122">
        <f>データ!BK7</f>
        <v>87.1</v>
      </c>
      <c r="HW34" s="123"/>
      <c r="HX34" s="123"/>
      <c r="HY34" s="123"/>
      <c r="HZ34" s="123"/>
      <c r="IA34" s="123"/>
      <c r="IB34" s="123"/>
      <c r="IC34" s="123"/>
      <c r="ID34" s="123"/>
      <c r="IE34" s="123"/>
      <c r="IF34" s="123"/>
      <c r="IG34" s="123"/>
      <c r="IH34" s="123"/>
      <c r="II34" s="123"/>
      <c r="IJ34" s="124"/>
      <c r="IK34" s="122">
        <f>データ!BL7</f>
        <v>81.599999999999994</v>
      </c>
      <c r="IL34" s="123"/>
      <c r="IM34" s="123"/>
      <c r="IN34" s="123"/>
      <c r="IO34" s="123"/>
      <c r="IP34" s="123"/>
      <c r="IQ34" s="123"/>
      <c r="IR34" s="123"/>
      <c r="IS34" s="123"/>
      <c r="IT34" s="123"/>
      <c r="IU34" s="123"/>
      <c r="IV34" s="123"/>
      <c r="IW34" s="123"/>
      <c r="IX34" s="123"/>
      <c r="IY34" s="124"/>
      <c r="IZ34" s="122">
        <f>データ!BM7</f>
        <v>84.7</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69.2</v>
      </c>
      <c r="KV34" s="123"/>
      <c r="KW34" s="123"/>
      <c r="KX34" s="123"/>
      <c r="KY34" s="123"/>
      <c r="KZ34" s="123"/>
      <c r="LA34" s="123"/>
      <c r="LB34" s="123"/>
      <c r="LC34" s="123"/>
      <c r="LD34" s="123"/>
      <c r="LE34" s="123"/>
      <c r="LF34" s="123"/>
      <c r="LG34" s="123"/>
      <c r="LH34" s="123"/>
      <c r="LI34" s="124"/>
      <c r="LJ34" s="122">
        <f>データ!BV7</f>
        <v>69.099999999999994</v>
      </c>
      <c r="LK34" s="123"/>
      <c r="LL34" s="123"/>
      <c r="LM34" s="123"/>
      <c r="LN34" s="123"/>
      <c r="LO34" s="123"/>
      <c r="LP34" s="123"/>
      <c r="LQ34" s="123"/>
      <c r="LR34" s="123"/>
      <c r="LS34" s="123"/>
      <c r="LT34" s="123"/>
      <c r="LU34" s="123"/>
      <c r="LV34" s="123"/>
      <c r="LW34" s="123"/>
      <c r="LX34" s="124"/>
      <c r="LY34" s="122">
        <f>データ!BW7</f>
        <v>69.8</v>
      </c>
      <c r="LZ34" s="123"/>
      <c r="MA34" s="123"/>
      <c r="MB34" s="123"/>
      <c r="MC34" s="123"/>
      <c r="MD34" s="123"/>
      <c r="ME34" s="123"/>
      <c r="MF34" s="123"/>
      <c r="MG34" s="123"/>
      <c r="MH34" s="123"/>
      <c r="MI34" s="123"/>
      <c r="MJ34" s="123"/>
      <c r="MK34" s="123"/>
      <c r="ML34" s="123"/>
      <c r="MM34" s="124"/>
      <c r="MN34" s="122">
        <f>データ!BX7</f>
        <v>71.2</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148</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100689</v>
      </c>
      <c r="Q55" s="127"/>
      <c r="R55" s="127"/>
      <c r="S55" s="127"/>
      <c r="T55" s="127"/>
      <c r="U55" s="127"/>
      <c r="V55" s="127"/>
      <c r="W55" s="127"/>
      <c r="X55" s="127"/>
      <c r="Y55" s="127"/>
      <c r="Z55" s="127"/>
      <c r="AA55" s="127"/>
      <c r="AB55" s="127"/>
      <c r="AC55" s="127"/>
      <c r="AD55" s="128"/>
      <c r="AE55" s="126">
        <f>データ!CA7</f>
        <v>105974</v>
      </c>
      <c r="AF55" s="127"/>
      <c r="AG55" s="127"/>
      <c r="AH55" s="127"/>
      <c r="AI55" s="127"/>
      <c r="AJ55" s="127"/>
      <c r="AK55" s="127"/>
      <c r="AL55" s="127"/>
      <c r="AM55" s="127"/>
      <c r="AN55" s="127"/>
      <c r="AO55" s="127"/>
      <c r="AP55" s="127"/>
      <c r="AQ55" s="127"/>
      <c r="AR55" s="127"/>
      <c r="AS55" s="128"/>
      <c r="AT55" s="126">
        <f>データ!CB7</f>
        <v>104104</v>
      </c>
      <c r="AU55" s="127"/>
      <c r="AV55" s="127"/>
      <c r="AW55" s="127"/>
      <c r="AX55" s="127"/>
      <c r="AY55" s="127"/>
      <c r="AZ55" s="127"/>
      <c r="BA55" s="127"/>
      <c r="BB55" s="127"/>
      <c r="BC55" s="127"/>
      <c r="BD55" s="127"/>
      <c r="BE55" s="127"/>
      <c r="BF55" s="127"/>
      <c r="BG55" s="127"/>
      <c r="BH55" s="128"/>
      <c r="BI55" s="126">
        <f>データ!CC7</f>
        <v>96877</v>
      </c>
      <c r="BJ55" s="127"/>
      <c r="BK55" s="127"/>
      <c r="BL55" s="127"/>
      <c r="BM55" s="127"/>
      <c r="BN55" s="127"/>
      <c r="BO55" s="127"/>
      <c r="BP55" s="127"/>
      <c r="BQ55" s="127"/>
      <c r="BR55" s="127"/>
      <c r="BS55" s="127"/>
      <c r="BT55" s="127"/>
      <c r="BU55" s="127"/>
      <c r="BV55" s="127"/>
      <c r="BW55" s="128"/>
      <c r="BX55" s="126">
        <f>データ!CD7</f>
        <v>101587</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13350</v>
      </c>
      <c r="DE55" s="127"/>
      <c r="DF55" s="127"/>
      <c r="DG55" s="127"/>
      <c r="DH55" s="127"/>
      <c r="DI55" s="127"/>
      <c r="DJ55" s="127"/>
      <c r="DK55" s="127"/>
      <c r="DL55" s="127"/>
      <c r="DM55" s="127"/>
      <c r="DN55" s="127"/>
      <c r="DO55" s="127"/>
      <c r="DP55" s="127"/>
      <c r="DQ55" s="127"/>
      <c r="DR55" s="128"/>
      <c r="DS55" s="126">
        <f>データ!CL7</f>
        <v>11468</v>
      </c>
      <c r="DT55" s="127"/>
      <c r="DU55" s="127"/>
      <c r="DV55" s="127"/>
      <c r="DW55" s="127"/>
      <c r="DX55" s="127"/>
      <c r="DY55" s="127"/>
      <c r="DZ55" s="127"/>
      <c r="EA55" s="127"/>
      <c r="EB55" s="127"/>
      <c r="EC55" s="127"/>
      <c r="ED55" s="127"/>
      <c r="EE55" s="127"/>
      <c r="EF55" s="127"/>
      <c r="EG55" s="128"/>
      <c r="EH55" s="126">
        <f>データ!CM7</f>
        <v>11405</v>
      </c>
      <c r="EI55" s="127"/>
      <c r="EJ55" s="127"/>
      <c r="EK55" s="127"/>
      <c r="EL55" s="127"/>
      <c r="EM55" s="127"/>
      <c r="EN55" s="127"/>
      <c r="EO55" s="127"/>
      <c r="EP55" s="127"/>
      <c r="EQ55" s="127"/>
      <c r="ER55" s="127"/>
      <c r="ES55" s="127"/>
      <c r="ET55" s="127"/>
      <c r="EU55" s="127"/>
      <c r="EV55" s="128"/>
      <c r="EW55" s="126">
        <f>データ!CN7</f>
        <v>12458</v>
      </c>
      <c r="EX55" s="127"/>
      <c r="EY55" s="127"/>
      <c r="EZ55" s="127"/>
      <c r="FA55" s="127"/>
      <c r="FB55" s="127"/>
      <c r="FC55" s="127"/>
      <c r="FD55" s="127"/>
      <c r="FE55" s="127"/>
      <c r="FF55" s="127"/>
      <c r="FG55" s="127"/>
      <c r="FH55" s="127"/>
      <c r="FI55" s="127"/>
      <c r="FJ55" s="127"/>
      <c r="FK55" s="128"/>
      <c r="FL55" s="126">
        <f>データ!CO7</f>
        <v>12378</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46.7</v>
      </c>
      <c r="GS55" s="123"/>
      <c r="GT55" s="123"/>
      <c r="GU55" s="123"/>
      <c r="GV55" s="123"/>
      <c r="GW55" s="123"/>
      <c r="GX55" s="123"/>
      <c r="GY55" s="123"/>
      <c r="GZ55" s="123"/>
      <c r="HA55" s="123"/>
      <c r="HB55" s="123"/>
      <c r="HC55" s="123"/>
      <c r="HD55" s="123"/>
      <c r="HE55" s="123"/>
      <c r="HF55" s="124"/>
      <c r="HG55" s="122">
        <f>データ!CW7</f>
        <v>47.4</v>
      </c>
      <c r="HH55" s="123"/>
      <c r="HI55" s="123"/>
      <c r="HJ55" s="123"/>
      <c r="HK55" s="123"/>
      <c r="HL55" s="123"/>
      <c r="HM55" s="123"/>
      <c r="HN55" s="123"/>
      <c r="HO55" s="123"/>
      <c r="HP55" s="123"/>
      <c r="HQ55" s="123"/>
      <c r="HR55" s="123"/>
      <c r="HS55" s="123"/>
      <c r="HT55" s="123"/>
      <c r="HU55" s="124"/>
      <c r="HV55" s="122">
        <f>データ!CX7</f>
        <v>55.3</v>
      </c>
      <c r="HW55" s="123"/>
      <c r="HX55" s="123"/>
      <c r="HY55" s="123"/>
      <c r="HZ55" s="123"/>
      <c r="IA55" s="123"/>
      <c r="IB55" s="123"/>
      <c r="IC55" s="123"/>
      <c r="ID55" s="123"/>
      <c r="IE55" s="123"/>
      <c r="IF55" s="123"/>
      <c r="IG55" s="123"/>
      <c r="IH55" s="123"/>
      <c r="II55" s="123"/>
      <c r="IJ55" s="124"/>
      <c r="IK55" s="122">
        <f>データ!CY7</f>
        <v>49.8</v>
      </c>
      <c r="IL55" s="123"/>
      <c r="IM55" s="123"/>
      <c r="IN55" s="123"/>
      <c r="IO55" s="123"/>
      <c r="IP55" s="123"/>
      <c r="IQ55" s="123"/>
      <c r="IR55" s="123"/>
      <c r="IS55" s="123"/>
      <c r="IT55" s="123"/>
      <c r="IU55" s="123"/>
      <c r="IV55" s="123"/>
      <c r="IW55" s="123"/>
      <c r="IX55" s="123"/>
      <c r="IY55" s="124"/>
      <c r="IZ55" s="122">
        <f>データ!CZ7</f>
        <v>47.4</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15</v>
      </c>
      <c r="KG55" s="123"/>
      <c r="KH55" s="123"/>
      <c r="KI55" s="123"/>
      <c r="KJ55" s="123"/>
      <c r="KK55" s="123"/>
      <c r="KL55" s="123"/>
      <c r="KM55" s="123"/>
      <c r="KN55" s="123"/>
      <c r="KO55" s="123"/>
      <c r="KP55" s="123"/>
      <c r="KQ55" s="123"/>
      <c r="KR55" s="123"/>
      <c r="KS55" s="123"/>
      <c r="KT55" s="124"/>
      <c r="KU55" s="122">
        <f>データ!DH7</f>
        <v>15.6</v>
      </c>
      <c r="KV55" s="123"/>
      <c r="KW55" s="123"/>
      <c r="KX55" s="123"/>
      <c r="KY55" s="123"/>
      <c r="KZ55" s="123"/>
      <c r="LA55" s="123"/>
      <c r="LB55" s="123"/>
      <c r="LC55" s="123"/>
      <c r="LD55" s="123"/>
      <c r="LE55" s="123"/>
      <c r="LF55" s="123"/>
      <c r="LG55" s="123"/>
      <c r="LH55" s="123"/>
      <c r="LI55" s="124"/>
      <c r="LJ55" s="122">
        <f>データ!DI7</f>
        <v>17.600000000000001</v>
      </c>
      <c r="LK55" s="123"/>
      <c r="LL55" s="123"/>
      <c r="LM55" s="123"/>
      <c r="LN55" s="123"/>
      <c r="LO55" s="123"/>
      <c r="LP55" s="123"/>
      <c r="LQ55" s="123"/>
      <c r="LR55" s="123"/>
      <c r="LS55" s="123"/>
      <c r="LT55" s="123"/>
      <c r="LU55" s="123"/>
      <c r="LV55" s="123"/>
      <c r="LW55" s="123"/>
      <c r="LX55" s="124"/>
      <c r="LY55" s="122">
        <f>データ!DJ7</f>
        <v>17.7</v>
      </c>
      <c r="LZ55" s="123"/>
      <c r="MA55" s="123"/>
      <c r="MB55" s="123"/>
      <c r="MC55" s="123"/>
      <c r="MD55" s="123"/>
      <c r="ME55" s="123"/>
      <c r="MF55" s="123"/>
      <c r="MG55" s="123"/>
      <c r="MH55" s="123"/>
      <c r="MI55" s="123"/>
      <c r="MJ55" s="123"/>
      <c r="MK55" s="123"/>
      <c r="ML55" s="123"/>
      <c r="MM55" s="124"/>
      <c r="MN55" s="122">
        <f>データ!DK7</f>
        <v>17.100000000000001</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43624</v>
      </c>
      <c r="Q56" s="127"/>
      <c r="R56" s="127"/>
      <c r="S56" s="127"/>
      <c r="T56" s="127"/>
      <c r="U56" s="127"/>
      <c r="V56" s="127"/>
      <c r="W56" s="127"/>
      <c r="X56" s="127"/>
      <c r="Y56" s="127"/>
      <c r="Z56" s="127"/>
      <c r="AA56" s="127"/>
      <c r="AB56" s="127"/>
      <c r="AC56" s="127"/>
      <c r="AD56" s="128"/>
      <c r="AE56" s="126">
        <f>データ!CF7</f>
        <v>43981</v>
      </c>
      <c r="AF56" s="127"/>
      <c r="AG56" s="127"/>
      <c r="AH56" s="127"/>
      <c r="AI56" s="127"/>
      <c r="AJ56" s="127"/>
      <c r="AK56" s="127"/>
      <c r="AL56" s="127"/>
      <c r="AM56" s="127"/>
      <c r="AN56" s="127"/>
      <c r="AO56" s="127"/>
      <c r="AP56" s="127"/>
      <c r="AQ56" s="127"/>
      <c r="AR56" s="127"/>
      <c r="AS56" s="128"/>
      <c r="AT56" s="126">
        <f>データ!CG7</f>
        <v>45099</v>
      </c>
      <c r="AU56" s="127"/>
      <c r="AV56" s="127"/>
      <c r="AW56" s="127"/>
      <c r="AX56" s="127"/>
      <c r="AY56" s="127"/>
      <c r="AZ56" s="127"/>
      <c r="BA56" s="127"/>
      <c r="BB56" s="127"/>
      <c r="BC56" s="127"/>
      <c r="BD56" s="127"/>
      <c r="BE56" s="127"/>
      <c r="BF56" s="127"/>
      <c r="BG56" s="127"/>
      <c r="BH56" s="128"/>
      <c r="BI56" s="126">
        <f>データ!CH7</f>
        <v>45085</v>
      </c>
      <c r="BJ56" s="127"/>
      <c r="BK56" s="127"/>
      <c r="BL56" s="127"/>
      <c r="BM56" s="127"/>
      <c r="BN56" s="127"/>
      <c r="BO56" s="127"/>
      <c r="BP56" s="127"/>
      <c r="BQ56" s="127"/>
      <c r="BR56" s="127"/>
      <c r="BS56" s="127"/>
      <c r="BT56" s="127"/>
      <c r="BU56" s="127"/>
      <c r="BV56" s="127"/>
      <c r="BW56" s="128"/>
      <c r="BX56" s="126">
        <f>データ!CI7</f>
        <v>44825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10842</v>
      </c>
      <c r="DE56" s="127"/>
      <c r="DF56" s="127"/>
      <c r="DG56" s="127"/>
      <c r="DH56" s="127"/>
      <c r="DI56" s="127"/>
      <c r="DJ56" s="127"/>
      <c r="DK56" s="127"/>
      <c r="DL56" s="127"/>
      <c r="DM56" s="127"/>
      <c r="DN56" s="127"/>
      <c r="DO56" s="127"/>
      <c r="DP56" s="127"/>
      <c r="DQ56" s="127"/>
      <c r="DR56" s="128"/>
      <c r="DS56" s="126">
        <f>データ!CQ7</f>
        <v>11009</v>
      </c>
      <c r="DT56" s="127"/>
      <c r="DU56" s="127"/>
      <c r="DV56" s="127"/>
      <c r="DW56" s="127"/>
      <c r="DX56" s="127"/>
      <c r="DY56" s="127"/>
      <c r="DZ56" s="127"/>
      <c r="EA56" s="127"/>
      <c r="EB56" s="127"/>
      <c r="EC56" s="127"/>
      <c r="ED56" s="127"/>
      <c r="EE56" s="127"/>
      <c r="EF56" s="127"/>
      <c r="EG56" s="128"/>
      <c r="EH56" s="126">
        <f>データ!CR7</f>
        <v>11173</v>
      </c>
      <c r="EI56" s="127"/>
      <c r="EJ56" s="127"/>
      <c r="EK56" s="127"/>
      <c r="EL56" s="127"/>
      <c r="EM56" s="127"/>
      <c r="EN56" s="127"/>
      <c r="EO56" s="127"/>
      <c r="EP56" s="127"/>
      <c r="EQ56" s="127"/>
      <c r="ER56" s="127"/>
      <c r="ES56" s="127"/>
      <c r="ET56" s="127"/>
      <c r="EU56" s="127"/>
      <c r="EV56" s="128"/>
      <c r="EW56" s="126">
        <f>データ!CS7</f>
        <v>11881</v>
      </c>
      <c r="EX56" s="127"/>
      <c r="EY56" s="127"/>
      <c r="EZ56" s="127"/>
      <c r="FA56" s="127"/>
      <c r="FB56" s="127"/>
      <c r="FC56" s="127"/>
      <c r="FD56" s="127"/>
      <c r="FE56" s="127"/>
      <c r="FF56" s="127"/>
      <c r="FG56" s="127"/>
      <c r="FH56" s="127"/>
      <c r="FI56" s="127"/>
      <c r="FJ56" s="127"/>
      <c r="FK56" s="128"/>
      <c r="FL56" s="126">
        <f>データ!CT7</f>
        <v>12023</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56.7</v>
      </c>
      <c r="GS56" s="123"/>
      <c r="GT56" s="123"/>
      <c r="GU56" s="123"/>
      <c r="GV56" s="123"/>
      <c r="GW56" s="123"/>
      <c r="GX56" s="123"/>
      <c r="GY56" s="123"/>
      <c r="GZ56" s="123"/>
      <c r="HA56" s="123"/>
      <c r="HB56" s="123"/>
      <c r="HC56" s="123"/>
      <c r="HD56" s="123"/>
      <c r="HE56" s="123"/>
      <c r="HF56" s="124"/>
      <c r="HG56" s="122">
        <f>データ!DB7</f>
        <v>56.5</v>
      </c>
      <c r="HH56" s="123"/>
      <c r="HI56" s="123"/>
      <c r="HJ56" s="123"/>
      <c r="HK56" s="123"/>
      <c r="HL56" s="123"/>
      <c r="HM56" s="123"/>
      <c r="HN56" s="123"/>
      <c r="HO56" s="123"/>
      <c r="HP56" s="123"/>
      <c r="HQ56" s="123"/>
      <c r="HR56" s="123"/>
      <c r="HS56" s="123"/>
      <c r="HT56" s="123"/>
      <c r="HU56" s="124"/>
      <c r="HV56" s="122">
        <f>データ!DC7</f>
        <v>57.6</v>
      </c>
      <c r="HW56" s="123"/>
      <c r="HX56" s="123"/>
      <c r="HY56" s="123"/>
      <c r="HZ56" s="123"/>
      <c r="IA56" s="123"/>
      <c r="IB56" s="123"/>
      <c r="IC56" s="123"/>
      <c r="ID56" s="123"/>
      <c r="IE56" s="123"/>
      <c r="IF56" s="123"/>
      <c r="IG56" s="123"/>
      <c r="IH56" s="123"/>
      <c r="II56" s="123"/>
      <c r="IJ56" s="124"/>
      <c r="IK56" s="122">
        <f>データ!DD7</f>
        <v>58.3</v>
      </c>
      <c r="IL56" s="123"/>
      <c r="IM56" s="123"/>
      <c r="IN56" s="123"/>
      <c r="IO56" s="123"/>
      <c r="IP56" s="123"/>
      <c r="IQ56" s="123"/>
      <c r="IR56" s="123"/>
      <c r="IS56" s="123"/>
      <c r="IT56" s="123"/>
      <c r="IU56" s="123"/>
      <c r="IV56" s="123"/>
      <c r="IW56" s="123"/>
      <c r="IX56" s="123"/>
      <c r="IY56" s="124"/>
      <c r="IZ56" s="122">
        <f>データ!DE7</f>
        <v>59.7</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22.3</v>
      </c>
      <c r="KG56" s="123"/>
      <c r="KH56" s="123"/>
      <c r="KI56" s="123"/>
      <c r="KJ56" s="123"/>
      <c r="KK56" s="123"/>
      <c r="KL56" s="123"/>
      <c r="KM56" s="123"/>
      <c r="KN56" s="123"/>
      <c r="KO56" s="123"/>
      <c r="KP56" s="123"/>
      <c r="KQ56" s="123"/>
      <c r="KR56" s="123"/>
      <c r="KS56" s="123"/>
      <c r="KT56" s="124"/>
      <c r="KU56" s="122">
        <f>データ!DM7</f>
        <v>22</v>
      </c>
      <c r="KV56" s="123"/>
      <c r="KW56" s="123"/>
      <c r="KX56" s="123"/>
      <c r="KY56" s="123"/>
      <c r="KZ56" s="123"/>
      <c r="LA56" s="123"/>
      <c r="LB56" s="123"/>
      <c r="LC56" s="123"/>
      <c r="LD56" s="123"/>
      <c r="LE56" s="123"/>
      <c r="LF56" s="123"/>
      <c r="LG56" s="123"/>
      <c r="LH56" s="123"/>
      <c r="LI56" s="124"/>
      <c r="LJ56" s="122">
        <f>データ!DN7</f>
        <v>21.3</v>
      </c>
      <c r="LK56" s="123"/>
      <c r="LL56" s="123"/>
      <c r="LM56" s="123"/>
      <c r="LN56" s="123"/>
      <c r="LO56" s="123"/>
      <c r="LP56" s="123"/>
      <c r="LQ56" s="123"/>
      <c r="LR56" s="123"/>
      <c r="LS56" s="123"/>
      <c r="LT56" s="123"/>
      <c r="LU56" s="123"/>
      <c r="LV56" s="123"/>
      <c r="LW56" s="123"/>
      <c r="LX56" s="124"/>
      <c r="LY56" s="122">
        <f>データ!DO7</f>
        <v>22</v>
      </c>
      <c r="LZ56" s="123"/>
      <c r="MA56" s="123"/>
      <c r="MB56" s="123"/>
      <c r="MC56" s="123"/>
      <c r="MD56" s="123"/>
      <c r="ME56" s="123"/>
      <c r="MF56" s="123"/>
      <c r="MG56" s="123"/>
      <c r="MH56" s="123"/>
      <c r="MI56" s="123"/>
      <c r="MJ56" s="123"/>
      <c r="MK56" s="123"/>
      <c r="ML56" s="123"/>
      <c r="MM56" s="124"/>
      <c r="MN56" s="122">
        <f>データ!DP7</f>
        <v>20.9</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147</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64.900000000000006</v>
      </c>
      <c r="V79" s="136"/>
      <c r="W79" s="136"/>
      <c r="X79" s="136"/>
      <c r="Y79" s="136"/>
      <c r="Z79" s="136"/>
      <c r="AA79" s="136"/>
      <c r="AB79" s="136"/>
      <c r="AC79" s="136"/>
      <c r="AD79" s="136"/>
      <c r="AE79" s="136"/>
      <c r="AF79" s="136"/>
      <c r="AG79" s="136"/>
      <c r="AH79" s="136"/>
      <c r="AI79" s="136"/>
      <c r="AJ79" s="136"/>
      <c r="AK79" s="136"/>
      <c r="AL79" s="136"/>
      <c r="AM79" s="136"/>
      <c r="AN79" s="136">
        <f>データ!DS7</f>
        <v>62</v>
      </c>
      <c r="AO79" s="136"/>
      <c r="AP79" s="136"/>
      <c r="AQ79" s="136"/>
      <c r="AR79" s="136"/>
      <c r="AS79" s="136"/>
      <c r="AT79" s="136"/>
      <c r="AU79" s="136"/>
      <c r="AV79" s="136"/>
      <c r="AW79" s="136"/>
      <c r="AX79" s="136"/>
      <c r="AY79" s="136"/>
      <c r="AZ79" s="136"/>
      <c r="BA79" s="136"/>
      <c r="BB79" s="136"/>
      <c r="BC79" s="136"/>
      <c r="BD79" s="136"/>
      <c r="BE79" s="136"/>
      <c r="BF79" s="136"/>
      <c r="BG79" s="136">
        <f>データ!DT7</f>
        <v>25.2</v>
      </c>
      <c r="BH79" s="136"/>
      <c r="BI79" s="136"/>
      <c r="BJ79" s="136"/>
      <c r="BK79" s="136"/>
      <c r="BL79" s="136"/>
      <c r="BM79" s="136"/>
      <c r="BN79" s="136"/>
      <c r="BO79" s="136"/>
      <c r="BP79" s="136"/>
      <c r="BQ79" s="136"/>
      <c r="BR79" s="136"/>
      <c r="BS79" s="136"/>
      <c r="BT79" s="136"/>
      <c r="BU79" s="136"/>
      <c r="BV79" s="136"/>
      <c r="BW79" s="136"/>
      <c r="BX79" s="136"/>
      <c r="BY79" s="136"/>
      <c r="BZ79" s="136">
        <f>データ!DU7</f>
        <v>32.799999999999997</v>
      </c>
      <c r="CA79" s="136"/>
      <c r="CB79" s="136"/>
      <c r="CC79" s="136"/>
      <c r="CD79" s="136"/>
      <c r="CE79" s="136"/>
      <c r="CF79" s="136"/>
      <c r="CG79" s="136"/>
      <c r="CH79" s="136"/>
      <c r="CI79" s="136"/>
      <c r="CJ79" s="136"/>
      <c r="CK79" s="136"/>
      <c r="CL79" s="136"/>
      <c r="CM79" s="136"/>
      <c r="CN79" s="136"/>
      <c r="CO79" s="136"/>
      <c r="CP79" s="136"/>
      <c r="CQ79" s="136"/>
      <c r="CR79" s="136"/>
      <c r="CS79" s="136">
        <f>データ!DV7</f>
        <v>27.3</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50.1</v>
      </c>
      <c r="EP79" s="136"/>
      <c r="EQ79" s="136"/>
      <c r="ER79" s="136"/>
      <c r="ES79" s="136"/>
      <c r="ET79" s="136"/>
      <c r="EU79" s="136"/>
      <c r="EV79" s="136"/>
      <c r="EW79" s="136"/>
      <c r="EX79" s="136"/>
      <c r="EY79" s="136"/>
      <c r="EZ79" s="136"/>
      <c r="FA79" s="136"/>
      <c r="FB79" s="136"/>
      <c r="FC79" s="136"/>
      <c r="FD79" s="136"/>
      <c r="FE79" s="136"/>
      <c r="FF79" s="136"/>
      <c r="FG79" s="136"/>
      <c r="FH79" s="136" t="str">
        <f>データ!ED7</f>
        <v>-</v>
      </c>
      <c r="FI79" s="136"/>
      <c r="FJ79" s="136"/>
      <c r="FK79" s="136"/>
      <c r="FL79" s="136"/>
      <c r="FM79" s="136"/>
      <c r="FN79" s="136"/>
      <c r="FO79" s="136"/>
      <c r="FP79" s="136"/>
      <c r="FQ79" s="136"/>
      <c r="FR79" s="136"/>
      <c r="FS79" s="136"/>
      <c r="FT79" s="136"/>
      <c r="FU79" s="136"/>
      <c r="FV79" s="136"/>
      <c r="FW79" s="136"/>
      <c r="FX79" s="136"/>
      <c r="FY79" s="136"/>
      <c r="FZ79" s="136"/>
      <c r="GA79" s="136">
        <f>データ!EE7</f>
        <v>30</v>
      </c>
      <c r="GB79" s="136"/>
      <c r="GC79" s="136"/>
      <c r="GD79" s="136"/>
      <c r="GE79" s="136"/>
      <c r="GF79" s="136"/>
      <c r="GG79" s="136"/>
      <c r="GH79" s="136"/>
      <c r="GI79" s="136"/>
      <c r="GJ79" s="136"/>
      <c r="GK79" s="136"/>
      <c r="GL79" s="136"/>
      <c r="GM79" s="136"/>
      <c r="GN79" s="136"/>
      <c r="GO79" s="136"/>
      <c r="GP79" s="136"/>
      <c r="GQ79" s="136"/>
      <c r="GR79" s="136"/>
      <c r="GS79" s="136"/>
      <c r="GT79" s="136">
        <f>データ!EF7</f>
        <v>46.5</v>
      </c>
      <c r="GU79" s="136"/>
      <c r="GV79" s="136"/>
      <c r="GW79" s="136"/>
      <c r="GX79" s="136"/>
      <c r="GY79" s="136"/>
      <c r="GZ79" s="136"/>
      <c r="HA79" s="136"/>
      <c r="HB79" s="136"/>
      <c r="HC79" s="136"/>
      <c r="HD79" s="136"/>
      <c r="HE79" s="136"/>
      <c r="HF79" s="136"/>
      <c r="HG79" s="136"/>
      <c r="HH79" s="136"/>
      <c r="HI79" s="136"/>
      <c r="HJ79" s="136"/>
      <c r="HK79" s="136"/>
      <c r="HL79" s="136"/>
      <c r="HM79" s="136">
        <f>データ!EG7</f>
        <v>58.1</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23020938</v>
      </c>
      <c r="JK79" s="131"/>
      <c r="JL79" s="131"/>
      <c r="JM79" s="131"/>
      <c r="JN79" s="131"/>
      <c r="JO79" s="131"/>
      <c r="JP79" s="131"/>
      <c r="JQ79" s="131"/>
      <c r="JR79" s="131"/>
      <c r="JS79" s="131"/>
      <c r="JT79" s="131"/>
      <c r="JU79" s="131"/>
      <c r="JV79" s="131"/>
      <c r="JW79" s="131"/>
      <c r="JX79" s="131"/>
      <c r="JY79" s="131"/>
      <c r="JZ79" s="131"/>
      <c r="KA79" s="131"/>
      <c r="KB79" s="131"/>
      <c r="KC79" s="131">
        <f>データ!EO7</f>
        <v>39650971</v>
      </c>
      <c r="KD79" s="131"/>
      <c r="KE79" s="131"/>
      <c r="KF79" s="131"/>
      <c r="KG79" s="131"/>
      <c r="KH79" s="131"/>
      <c r="KI79" s="131"/>
      <c r="KJ79" s="131"/>
      <c r="KK79" s="131"/>
      <c r="KL79" s="131"/>
      <c r="KM79" s="131"/>
      <c r="KN79" s="131"/>
      <c r="KO79" s="131"/>
      <c r="KP79" s="131"/>
      <c r="KQ79" s="131"/>
      <c r="KR79" s="131"/>
      <c r="KS79" s="131"/>
      <c r="KT79" s="131"/>
      <c r="KU79" s="131"/>
      <c r="KV79" s="131">
        <f>データ!EP7</f>
        <v>78960240</v>
      </c>
      <c r="KW79" s="131"/>
      <c r="KX79" s="131"/>
      <c r="KY79" s="131"/>
      <c r="KZ79" s="131"/>
      <c r="LA79" s="131"/>
      <c r="LB79" s="131"/>
      <c r="LC79" s="131"/>
      <c r="LD79" s="131"/>
      <c r="LE79" s="131"/>
      <c r="LF79" s="131"/>
      <c r="LG79" s="131"/>
      <c r="LH79" s="131"/>
      <c r="LI79" s="131"/>
      <c r="LJ79" s="131"/>
      <c r="LK79" s="131"/>
      <c r="LL79" s="131"/>
      <c r="LM79" s="131"/>
      <c r="LN79" s="131"/>
      <c r="LO79" s="131">
        <f>データ!EQ7</f>
        <v>76988594</v>
      </c>
      <c r="LP79" s="131"/>
      <c r="LQ79" s="131"/>
      <c r="LR79" s="131"/>
      <c r="LS79" s="131"/>
      <c r="LT79" s="131"/>
      <c r="LU79" s="131"/>
      <c r="LV79" s="131"/>
      <c r="LW79" s="131"/>
      <c r="LX79" s="131"/>
      <c r="LY79" s="131"/>
      <c r="LZ79" s="131"/>
      <c r="MA79" s="131"/>
      <c r="MB79" s="131"/>
      <c r="MC79" s="131"/>
      <c r="MD79" s="131"/>
      <c r="ME79" s="131"/>
      <c r="MF79" s="131"/>
      <c r="MG79" s="131"/>
      <c r="MH79" s="131">
        <f>データ!ER7</f>
        <v>65789464</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47.2</v>
      </c>
      <c r="V80" s="136"/>
      <c r="W80" s="136"/>
      <c r="X80" s="136"/>
      <c r="Y80" s="136"/>
      <c r="Z80" s="136"/>
      <c r="AA80" s="136"/>
      <c r="AB80" s="136"/>
      <c r="AC80" s="136"/>
      <c r="AD80" s="136"/>
      <c r="AE80" s="136"/>
      <c r="AF80" s="136"/>
      <c r="AG80" s="136"/>
      <c r="AH80" s="136"/>
      <c r="AI80" s="136"/>
      <c r="AJ80" s="136"/>
      <c r="AK80" s="136"/>
      <c r="AL80" s="136"/>
      <c r="AM80" s="136"/>
      <c r="AN80" s="136">
        <f>データ!DX7</f>
        <v>48.2</v>
      </c>
      <c r="AO80" s="136"/>
      <c r="AP80" s="136"/>
      <c r="AQ80" s="136"/>
      <c r="AR80" s="136"/>
      <c r="AS80" s="136"/>
      <c r="AT80" s="136"/>
      <c r="AU80" s="136"/>
      <c r="AV80" s="136"/>
      <c r="AW80" s="136"/>
      <c r="AX80" s="136"/>
      <c r="AY80" s="136"/>
      <c r="AZ80" s="136"/>
      <c r="BA80" s="136"/>
      <c r="BB80" s="136"/>
      <c r="BC80" s="136"/>
      <c r="BD80" s="136"/>
      <c r="BE80" s="136"/>
      <c r="BF80" s="136"/>
      <c r="BG80" s="136">
        <f>データ!DY7</f>
        <v>49.7</v>
      </c>
      <c r="BH80" s="136"/>
      <c r="BI80" s="136"/>
      <c r="BJ80" s="136"/>
      <c r="BK80" s="136"/>
      <c r="BL80" s="136"/>
      <c r="BM80" s="136"/>
      <c r="BN80" s="136"/>
      <c r="BO80" s="136"/>
      <c r="BP80" s="136"/>
      <c r="BQ80" s="136"/>
      <c r="BR80" s="136"/>
      <c r="BS80" s="136"/>
      <c r="BT80" s="136"/>
      <c r="BU80" s="136"/>
      <c r="BV80" s="136"/>
      <c r="BW80" s="136"/>
      <c r="BX80" s="136"/>
      <c r="BY80" s="136"/>
      <c r="BZ80" s="136">
        <f>データ!DZ7</f>
        <v>48.1</v>
      </c>
      <c r="CA80" s="136"/>
      <c r="CB80" s="136"/>
      <c r="CC80" s="136"/>
      <c r="CD80" s="136"/>
      <c r="CE80" s="136"/>
      <c r="CF80" s="136"/>
      <c r="CG80" s="136"/>
      <c r="CH80" s="136"/>
      <c r="CI80" s="136"/>
      <c r="CJ80" s="136"/>
      <c r="CK80" s="136"/>
      <c r="CL80" s="136"/>
      <c r="CM80" s="136"/>
      <c r="CN80" s="136"/>
      <c r="CO80" s="136"/>
      <c r="CP80" s="136"/>
      <c r="CQ80" s="136"/>
      <c r="CR80" s="136"/>
      <c r="CS80" s="136">
        <f>データ!EA7</f>
        <v>44.7</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61.6</v>
      </c>
      <c r="EP80" s="136"/>
      <c r="EQ80" s="136"/>
      <c r="ER80" s="136"/>
      <c r="ES80" s="136"/>
      <c r="ET80" s="136"/>
      <c r="EU80" s="136"/>
      <c r="EV80" s="136"/>
      <c r="EW80" s="136"/>
      <c r="EX80" s="136"/>
      <c r="EY80" s="136"/>
      <c r="EZ80" s="136"/>
      <c r="FA80" s="136"/>
      <c r="FB80" s="136"/>
      <c r="FC80" s="136"/>
      <c r="FD80" s="136"/>
      <c r="FE80" s="136"/>
      <c r="FF80" s="136"/>
      <c r="FG80" s="136"/>
      <c r="FH80" s="136">
        <f>データ!EI7</f>
        <v>61.6</v>
      </c>
      <c r="FI80" s="136"/>
      <c r="FJ80" s="136"/>
      <c r="FK80" s="136"/>
      <c r="FL80" s="136"/>
      <c r="FM80" s="136"/>
      <c r="FN80" s="136"/>
      <c r="FO80" s="136"/>
      <c r="FP80" s="136"/>
      <c r="FQ80" s="136"/>
      <c r="FR80" s="136"/>
      <c r="FS80" s="136"/>
      <c r="FT80" s="136"/>
      <c r="FU80" s="136"/>
      <c r="FV80" s="136"/>
      <c r="FW80" s="136"/>
      <c r="FX80" s="136"/>
      <c r="FY80" s="136"/>
      <c r="FZ80" s="136"/>
      <c r="GA80" s="136">
        <f>データ!EJ7</f>
        <v>66.900000000000006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66.5</v>
      </c>
      <c r="GU80" s="136"/>
      <c r="GV80" s="136"/>
      <c r="GW80" s="136"/>
      <c r="GX80" s="136"/>
      <c r="GY80" s="136"/>
      <c r="GZ80" s="136"/>
      <c r="HA80" s="136"/>
      <c r="HB80" s="136"/>
      <c r="HC80" s="136"/>
      <c r="HD80" s="136"/>
      <c r="HE80" s="136"/>
      <c r="HF80" s="136"/>
      <c r="HG80" s="136"/>
      <c r="HH80" s="136"/>
      <c r="HI80" s="136"/>
      <c r="HJ80" s="136"/>
      <c r="HK80" s="136"/>
      <c r="HL80" s="136"/>
      <c r="HM80" s="136">
        <f>データ!EL7</f>
        <v>64.2</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34077241</v>
      </c>
      <c r="JK80" s="131"/>
      <c r="JL80" s="131"/>
      <c r="JM80" s="131"/>
      <c r="JN80" s="131"/>
      <c r="JO80" s="131"/>
      <c r="JP80" s="131"/>
      <c r="JQ80" s="131"/>
      <c r="JR80" s="131"/>
      <c r="JS80" s="131"/>
      <c r="JT80" s="131"/>
      <c r="JU80" s="131"/>
      <c r="JV80" s="131"/>
      <c r="JW80" s="131"/>
      <c r="JX80" s="131"/>
      <c r="JY80" s="131"/>
      <c r="JZ80" s="131"/>
      <c r="KA80" s="131"/>
      <c r="KB80" s="131"/>
      <c r="KC80" s="131">
        <f>データ!ET7</f>
        <v>34106897</v>
      </c>
      <c r="KD80" s="131"/>
      <c r="KE80" s="131"/>
      <c r="KF80" s="131"/>
      <c r="KG80" s="131"/>
      <c r="KH80" s="131"/>
      <c r="KI80" s="131"/>
      <c r="KJ80" s="131"/>
      <c r="KK80" s="131"/>
      <c r="KL80" s="131"/>
      <c r="KM80" s="131"/>
      <c r="KN80" s="131"/>
      <c r="KO80" s="131"/>
      <c r="KP80" s="131"/>
      <c r="KQ80" s="131"/>
      <c r="KR80" s="131"/>
      <c r="KS80" s="131"/>
      <c r="KT80" s="131"/>
      <c r="KU80" s="131"/>
      <c r="KV80" s="131">
        <f>データ!EU7</f>
        <v>37367806</v>
      </c>
      <c r="KW80" s="131"/>
      <c r="KX80" s="131"/>
      <c r="KY80" s="131"/>
      <c r="KZ80" s="131"/>
      <c r="LA80" s="131"/>
      <c r="LB80" s="131"/>
      <c r="LC80" s="131"/>
      <c r="LD80" s="131"/>
      <c r="LE80" s="131"/>
      <c r="LF80" s="131"/>
      <c r="LG80" s="131"/>
      <c r="LH80" s="131"/>
      <c r="LI80" s="131"/>
      <c r="LJ80" s="131"/>
      <c r="LK80" s="131"/>
      <c r="LL80" s="131"/>
      <c r="LM80" s="131"/>
      <c r="LN80" s="131"/>
      <c r="LO80" s="131">
        <f>データ!EV7</f>
        <v>39301664</v>
      </c>
      <c r="LP80" s="131"/>
      <c r="LQ80" s="131"/>
      <c r="LR80" s="131"/>
      <c r="LS80" s="131"/>
      <c r="LT80" s="131"/>
      <c r="LU80" s="131"/>
      <c r="LV80" s="131"/>
      <c r="LW80" s="131"/>
      <c r="LX80" s="131"/>
      <c r="LY80" s="131"/>
      <c r="LZ80" s="131"/>
      <c r="MA80" s="131"/>
      <c r="MB80" s="131"/>
      <c r="MC80" s="131"/>
      <c r="MD80" s="131"/>
      <c r="ME80" s="131"/>
      <c r="MF80" s="131"/>
      <c r="MG80" s="131"/>
      <c r="MH80" s="131">
        <f>データ!EW7</f>
        <v>41260555</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407500</v>
      </c>
      <c r="D6" s="63">
        <f t="shared" si="2"/>
        <v>46</v>
      </c>
      <c r="E6" s="63">
        <f t="shared" si="2"/>
        <v>6</v>
      </c>
      <c r="F6" s="63">
        <f t="shared" si="2"/>
        <v>0</v>
      </c>
      <c r="G6" s="63">
        <f t="shared" si="2"/>
        <v>1</v>
      </c>
      <c r="H6" s="139" t="str">
        <f>IF(H8&lt;&gt;I8,H8,"")&amp;IF(I8&lt;&gt;J8,I8,"")&amp;"　"&amp;J8</f>
        <v>福岡県地方独立行政法人福岡市立病院機構　福岡市立こども病院</v>
      </c>
      <c r="I6" s="140"/>
      <c r="J6" s="141"/>
      <c r="K6" s="63" t="str">
        <f t="shared" si="2"/>
        <v>地方独立行政法人</v>
      </c>
      <c r="L6" s="63" t="str">
        <f t="shared" si="2"/>
        <v>病院事業</v>
      </c>
      <c r="M6" s="63" t="str">
        <f t="shared" si="2"/>
        <v>一般病院</v>
      </c>
      <c r="N6" s="63" t="str">
        <f>N8</f>
        <v>200床以上～300床未満</v>
      </c>
      <c r="O6" s="63"/>
      <c r="P6" s="63" t="str">
        <f>P8</f>
        <v>直営</v>
      </c>
      <c r="Q6" s="64">
        <f t="shared" ref="Q6:AG6" si="3">Q8</f>
        <v>24</v>
      </c>
      <c r="R6" s="63" t="str">
        <f t="shared" si="3"/>
        <v>対象</v>
      </c>
      <c r="S6" s="63" t="str">
        <f t="shared" si="3"/>
        <v>I 未 訓</v>
      </c>
      <c r="T6" s="63" t="str">
        <f t="shared" si="3"/>
        <v>救 臨 地 輪</v>
      </c>
      <c r="U6" s="64" t="str">
        <f>U8</f>
        <v>-</v>
      </c>
      <c r="V6" s="64">
        <f>V8</f>
        <v>28411</v>
      </c>
      <c r="W6" s="63" t="str">
        <f>W8</f>
        <v>非該当</v>
      </c>
      <c r="X6" s="63" t="str">
        <f t="shared" si="3"/>
        <v>７：１</v>
      </c>
      <c r="Y6" s="64">
        <f t="shared" si="3"/>
        <v>239</v>
      </c>
      <c r="Z6" s="64" t="str">
        <f t="shared" si="3"/>
        <v>-</v>
      </c>
      <c r="AA6" s="64" t="str">
        <f t="shared" si="3"/>
        <v>-</v>
      </c>
      <c r="AB6" s="64" t="str">
        <f t="shared" si="3"/>
        <v>-</v>
      </c>
      <c r="AC6" s="64" t="str">
        <f t="shared" si="3"/>
        <v>-</v>
      </c>
      <c r="AD6" s="64">
        <f t="shared" si="3"/>
        <v>239</v>
      </c>
      <c r="AE6" s="64">
        <f t="shared" si="3"/>
        <v>239</v>
      </c>
      <c r="AF6" s="64" t="str">
        <f t="shared" si="3"/>
        <v>-</v>
      </c>
      <c r="AG6" s="64">
        <f t="shared" si="3"/>
        <v>239</v>
      </c>
      <c r="AH6" s="65">
        <f>IF(AH8="-",NA(),AH8)</f>
        <v>112.2</v>
      </c>
      <c r="AI6" s="65">
        <f t="shared" ref="AI6:AQ6" si="4">IF(AI8="-",NA(),AI8)</f>
        <v>111.1</v>
      </c>
      <c r="AJ6" s="65">
        <f t="shared" si="4"/>
        <v>98.5</v>
      </c>
      <c r="AK6" s="65">
        <f t="shared" si="4"/>
        <v>101.9</v>
      </c>
      <c r="AL6" s="65">
        <f t="shared" si="4"/>
        <v>107</v>
      </c>
      <c r="AM6" s="65">
        <f t="shared" si="4"/>
        <v>98.6</v>
      </c>
      <c r="AN6" s="65">
        <f t="shared" si="4"/>
        <v>98.1</v>
      </c>
      <c r="AO6" s="65">
        <f t="shared" si="4"/>
        <v>97.9</v>
      </c>
      <c r="AP6" s="65">
        <f t="shared" si="4"/>
        <v>96.6</v>
      </c>
      <c r="AQ6" s="65">
        <f t="shared" si="4"/>
        <v>96.2</v>
      </c>
      <c r="AR6" s="65" t="str">
        <f>IF(AR8="-","【-】","【"&amp;SUBSTITUTE(TEXT(AR8,"#,##0.0"),"-","△")&amp;"】")</f>
        <v>【98.4】</v>
      </c>
      <c r="AS6" s="65">
        <f>IF(AS8="-",NA(),AS8)</f>
        <v>95.4</v>
      </c>
      <c r="AT6" s="65">
        <f t="shared" ref="AT6:BB6" si="5">IF(AT8="-",NA(),AT8)</f>
        <v>97</v>
      </c>
      <c r="AU6" s="65">
        <f t="shared" si="5"/>
        <v>81.3</v>
      </c>
      <c r="AV6" s="65">
        <f t="shared" si="5"/>
        <v>88.4</v>
      </c>
      <c r="AW6" s="65">
        <f t="shared" si="5"/>
        <v>95.8</v>
      </c>
      <c r="AX6" s="65">
        <f t="shared" si="5"/>
        <v>89.6</v>
      </c>
      <c r="AY6" s="65">
        <f t="shared" si="5"/>
        <v>89.6</v>
      </c>
      <c r="AZ6" s="65">
        <f t="shared" si="5"/>
        <v>88</v>
      </c>
      <c r="BA6" s="65">
        <f t="shared" si="5"/>
        <v>86.2</v>
      </c>
      <c r="BB6" s="65">
        <f t="shared" si="5"/>
        <v>85.7</v>
      </c>
      <c r="BC6" s="65" t="str">
        <f>IF(BC8="-","【-】","【"&amp;SUBSTITUTE(TEXT(BC8,"#,##0.0"),"-","△")&amp;"】")</f>
        <v>【89.5】</v>
      </c>
      <c r="BD6" s="65" t="str">
        <f>IF(BD8="-",NA(),BD8)</f>
        <v>該当数値なし</v>
      </c>
      <c r="BE6" s="65" t="str">
        <f t="shared" ref="BE6:BM6" si="6">IF(BE8="-",NA(),BE8)</f>
        <v>該当数値なし</v>
      </c>
      <c r="BF6" s="65">
        <f t="shared" si="6"/>
        <v>4.9000000000000004</v>
      </c>
      <c r="BG6" s="65">
        <f t="shared" si="6"/>
        <v>0.3</v>
      </c>
      <c r="BH6" s="65" t="str">
        <f t="shared" si="6"/>
        <v>該当数値なし</v>
      </c>
      <c r="BI6" s="65">
        <f t="shared" si="6"/>
        <v>99.7</v>
      </c>
      <c r="BJ6" s="65">
        <f t="shared" si="6"/>
        <v>103.1</v>
      </c>
      <c r="BK6" s="65">
        <f t="shared" si="6"/>
        <v>87.1</v>
      </c>
      <c r="BL6" s="65">
        <f t="shared" si="6"/>
        <v>81.599999999999994</v>
      </c>
      <c r="BM6" s="65">
        <f t="shared" si="6"/>
        <v>84.7</v>
      </c>
      <c r="BN6" s="65" t="str">
        <f>IF(BN8="-","【-】","【"&amp;SUBSTITUTE(TEXT(BN8,"#,##0.0"),"-","△")&amp;"】")</f>
        <v>【63.6】</v>
      </c>
      <c r="BO6" s="65">
        <f>IF(BO8="-",NA(),BO8)</f>
        <v>67.400000000000006</v>
      </c>
      <c r="BP6" s="65">
        <f t="shared" ref="BP6:BX6" si="7">IF(BP8="-",NA(),BP8)</f>
        <v>67.400000000000006</v>
      </c>
      <c r="BQ6" s="65">
        <f t="shared" si="7"/>
        <v>61.4</v>
      </c>
      <c r="BR6" s="65">
        <f t="shared" si="7"/>
        <v>77.099999999999994</v>
      </c>
      <c r="BS6" s="65">
        <f t="shared" si="7"/>
        <v>86</v>
      </c>
      <c r="BT6" s="65">
        <f t="shared" si="7"/>
        <v>69.2</v>
      </c>
      <c r="BU6" s="65">
        <f t="shared" si="7"/>
        <v>69.2</v>
      </c>
      <c r="BV6" s="65">
        <f t="shared" si="7"/>
        <v>69.099999999999994</v>
      </c>
      <c r="BW6" s="65">
        <f t="shared" si="7"/>
        <v>69.8</v>
      </c>
      <c r="BX6" s="65">
        <f t="shared" si="7"/>
        <v>71.2</v>
      </c>
      <c r="BY6" s="65" t="str">
        <f>IF(BY8="-","【-】","【"&amp;SUBSTITUTE(TEXT(BY8,"#,##0.0"),"-","△")&amp;"】")</f>
        <v>【74.2】</v>
      </c>
      <c r="BZ6" s="66">
        <f>IF(BZ8="-",NA(),BZ8)</f>
        <v>100689</v>
      </c>
      <c r="CA6" s="66">
        <f t="shared" ref="CA6:CI6" si="8">IF(CA8="-",NA(),CA8)</f>
        <v>105974</v>
      </c>
      <c r="CB6" s="66">
        <f t="shared" si="8"/>
        <v>104104</v>
      </c>
      <c r="CC6" s="66">
        <f t="shared" si="8"/>
        <v>96877</v>
      </c>
      <c r="CD6" s="66">
        <f t="shared" si="8"/>
        <v>101587</v>
      </c>
      <c r="CE6" s="66">
        <f t="shared" si="8"/>
        <v>43624</v>
      </c>
      <c r="CF6" s="66">
        <f t="shared" si="8"/>
        <v>43981</v>
      </c>
      <c r="CG6" s="66">
        <f t="shared" si="8"/>
        <v>45099</v>
      </c>
      <c r="CH6" s="66">
        <f t="shared" si="8"/>
        <v>45085</v>
      </c>
      <c r="CI6" s="66">
        <f t="shared" si="8"/>
        <v>44825</v>
      </c>
      <c r="CJ6" s="65" t="str">
        <f>IF(CJ8="-","【-】","【"&amp;SUBSTITUTE(TEXT(CJ8,"#,##0"),"-","△")&amp;"】")</f>
        <v>【49,667】</v>
      </c>
      <c r="CK6" s="66">
        <f>IF(CK8="-",NA(),CK8)</f>
        <v>13350</v>
      </c>
      <c r="CL6" s="66">
        <f t="shared" ref="CL6:CT6" si="9">IF(CL8="-",NA(),CL8)</f>
        <v>11468</v>
      </c>
      <c r="CM6" s="66">
        <f t="shared" si="9"/>
        <v>11405</v>
      </c>
      <c r="CN6" s="66">
        <f t="shared" si="9"/>
        <v>12458</v>
      </c>
      <c r="CO6" s="66">
        <f t="shared" si="9"/>
        <v>12378</v>
      </c>
      <c r="CP6" s="66">
        <f t="shared" si="9"/>
        <v>10842</v>
      </c>
      <c r="CQ6" s="66">
        <f t="shared" si="9"/>
        <v>11009</v>
      </c>
      <c r="CR6" s="66">
        <f t="shared" si="9"/>
        <v>11173</v>
      </c>
      <c r="CS6" s="66">
        <f t="shared" si="9"/>
        <v>11881</v>
      </c>
      <c r="CT6" s="66">
        <f t="shared" si="9"/>
        <v>12023</v>
      </c>
      <c r="CU6" s="65" t="str">
        <f>IF(CU8="-","【-】","【"&amp;SUBSTITUTE(TEXT(CU8,"#,##0"),"-","△")&amp;"】")</f>
        <v>【13,758】</v>
      </c>
      <c r="CV6" s="65">
        <f>IF(CV8="-",NA(),CV8)</f>
        <v>46.7</v>
      </c>
      <c r="CW6" s="65">
        <f t="shared" ref="CW6:DE6" si="10">IF(CW8="-",NA(),CW8)</f>
        <v>47.4</v>
      </c>
      <c r="CX6" s="65">
        <f t="shared" si="10"/>
        <v>55.3</v>
      </c>
      <c r="CY6" s="65">
        <f t="shared" si="10"/>
        <v>49.8</v>
      </c>
      <c r="CZ6" s="65">
        <f t="shared" si="10"/>
        <v>47.4</v>
      </c>
      <c r="DA6" s="65">
        <f t="shared" si="10"/>
        <v>56.7</v>
      </c>
      <c r="DB6" s="65">
        <f t="shared" si="10"/>
        <v>56.5</v>
      </c>
      <c r="DC6" s="65">
        <f t="shared" si="10"/>
        <v>57.6</v>
      </c>
      <c r="DD6" s="65">
        <f t="shared" si="10"/>
        <v>58.3</v>
      </c>
      <c r="DE6" s="65">
        <f t="shared" si="10"/>
        <v>59.7</v>
      </c>
      <c r="DF6" s="65" t="str">
        <f>IF(DF8="-","【-】","【"&amp;SUBSTITUTE(TEXT(DF8,"#,##0.0"),"-","△")&amp;"】")</f>
        <v>【55.2】</v>
      </c>
      <c r="DG6" s="65">
        <f>IF(DG8="-",NA(),DG8)</f>
        <v>15</v>
      </c>
      <c r="DH6" s="65">
        <f t="shared" ref="DH6:DP6" si="11">IF(DH8="-",NA(),DH8)</f>
        <v>15.6</v>
      </c>
      <c r="DI6" s="65">
        <f t="shared" si="11"/>
        <v>17.600000000000001</v>
      </c>
      <c r="DJ6" s="65">
        <f t="shared" si="11"/>
        <v>17.7</v>
      </c>
      <c r="DK6" s="65">
        <f t="shared" si="11"/>
        <v>17.100000000000001</v>
      </c>
      <c r="DL6" s="65">
        <f t="shared" si="11"/>
        <v>22.3</v>
      </c>
      <c r="DM6" s="65">
        <f t="shared" si="11"/>
        <v>22</v>
      </c>
      <c r="DN6" s="65">
        <f t="shared" si="11"/>
        <v>21.3</v>
      </c>
      <c r="DO6" s="65">
        <f t="shared" si="11"/>
        <v>22</v>
      </c>
      <c r="DP6" s="65">
        <f t="shared" si="11"/>
        <v>20.9</v>
      </c>
      <c r="DQ6" s="65" t="str">
        <f>IF(DQ8="-","【-】","【"&amp;SUBSTITUTE(TEXT(DQ8,"#,##0.0"),"-","△")&amp;"】")</f>
        <v>【24.1】</v>
      </c>
      <c r="DR6" s="65">
        <f>IF(DR8="-",NA(),DR8)</f>
        <v>64.900000000000006</v>
      </c>
      <c r="DS6" s="65">
        <f t="shared" ref="DS6:EA6" si="12">IF(DS8="-",NA(),DS8)</f>
        <v>62</v>
      </c>
      <c r="DT6" s="65">
        <f t="shared" si="12"/>
        <v>25.2</v>
      </c>
      <c r="DU6" s="65">
        <f t="shared" si="12"/>
        <v>32.799999999999997</v>
      </c>
      <c r="DV6" s="65">
        <f t="shared" si="12"/>
        <v>27.3</v>
      </c>
      <c r="DW6" s="65">
        <f t="shared" si="12"/>
        <v>47.2</v>
      </c>
      <c r="DX6" s="65">
        <f t="shared" si="12"/>
        <v>48.2</v>
      </c>
      <c r="DY6" s="65">
        <f t="shared" si="12"/>
        <v>49.7</v>
      </c>
      <c r="DZ6" s="65">
        <f t="shared" si="12"/>
        <v>48.1</v>
      </c>
      <c r="EA6" s="65">
        <f t="shared" si="12"/>
        <v>44.7</v>
      </c>
      <c r="EB6" s="65" t="str">
        <f>IF(EB8="-","【-】","【"&amp;SUBSTITUTE(TEXT(EB8,"#,##0.0"),"-","△")&amp;"】")</f>
        <v>【50.7】</v>
      </c>
      <c r="EC6" s="65">
        <f>IF(EC8="-",NA(),EC8)</f>
        <v>50.1</v>
      </c>
      <c r="ED6" s="65" t="e">
        <f t="shared" ref="ED6:EL6" si="13">IF(ED8="-",NA(),ED8)</f>
        <v>#N/A</v>
      </c>
      <c r="EE6" s="65">
        <f t="shared" si="13"/>
        <v>30</v>
      </c>
      <c r="EF6" s="65">
        <f t="shared" si="13"/>
        <v>46.5</v>
      </c>
      <c r="EG6" s="65">
        <f t="shared" si="13"/>
        <v>58.1</v>
      </c>
      <c r="EH6" s="65">
        <f t="shared" si="13"/>
        <v>61.6</v>
      </c>
      <c r="EI6" s="65">
        <f t="shared" si="13"/>
        <v>61.6</v>
      </c>
      <c r="EJ6" s="65">
        <f t="shared" si="13"/>
        <v>66.900000000000006</v>
      </c>
      <c r="EK6" s="65">
        <f t="shared" si="13"/>
        <v>66.5</v>
      </c>
      <c r="EL6" s="65">
        <f t="shared" si="13"/>
        <v>64.2</v>
      </c>
      <c r="EM6" s="65" t="str">
        <f>IF(EM8="-","【-】","【"&amp;SUBSTITUTE(TEXT(EM8,"#,##0.0"),"-","△")&amp;"】")</f>
        <v>【65.7】</v>
      </c>
      <c r="EN6" s="66">
        <f>IF(EN8="-",NA(),EN8)</f>
        <v>23020938</v>
      </c>
      <c r="EO6" s="66">
        <f t="shared" ref="EO6:EW6" si="14">IF(EO8="-",NA(),EO8)</f>
        <v>39650971</v>
      </c>
      <c r="EP6" s="66">
        <f t="shared" si="14"/>
        <v>78960240</v>
      </c>
      <c r="EQ6" s="66">
        <f t="shared" si="14"/>
        <v>76988594</v>
      </c>
      <c r="ER6" s="66">
        <f t="shared" si="14"/>
        <v>65789464</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407500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200床以上～300床未満</v>
      </c>
      <c r="O7" s="63"/>
      <c r="P7" s="63" t="str">
        <f>P8</f>
        <v>直営</v>
      </c>
      <c r="Q7" s="64">
        <f t="shared" si="15"/>
        <v>24</v>
      </c>
      <c r="R7" s="63" t="str">
        <f t="shared" si="15"/>
        <v>対象</v>
      </c>
      <c r="S7" s="63" t="str">
        <f t="shared" si="15"/>
        <v>I 未 訓</v>
      </c>
      <c r="T7" s="63" t="str">
        <f t="shared" si="15"/>
        <v>救 臨 地 輪</v>
      </c>
      <c r="U7" s="64" t="str">
        <f>U8</f>
        <v>-</v>
      </c>
      <c r="V7" s="64">
        <f>V8</f>
        <v>28411</v>
      </c>
      <c r="W7" s="63" t="str">
        <f>W8</f>
        <v>非該当</v>
      </c>
      <c r="X7" s="63" t="str">
        <f t="shared" si="15"/>
        <v>７：１</v>
      </c>
      <c r="Y7" s="64">
        <f t="shared" si="15"/>
        <v>239</v>
      </c>
      <c r="Z7" s="64" t="str">
        <f t="shared" si="15"/>
        <v>-</v>
      </c>
      <c r="AA7" s="64" t="str">
        <f t="shared" si="15"/>
        <v>-</v>
      </c>
      <c r="AB7" s="64" t="str">
        <f t="shared" si="15"/>
        <v>-</v>
      </c>
      <c r="AC7" s="64" t="str">
        <f t="shared" si="15"/>
        <v>-</v>
      </c>
      <c r="AD7" s="64">
        <f t="shared" si="15"/>
        <v>239</v>
      </c>
      <c r="AE7" s="64">
        <f t="shared" si="15"/>
        <v>239</v>
      </c>
      <c r="AF7" s="64" t="str">
        <f t="shared" si="15"/>
        <v>-</v>
      </c>
      <c r="AG7" s="64">
        <f t="shared" si="15"/>
        <v>239</v>
      </c>
      <c r="AH7" s="65">
        <f>AH8</f>
        <v>112.2</v>
      </c>
      <c r="AI7" s="65">
        <f t="shared" ref="AI7:AQ7" si="16">AI8</f>
        <v>111.1</v>
      </c>
      <c r="AJ7" s="65">
        <f t="shared" si="16"/>
        <v>98.5</v>
      </c>
      <c r="AK7" s="65">
        <f t="shared" si="16"/>
        <v>101.9</v>
      </c>
      <c r="AL7" s="65">
        <f t="shared" si="16"/>
        <v>107</v>
      </c>
      <c r="AM7" s="65">
        <f t="shared" si="16"/>
        <v>98.6</v>
      </c>
      <c r="AN7" s="65">
        <f t="shared" si="16"/>
        <v>98.1</v>
      </c>
      <c r="AO7" s="65">
        <f t="shared" si="16"/>
        <v>97.9</v>
      </c>
      <c r="AP7" s="65">
        <f t="shared" si="16"/>
        <v>96.6</v>
      </c>
      <c r="AQ7" s="65">
        <f t="shared" si="16"/>
        <v>96.2</v>
      </c>
      <c r="AR7" s="65"/>
      <c r="AS7" s="65">
        <f>AS8</f>
        <v>95.4</v>
      </c>
      <c r="AT7" s="65">
        <f t="shared" ref="AT7:BB7" si="17">AT8</f>
        <v>97</v>
      </c>
      <c r="AU7" s="65">
        <f t="shared" si="17"/>
        <v>81.3</v>
      </c>
      <c r="AV7" s="65">
        <f t="shared" si="17"/>
        <v>88.4</v>
      </c>
      <c r="AW7" s="65">
        <f t="shared" si="17"/>
        <v>95.8</v>
      </c>
      <c r="AX7" s="65">
        <f t="shared" si="17"/>
        <v>89.6</v>
      </c>
      <c r="AY7" s="65">
        <f t="shared" si="17"/>
        <v>89.6</v>
      </c>
      <c r="AZ7" s="65">
        <f t="shared" si="17"/>
        <v>88</v>
      </c>
      <c r="BA7" s="65">
        <f t="shared" si="17"/>
        <v>86.2</v>
      </c>
      <c r="BB7" s="65">
        <f t="shared" si="17"/>
        <v>85.7</v>
      </c>
      <c r="BC7" s="65"/>
      <c r="BD7" s="65" t="str">
        <f>BD8</f>
        <v>該当数値なし</v>
      </c>
      <c r="BE7" s="65" t="str">
        <f t="shared" ref="BE7:BM7" si="18">BE8</f>
        <v>該当数値なし</v>
      </c>
      <c r="BF7" s="65">
        <f t="shared" si="18"/>
        <v>4.9000000000000004</v>
      </c>
      <c r="BG7" s="65">
        <f t="shared" si="18"/>
        <v>0.3</v>
      </c>
      <c r="BH7" s="65" t="str">
        <f t="shared" si="18"/>
        <v>該当数値なし</v>
      </c>
      <c r="BI7" s="65">
        <f t="shared" si="18"/>
        <v>99.7</v>
      </c>
      <c r="BJ7" s="65">
        <f t="shared" si="18"/>
        <v>103.1</v>
      </c>
      <c r="BK7" s="65">
        <f t="shared" si="18"/>
        <v>87.1</v>
      </c>
      <c r="BL7" s="65">
        <f t="shared" si="18"/>
        <v>81.599999999999994</v>
      </c>
      <c r="BM7" s="65">
        <f t="shared" si="18"/>
        <v>84.7</v>
      </c>
      <c r="BN7" s="65"/>
      <c r="BO7" s="65">
        <f>BO8</f>
        <v>67.400000000000006</v>
      </c>
      <c r="BP7" s="65">
        <f t="shared" ref="BP7:BX7" si="19">BP8</f>
        <v>67.400000000000006</v>
      </c>
      <c r="BQ7" s="65">
        <f t="shared" si="19"/>
        <v>61.4</v>
      </c>
      <c r="BR7" s="65">
        <f t="shared" si="19"/>
        <v>77.099999999999994</v>
      </c>
      <c r="BS7" s="65">
        <f t="shared" si="19"/>
        <v>86</v>
      </c>
      <c r="BT7" s="65">
        <f t="shared" si="19"/>
        <v>69.2</v>
      </c>
      <c r="BU7" s="65">
        <f t="shared" si="19"/>
        <v>69.2</v>
      </c>
      <c r="BV7" s="65">
        <f t="shared" si="19"/>
        <v>69.099999999999994</v>
      </c>
      <c r="BW7" s="65">
        <f t="shared" si="19"/>
        <v>69.8</v>
      </c>
      <c r="BX7" s="65">
        <f t="shared" si="19"/>
        <v>71.2</v>
      </c>
      <c r="BY7" s="65"/>
      <c r="BZ7" s="66">
        <f>BZ8</f>
        <v>100689</v>
      </c>
      <c r="CA7" s="66">
        <f t="shared" ref="CA7:CI7" si="20">CA8</f>
        <v>105974</v>
      </c>
      <c r="CB7" s="66">
        <f t="shared" si="20"/>
        <v>104104</v>
      </c>
      <c r="CC7" s="66">
        <f t="shared" si="20"/>
        <v>96877</v>
      </c>
      <c r="CD7" s="66">
        <f t="shared" si="20"/>
        <v>101587</v>
      </c>
      <c r="CE7" s="66">
        <f t="shared" si="20"/>
        <v>43624</v>
      </c>
      <c r="CF7" s="66">
        <f t="shared" si="20"/>
        <v>43981</v>
      </c>
      <c r="CG7" s="66">
        <f t="shared" si="20"/>
        <v>45099</v>
      </c>
      <c r="CH7" s="66">
        <f t="shared" si="20"/>
        <v>45085</v>
      </c>
      <c r="CI7" s="66">
        <f t="shared" si="20"/>
        <v>44825</v>
      </c>
      <c r="CJ7" s="65"/>
      <c r="CK7" s="66">
        <f>CK8</f>
        <v>13350</v>
      </c>
      <c r="CL7" s="66">
        <f t="shared" ref="CL7:CT7" si="21">CL8</f>
        <v>11468</v>
      </c>
      <c r="CM7" s="66">
        <f t="shared" si="21"/>
        <v>11405</v>
      </c>
      <c r="CN7" s="66">
        <f t="shared" si="21"/>
        <v>12458</v>
      </c>
      <c r="CO7" s="66">
        <f t="shared" si="21"/>
        <v>12378</v>
      </c>
      <c r="CP7" s="66">
        <f t="shared" si="21"/>
        <v>10842</v>
      </c>
      <c r="CQ7" s="66">
        <f t="shared" si="21"/>
        <v>11009</v>
      </c>
      <c r="CR7" s="66">
        <f t="shared" si="21"/>
        <v>11173</v>
      </c>
      <c r="CS7" s="66">
        <f t="shared" si="21"/>
        <v>11881</v>
      </c>
      <c r="CT7" s="66">
        <f t="shared" si="21"/>
        <v>12023</v>
      </c>
      <c r="CU7" s="65"/>
      <c r="CV7" s="65">
        <f>CV8</f>
        <v>46.7</v>
      </c>
      <c r="CW7" s="65">
        <f t="shared" ref="CW7:DE7" si="22">CW8</f>
        <v>47.4</v>
      </c>
      <c r="CX7" s="65">
        <f t="shared" si="22"/>
        <v>55.3</v>
      </c>
      <c r="CY7" s="65">
        <f t="shared" si="22"/>
        <v>49.8</v>
      </c>
      <c r="CZ7" s="65">
        <f t="shared" si="22"/>
        <v>47.4</v>
      </c>
      <c r="DA7" s="65">
        <f t="shared" si="22"/>
        <v>56.7</v>
      </c>
      <c r="DB7" s="65">
        <f t="shared" si="22"/>
        <v>56.5</v>
      </c>
      <c r="DC7" s="65">
        <f t="shared" si="22"/>
        <v>57.6</v>
      </c>
      <c r="DD7" s="65">
        <f t="shared" si="22"/>
        <v>58.3</v>
      </c>
      <c r="DE7" s="65">
        <f t="shared" si="22"/>
        <v>59.7</v>
      </c>
      <c r="DF7" s="65"/>
      <c r="DG7" s="65">
        <f>DG8</f>
        <v>15</v>
      </c>
      <c r="DH7" s="65">
        <f t="shared" ref="DH7:DP7" si="23">DH8</f>
        <v>15.6</v>
      </c>
      <c r="DI7" s="65">
        <f t="shared" si="23"/>
        <v>17.600000000000001</v>
      </c>
      <c r="DJ7" s="65">
        <f t="shared" si="23"/>
        <v>17.7</v>
      </c>
      <c r="DK7" s="65">
        <f t="shared" si="23"/>
        <v>17.100000000000001</v>
      </c>
      <c r="DL7" s="65">
        <f t="shared" si="23"/>
        <v>22.3</v>
      </c>
      <c r="DM7" s="65">
        <f t="shared" si="23"/>
        <v>22</v>
      </c>
      <c r="DN7" s="65">
        <f t="shared" si="23"/>
        <v>21.3</v>
      </c>
      <c r="DO7" s="65">
        <f t="shared" si="23"/>
        <v>22</v>
      </c>
      <c r="DP7" s="65">
        <f t="shared" si="23"/>
        <v>20.9</v>
      </c>
      <c r="DQ7" s="65"/>
      <c r="DR7" s="65">
        <f>DR8</f>
        <v>64.900000000000006</v>
      </c>
      <c r="DS7" s="65">
        <f t="shared" ref="DS7:EA7" si="24">DS8</f>
        <v>62</v>
      </c>
      <c r="DT7" s="65">
        <f t="shared" si="24"/>
        <v>25.2</v>
      </c>
      <c r="DU7" s="65">
        <f t="shared" si="24"/>
        <v>32.799999999999997</v>
      </c>
      <c r="DV7" s="65">
        <f t="shared" si="24"/>
        <v>27.3</v>
      </c>
      <c r="DW7" s="65">
        <f t="shared" si="24"/>
        <v>47.2</v>
      </c>
      <c r="DX7" s="65">
        <f t="shared" si="24"/>
        <v>48.2</v>
      </c>
      <c r="DY7" s="65">
        <f t="shared" si="24"/>
        <v>49.7</v>
      </c>
      <c r="DZ7" s="65">
        <f t="shared" si="24"/>
        <v>48.1</v>
      </c>
      <c r="EA7" s="65">
        <f t="shared" si="24"/>
        <v>44.7</v>
      </c>
      <c r="EB7" s="65"/>
      <c r="EC7" s="65">
        <f>EC8</f>
        <v>50.1</v>
      </c>
      <c r="ED7" s="65" t="str">
        <f t="shared" ref="ED7:EL7" si="25">ED8</f>
        <v>-</v>
      </c>
      <c r="EE7" s="65">
        <f t="shared" si="25"/>
        <v>30</v>
      </c>
      <c r="EF7" s="65">
        <f t="shared" si="25"/>
        <v>46.5</v>
      </c>
      <c r="EG7" s="65">
        <f t="shared" si="25"/>
        <v>58.1</v>
      </c>
      <c r="EH7" s="65">
        <f t="shared" si="25"/>
        <v>61.6</v>
      </c>
      <c r="EI7" s="65">
        <f t="shared" si="25"/>
        <v>61.6</v>
      </c>
      <c r="EJ7" s="65">
        <f t="shared" si="25"/>
        <v>66.900000000000006</v>
      </c>
      <c r="EK7" s="65">
        <f t="shared" si="25"/>
        <v>66.5</v>
      </c>
      <c r="EL7" s="65">
        <f t="shared" si="25"/>
        <v>64.2</v>
      </c>
      <c r="EM7" s="65"/>
      <c r="EN7" s="66">
        <f>EN8</f>
        <v>23020938</v>
      </c>
      <c r="EO7" s="66">
        <f t="shared" ref="EO7:EW7" si="26">EO8</f>
        <v>39650971</v>
      </c>
      <c r="EP7" s="66">
        <f t="shared" si="26"/>
        <v>78960240</v>
      </c>
      <c r="EQ7" s="66">
        <f t="shared" si="26"/>
        <v>76988594</v>
      </c>
      <c r="ER7" s="66">
        <f t="shared" si="26"/>
        <v>65789464</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407500</v>
      </c>
      <c r="D8" s="68">
        <v>46</v>
      </c>
      <c r="E8" s="68">
        <v>6</v>
      </c>
      <c r="F8" s="68">
        <v>0</v>
      </c>
      <c r="G8" s="68">
        <v>1</v>
      </c>
      <c r="H8" s="68" t="s">
        <v>123</v>
      </c>
      <c r="I8" s="68" t="s">
        <v>124</v>
      </c>
      <c r="J8" s="68" t="s">
        <v>125</v>
      </c>
      <c r="K8" s="68" t="s">
        <v>126</v>
      </c>
      <c r="L8" s="68" t="s">
        <v>127</v>
      </c>
      <c r="M8" s="68" t="s">
        <v>128</v>
      </c>
      <c r="N8" s="68" t="s">
        <v>129</v>
      </c>
      <c r="O8" s="68"/>
      <c r="P8" s="68" t="s">
        <v>130</v>
      </c>
      <c r="Q8" s="69">
        <v>24</v>
      </c>
      <c r="R8" s="68" t="s">
        <v>131</v>
      </c>
      <c r="S8" s="68" t="s">
        <v>132</v>
      </c>
      <c r="T8" s="68" t="s">
        <v>133</v>
      </c>
      <c r="U8" s="69" t="s">
        <v>134</v>
      </c>
      <c r="V8" s="69">
        <v>28411</v>
      </c>
      <c r="W8" s="68" t="s">
        <v>135</v>
      </c>
      <c r="X8" s="70" t="s">
        <v>136</v>
      </c>
      <c r="Y8" s="69">
        <v>239</v>
      </c>
      <c r="Z8" s="69" t="s">
        <v>134</v>
      </c>
      <c r="AA8" s="69" t="s">
        <v>134</v>
      </c>
      <c r="AB8" s="69" t="s">
        <v>134</v>
      </c>
      <c r="AC8" s="69" t="s">
        <v>134</v>
      </c>
      <c r="AD8" s="69">
        <v>239</v>
      </c>
      <c r="AE8" s="69">
        <v>239</v>
      </c>
      <c r="AF8" s="69" t="s">
        <v>134</v>
      </c>
      <c r="AG8" s="69">
        <v>239</v>
      </c>
      <c r="AH8" s="71">
        <v>112.2</v>
      </c>
      <c r="AI8" s="71">
        <v>111.1</v>
      </c>
      <c r="AJ8" s="71">
        <v>98.5</v>
      </c>
      <c r="AK8" s="71">
        <v>101.9</v>
      </c>
      <c r="AL8" s="71">
        <v>107</v>
      </c>
      <c r="AM8" s="71">
        <v>98.6</v>
      </c>
      <c r="AN8" s="71">
        <v>98.1</v>
      </c>
      <c r="AO8" s="71">
        <v>97.9</v>
      </c>
      <c r="AP8" s="71">
        <v>96.6</v>
      </c>
      <c r="AQ8" s="71">
        <v>96.2</v>
      </c>
      <c r="AR8" s="71">
        <v>98.4</v>
      </c>
      <c r="AS8" s="71">
        <v>95.4</v>
      </c>
      <c r="AT8" s="71">
        <v>97</v>
      </c>
      <c r="AU8" s="71">
        <v>81.3</v>
      </c>
      <c r="AV8" s="71">
        <v>88.4</v>
      </c>
      <c r="AW8" s="71">
        <v>95.8</v>
      </c>
      <c r="AX8" s="71">
        <v>89.6</v>
      </c>
      <c r="AY8" s="71">
        <v>89.6</v>
      </c>
      <c r="AZ8" s="71">
        <v>88</v>
      </c>
      <c r="BA8" s="71">
        <v>86.2</v>
      </c>
      <c r="BB8" s="71">
        <v>85.7</v>
      </c>
      <c r="BC8" s="71">
        <v>89.5</v>
      </c>
      <c r="BD8" s="72" t="s">
        <v>137</v>
      </c>
      <c r="BE8" s="72" t="s">
        <v>137</v>
      </c>
      <c r="BF8" s="72">
        <v>4.9000000000000004</v>
      </c>
      <c r="BG8" s="72">
        <v>0.3</v>
      </c>
      <c r="BH8" s="72" t="s">
        <v>137</v>
      </c>
      <c r="BI8" s="72">
        <v>99.7</v>
      </c>
      <c r="BJ8" s="72">
        <v>103.1</v>
      </c>
      <c r="BK8" s="72">
        <v>87.1</v>
      </c>
      <c r="BL8" s="72">
        <v>81.599999999999994</v>
      </c>
      <c r="BM8" s="72">
        <v>84.7</v>
      </c>
      <c r="BN8" s="72">
        <v>63.6</v>
      </c>
      <c r="BO8" s="71">
        <v>67.400000000000006</v>
      </c>
      <c r="BP8" s="71">
        <v>67.400000000000006</v>
      </c>
      <c r="BQ8" s="71">
        <v>61.4</v>
      </c>
      <c r="BR8" s="71">
        <v>77.099999999999994</v>
      </c>
      <c r="BS8" s="71">
        <v>86</v>
      </c>
      <c r="BT8" s="71">
        <v>69.2</v>
      </c>
      <c r="BU8" s="71">
        <v>69.2</v>
      </c>
      <c r="BV8" s="71">
        <v>69.099999999999994</v>
      </c>
      <c r="BW8" s="71">
        <v>69.8</v>
      </c>
      <c r="BX8" s="71">
        <v>71.2</v>
      </c>
      <c r="BY8" s="71">
        <v>74.2</v>
      </c>
      <c r="BZ8" s="72">
        <v>100689</v>
      </c>
      <c r="CA8" s="72">
        <v>105974</v>
      </c>
      <c r="CB8" s="72">
        <v>104104</v>
      </c>
      <c r="CC8" s="72">
        <v>96877</v>
      </c>
      <c r="CD8" s="72">
        <v>101587</v>
      </c>
      <c r="CE8" s="72">
        <v>43624</v>
      </c>
      <c r="CF8" s="72">
        <v>43981</v>
      </c>
      <c r="CG8" s="72">
        <v>45099</v>
      </c>
      <c r="CH8" s="72">
        <v>45085</v>
      </c>
      <c r="CI8" s="72">
        <v>44825</v>
      </c>
      <c r="CJ8" s="71">
        <v>49667</v>
      </c>
      <c r="CK8" s="72">
        <v>13350</v>
      </c>
      <c r="CL8" s="72">
        <v>11468</v>
      </c>
      <c r="CM8" s="72">
        <v>11405</v>
      </c>
      <c r="CN8" s="72">
        <v>12458</v>
      </c>
      <c r="CO8" s="72">
        <v>12378</v>
      </c>
      <c r="CP8" s="72">
        <v>10842</v>
      </c>
      <c r="CQ8" s="72">
        <v>11009</v>
      </c>
      <c r="CR8" s="72">
        <v>11173</v>
      </c>
      <c r="CS8" s="72">
        <v>11881</v>
      </c>
      <c r="CT8" s="72">
        <v>12023</v>
      </c>
      <c r="CU8" s="71">
        <v>13758</v>
      </c>
      <c r="CV8" s="72">
        <v>46.7</v>
      </c>
      <c r="CW8" s="72">
        <v>47.4</v>
      </c>
      <c r="CX8" s="72">
        <v>55.3</v>
      </c>
      <c r="CY8" s="72">
        <v>49.8</v>
      </c>
      <c r="CZ8" s="72">
        <v>47.4</v>
      </c>
      <c r="DA8" s="72">
        <v>56.7</v>
      </c>
      <c r="DB8" s="72">
        <v>56.5</v>
      </c>
      <c r="DC8" s="72">
        <v>57.6</v>
      </c>
      <c r="DD8" s="72">
        <v>58.3</v>
      </c>
      <c r="DE8" s="72">
        <v>59.7</v>
      </c>
      <c r="DF8" s="72">
        <v>55.2</v>
      </c>
      <c r="DG8" s="72">
        <v>15</v>
      </c>
      <c r="DH8" s="72">
        <v>15.6</v>
      </c>
      <c r="DI8" s="72">
        <v>17.600000000000001</v>
      </c>
      <c r="DJ8" s="72">
        <v>17.7</v>
      </c>
      <c r="DK8" s="72">
        <v>17.100000000000001</v>
      </c>
      <c r="DL8" s="72">
        <v>22.3</v>
      </c>
      <c r="DM8" s="72">
        <v>22</v>
      </c>
      <c r="DN8" s="72">
        <v>21.3</v>
      </c>
      <c r="DO8" s="72">
        <v>22</v>
      </c>
      <c r="DP8" s="72">
        <v>20.9</v>
      </c>
      <c r="DQ8" s="72">
        <v>24.1</v>
      </c>
      <c r="DR8" s="71">
        <v>64.900000000000006</v>
      </c>
      <c r="DS8" s="71">
        <v>62</v>
      </c>
      <c r="DT8" s="71">
        <v>25.2</v>
      </c>
      <c r="DU8" s="71">
        <v>32.799999999999997</v>
      </c>
      <c r="DV8" s="71">
        <v>27.3</v>
      </c>
      <c r="DW8" s="71">
        <v>47.2</v>
      </c>
      <c r="DX8" s="71">
        <v>48.2</v>
      </c>
      <c r="DY8" s="71">
        <v>49.7</v>
      </c>
      <c r="DZ8" s="71">
        <v>48.1</v>
      </c>
      <c r="EA8" s="71">
        <v>44.7</v>
      </c>
      <c r="EB8" s="71">
        <v>50.7</v>
      </c>
      <c r="EC8" s="71">
        <v>50.1</v>
      </c>
      <c r="ED8" s="71" t="s">
        <v>134</v>
      </c>
      <c r="EE8" s="71">
        <v>30</v>
      </c>
      <c r="EF8" s="71">
        <v>46.5</v>
      </c>
      <c r="EG8" s="71">
        <v>58.1</v>
      </c>
      <c r="EH8" s="71">
        <v>61.6</v>
      </c>
      <c r="EI8" s="71">
        <v>61.6</v>
      </c>
      <c r="EJ8" s="71">
        <v>66.900000000000006</v>
      </c>
      <c r="EK8" s="71">
        <v>66.5</v>
      </c>
      <c r="EL8" s="71">
        <v>64.2</v>
      </c>
      <c r="EM8" s="71">
        <v>65.7</v>
      </c>
      <c r="EN8" s="72">
        <v>23020938</v>
      </c>
      <c r="EO8" s="72">
        <v>39650971</v>
      </c>
      <c r="EP8" s="72">
        <v>78960240</v>
      </c>
      <c r="EQ8" s="72">
        <v>76988594</v>
      </c>
      <c r="ER8" s="72">
        <v>65789464</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2018-10-09T12:32:33Z</cp:lastPrinted>
  <dcterms:modified xsi:type="dcterms:W3CDTF">2018-10-09T12:32:34Z</dcterms:modified>
</cp:coreProperties>
</file>