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LO79" i="4" s="1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HM79" i="4" s="1"/>
  <c r="EF7" i="5"/>
  <c r="EE7" i="5"/>
  <c r="ED7" i="5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LP10" i="4" s="1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M6" i="5"/>
  <c r="CN8" i="4" s="1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G90" i="4"/>
  <c r="F90" i="4"/>
  <c r="C90" i="4"/>
  <c r="B90" i="4"/>
  <c r="MH80" i="4"/>
  <c r="LO80" i="4"/>
  <c r="KV80" i="4"/>
  <c r="KC80" i="4"/>
  <c r="JJ80" i="4"/>
  <c r="GA80" i="4"/>
  <c r="FH80" i="4"/>
  <c r="CS80" i="4"/>
  <c r="BZ80" i="4"/>
  <c r="U80" i="4"/>
  <c r="MH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GR56" i="4"/>
  <c r="EH56" i="4"/>
  <c r="DS56" i="4"/>
  <c r="BX56" i="4"/>
  <c r="BI56" i="4"/>
  <c r="AT56" i="4"/>
  <c r="P56" i="4"/>
  <c r="LY55" i="4"/>
  <c r="LJ55" i="4"/>
  <c r="IZ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GR34" i="4"/>
  <c r="EH34" i="4"/>
  <c r="DS34" i="4"/>
  <c r="BX34" i="4"/>
  <c r="BI34" i="4"/>
  <c r="AT34" i="4"/>
  <c r="P34" i="4"/>
  <c r="LY33" i="4"/>
  <c r="LJ33" i="4"/>
  <c r="IZ33" i="4"/>
  <c r="HG33" i="4"/>
  <c r="GR33" i="4"/>
  <c r="EW33" i="4"/>
  <c r="EH33" i="4"/>
  <c r="DS33" i="4"/>
  <c r="BX33" i="4"/>
  <c r="BI33" i="4"/>
  <c r="AT33" i="4"/>
  <c r="AE33" i="4"/>
  <c r="P33" i="4"/>
  <c r="JW12" i="4"/>
  <c r="ID12" i="4"/>
  <c r="EG12" i="4"/>
  <c r="CN12" i="4"/>
  <c r="AU12" i="4"/>
  <c r="ID10" i="4"/>
  <c r="FZ10" i="4"/>
  <c r="EG10" i="4"/>
  <c r="CN10" i="4"/>
  <c r="AU10" i="4"/>
  <c r="B10" i="4"/>
  <c r="LP8" i="4"/>
  <c r="JW8" i="4"/>
  <c r="ID8" i="4"/>
  <c r="EG8" i="4"/>
  <c r="B8" i="4"/>
  <c r="B6" i="4"/>
  <c r="HM78" i="4" l="1"/>
  <c r="FL54" i="4"/>
  <c r="FL32" i="4"/>
  <c r="CS78" i="4"/>
  <c r="MN54" i="4"/>
  <c r="BX54" i="4"/>
  <c r="MN32" i="4"/>
  <c r="MH78" i="4"/>
  <c r="IZ54" i="4"/>
  <c r="IZ32" i="4"/>
  <c r="BX32" i="4"/>
  <c r="C11" i="5"/>
  <c r="D11" i="5"/>
  <c r="E11" i="5"/>
  <c r="B11" i="5"/>
  <c r="AN78" i="4" l="1"/>
  <c r="AE54" i="4"/>
  <c r="AE32" i="4"/>
  <c r="KU54" i="4"/>
  <c r="KU32" i="4"/>
  <c r="KC78" i="4"/>
  <c r="HG54" i="4"/>
  <c r="FH78" i="4"/>
  <c r="DS54" i="4"/>
  <c r="DS32" i="4"/>
  <c r="HG32" i="4"/>
  <c r="EO78" i="4"/>
  <c r="DD54" i="4"/>
  <c r="DD32" i="4"/>
  <c r="P54" i="4"/>
  <c r="P32" i="4"/>
  <c r="KF32" i="4"/>
  <c r="U78" i="4"/>
  <c r="KF54" i="4"/>
  <c r="JJ78" i="4"/>
  <c r="GR54" i="4"/>
  <c r="GR32" i="4"/>
  <c r="LO78" i="4"/>
  <c r="IK54" i="4"/>
  <c r="IK32" i="4"/>
  <c r="EW54" i="4"/>
  <c r="EW32" i="4"/>
  <c r="BZ78" i="4"/>
  <c r="BI54" i="4"/>
  <c r="BI32" i="4"/>
  <c r="LY54" i="4"/>
  <c r="LY32" i="4"/>
  <c r="GT78" i="4"/>
  <c r="LJ54" i="4"/>
  <c r="LJ32" i="4"/>
  <c r="EH32" i="4"/>
  <c r="KV78" i="4"/>
  <c r="HV32" i="4"/>
  <c r="GA78" i="4"/>
  <c r="BG78" i="4"/>
  <c r="AT54" i="4"/>
  <c r="AT32" i="4"/>
  <c r="HV54" i="4"/>
  <c r="EH54" i="4"/>
</calcChain>
</file>

<file path=xl/sharedStrings.xml><?xml version="1.0" encoding="utf-8"?>
<sst xmlns="http://schemas.openxmlformats.org/spreadsheetml/2006/main" count="287" uniqueCount="148">
  <si>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</si>
  <si>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</si>
  <si>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</si>
  <si>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</si>
  <si>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</si>
  <si>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</si>
  <si>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</si>
  <si>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</si>
  <si>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</si>
  <si>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</si>
  <si>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</si>
  <si>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</si>
  <si>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</si>
  <si>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</si>
  <si>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</si>
  <si>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</si>
  <si>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</si>
  <si>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</si>
  <si>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</si>
  <si>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</si>
  <si>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</si>
  <si>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</si>
  <si>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</si>
  <si>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</si>
  <si>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</si>
  <si>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</si>
  <si>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</si>
  <si>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</si>
  <si>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</si>
  <si>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</si>
  <si>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</si>
  <si>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</si>
  <si>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</si>
  <si>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</si>
  <si>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</si>
  <si>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</si>
  <si>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</si>
  <si>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</si>
  <si>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</si>
  <si>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</si>
  <si>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</si>
  <si>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</si>
  <si>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</si>
  <si>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</si>
  <si>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</si>
  <si>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</si>
  <si>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</si>
  <si>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</si>
  <si>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</si>
  <si>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</si>
  <si>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</si>
  <si>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</si>
  <si>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</si>
  <si>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</si>
  <si>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</si>
  <si>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</si>
  <si>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</si>
  <si>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</si>
  <si>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</si>
  <si>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</si>
  <si>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</si>
  <si>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</si>
  <si>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</si>
  <si>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</si>
  <si>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</si>
  <si>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</si>
  <si>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</si>
  <si>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</si>
  <si>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</si>
  <si>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</si>
  <si>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</si>
  <si>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</si>
  <si>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</si>
  <si>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</si>
  <si>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</si>
  <si>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</si>
  <si>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</si>
  <si>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</si>
  <si>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</si>
  <si>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</si>
  <si>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</si>
  <si>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</si>
  <si>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</si>
  <si>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</si>
  <si>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</si>
  <si>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</si>
  <si>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</si>
  <si>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</si>
  <si>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</si>
  <si>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</si>
  <si>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</si>
  <si>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</si>
  <si>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</si>
  <si>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</si>
  <si>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</si>
  <si>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</si>
  <si>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</si>
  <si>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</si>
  <si>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</si>
  <si>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</si>
  <si>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</si>
  <si>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</si>
  <si>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</si>
  <si>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</si>
  <si>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</si>
  <si>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</si>
  <si>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</si>
  <si>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</si>
  <si>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</si>
  <si>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</si>
  <si>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</si>
  <si>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</si>
  <si>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</si>
  <si>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</si>
  <si>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</si>
  <si>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</si>
  <si>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</si>
  <si>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</si>
  <si>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</si>
  <si>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</si>
  <si>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</si>
  <si>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</si>
  <si>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</si>
  <si>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熊本県</t>
  </si>
  <si>
    <t>熊本市</t>
  </si>
  <si>
    <t>熊本市民病院</t>
  </si>
  <si>
    <t>条例全部</t>
  </si>
  <si>
    <t>病院事業</t>
  </si>
  <si>
    <t>一般病院</t>
  </si>
  <si>
    <t>500床以上</t>
  </si>
  <si>
    <t>直営</t>
  </si>
  <si>
    <t>対象</t>
  </si>
  <si>
    <t>ド 透 I 未 訓 ガ</t>
  </si>
  <si>
    <t>救 臨 が 感 輪</t>
  </si>
  <si>
    <t>非該当</t>
  </si>
  <si>
    <t>１０：１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</si>
  <si>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</si>
  <si>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</si>
  <si>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</si>
  <si>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</si>
  <si>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</si>
  <si>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</si>
  <si>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</si>
  <si>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病床利用率は類似平均を下回るものの、入院・外来単価の上昇を図り、累積欠損の解消に努めていた。
しかし、熊本地震被災により、入院診療を担う２棟が使用不能となったことから入院収益が95％減少するなど、収益が大幅に減少し累積欠損が増大した。</t>
    <rPh sb="0" eb="2">
      <t>ビョウショウ</t>
    </rPh>
    <rPh sb="2" eb="5">
      <t>リヨウリツ</t>
    </rPh>
    <rPh sb="6" eb="8">
      <t>ルイジ</t>
    </rPh>
    <rPh sb="8" eb="10">
      <t>ヘイキン</t>
    </rPh>
    <rPh sb="11" eb="13">
      <t>シタマワ</t>
    </rPh>
    <rPh sb="18" eb="20">
      <t>ニュウイン</t>
    </rPh>
    <rPh sb="21" eb="23">
      <t>ガイライ</t>
    </rPh>
    <rPh sb="23" eb="25">
      <t>タンカ</t>
    </rPh>
    <rPh sb="26" eb="28">
      <t>ジョウショウ</t>
    </rPh>
    <rPh sb="29" eb="30">
      <t>ハカ</t>
    </rPh>
    <rPh sb="32" eb="34">
      <t>ルイセキ</t>
    </rPh>
    <rPh sb="34" eb="36">
      <t>ケッソン</t>
    </rPh>
    <rPh sb="37" eb="39">
      <t>カイショウ</t>
    </rPh>
    <rPh sb="40" eb="41">
      <t>ツト</t>
    </rPh>
    <rPh sb="91" eb="93">
      <t>ゲンショウ</t>
    </rPh>
    <rPh sb="98" eb="100">
      <t>シュウエキ</t>
    </rPh>
    <rPh sb="101" eb="103">
      <t>オオハバ</t>
    </rPh>
    <rPh sb="104" eb="106">
      <t>ゲンショウ</t>
    </rPh>
    <rPh sb="107" eb="109">
      <t>ルイセキ</t>
    </rPh>
    <rPh sb="109" eb="111">
      <t>ケッソン</t>
    </rPh>
    <rPh sb="112" eb="114">
      <t>ゾウダイ</t>
    </rPh>
    <phoneticPr fontId="5"/>
  </si>
  <si>
    <t>地域の中核的な基幹病院として、総合周産期母子医療センターによる周産期医療をはじめとした高度特殊医療を担い、また、自治体病院として感染症医療やへき地医療を担ってきた。
しかし、平成28年熊本地震により被災し、以降は診療が制限されている。</t>
    <rPh sb="0" eb="2">
      <t>チイキ</t>
    </rPh>
    <rPh sb="3" eb="6">
      <t>チュウカクテキ</t>
    </rPh>
    <rPh sb="7" eb="9">
      <t>キカン</t>
    </rPh>
    <rPh sb="9" eb="11">
      <t>ビョウイン</t>
    </rPh>
    <rPh sb="56" eb="59">
      <t>ジチタイ</t>
    </rPh>
    <rPh sb="59" eb="61">
      <t>ビョウイン</t>
    </rPh>
    <rPh sb="64" eb="67">
      <t>カンセンショウ</t>
    </rPh>
    <rPh sb="67" eb="69">
      <t>イリョウ</t>
    </rPh>
    <rPh sb="72" eb="73">
      <t>チ</t>
    </rPh>
    <rPh sb="73" eb="75">
      <t>イリョウ</t>
    </rPh>
    <rPh sb="76" eb="77">
      <t>ニナ</t>
    </rPh>
    <rPh sb="87" eb="89">
      <t>ヘイセイ</t>
    </rPh>
    <rPh sb="91" eb="92">
      <t>ネン</t>
    </rPh>
    <rPh sb="92" eb="94">
      <t>クマモト</t>
    </rPh>
    <rPh sb="94" eb="96">
      <t>ジシン</t>
    </rPh>
    <rPh sb="99" eb="101">
      <t>ヒサイ</t>
    </rPh>
    <rPh sb="103" eb="105">
      <t>イコウ</t>
    </rPh>
    <rPh sb="106" eb="108">
      <t>シンリョウ</t>
    </rPh>
    <rPh sb="109" eb="111">
      <t>セイゲン</t>
    </rPh>
    <phoneticPr fontId="5"/>
  </si>
  <si>
    <t>建物３棟のうち２棟については、昭和54年及び昭和59年の竣工ということもあり、かねてより老朽化が進んでいる状態であった。
これら２棟については耐震基準も満たしていなかったことから、現地建替えを含め検討していたさなか、熊本地震が発災し使用不能となった。</t>
    <rPh sb="0" eb="2">
      <t>タテモノ</t>
    </rPh>
    <rPh sb="15" eb="17">
      <t>ショウワ</t>
    </rPh>
    <rPh sb="19" eb="20">
      <t>ネン</t>
    </rPh>
    <rPh sb="20" eb="21">
      <t>オヨ</t>
    </rPh>
    <rPh sb="22" eb="24">
      <t>ショウワ</t>
    </rPh>
    <rPh sb="26" eb="27">
      <t>ネン</t>
    </rPh>
    <rPh sb="28" eb="30">
      <t>シュンコウ</t>
    </rPh>
    <rPh sb="44" eb="47">
      <t>ロウキュウカ</t>
    </rPh>
    <rPh sb="48" eb="49">
      <t>スス</t>
    </rPh>
    <rPh sb="53" eb="55">
      <t>ジョウタイ</t>
    </rPh>
    <rPh sb="65" eb="66">
      <t>トウ</t>
    </rPh>
    <rPh sb="71" eb="73">
      <t>タイシン</t>
    </rPh>
    <rPh sb="73" eb="75">
      <t>キジュン</t>
    </rPh>
    <rPh sb="76" eb="77">
      <t>ミ</t>
    </rPh>
    <rPh sb="90" eb="92">
      <t>ゲンチ</t>
    </rPh>
    <rPh sb="92" eb="94">
      <t>タテカ</t>
    </rPh>
    <rPh sb="96" eb="97">
      <t>フク</t>
    </rPh>
    <rPh sb="98" eb="100">
      <t>ケントウ</t>
    </rPh>
    <rPh sb="113" eb="114">
      <t>ハツ</t>
    </rPh>
    <rPh sb="116" eb="118">
      <t>シヨウ</t>
    </rPh>
    <rPh sb="118" eb="120">
      <t>フノウ</t>
    </rPh>
    <phoneticPr fontId="5"/>
  </si>
  <si>
    <t>熊本地震被災前までは、収益・費用の効率化を図り経営の健全化に努めてきたが、被災後は、診療制限により収益が大幅に悪化し、資金不足を生じる事態となった。
なお、見込まれる資金不足額に対しては、平成28年熊本地震減収対策企業債の起債をもって充当している。
この状況は、平成31年の新病院移転まで続くものと予想される。</t>
    <rPh sb="0" eb="2">
      <t>クマモト</t>
    </rPh>
    <rPh sb="2" eb="4">
      <t>ジシン</t>
    </rPh>
    <rPh sb="4" eb="6">
      <t>ヒサイ</t>
    </rPh>
    <rPh sb="6" eb="7">
      <t>マエ</t>
    </rPh>
    <rPh sb="11" eb="13">
      <t>シュウエキ</t>
    </rPh>
    <rPh sb="14" eb="16">
      <t>ヒヨウ</t>
    </rPh>
    <rPh sb="17" eb="20">
      <t>コウリツカ</t>
    </rPh>
    <rPh sb="21" eb="22">
      <t>ハカ</t>
    </rPh>
    <rPh sb="23" eb="25">
      <t>ケイエイ</t>
    </rPh>
    <rPh sb="26" eb="29">
      <t>ケンゼンカ</t>
    </rPh>
    <rPh sb="30" eb="31">
      <t>ツト</t>
    </rPh>
    <rPh sb="59" eb="61">
      <t>シキン</t>
    </rPh>
    <rPh sb="61" eb="63">
      <t>フソク</t>
    </rPh>
    <rPh sb="64" eb="65">
      <t>ショウ</t>
    </rPh>
    <rPh sb="67" eb="69">
      <t>ジタイ</t>
    </rPh>
    <rPh sb="127" eb="129">
      <t>ジョウキョウ</t>
    </rPh>
    <rPh sb="131" eb="133">
      <t>ヘイセイ</t>
    </rPh>
    <rPh sb="135" eb="136">
      <t>ネン</t>
    </rPh>
    <rPh sb="137" eb="140">
      <t>シンビョウイン</t>
    </rPh>
    <rPh sb="140" eb="142">
      <t>イテン</t>
    </rPh>
    <rPh sb="144" eb="145">
      <t>ツヅ</t>
    </rPh>
    <rPh sb="149" eb="151">
      <t>ヨソウ</t>
    </rPh>
    <phoneticPr fontId="5"/>
  </si>
  <si>
    <t>自治体職員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</si>
</sst>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64</c:v>
                </c:pt>
                <c:pt idx="2">
                  <c:v>62</c:v>
                </c:pt>
                <c:pt idx="3">
                  <c:v>60.3</c:v>
                </c:pt>
                <c:pt idx="4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48352"/>
        <c:axId val="9134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8352"/>
        <c:axId val="91349760"/>
      </c:lineChart>
      <c:dateAx>
        <c:axId val="9134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49760"/>
        <c:crosses val="autoZero"/>
        <c:auto val="1"/>
        <c:lblOffset val="100"/>
        <c:baseTimeUnit val="years"/>
      </c:dateAx>
      <c:valAx>
        <c:axId val="9134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348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11840</c:v>
                </c:pt>
                <c:pt idx="1">
                  <c:v>13530</c:v>
                </c:pt>
                <c:pt idx="2">
                  <c:v>15120</c:v>
                </c:pt>
                <c:pt idx="3">
                  <c:v>16100</c:v>
                </c:pt>
                <c:pt idx="4">
                  <c:v>14028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24512"/>
        <c:axId val="9583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14082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24512"/>
        <c:axId val="95834880"/>
      </c:lineChart>
      <c:dateAx>
        <c:axId val="95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34880"/>
        <c:crosses val="autoZero"/>
        <c:auto val="1"/>
        <c:lblOffset val="100"/>
        <c:baseTimeUnit val="years"/>
      </c:dateAx>
      <c:valAx>
        <c:axId val="9583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59350</c:v>
                </c:pt>
                <c:pt idx="1">
                  <c:v>59802</c:v>
                </c:pt>
                <c:pt idx="2">
                  <c:v>64411</c:v>
                </c:pt>
                <c:pt idx="3">
                  <c:v>65299</c:v>
                </c:pt>
                <c:pt idx="4">
                  <c:v>67388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77376"/>
        <c:axId val="9589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56653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77376"/>
        <c:axId val="95891840"/>
      </c:lineChart>
      <c:dateAx>
        <c:axId val="9587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91840"/>
        <c:crosses val="autoZero"/>
        <c:auto val="1"/>
        <c:lblOffset val="100"/>
        <c:baseTimeUnit val="years"/>
      </c:dateAx>
      <c:valAx>
        <c:axId val="9589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877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1.8</c:v>
                </c:pt>
                <c:pt idx="1">
                  <c:v>1</c:v>
                </c:pt>
                <c:pt idx="2">
                  <c:v>41.2</c:v>
                </c:pt>
                <c:pt idx="3">
                  <c:v>45.6</c:v>
                </c:pt>
                <c:pt idx="4">
                  <c:v>503.9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7264"/>
        <c:axId val="942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7264"/>
        <c:axId val="94277632"/>
      </c:lineChart>
      <c:dateAx>
        <c:axId val="9426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77632"/>
        <c:crosses val="autoZero"/>
        <c:auto val="1"/>
        <c:lblOffset val="100"/>
        <c:baseTimeUnit val="years"/>
      </c:dateAx>
      <c:valAx>
        <c:axId val="942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26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97.6</c:v>
                </c:pt>
                <c:pt idx="1">
                  <c:v>91.8</c:v>
                </c:pt>
                <c:pt idx="2">
                  <c:v>92</c:v>
                </c:pt>
                <c:pt idx="3">
                  <c:v>89.8</c:v>
                </c:pt>
                <c:pt idx="4">
                  <c:v>29.1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32416"/>
        <c:axId val="9433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32416"/>
        <c:axId val="94334336"/>
      </c:lineChart>
      <c:dateAx>
        <c:axId val="9433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34336"/>
        <c:crosses val="autoZero"/>
        <c:auto val="1"/>
        <c:lblOffset val="100"/>
        <c:baseTimeUnit val="years"/>
      </c:dateAx>
      <c:valAx>
        <c:axId val="9433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332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105.9</c:v>
                </c:pt>
                <c:pt idx="1">
                  <c:v>100.5</c:v>
                </c:pt>
                <c:pt idx="2">
                  <c:v>99.5</c:v>
                </c:pt>
                <c:pt idx="3">
                  <c:v>96.4</c:v>
                </c:pt>
                <c:pt idx="4">
                  <c:v>43.7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68896"/>
        <c:axId val="9437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8896"/>
        <c:axId val="94370816"/>
      </c:lineChart>
      <c:dateAx>
        <c:axId val="9436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70816"/>
        <c:crosses val="autoZero"/>
        <c:auto val="1"/>
        <c:lblOffset val="100"/>
        <c:baseTimeUnit val="years"/>
      </c:dateAx>
      <c:valAx>
        <c:axId val="9437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4368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68.2</c:v>
                </c:pt>
                <c:pt idx="2">
                  <c:v>69</c:v>
                </c:pt>
                <c:pt idx="3">
                  <c:v>70.5</c:v>
                </c:pt>
                <c:pt idx="4">
                  <c:v>73.3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85120"/>
        <c:axId val="9449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5120"/>
        <c:axId val="94491392"/>
      </c:lineChart>
      <c:dateAx>
        <c:axId val="9448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91392"/>
        <c:crosses val="autoZero"/>
        <c:auto val="1"/>
        <c:lblOffset val="100"/>
        <c:baseTimeUnit val="years"/>
      </c:dateAx>
      <c:valAx>
        <c:axId val="9449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485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82.1</c:v>
                </c:pt>
                <c:pt idx="1">
                  <c:v>80.400000000000006</c:v>
                </c:pt>
                <c:pt idx="2">
                  <c:v>81.7</c:v>
                </c:pt>
                <c:pt idx="3">
                  <c:v>80.099999999999994</c:v>
                </c:pt>
                <c:pt idx="4">
                  <c:v>83.7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33888"/>
        <c:axId val="9454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3888"/>
        <c:axId val="94544256"/>
      </c:lineChart>
      <c:dateAx>
        <c:axId val="9453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44256"/>
        <c:crosses val="autoZero"/>
        <c:auto val="1"/>
        <c:lblOffset val="100"/>
        <c:baseTimeUnit val="years"/>
      </c:dateAx>
      <c:valAx>
        <c:axId val="9454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533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37961222</c:v>
                </c:pt>
                <c:pt idx="1">
                  <c:v>37844198</c:v>
                </c:pt>
                <c:pt idx="2">
                  <c:v>37205077</c:v>
                </c:pt>
                <c:pt idx="3">
                  <c:v>38192187</c:v>
                </c:pt>
                <c:pt idx="4">
                  <c:v>37354854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50752"/>
        <c:axId val="9465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48095074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50752"/>
        <c:axId val="94652672"/>
      </c:lineChart>
      <c:dateAx>
        <c:axId val="9465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52672"/>
        <c:crosses val="autoZero"/>
        <c:auto val="1"/>
        <c:lblOffset val="100"/>
        <c:baseTimeUnit val="years"/>
      </c:dateAx>
      <c:valAx>
        <c:axId val="9465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650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23.4</c:v>
                </c:pt>
                <c:pt idx="1">
                  <c:v>24</c:v>
                </c:pt>
                <c:pt idx="2">
                  <c:v>23.6</c:v>
                </c:pt>
                <c:pt idx="3">
                  <c:v>22.6</c:v>
                </c:pt>
                <c:pt idx="4">
                  <c:v>27.4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52192"/>
        <c:axId val="9575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52192"/>
        <c:axId val="95754112"/>
      </c:lineChart>
      <c:dateAx>
        <c:axId val="9575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54112"/>
        <c:crosses val="autoZero"/>
        <c:auto val="1"/>
        <c:lblOffset val="100"/>
        <c:baseTimeUnit val="years"/>
      </c:dateAx>
      <c:valAx>
        <c:axId val="9575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752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53.1</c:v>
                </c:pt>
                <c:pt idx="1">
                  <c:v>55</c:v>
                </c:pt>
                <c:pt idx="2">
                  <c:v>53.3</c:v>
                </c:pt>
                <c:pt idx="3">
                  <c:v>57</c:v>
                </c:pt>
                <c:pt idx="4">
                  <c:v>198.2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96224"/>
        <c:axId val="9579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96224"/>
        <c:axId val="95798400"/>
      </c:lineChart>
      <c:dateAx>
        <c:axId val="9579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98400"/>
        <c:crosses val="autoZero"/>
        <c:auto val="1"/>
        <c:lblOffset val="100"/>
        <c:baseTimeUnit val="years"/>
      </c:dateAx>
      <c:valAx>
        <c:axId val="9579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796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FD1" zoomScaleNormal="100" zoomScaleSheetLayoutView="70" workbookViewId="0">
      <selection activeCell="FZ9" sqref="FZ9:HR9"/>
    </sheetView>
  </sheetViews>
  <sheetFormatPr defaultColWidth="2.625" defaultRowHeight="13.5" x14ac:dyDescent="0.1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 x14ac:dyDescent="0.15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 x14ac:dyDescent="0.15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 x14ac:dyDescent="0.15">
      <c r="A6" s="2"/>
      <c r="B6" s="136" t="str">
        <f>データ!H6</f>
        <v>熊本県熊本市　熊本市民病院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 x14ac:dyDescent="0.15">
      <c r="A8" s="2"/>
      <c r="B8" s="120" t="str">
        <f>データ!K6</f>
        <v>条例全部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500床以上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147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544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 x14ac:dyDescent="0.15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27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対象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ド 透 I 未 訓 ガ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 臨 が 感 輪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>
        <f>データ!AC6</f>
        <v>12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556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 x14ac:dyDescent="0.15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 x14ac:dyDescent="0.15">
      <c r="A12" s="2"/>
      <c r="B12" s="113">
        <f>データ!U6</f>
        <v>733844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33300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非該当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１０：１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417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417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 x14ac:dyDescent="0.2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 x14ac:dyDescent="0.15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 x14ac:dyDescent="0.15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144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 x14ac:dyDescent="0.15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 x14ac:dyDescent="0.15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 x14ac:dyDescent="0.15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 x14ac:dyDescent="0.15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 x14ac:dyDescent="0.15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 x14ac:dyDescent="0.15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 x14ac:dyDescent="0.15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 x14ac:dyDescent="0.15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 x14ac:dyDescent="0.15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 x14ac:dyDescent="0.15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 x14ac:dyDescent="0.15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 x14ac:dyDescent="0.15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 x14ac:dyDescent="0.15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 x14ac:dyDescent="0.15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143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 x14ac:dyDescent="0.15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 x14ac:dyDescent="0.15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 x14ac:dyDescent="0.15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105.9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100.5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99.5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96.4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43.7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97.6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91.8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92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89.8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29.1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1.8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1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>
        <f>データ!BF7</f>
        <v>41.2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>
        <f>データ!BG7</f>
        <v>45.6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>
        <f>データ!BH7</f>
        <v>503.9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70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64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62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60.3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3.1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 x14ac:dyDescent="0.15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103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101.7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101.1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100.3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99.8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97.2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96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94.6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94.4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93.6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45.6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41.7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37.700000000000003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36.799999999999997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33.9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81.2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80.3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80.7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80.7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79.5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 x14ac:dyDescent="0.15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 x14ac:dyDescent="0.15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 x14ac:dyDescent="0.15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 x14ac:dyDescent="0.15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 x14ac:dyDescent="0.15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 x14ac:dyDescent="0.15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 x14ac:dyDescent="0.15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 x14ac:dyDescent="0.15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 x14ac:dyDescent="0.15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 x14ac:dyDescent="0.15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 x14ac:dyDescent="0.15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 x14ac:dyDescent="0.15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 x14ac:dyDescent="0.15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 x14ac:dyDescent="0.15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 x14ac:dyDescent="0.15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145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 x14ac:dyDescent="0.15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 x14ac:dyDescent="0.15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 x14ac:dyDescent="0.15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 x14ac:dyDescent="0.15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 x14ac:dyDescent="0.15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 x14ac:dyDescent="0.15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59350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59802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64411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65299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67388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11840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13530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15120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16100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14028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53.1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55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53.3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57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198.2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23.4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24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23.6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22.6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27.4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 x14ac:dyDescent="0.15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56653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59159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60787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62913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64765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14082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14865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15610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16993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17680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48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47.8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48.7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48.5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49.2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25.6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26.2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26.3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27.5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27.4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 x14ac:dyDescent="0.15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 x14ac:dyDescent="0.15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 x14ac:dyDescent="0.15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 x14ac:dyDescent="0.15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 x14ac:dyDescent="0.15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 x14ac:dyDescent="0.15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 x14ac:dyDescent="0.15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 x14ac:dyDescent="0.15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 x14ac:dyDescent="0.15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 x14ac:dyDescent="0.15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 x14ac:dyDescent="0.15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 x14ac:dyDescent="0.15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 x14ac:dyDescent="0.15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 x14ac:dyDescent="0.15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 x14ac:dyDescent="0.15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 x14ac:dyDescent="0.15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 x14ac:dyDescent="0.15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 x14ac:dyDescent="0.15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 x14ac:dyDescent="0.15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 x14ac:dyDescent="0.15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 x14ac:dyDescent="0.15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 x14ac:dyDescent="0.15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67.3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68.2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69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70.5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73.3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82.1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80.400000000000006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81.7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80.099999999999994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83.7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37961222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37844198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37205077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38192187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37354854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 x14ac:dyDescent="0.15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46.4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45.9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50.7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51.3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51.2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59.7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56.6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62.6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64.099999999999994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64.3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48095074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50135188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50543381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51238617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51669762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 x14ac:dyDescent="0.15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 x14ac:dyDescent="0.15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 x14ac:dyDescent="0.15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 x14ac:dyDescent="0.15">
      <c r="B85" s="3" t="s">
        <v>53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 x14ac:dyDescent="0.1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 x14ac:dyDescent="0.15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 x14ac:dyDescent="0.15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 x14ac:dyDescent="0.15">
      <c r="A6" s="48" t="s">
        <v>121</v>
      </c>
      <c r="B6" s="63">
        <f>B8</f>
        <v>2016</v>
      </c>
      <c r="C6" s="63">
        <f t="shared" ref="C6:M6" si="2">C8</f>
        <v>431001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熊本県熊本市　熊本市民病院</v>
      </c>
      <c r="I6" s="143"/>
      <c r="J6" s="144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直営</v>
      </c>
      <c r="Q6" s="64">
        <f t="shared" ref="Q6:AG6" si="3">Q8</f>
        <v>27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輪</v>
      </c>
      <c r="U6" s="64">
        <f>U8</f>
        <v>733844</v>
      </c>
      <c r="V6" s="64">
        <f>V8</f>
        <v>33300</v>
      </c>
      <c r="W6" s="63" t="str">
        <f>W8</f>
        <v>非該当</v>
      </c>
      <c r="X6" s="63" t="str">
        <f t="shared" si="3"/>
        <v>１０：１</v>
      </c>
      <c r="Y6" s="64">
        <f t="shared" si="3"/>
        <v>544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12</v>
      </c>
      <c r="AD6" s="64">
        <f t="shared" si="3"/>
        <v>556</v>
      </c>
      <c r="AE6" s="64">
        <f t="shared" si="3"/>
        <v>417</v>
      </c>
      <c r="AF6" s="64" t="str">
        <f t="shared" si="3"/>
        <v>-</v>
      </c>
      <c r="AG6" s="64">
        <f t="shared" si="3"/>
        <v>417</v>
      </c>
      <c r="AH6" s="65">
        <f>IF(AH8="-",NA(),AH8)</f>
        <v>105.9</v>
      </c>
      <c r="AI6" s="65">
        <f t="shared" ref="AI6:AQ6" si="4">IF(AI8="-",NA(),AI8)</f>
        <v>100.5</v>
      </c>
      <c r="AJ6" s="65">
        <f t="shared" si="4"/>
        <v>99.5</v>
      </c>
      <c r="AK6" s="65">
        <f t="shared" si="4"/>
        <v>96.4</v>
      </c>
      <c r="AL6" s="65">
        <f t="shared" si="4"/>
        <v>43.7</v>
      </c>
      <c r="AM6" s="65">
        <f t="shared" si="4"/>
        <v>103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97.6</v>
      </c>
      <c r="AT6" s="65">
        <f t="shared" ref="AT6:BB6" si="5">IF(AT8="-",NA(),AT8)</f>
        <v>91.8</v>
      </c>
      <c r="AU6" s="65">
        <f t="shared" si="5"/>
        <v>92</v>
      </c>
      <c r="AV6" s="65">
        <f t="shared" si="5"/>
        <v>89.8</v>
      </c>
      <c r="AW6" s="65">
        <f t="shared" si="5"/>
        <v>29.1</v>
      </c>
      <c r="AX6" s="65">
        <f t="shared" si="5"/>
        <v>97.2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>
        <f>IF(BD8="-",NA(),BD8)</f>
        <v>1.8</v>
      </c>
      <c r="BE6" s="65">
        <f t="shared" ref="BE6:BM6" si="6">IF(BE8="-",NA(),BE8)</f>
        <v>1</v>
      </c>
      <c r="BF6" s="65">
        <f t="shared" si="6"/>
        <v>41.2</v>
      </c>
      <c r="BG6" s="65">
        <f t="shared" si="6"/>
        <v>45.6</v>
      </c>
      <c r="BH6" s="65">
        <f t="shared" si="6"/>
        <v>503.9</v>
      </c>
      <c r="BI6" s="65">
        <f t="shared" si="6"/>
        <v>45.6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70</v>
      </c>
      <c r="BP6" s="65">
        <f t="shared" ref="BP6:BX6" si="7">IF(BP8="-",NA(),BP8)</f>
        <v>64</v>
      </c>
      <c r="BQ6" s="65">
        <f t="shared" si="7"/>
        <v>62</v>
      </c>
      <c r="BR6" s="65">
        <f t="shared" si="7"/>
        <v>60.3</v>
      </c>
      <c r="BS6" s="65">
        <f t="shared" si="7"/>
        <v>3.1</v>
      </c>
      <c r="BT6" s="65">
        <f t="shared" si="7"/>
        <v>81.2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59350</v>
      </c>
      <c r="CA6" s="66">
        <f t="shared" ref="CA6:CI6" si="8">IF(CA8="-",NA(),CA8)</f>
        <v>59802</v>
      </c>
      <c r="CB6" s="66">
        <f t="shared" si="8"/>
        <v>64411</v>
      </c>
      <c r="CC6" s="66">
        <f t="shared" si="8"/>
        <v>65299</v>
      </c>
      <c r="CD6" s="66">
        <f t="shared" si="8"/>
        <v>67388</v>
      </c>
      <c r="CE6" s="66">
        <f t="shared" si="8"/>
        <v>56653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11840</v>
      </c>
      <c r="CL6" s="66">
        <f t="shared" ref="CL6:CT6" si="9">IF(CL8="-",NA(),CL8)</f>
        <v>13530</v>
      </c>
      <c r="CM6" s="66">
        <f t="shared" si="9"/>
        <v>15120</v>
      </c>
      <c r="CN6" s="66">
        <f t="shared" si="9"/>
        <v>16100</v>
      </c>
      <c r="CO6" s="66">
        <f t="shared" si="9"/>
        <v>14028</v>
      </c>
      <c r="CP6" s="66">
        <f t="shared" si="9"/>
        <v>14082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53.1</v>
      </c>
      <c r="CW6" s="65">
        <f t="shared" ref="CW6:DE6" si="10">IF(CW8="-",NA(),CW8)</f>
        <v>55</v>
      </c>
      <c r="CX6" s="65">
        <f t="shared" si="10"/>
        <v>53.3</v>
      </c>
      <c r="CY6" s="65">
        <f t="shared" si="10"/>
        <v>57</v>
      </c>
      <c r="CZ6" s="65">
        <f t="shared" si="10"/>
        <v>198.2</v>
      </c>
      <c r="DA6" s="65">
        <f t="shared" si="10"/>
        <v>48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23.4</v>
      </c>
      <c r="DH6" s="65">
        <f t="shared" ref="DH6:DP6" si="11">IF(DH8="-",NA(),DH8)</f>
        <v>24</v>
      </c>
      <c r="DI6" s="65">
        <f t="shared" si="11"/>
        <v>23.6</v>
      </c>
      <c r="DJ6" s="65">
        <f t="shared" si="11"/>
        <v>22.6</v>
      </c>
      <c r="DK6" s="65">
        <f t="shared" si="11"/>
        <v>27.4</v>
      </c>
      <c r="DL6" s="65">
        <f t="shared" si="11"/>
        <v>25.6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67.3</v>
      </c>
      <c r="DS6" s="65">
        <f t="shared" ref="DS6:EA6" si="12">IF(DS8="-",NA(),DS8)</f>
        <v>68.2</v>
      </c>
      <c r="DT6" s="65">
        <f t="shared" si="12"/>
        <v>69</v>
      </c>
      <c r="DU6" s="65">
        <f t="shared" si="12"/>
        <v>70.5</v>
      </c>
      <c r="DV6" s="65">
        <f t="shared" si="12"/>
        <v>73.3</v>
      </c>
      <c r="DW6" s="65">
        <f t="shared" si="12"/>
        <v>46.4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82.1</v>
      </c>
      <c r="ED6" s="65">
        <f t="shared" ref="ED6:EL6" si="13">IF(ED8="-",NA(),ED8)</f>
        <v>80.400000000000006</v>
      </c>
      <c r="EE6" s="65">
        <f t="shared" si="13"/>
        <v>81.7</v>
      </c>
      <c r="EF6" s="65">
        <f t="shared" si="13"/>
        <v>80.099999999999994</v>
      </c>
      <c r="EG6" s="65">
        <f t="shared" si="13"/>
        <v>83.7</v>
      </c>
      <c r="EH6" s="65">
        <f t="shared" si="13"/>
        <v>59.7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37961222</v>
      </c>
      <c r="EO6" s="66">
        <f t="shared" ref="EO6:EW6" si="14">IF(EO8="-",NA(),EO8)</f>
        <v>37844198</v>
      </c>
      <c r="EP6" s="66">
        <f t="shared" si="14"/>
        <v>37205077</v>
      </c>
      <c r="EQ6" s="66">
        <f t="shared" si="14"/>
        <v>38192187</v>
      </c>
      <c r="ER6" s="66">
        <f t="shared" si="14"/>
        <v>37354854</v>
      </c>
      <c r="ES6" s="66">
        <f t="shared" si="14"/>
        <v>48095074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 x14ac:dyDescent="0.15">
      <c r="A7" s="48" t="s">
        <v>122</v>
      </c>
      <c r="B7" s="63">
        <f t="shared" ref="B7:AG7" si="15">B8</f>
        <v>2016</v>
      </c>
      <c r="C7" s="63">
        <f t="shared" si="15"/>
        <v>431001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直営</v>
      </c>
      <c r="Q7" s="64">
        <f t="shared" si="15"/>
        <v>27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輪</v>
      </c>
      <c r="U7" s="64">
        <f>U8</f>
        <v>733844</v>
      </c>
      <c r="V7" s="64">
        <f>V8</f>
        <v>33300</v>
      </c>
      <c r="W7" s="63" t="str">
        <f>W8</f>
        <v>非該当</v>
      </c>
      <c r="X7" s="63" t="str">
        <f t="shared" si="15"/>
        <v>１０：１</v>
      </c>
      <c r="Y7" s="64">
        <f t="shared" si="15"/>
        <v>544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12</v>
      </c>
      <c r="AD7" s="64">
        <f t="shared" si="15"/>
        <v>556</v>
      </c>
      <c r="AE7" s="64">
        <f t="shared" si="15"/>
        <v>417</v>
      </c>
      <c r="AF7" s="64" t="str">
        <f t="shared" si="15"/>
        <v>-</v>
      </c>
      <c r="AG7" s="64">
        <f t="shared" si="15"/>
        <v>417</v>
      </c>
      <c r="AH7" s="65">
        <f>AH8</f>
        <v>105.9</v>
      </c>
      <c r="AI7" s="65">
        <f t="shared" ref="AI7:AQ7" si="16">AI8</f>
        <v>100.5</v>
      </c>
      <c r="AJ7" s="65">
        <f t="shared" si="16"/>
        <v>99.5</v>
      </c>
      <c r="AK7" s="65">
        <f t="shared" si="16"/>
        <v>96.4</v>
      </c>
      <c r="AL7" s="65">
        <f t="shared" si="16"/>
        <v>43.7</v>
      </c>
      <c r="AM7" s="65">
        <f t="shared" si="16"/>
        <v>103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97.6</v>
      </c>
      <c r="AT7" s="65">
        <f t="shared" ref="AT7:BB7" si="17">AT8</f>
        <v>91.8</v>
      </c>
      <c r="AU7" s="65">
        <f t="shared" si="17"/>
        <v>92</v>
      </c>
      <c r="AV7" s="65">
        <f t="shared" si="17"/>
        <v>89.8</v>
      </c>
      <c r="AW7" s="65">
        <f t="shared" si="17"/>
        <v>29.1</v>
      </c>
      <c r="AX7" s="65">
        <f t="shared" si="17"/>
        <v>97.2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>
        <f>BD8</f>
        <v>1.8</v>
      </c>
      <c r="BE7" s="65">
        <f t="shared" ref="BE7:BM7" si="18">BE8</f>
        <v>1</v>
      </c>
      <c r="BF7" s="65">
        <f t="shared" si="18"/>
        <v>41.2</v>
      </c>
      <c r="BG7" s="65">
        <f t="shared" si="18"/>
        <v>45.6</v>
      </c>
      <c r="BH7" s="65">
        <f t="shared" si="18"/>
        <v>503.9</v>
      </c>
      <c r="BI7" s="65">
        <f t="shared" si="18"/>
        <v>45.6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70</v>
      </c>
      <c r="BP7" s="65">
        <f t="shared" ref="BP7:BX7" si="19">BP8</f>
        <v>64</v>
      </c>
      <c r="BQ7" s="65">
        <f t="shared" si="19"/>
        <v>62</v>
      </c>
      <c r="BR7" s="65">
        <f t="shared" si="19"/>
        <v>60.3</v>
      </c>
      <c r="BS7" s="65">
        <f t="shared" si="19"/>
        <v>3.1</v>
      </c>
      <c r="BT7" s="65">
        <f t="shared" si="19"/>
        <v>81.2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59350</v>
      </c>
      <c r="CA7" s="66">
        <f t="shared" ref="CA7:CI7" si="20">CA8</f>
        <v>59802</v>
      </c>
      <c r="CB7" s="66">
        <f t="shared" si="20"/>
        <v>64411</v>
      </c>
      <c r="CC7" s="66">
        <f t="shared" si="20"/>
        <v>65299</v>
      </c>
      <c r="CD7" s="66">
        <f t="shared" si="20"/>
        <v>67388</v>
      </c>
      <c r="CE7" s="66">
        <f t="shared" si="20"/>
        <v>56653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11840</v>
      </c>
      <c r="CL7" s="66">
        <f t="shared" ref="CL7:CT7" si="21">CL8</f>
        <v>13530</v>
      </c>
      <c r="CM7" s="66">
        <f t="shared" si="21"/>
        <v>15120</v>
      </c>
      <c r="CN7" s="66">
        <f t="shared" si="21"/>
        <v>16100</v>
      </c>
      <c r="CO7" s="66">
        <f t="shared" si="21"/>
        <v>14028</v>
      </c>
      <c r="CP7" s="66">
        <f t="shared" si="21"/>
        <v>14082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53.1</v>
      </c>
      <c r="CW7" s="65">
        <f t="shared" ref="CW7:DE7" si="22">CW8</f>
        <v>55</v>
      </c>
      <c r="CX7" s="65">
        <f t="shared" si="22"/>
        <v>53.3</v>
      </c>
      <c r="CY7" s="65">
        <f t="shared" si="22"/>
        <v>57</v>
      </c>
      <c r="CZ7" s="65">
        <f t="shared" si="22"/>
        <v>198.2</v>
      </c>
      <c r="DA7" s="65">
        <f t="shared" si="22"/>
        <v>48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23.4</v>
      </c>
      <c r="DH7" s="65">
        <f t="shared" ref="DH7:DP7" si="23">DH8</f>
        <v>24</v>
      </c>
      <c r="DI7" s="65">
        <f t="shared" si="23"/>
        <v>23.6</v>
      </c>
      <c r="DJ7" s="65">
        <f t="shared" si="23"/>
        <v>22.6</v>
      </c>
      <c r="DK7" s="65">
        <f t="shared" si="23"/>
        <v>27.4</v>
      </c>
      <c r="DL7" s="65">
        <f t="shared" si="23"/>
        <v>25.6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67.3</v>
      </c>
      <c r="DS7" s="65">
        <f t="shared" ref="DS7:EA7" si="24">DS8</f>
        <v>68.2</v>
      </c>
      <c r="DT7" s="65">
        <f t="shared" si="24"/>
        <v>69</v>
      </c>
      <c r="DU7" s="65">
        <f t="shared" si="24"/>
        <v>70.5</v>
      </c>
      <c r="DV7" s="65">
        <f t="shared" si="24"/>
        <v>73.3</v>
      </c>
      <c r="DW7" s="65">
        <f t="shared" si="24"/>
        <v>46.4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82.1</v>
      </c>
      <c r="ED7" s="65">
        <f t="shared" ref="ED7:EL7" si="25">ED8</f>
        <v>80.400000000000006</v>
      </c>
      <c r="EE7" s="65">
        <f t="shared" si="25"/>
        <v>81.7</v>
      </c>
      <c r="EF7" s="65">
        <f t="shared" si="25"/>
        <v>80.099999999999994</v>
      </c>
      <c r="EG7" s="65">
        <f t="shared" si="25"/>
        <v>83.7</v>
      </c>
      <c r="EH7" s="65">
        <f t="shared" si="25"/>
        <v>59.7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37961222</v>
      </c>
      <c r="EO7" s="66">
        <f t="shared" ref="EO7:EW7" si="26">EO8</f>
        <v>37844198</v>
      </c>
      <c r="EP7" s="66">
        <f t="shared" si="26"/>
        <v>37205077</v>
      </c>
      <c r="EQ7" s="66">
        <f t="shared" si="26"/>
        <v>38192187</v>
      </c>
      <c r="ER7" s="66">
        <f t="shared" si="26"/>
        <v>37354854</v>
      </c>
      <c r="ES7" s="66">
        <f t="shared" si="26"/>
        <v>48095074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 x14ac:dyDescent="0.15">
      <c r="A8" s="48"/>
      <c r="B8" s="68">
        <v>2016</v>
      </c>
      <c r="C8" s="68">
        <v>431001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27</v>
      </c>
      <c r="R8" s="68" t="s">
        <v>131</v>
      </c>
      <c r="S8" s="68" t="s">
        <v>132</v>
      </c>
      <c r="T8" s="68" t="s">
        <v>133</v>
      </c>
      <c r="U8" s="69">
        <v>733844</v>
      </c>
      <c r="V8" s="69">
        <v>33300</v>
      </c>
      <c r="W8" s="68" t="s">
        <v>134</v>
      </c>
      <c r="X8" s="70" t="s">
        <v>135</v>
      </c>
      <c r="Y8" s="69">
        <v>544</v>
      </c>
      <c r="Z8" s="69" t="s">
        <v>136</v>
      </c>
      <c r="AA8" s="69" t="s">
        <v>136</v>
      </c>
      <c r="AB8" s="69" t="s">
        <v>136</v>
      </c>
      <c r="AC8" s="69">
        <v>12</v>
      </c>
      <c r="AD8" s="69">
        <v>556</v>
      </c>
      <c r="AE8" s="69">
        <v>417</v>
      </c>
      <c r="AF8" s="69" t="s">
        <v>136</v>
      </c>
      <c r="AG8" s="69">
        <v>417</v>
      </c>
      <c r="AH8" s="71">
        <v>105.9</v>
      </c>
      <c r="AI8" s="71">
        <v>100.5</v>
      </c>
      <c r="AJ8" s="71">
        <v>99.5</v>
      </c>
      <c r="AK8" s="71">
        <v>96.4</v>
      </c>
      <c r="AL8" s="71">
        <v>43.7</v>
      </c>
      <c r="AM8" s="71">
        <v>103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97.6</v>
      </c>
      <c r="AT8" s="71">
        <v>91.8</v>
      </c>
      <c r="AU8" s="71">
        <v>92</v>
      </c>
      <c r="AV8" s="71">
        <v>89.8</v>
      </c>
      <c r="AW8" s="71">
        <v>29.1</v>
      </c>
      <c r="AX8" s="71">
        <v>97.2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>
        <v>1.8</v>
      </c>
      <c r="BE8" s="72">
        <v>1</v>
      </c>
      <c r="BF8" s="72">
        <v>41.2</v>
      </c>
      <c r="BG8" s="72">
        <v>45.6</v>
      </c>
      <c r="BH8" s="72">
        <v>503.9</v>
      </c>
      <c r="BI8" s="72">
        <v>45.6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70</v>
      </c>
      <c r="BP8" s="71">
        <v>64</v>
      </c>
      <c r="BQ8" s="71">
        <v>62</v>
      </c>
      <c r="BR8" s="71">
        <v>60.3</v>
      </c>
      <c r="BS8" s="71">
        <v>3.1</v>
      </c>
      <c r="BT8" s="71">
        <v>81.2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59350</v>
      </c>
      <c r="CA8" s="72">
        <v>59802</v>
      </c>
      <c r="CB8" s="72">
        <v>64411</v>
      </c>
      <c r="CC8" s="72">
        <v>65299</v>
      </c>
      <c r="CD8" s="72">
        <v>67388</v>
      </c>
      <c r="CE8" s="72">
        <v>56653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11840</v>
      </c>
      <c r="CL8" s="72">
        <v>13530</v>
      </c>
      <c r="CM8" s="72">
        <v>15120</v>
      </c>
      <c r="CN8" s="72">
        <v>16100</v>
      </c>
      <c r="CO8" s="72">
        <v>14028</v>
      </c>
      <c r="CP8" s="72">
        <v>14082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53.1</v>
      </c>
      <c r="CW8" s="72">
        <v>55</v>
      </c>
      <c r="CX8" s="72">
        <v>53.3</v>
      </c>
      <c r="CY8" s="72">
        <v>57</v>
      </c>
      <c r="CZ8" s="72">
        <v>198.2</v>
      </c>
      <c r="DA8" s="72">
        <v>48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23.4</v>
      </c>
      <c r="DH8" s="72">
        <v>24</v>
      </c>
      <c r="DI8" s="72">
        <v>23.6</v>
      </c>
      <c r="DJ8" s="72">
        <v>22.6</v>
      </c>
      <c r="DK8" s="72">
        <v>27.4</v>
      </c>
      <c r="DL8" s="72">
        <v>25.6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67.3</v>
      </c>
      <c r="DS8" s="71">
        <v>68.2</v>
      </c>
      <c r="DT8" s="71">
        <v>69</v>
      </c>
      <c r="DU8" s="71">
        <v>70.5</v>
      </c>
      <c r="DV8" s="71">
        <v>73.3</v>
      </c>
      <c r="DW8" s="71">
        <v>46.4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82.1</v>
      </c>
      <c r="ED8" s="71">
        <v>80.400000000000006</v>
      </c>
      <c r="EE8" s="71">
        <v>81.7</v>
      </c>
      <c r="EF8" s="71">
        <v>80.099999999999994</v>
      </c>
      <c r="EG8" s="71">
        <v>83.7</v>
      </c>
      <c r="EH8" s="71">
        <v>59.7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37961222</v>
      </c>
      <c r="EO8" s="72">
        <v>37844198</v>
      </c>
      <c r="EP8" s="72">
        <v>37205077</v>
      </c>
      <c r="EQ8" s="72">
        <v>38192187</v>
      </c>
      <c r="ER8" s="72">
        <v>37354854</v>
      </c>
      <c r="ES8" s="72">
        <v>48095074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2018-10-05T02:44:44Z</cp:lastPrinted>
  <dcterms:created xsi:type="dcterms:W3CDTF">2018-06-14T04:26:50Z</dcterms:created>
  <dcterms:modified xsi:type="dcterms:W3CDTF">2018-10-05T02:44:46Z</dcterms:modified>
  <cp:category/>
</cp:coreProperties>
</file>