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W32" i="9"/>
  <c r="U32"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U31" i="9"/>
  <c r="AM31" i="9" l="1"/>
  <c r="AM32" i="9" s="1"/>
  <c r="BE31" i="9" l="1"/>
  <c r="BE32" i="9" s="1"/>
  <c r="BW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<sst xmlns="http://schemas.openxmlformats.org/spreadsheetml/2006/main" count="1143" uniqueCount="561">
  <si>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</si>
  <si>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</si>
  <si>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</si>
  <si>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</si>
  <si>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</si>
  <si>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</si>
  <si>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</si>
  <si>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</si>
  <si>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</si>
  <si>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</si>
  <si>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</si>
  <si>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</si>
  <si>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</si>
  <si>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</si>
  <si>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</si>
  <si>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</si>
  <si>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</si>
  <si>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</si>
  <si>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</si>
  <si>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</si>
  <si>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</si>
  <si>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</si>
  <si>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</si>
  <si>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</si>
  <si>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</si>
  <si>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</si>
  <si>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</si>
  <si>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</si>
  <si>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</si>
  <si>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</si>
  <si>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</si>
  <si>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</si>
  <si>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</si>
  <si>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</si>
  <si>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</si>
  <si>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</si>
  <si>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</si>
  <si>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</si>
  <si>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</si>
  <si>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</si>
  <si>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</si>
  <si>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</si>
  <si>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</si>
  <si>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</si>
  <si>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</si>
  <si>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</si>
  <si>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</si>
  <si>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</si>
  <si>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</si>
  <si>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</si>
  <si>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</si>
  <si>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</si>
  <si>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</si>
  <si>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</si>
  <si>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</si>
  <si>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</si>
  <si>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</si>
  <si>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</si>
  <si>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</si>
  <si>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</si>
  <si>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</si>
  <si>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</si>
  <si>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</si>
  <si>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</si>
  <si>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</si>
  <si>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</si>
  <si>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</si>
  <si>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</si>
  <si>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</si>
  <si>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</si>
  <si>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</si>
  <si>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</si>
  <si>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</si>
  <si>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</si>
  <si>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</si>
  <si>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</si>
  <si>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</si>
  <si>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</si>
  <si>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</si>
  <si>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</si>
  <si>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</si>
  <si>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</si>
  <si>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</si>
  <si>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</si>
  <si>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</si>
  <si>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</si>
  <si>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</si>
  <si>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</si>
  <si>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</si>
  <si>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</si>
  <si>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</si>
  <si>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</si>
  <si>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</si>
  <si>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</si>
  <si>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</si>
  <si>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</si>
  <si>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</si>
  <si>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</si>
  <si>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</si>
  <si>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</si>
  <si>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</si>
  <si>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</si>
  <si>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</si>
  <si>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</si>
  <si>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</si>
  <si>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</si>
  <si>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</si>
  <si>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</si>
  <si>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</si>
  <si>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</si>
  <si>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</si>
  <si>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</si>
  <si>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</si>
  <si>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</si>
  <si>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</si>
  <si>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</si>
  <si>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</si>
  <si>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</si>
  <si>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</si>
  <si>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</si>
  <si>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</si>
  <si>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</si>
  <si>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</si>
  <si>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</si>
  <si>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</si>
  <si>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</si>
  <si>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</si>
  <si>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</si>
  <si>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</si>
  <si>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</si>
  <si>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</si>
  <si>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</si>
  <si>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</si>
  <si>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</si>
  <si>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</si>
  <si>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</si>
  <si>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</si>
  <si>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</si>
  <si>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</si>
  <si>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</si>
  <si>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</si>
  <si>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</si>
  <si>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</si>
  <si>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</si>
  <si>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</si>
  <si>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</si>
  <si>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</si>
  <si>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</si>
  <si>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</si>
  <si>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</si>
  <si>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</si>
  <si>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</si>
  <si>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</si>
  <si>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</si>
  <si>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</si>
  <si>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</si>
  <si>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</si>
  <si>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</si>
  <si>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</si>
  <si>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</si>
  <si>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</si>
  <si>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</si>
  <si>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</si>
  <si>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</si>
  <si>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</si>
  <si>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</si>
  <si>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</si>
  <si>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</si>
  <si>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</si>
  <si>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</si>
  <si>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</si>
  <si>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</si>
  <si>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</si>
  <si>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</si>
  <si>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</si>
  <si>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</si>
  <si>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</si>
  <si>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</si>
  <si>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</si>
  <si>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</si>
  <si>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</si>
  <si>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</si>
  <si>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</si>
  <si>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</si>
  <si>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</si>
  <si>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</si>
  <si>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</si>
  <si>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</si>
  <si>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</si>
  <si>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</si>
  <si>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</si>
  <si>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</si>
  <si>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</si>
  <si>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</si>
  <si>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</si>
  <si>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</si>
  <si>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</si>
  <si>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</si>
  <si>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</si>
  <si>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</si>
  <si>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</si>
  <si>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</si>
  <si>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</si>
  <si>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</si>
  <si>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</si>
  <si>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</si>
  <si>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</si>
  <si>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</si>
  <si>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</si>
  <si>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</si>
  <si>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</si>
  <si>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</si>
  <si>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</si>
  <si>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</si>
  <si>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</si>
  <si>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</si>
  <si>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</si>
  <si>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</si>
  <si>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</si>
  <si>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</si>
  <si>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</si>
  <si>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</si>
  <si>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</si>
  <si>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</si>
  <si>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</si>
  <si>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</si>
  <si>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</si>
  <si>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</si>
  <si>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</si>
  <si>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</si>
  <si>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</si>
  <si>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</si>
  <si>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</si>
  <si>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</si>
  <si>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</si>
  <si>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</si>
  <si>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</si>
  <si>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</si>
  <si>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</si>
  <si>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</si>
  <si>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</si>
  <si>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</si>
  <si>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</si>
  <si>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</si>
  <si>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</si>
  <si>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</si>
  <si>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</si>
  <si>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</si>
  <si>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</si>
  <si>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</si>
  <si>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</si>
  <si>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</si>
  <si>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</si>
  <si>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</si>
  <si>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</si>
  <si>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</si>
  <si>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</si>
  <si>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</si>
  <si>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</si>
  <si>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</si>
  <si>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</si>
  <si>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</si>
  <si>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</si>
  <si>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</si>
  <si>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</si>
  <si>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</si>
  <si>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</si>
  <si>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</si>
  <si>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</si>
  <si>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</si>
  <si>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</si>
  <si>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</si>
  <si>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</si>
  <si>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</si>
  <si>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</si>
  <si>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</si>
  <si>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</si>
  <si>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</si>
  <si>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</si>
  <si>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</si>
  <si>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</si>
  <si>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</si>
  <si>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</si>
  <si>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</si>
  <si>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</si>
  <si>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</si>
  <si>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</si>
  <si>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</si>
  <si>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</si>
  <si>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</si>
  <si>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</si>
  <si>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</si>
  <si>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</si>
  <si>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</si>
  <si>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</si>
  <si>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</si>
  <si>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</si>
  <si>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</si>
  <si>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</si>
  <si>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</si>
  <si>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</si>
  <si>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</si>
  <si>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</si>
  <si>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</si>
  <si>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</si>
  <si>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</si>
  <si>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</si>
  <si>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</si>
  <si>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</si>
  <si>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</si>
  <si>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青森県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</si>
  <si>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</si>
  <si>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</si>
  <si>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</si>
  <si>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</si>
  <si>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</si>
  <si>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</si>
  <si>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</si>
  <si>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</si>
  <si>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</si>
  <si>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</si>
  <si>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</si>
  <si>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</si>
  <si>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</si>
  <si>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</si>
  <si>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</si>
  <si>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</si>
  <si>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</si>
  <si>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</si>
  <si>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</si>
  <si>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</si>
  <si>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</si>
  <si>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</si>
  <si>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</si>
  <si>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</si>
  <si>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</si>
  <si>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</si>
  <si>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青森県就農支援資金特別会計</t>
    <phoneticPr fontId="5"/>
  </si>
  <si>
    <t>青森県母子父子寡婦福祉資金特別会計</t>
    <phoneticPr fontId="5"/>
  </si>
  <si>
    <t>青森県小規模企業者等設備導入資金特別会計</t>
    <phoneticPr fontId="5"/>
  </si>
  <si>
    <t>青森県林業・木材産業改善資金特別会計</t>
    <phoneticPr fontId="5"/>
  </si>
  <si>
    <t>青森県沿岸漁業改善資金特別会計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</si>
  <si>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</si>
  <si>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</si>
  <si>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</si>
  <si>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</si>
  <si>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</si>
  <si>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</si>
  <si>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</si>
  <si>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</si>
  <si>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</si>
  <si>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</si>
  <si>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</si>
  <si>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</si>
  <si>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</si>
  <si>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</si>
  <si>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青森県病院事業会計</t>
    <phoneticPr fontId="5"/>
  </si>
  <si>
    <t>法適用企業</t>
    <phoneticPr fontId="5"/>
  </si>
  <si>
    <t>青森県工業用水道事業会計</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</si>
  <si>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</si>
  <si>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</si>
  <si>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</si>
  <si>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</si>
  <si>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</si>
  <si>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</si>
  <si>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</si>
  <si>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</si>
  <si>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</si>
  <si>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</si>
  <si>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</si>
  <si>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</si>
  <si>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</si>
  <si>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</si>
  <si>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</si>
  <si>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</si>
  <si>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</si>
  <si>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</si>
  <si>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</si>
  <si>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</si>
  <si>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</si>
  <si>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</si>
  <si>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</si>
  <si>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</si>
  <si>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</si>
  <si>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</si>
  <si>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</si>
  <si>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</si>
  <si>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</si>
  <si>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</si>
  <si>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</si>
  <si>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</si>
  <si>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</si>
  <si>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</si>
  <si>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</si>
  <si>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</si>
  <si>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</si>
  <si>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</si>
  <si>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</si>
  <si>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</si>
  <si>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</si>
  <si>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</si>
  <si>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</si>
  <si>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</si>
  <si>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</si>
  <si>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</si>
  <si>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</si>
  <si>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</si>
  <si>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</si>
  <si>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</si>
  <si>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</si>
  <si>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</si>
  <si>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</si>
  <si>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</si>
  <si>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</si>
  <si>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</si>
  <si>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</si>
  <si>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</si>
  <si>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</si>
  <si>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</si>
  <si>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</si>
  <si>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</si>
  <si>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</si>
  <si>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</si>
  <si>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</si>
  <si>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</si>
  <si>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</si>
  <si>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</si>
  <si>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</si>
  <si>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</si>
  <si>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</si>
  <si>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</si>
  <si>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</si>
  <si>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</si>
  <si>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</si>
  <si>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</si>
  <si>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</si>
  <si>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</si>
  <si>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</si>
  <si>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</si>
  <si>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</si>
  <si>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</si>
  <si>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</si>
  <si>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</si>
  <si>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</si>
  <si>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</si>
  <si>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</si>
  <si>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</si>
  <si>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</si>
  <si>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</si>
  <si>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</si>
  <si>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</si>
  <si>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</si>
  <si>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</si>
  <si>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</si>
  <si>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</si>
  <si>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</si>
  <si>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</si>
  <si>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</si>
  <si>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</si>
  <si>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</si>
  <si>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</si>
  <si>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</si>
  <si>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</si>
  <si>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</si>
  <si>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</si>
  <si>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</si>
  <si>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</si>
  <si>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</si>
  <si>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</si>
  <si>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</si>
  <si>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</si>
  <si>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</si>
  <si>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</si>
  <si>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</si>
  <si>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</si>
  <si>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</si>
  <si>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</si>
  <si>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</si>
  <si>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</si>
  <si>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</si>
  <si>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</si>
  <si>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</si>
  <si>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</si>
  <si>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</si>
  <si>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</si>
  <si>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</si>
  <si>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</si>
  <si>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</si>
  <si>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</si>
  <si>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</si>
  <si>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</si>
  <si>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</si>
  <si>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</si>
  <si>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</si>
  <si>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</si>
  <si>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</si>
  <si>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0.15</t>
  </si>
  <si>
    <t>▲ 0.06</t>
  </si>
  <si>
    <t>青森県病院事業会計</t>
  </si>
  <si>
    <t>青森県工業用水道事業会計</t>
  </si>
  <si>
    <t>一般会計</t>
  </si>
  <si>
    <t>青森県港湾整備事業特別会計</t>
  </si>
  <si>
    <t>青森県証紙特別会計</t>
  </si>
  <si>
    <t>青森県管理特別会計</t>
  </si>
  <si>
    <t>青森県下水道事業特別会計</t>
  </si>
  <si>
    <t>青森県療育福祉・医療療育センター特別会計</t>
  </si>
  <si>
    <t>その他会計（赤字）</t>
  </si>
  <si>
    <t>その他会計（黒字）</t>
  </si>
  <si>
    <t>-</t>
    <phoneticPr fontId="2"/>
  </si>
  <si>
    <t>青森県新産業都市建設事業団</t>
    <rPh sb="0" eb="3">
      <t>アオモリケン</t>
    </rPh>
    <rPh sb="3" eb="4">
      <t>シン</t>
    </rPh>
    <rPh sb="4" eb="6">
      <t>サンギョウ</t>
    </rPh>
    <rPh sb="6" eb="8">
      <t>トシ</t>
    </rPh>
    <rPh sb="8" eb="10">
      <t>ケンセツ</t>
    </rPh>
    <rPh sb="10" eb="13">
      <t>ジギョウダン</t>
    </rPh>
    <phoneticPr fontId="2"/>
  </si>
  <si>
    <t>－</t>
    <phoneticPr fontId="2"/>
  </si>
  <si>
    <t>青い森鉄道株式会社</t>
  </si>
  <si>
    <t>むつ湾フェリー株式会社</t>
  </si>
  <si>
    <t>八戸臨海鉄道株式会社</t>
  </si>
  <si>
    <t>公益財団法人青森県生活衛生営業指導センター</t>
  </si>
  <si>
    <t>○</t>
    <phoneticPr fontId="31"/>
  </si>
  <si>
    <t>公益財団法人２１あおもり産業総合支援センター</t>
  </si>
  <si>
    <t>公益財団法人むつ小川原地域・産業振興財団</t>
  </si>
  <si>
    <t>むつ小川原原燃興産株式会社</t>
  </si>
  <si>
    <t>むつ小川原石油備蓄株式会社</t>
  </si>
  <si>
    <t>公益社団法人青森県青果物価格安定基金協会</t>
  </si>
  <si>
    <t>一般社団法人青森県畜産協会</t>
  </si>
  <si>
    <t>公益財団法人むつ小川原漁業操業安全協会</t>
  </si>
  <si>
    <t>公益社団法人青森県栽培漁業振興協会</t>
  </si>
  <si>
    <t>青森県土地開発公社</t>
  </si>
  <si>
    <t>公益財団法人青森県建設技術センター</t>
  </si>
  <si>
    <t>青森県道路公社</t>
  </si>
  <si>
    <t>青森空港ビル株式会社</t>
  </si>
  <si>
    <t>公益財団法人青森県フェリー埠頭公社</t>
  </si>
  <si>
    <t>株式会社建築住宅センター</t>
  </si>
  <si>
    <t>公益財団法人青森県育英奨学会</t>
  </si>
  <si>
    <t>公益財団法人青森県国際交流協会</t>
  </si>
  <si>
    <t>一般財団法人棟方志功記念館</t>
  </si>
  <si>
    <t>公益財団法人青森県暴力追放県民センター</t>
  </si>
  <si>
    <t>公立大学法人青森県立保健大学</t>
  </si>
  <si>
    <t>公益社団法人青森県観光連盟</t>
  </si>
  <si>
    <t>地方独立行政法人青森県産業技術センター</t>
  </si>
  <si>
    <t>公益社団法人あおもり農林業支援センター</t>
  </si>
  <si>
    <t>公益財団法人青森学術文化振興財団</t>
  </si>
  <si>
    <t>-</t>
    <phoneticPr fontId="2"/>
  </si>
  <si>
    <t>－</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</si>
  <si>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</si>
  <si>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</si>
  <si>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</si>
  <si>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</si>
  <si>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</si>
  <si>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</si>
  <si>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</si>
  <si>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</si>
  <si>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</si>
  <si>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</si>
  <si>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</si>
  <si>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実質公債費比率は類似団体並、将来負担比率は類似団体より低い水準で推移しており、いずれも改善傾向にある。これは、青森県行財政改革大綱に基づき、県債の新規発行の抑制等により、公債費負担の軽減と県債残高の圧縮に努めてきたためである。なお、将来負担比率が低下傾向にあるため、実質公債費比率については、今後も低下していくものと想定される。</t>
    <rPh sb="1" eb="3">
      <t>ジッシツ</t>
    </rPh>
    <rPh sb="3" eb="6">
      <t>コウサイヒ</t>
    </rPh>
    <rPh sb="6" eb="8">
      <t>ヒリツ</t>
    </rPh>
    <rPh sb="9" eb="11">
      <t>ルイジ</t>
    </rPh>
    <rPh sb="11" eb="13">
      <t>ダンタイ</t>
    </rPh>
    <rPh sb="13" eb="14">
      <t>ナ</t>
    </rPh>
    <rPh sb="15" eb="17">
      <t>ショウライ</t>
    </rPh>
    <rPh sb="17" eb="19">
      <t>フタン</t>
    </rPh>
    <rPh sb="19" eb="21">
      <t>ヒリツ</t>
    </rPh>
    <rPh sb="22" eb="24">
      <t>ルイジ</t>
    </rPh>
    <rPh sb="24" eb="26">
      <t>ダンタイ</t>
    </rPh>
    <rPh sb="28" eb="29">
      <t>ヒク</t>
    </rPh>
    <rPh sb="30" eb="32">
      <t>スイジュン</t>
    </rPh>
    <rPh sb="33" eb="35">
      <t>スイイ</t>
    </rPh>
    <rPh sb="44" eb="46">
      <t>カイゼン</t>
    </rPh>
    <rPh sb="46" eb="48">
      <t>ケイコウ</t>
    </rPh>
    <rPh sb="56" eb="59">
      <t>アオモリケン</t>
    </rPh>
    <rPh sb="59" eb="62">
      <t>ギョウザイセイ</t>
    </rPh>
    <rPh sb="62" eb="64">
      <t>カイカク</t>
    </rPh>
    <rPh sb="64" eb="66">
      <t>タイコウ</t>
    </rPh>
    <rPh sb="67" eb="68">
      <t>モト</t>
    </rPh>
    <rPh sb="71" eb="73">
      <t>ケンサイ</t>
    </rPh>
    <rPh sb="74" eb="76">
      <t>シンキ</t>
    </rPh>
    <rPh sb="76" eb="78">
      <t>ハッコウ</t>
    </rPh>
    <rPh sb="79" eb="81">
      <t>ヨクセイ</t>
    </rPh>
    <rPh sb="81" eb="82">
      <t>トウ</t>
    </rPh>
    <rPh sb="86" eb="89">
      <t>コウサイヒ</t>
    </rPh>
    <rPh sb="89" eb="91">
      <t>フタン</t>
    </rPh>
    <rPh sb="92" eb="94">
      <t>ケイゲン</t>
    </rPh>
    <rPh sb="95" eb="97">
      <t>ケンサイ</t>
    </rPh>
    <rPh sb="97" eb="99">
      <t>ザンダカ</t>
    </rPh>
    <rPh sb="100" eb="102">
      <t>アッシュク</t>
    </rPh>
    <rPh sb="103" eb="104">
      <t>ツト</t>
    </rPh>
    <rPh sb="117" eb="119">
      <t>ショウライ</t>
    </rPh>
    <rPh sb="119" eb="121">
      <t>フタン</t>
    </rPh>
    <rPh sb="121" eb="123">
      <t>ヒリツ</t>
    </rPh>
    <rPh sb="124" eb="126">
      <t>テイカ</t>
    </rPh>
    <rPh sb="126" eb="128">
      <t>ケイコウ</t>
    </rPh>
    <rPh sb="134" eb="136">
      <t>ジッシツ</t>
    </rPh>
    <rPh sb="136" eb="139">
      <t>コウサイヒ</t>
    </rPh>
    <rPh sb="139" eb="141">
      <t>ヒリツ</t>
    </rPh>
    <rPh sb="147" eb="149">
      <t>コンゴ</t>
    </rPh>
    <rPh sb="150" eb="152">
      <t>テイカ</t>
    </rPh>
    <rPh sb="159" eb="161">
      <t>ソウテイ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</si>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</sst>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3"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2"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0" xfId="33" applyFont="1" applyFill="1">
      <alignment vertical="center"/>
    </xf>
    <xf numFmtId="179" fontId="34" fillId="5" borderId="0" xfId="34" applyNumberFormat="1" applyFont="1" applyFill="1" applyBorder="1" applyAlignment="1">
      <alignment vertical="center" wrapText="1"/>
    </xf>
    <xf numFmtId="0" fontId="34" fillId="0" borderId="0" xfId="33" applyFont="1" applyFill="1" applyBorder="1">
      <alignment vertical="center"/>
    </xf>
    <xf numFmtId="178" fontId="34"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34" fillId="0" borderId="34" xfId="33" applyFont="1" applyFill="1" applyBorder="1" applyAlignment="1" applyProtection="1">
      <alignment horizontal="left" vertical="top" wrapText="1"/>
      <protection locked="0"/>
    </xf>
    <xf numFmtId="0" fontId="34"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0" fontId="1" fillId="0" borderId="34" xfId="33" applyFont="1" applyFill="1" applyBorder="1" applyAlignment="1" applyProtection="1">
      <alignment horizontal="left" vertical="top" wrapText="1"/>
      <protection locked="0"/>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extLst xmlns:c16r2="http://schemas.microsoft.com/office/drawing/2015/06/chart">
            <c:ext xmlns:c16="http://schemas.microsoft.com/office/drawing/2014/chart" uri="{C3380CC4-5D6E-409C-BE32-E72D297353CC}">
              <c16:uniqueId val="{00000000-37F7-4162-8453-4709BCE9A0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98208</c:v>
                </c:pt>
                <c:pt idx="1">
                  <c:v>106635</c:v>
                </c:pt>
                <c:pt idx="2">
                  <c:v>104555</c:v>
                </c:pt>
                <c:pt idx="3">
                  <c:v>93588</c:v>
                </c:pt>
                <c:pt idx="4">
                  <c:v>99578</c:v>
                </c:pt>
              </c:numCache>
            </c:numRef>
          </c:val>
          <c:smooth val="0"/>
          <c:extLst xmlns:c16r2="http://schemas.microsoft.com/office/drawing/2015/06/chart">
            <c:ext xmlns:c16="http://schemas.microsoft.com/office/drawing/2014/chart" uri="{C3380CC4-5D6E-409C-BE32-E72D297353CC}">
              <c16:uniqueId val="{00000001-37F7-4162-8453-4709BCE9A0AF}"/>
            </c:ext>
          </c:extLst>
        </c:ser>
        <c:dLbls>
          <c:showLegendKey val="0"/>
          <c:showVal val="0"/>
          <c:showCatName val="0"/>
          <c:showSerName val="0"/>
          <c:showPercent val="0"/>
          <c:showBubbleSize val="0"/>
        </c:dLbls>
        <c:marker val="1"/>
        <c:smooth val="0"/>
        <c:axId val="142826168"/>
        <c:axId val="142826560"/>
      </c:lineChart>
      <c:catAx>
        <c:axId val="142826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826560"/>
        <c:crosses val="autoZero"/>
        <c:auto val="1"/>
        <c:lblAlgn val="ctr"/>
        <c:lblOffset val="100"/>
        <c:tickLblSkip val="1"/>
        <c:tickMarkSkip val="1"/>
        <c:noMultiLvlLbl val="0"/>
      </c:catAx>
      <c:valAx>
        <c:axId val="1428265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826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0.61</c:v>
                </c:pt>
                <c:pt idx="1">
                  <c:v>0.56000000000000005</c:v>
                </c:pt>
                <c:pt idx="2">
                  <c:v>0.63</c:v>
                </c:pt>
                <c:pt idx="3">
                  <c:v>0.55000000000000004</c:v>
                </c:pt>
                <c:pt idx="4">
                  <c:v>0.61</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1.92</c:v>
                </c:pt>
                <c:pt idx="1">
                  <c:v>2.5499999999999998</c:v>
                </c:pt>
                <c:pt idx="2">
                  <c:v>2.81</c:v>
                </c:pt>
                <c:pt idx="3">
                  <c:v>3.05</c:v>
                </c:pt>
                <c:pt idx="4">
                  <c:v>3.34</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80020560"/>
        <c:axId val="380020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0.38</c:v>
                </c:pt>
                <c:pt idx="2">
                  <c:v>7.0000000000000007E-2</c:v>
                </c:pt>
                <c:pt idx="3">
                  <c:v>-0.06</c:v>
                </c:pt>
                <c:pt idx="4">
                  <c:v>0.05</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80020560"/>
        <c:axId val="380020952"/>
      </c:lineChart>
      <c:catAx>
        <c:axId val="38002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020952"/>
        <c:crosses val="autoZero"/>
        <c:auto val="1"/>
        <c:lblAlgn val="ctr"/>
        <c:lblOffset val="100"/>
        <c:tickLblSkip val="1"/>
        <c:tickMarkSkip val="1"/>
        <c:noMultiLvlLbl val="0"/>
      </c:catAx>
      <c:valAx>
        <c:axId val="38002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02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青森県下水道事業特別会計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青森県管理特別会計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青森県証紙特別会計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青森県港湾整備事業特別会計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0.33</c:v>
                </c:pt>
                <c:pt idx="2">
                  <c:v>#N/A</c:v>
                </c:pt>
                <c:pt idx="3">
                  <c:v>0.32</c:v>
                </c:pt>
                <c:pt idx="4">
                  <c:v>#N/A</c:v>
                </c:pt>
                <c:pt idx="5">
                  <c:v>0.3</c:v>
                </c:pt>
                <c:pt idx="6">
                  <c:v>#N/A</c:v>
                </c:pt>
                <c:pt idx="7">
                  <c:v>0.24</c:v>
                </c:pt>
                <c:pt idx="8">
                  <c:v>#N/A</c:v>
                </c:pt>
                <c:pt idx="9">
                  <c:v>0.23</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0.5</c:v>
                </c:pt>
                <c:pt idx="4">
                  <c:v>#N/A</c:v>
                </c:pt>
                <c:pt idx="5">
                  <c:v>0.56000000000000005</c:v>
                </c:pt>
                <c:pt idx="6">
                  <c:v>#N/A</c:v>
                </c:pt>
                <c:pt idx="7">
                  <c:v>0.49</c:v>
                </c:pt>
                <c:pt idx="8">
                  <c:v>#N/A</c:v>
                </c:pt>
                <c:pt idx="9">
                  <c:v>0.54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0.69</c:v>
                </c:pt>
                <c:pt idx="2">
                  <c:v>#N/A</c:v>
                </c:pt>
                <c:pt idx="3">
                  <c:v>0.69</c:v>
                </c:pt>
                <c:pt idx="4">
                  <c:v>#N/A</c:v>
                </c:pt>
                <c:pt idx="5">
                  <c:v>0.68</c:v>
                </c:pt>
                <c:pt idx="6">
                  <c:v>#N/A</c:v>
                </c:pt>
                <c:pt idx="7">
                  <c:v>0.6</c:v>
                </c:pt>
                <c:pt idx="8">
                  <c:v>#N/A</c:v>
                </c:pt>
                <c:pt idx="9">
                  <c:v>0.61</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c:v>
                </c:pt>
                <c:pt idx="2">
                  <c:v>#N/A</c:v>
                </c:pt>
                <c:pt idx="3">
                  <c:v>2.23</c:v>
                </c:pt>
                <c:pt idx="4">
                  <c:v>#N/A</c:v>
                </c:pt>
                <c:pt idx="5">
                  <c:v>2.36</c:v>
                </c:pt>
                <c:pt idx="6">
                  <c:v>#N/A</c:v>
                </c:pt>
                <c:pt idx="7">
                  <c:v>2.4700000000000002</c:v>
                </c:pt>
                <c:pt idx="8">
                  <c:v>#N/A</c:v>
                </c:pt>
                <c:pt idx="9">
                  <c:v>2.79</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77721312"/>
        <c:axId val="377721704"/>
      </c:barChart>
      <c:catAx>
        <c:axId val="37772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721704"/>
        <c:crosses val="autoZero"/>
        <c:auto val="1"/>
        <c:lblAlgn val="ctr"/>
        <c:lblOffset val="100"/>
        <c:tickLblSkip val="1"/>
        <c:tickMarkSkip val="1"/>
        <c:noMultiLvlLbl val="0"/>
      </c:catAx>
      <c:valAx>
        <c:axId val="377721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2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71511</c:v>
                </c:pt>
                <c:pt idx="5">
                  <c:v>73097</c:v>
                </c:pt>
                <c:pt idx="8">
                  <c:v>75623</c:v>
                </c:pt>
                <c:pt idx="11">
                  <c:v>76348</c:v>
                </c:pt>
                <c:pt idx="14">
                  <c:v>77158</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4790</c:v>
                </c:pt>
                <c:pt idx="3">
                  <c:v>3068</c:v>
                </c:pt>
                <c:pt idx="6">
                  <c:v>2234</c:v>
                </c:pt>
                <c:pt idx="9">
                  <c:v>1871</c:v>
                </c:pt>
                <c:pt idx="12">
                  <c:v>1473</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2369</c:v>
                </c:pt>
                <c:pt idx="3">
                  <c:v>1859</c:v>
                </c:pt>
                <c:pt idx="6">
                  <c:v>1441</c:v>
                </c:pt>
                <c:pt idx="9">
                  <c:v>1084</c:v>
                </c:pt>
                <c:pt idx="12">
                  <c:v>1010</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3277</c:v>
                </c:pt>
                <c:pt idx="3">
                  <c:v>4350</c:v>
                </c:pt>
                <c:pt idx="6">
                  <c:v>5023</c:v>
                </c:pt>
                <c:pt idx="9">
                  <c:v>4545</c:v>
                </c:pt>
                <c:pt idx="12">
                  <c:v>4688</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115003</c:v>
                </c:pt>
                <c:pt idx="3">
                  <c:v>112847</c:v>
                </c:pt>
                <c:pt idx="6">
                  <c:v>113708</c:v>
                </c:pt>
                <c:pt idx="9">
                  <c:v>111029</c:v>
                </c:pt>
                <c:pt idx="12">
                  <c:v>111150</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77722488"/>
        <c:axId val="37772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53931</c:v>
                </c:pt>
                <c:pt idx="2">
                  <c:v>#N/A</c:v>
                </c:pt>
                <c:pt idx="3">
                  <c:v>#N/A</c:v>
                </c:pt>
                <c:pt idx="4">
                  <c:v>49027</c:v>
                </c:pt>
                <c:pt idx="5">
                  <c:v>#N/A</c:v>
                </c:pt>
                <c:pt idx="6">
                  <c:v>#N/A</c:v>
                </c:pt>
                <c:pt idx="7">
                  <c:v>46783</c:v>
                </c:pt>
                <c:pt idx="8">
                  <c:v>#N/A</c:v>
                </c:pt>
                <c:pt idx="9">
                  <c:v>#N/A</c:v>
                </c:pt>
                <c:pt idx="10">
                  <c:v>42181</c:v>
                </c:pt>
                <c:pt idx="11">
                  <c:v>#N/A</c:v>
                </c:pt>
                <c:pt idx="12">
                  <c:v>#N/A</c:v>
                </c:pt>
                <c:pt idx="13">
                  <c:v>41163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77722488"/>
        <c:axId val="377722880"/>
      </c:lineChart>
      <c:catAx>
        <c:axId val="377722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722880"/>
        <c:crosses val="autoZero"/>
        <c:auto val="1"/>
        <c:lblAlgn val="ctr"/>
        <c:lblOffset val="100"/>
        <c:tickLblSkip val="1"/>
        <c:tickMarkSkip val="1"/>
        <c:noMultiLvlLbl val="0"/>
      </c:catAx>
      <c:valAx>
        <c:axId val="37772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22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850920</c:v>
                </c:pt>
                <c:pt idx="5">
                  <c:v>860947</c:v>
                </c:pt>
                <c:pt idx="8">
                  <c:v>861281</c:v>
                </c:pt>
                <c:pt idx="11">
                  <c:v>852265</c:v>
                </c:pt>
                <c:pt idx="14">
                  <c:v>832088</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28533</c:v>
                </c:pt>
                <c:pt idx="5">
                  <c:v>26731</c:v>
                </c:pt>
                <c:pt idx="8">
                  <c:v>25913</c:v>
                </c:pt>
                <c:pt idx="11">
                  <c:v>24810</c:v>
                </c:pt>
                <c:pt idx="14">
                  <c:v>23690</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89956</c:v>
                </c:pt>
                <c:pt idx="5">
                  <c:v>114952</c:v>
                </c:pt>
                <c:pt idx="8">
                  <c:v>105059</c:v>
                </c:pt>
                <c:pt idx="11">
                  <c:v>111126</c:v>
                </c:pt>
                <c:pt idx="14">
                  <c:v>117694</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13628</c:v>
                </c:pt>
                <c:pt idx="3">
                  <c:v>183</c:v>
                </c:pt>
                <c:pt idx="6">
                  <c:v>175</c:v>
                </c:pt>
                <c:pt idx="9">
                  <c:v>163</c:v>
                </c:pt>
                <c:pt idx="12">
                  <c:v>503</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182144</c:v>
                </c:pt>
                <c:pt idx="3">
                  <c:v>164568</c:v>
                </c:pt>
                <c:pt idx="6">
                  <c:v>155052</c:v>
                </c:pt>
                <c:pt idx="9">
                  <c:v>153547</c:v>
                </c:pt>
                <c:pt idx="12">
                  <c:v>150554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14810</c:v>
                </c:pt>
                <c:pt idx="3">
                  <c:v>12933</c:v>
                </c:pt>
                <c:pt idx="6">
                  <c:v>11093</c:v>
                </c:pt>
                <c:pt idx="9">
                  <c:v>9282</c:v>
                </c:pt>
                <c:pt idx="12">
                  <c:v>8125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12279</c:v>
                </c:pt>
                <c:pt idx="3">
                  <c:v>8924</c:v>
                </c:pt>
                <c:pt idx="6">
                  <c:v>6452</c:v>
                </c:pt>
                <c:pt idx="9">
                  <c:v>4347</c:v>
                </c:pt>
                <c:pt idx="12">
                  <c:v>2623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1338945</c:v>
                </c:pt>
                <c:pt idx="3">
                  <c:v>1348207</c:v>
                </c:pt>
                <c:pt idx="6">
                  <c:v>1304185</c:v>
                </c:pt>
                <c:pt idx="9">
                  <c:v>1268987</c:v>
                </c:pt>
                <c:pt idx="12">
                  <c:v>1232569</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77723664"/>
        <c:axId val="377724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592396</c:v>
                </c:pt>
                <c:pt idx="2">
                  <c:v>#N/A</c:v>
                </c:pt>
                <c:pt idx="3">
                  <c:v>#N/A</c:v>
                </c:pt>
                <c:pt idx="4">
                  <c:v>532186</c:v>
                </c:pt>
                <c:pt idx="5">
                  <c:v>#N/A</c:v>
                </c:pt>
                <c:pt idx="6">
                  <c:v>#N/A</c:v>
                </c:pt>
                <c:pt idx="7">
                  <c:v>484704</c:v>
                </c:pt>
                <c:pt idx="8">
                  <c:v>#N/A</c:v>
                </c:pt>
                <c:pt idx="9">
                  <c:v>#N/A</c:v>
                </c:pt>
                <c:pt idx="10">
                  <c:v>448124</c:v>
                </c:pt>
                <c:pt idx="11">
                  <c:v>#N/A</c:v>
                </c:pt>
                <c:pt idx="12">
                  <c:v>#N/A</c:v>
                </c:pt>
                <c:pt idx="13">
                  <c:v>420903</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77723664"/>
        <c:axId val="377724056"/>
      </c:lineChart>
      <c:catAx>
        <c:axId val="37772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7724056"/>
        <c:crosses val="autoZero"/>
        <c:auto val="1"/>
        <c:lblAlgn val="ctr"/>
        <c:lblOffset val="100"/>
        <c:tickLblSkip val="1"/>
        <c:tickMarkSkip val="1"/>
        <c:noMultiLvlLbl val="0"/>
      </c:catAx>
      <c:valAx>
        <c:axId val="377724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772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EE-4F47-A669-7AEA1A50CEF3}"/>
                </c:ext>
                <c:ext xmlns:c15="http://schemas.microsoft.com/office/drawing/2012/chart" uri="{CE6537A1-D6FC-4f65-9D91-7224C49458BB}">
                  <c15:dlblFieldTable>
                    <c15:dlblFTEntry>
                      <c15:txfldGUID>{E7A69222-8CA3-4754-88C7-BE335418F317}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EE-4F47-A669-7AEA1A50CEF3}"/>
                </c:ext>
                <c:ext xmlns:c15="http://schemas.microsoft.com/office/drawing/2012/chart" uri="{CE6537A1-D6FC-4f65-9D91-7224C49458BB}">
                  <c15:dlblFieldTable>
                    <c15:dlblFTEntry>
                      <c15:txfldGUID>{3ED4D5EF-6911-4F3D-92B5-50D151FF772E}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EE-4F47-A669-7AEA1A50CEF3}"/>
                </c:ext>
                <c:ext xmlns:c15="http://schemas.microsoft.com/office/drawing/2012/chart" uri="{CE6537A1-D6FC-4f65-9D91-7224C49458BB}">
                  <c15:dlblFieldTable>
                    <c15:dlblFTEntry>
                      <c15:txfldGUID>{A7B9E993-4A27-46E0-AC65-6C3D87766835}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EE-4F47-A669-7AEA1A50CEF3}"/>
                </c:ext>
                <c:ext xmlns:c15="http://schemas.microsoft.com/office/drawing/2012/chart" uri="{CE6537A1-D6FC-4f65-9D91-7224C49458BB}">
                  <c15:dlblFieldTable>
                    <c15:dlblFTEntry>
                      <c15:txfldGUID>{9373D96F-A9AF-482D-A042-BAA56EA9B94E}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EE-4F47-A669-7AEA1A50CEF3}"/>
                </c:ext>
                <c:ext xmlns:c15="http://schemas.microsoft.com/office/drawing/2012/chart" uri="{CE6537A1-D6FC-4f65-9D91-7224C49458BB}">
                  <c15:dlblFieldTable>
                    <c15:dlblFTEntry>
                      <c15:txfldGUID>{C6C7A348-7FDF-4D56-94A4-FB1F5D7642F6}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AEE-4F47-A669-7AEA1A50CEF3}"/>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AEE-4F47-A669-7AEA1A50CEF3}"/>
                </c:ext>
                <c:ext xmlns:c15="http://schemas.microsoft.com/office/drawing/2012/chart" uri="{CE6537A1-D6FC-4f65-9D91-7224C49458BB}">
                  <c15:dlblFieldTable>
                    <c15:dlblFTEntry>
                      <c15:txfldGUID>{8E6549F5-8282-48A5-B50F-209DC0DF484F}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AEE-4F47-A669-7AEA1A50CEF3}"/>
                </c:ext>
                <c:ext xmlns:c15="http://schemas.microsoft.com/office/drawing/2012/chart" uri="{CE6537A1-D6FC-4f65-9D91-7224C49458BB}">
                  <c15:dlblFieldTable>
                    <c15:dlblFTEntry>
                      <c15:txfldGUID>{3D5CDB60-A1F1-424E-ADF4-032332479C3F}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AEE-4F47-A669-7AEA1A50CEF3}"/>
                </c:ext>
                <c:ext xmlns:c15="http://schemas.microsoft.com/office/drawing/2012/chart" uri="{CE6537A1-D6FC-4f65-9D91-7224C49458BB}">
                  <c15:dlblFieldTable>
                    <c15:dlblFTEntry>
                      <c15:txfldGUID>{9F2CAD7D-A170-4F29-9ADB-AEE9A3658CB4}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AEE-4F47-A669-7AEA1A50CEF3}"/>
                </c:ext>
                <c:ext xmlns:c15="http://schemas.microsoft.com/office/drawing/2012/chart" uri="{CE6537A1-D6FC-4f65-9D91-7224C49458BB}">
                  <c15:dlblFieldTable>
                    <c15:dlblFTEntry>
                      <c15:txfldGUID>{1E8EAF1E-0AB8-4AF6-BC5F-AEA991861758}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EE-4F47-A669-7AEA1A50CEF3}"/>
                </c:ext>
                <c:ext xmlns:c15="http://schemas.microsoft.com/office/drawing/2012/chart" uri="{CE6537A1-D6FC-4f65-9D91-7224C49458BB}">
                  <c15:dlblFieldTable>
                    <c15:dlblFTEntry>
                      <c15:txfldGUID>{396D10F0-C032-40D9-99E6-3075BEF5687D}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2AEE-4F47-A669-7AEA1A50CEF3}"/>
            </c:ext>
          </c:extLst>
        </c:ser>
        <c:dLbls>
          <c:showLegendKey val="0"/>
          <c:showVal val="1"/>
          <c:showCatName val="0"/>
          <c:showSerName val="0"/>
          <c:showPercent val="0"/>
          <c:showBubbleSize val="0"/>
        </c:dLbls>
        <c:axId val="385267664"/>
        <c:axId val="385268056"/>
      </c:scatterChart>
      <c:valAx>
        <c:axId val="3852676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268056"/>
        <c:crosses val="autoZero"/>
        <c:crossBetween val="midCat"/>
      </c:valAx>
      <c:valAx>
        <c:axId val="385268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26766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84-4D7D-8543-7111961EB0CB}"/>
                </c:ext>
                <c:ext xmlns:c15="http://schemas.microsoft.com/office/drawing/2012/chart" uri="{CE6537A1-D6FC-4f65-9D91-7224C49458BB}">
                  <c15:dlblFieldTable>
                    <c15:dlblFTEntry>
                      <c15:txfldGUID>{C682451A-6D1C-4571-82B7-E04F554E8886}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84-4D7D-8543-7111961EB0CB}"/>
                </c:ext>
                <c:ext xmlns:c15="http://schemas.microsoft.com/office/drawing/2012/chart" uri="{CE6537A1-D6FC-4f65-9D91-7224C49458BB}">
                  <c15:dlblFieldTable>
                    <c15:dlblFTEntry>
                      <c15:txfldGUID>{8E09B7CD-B42D-4681-8E3C-E7A295C53C91}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84-4D7D-8543-7111961EB0CB}"/>
                </c:ext>
                <c:ext xmlns:c15="http://schemas.microsoft.com/office/drawing/2012/chart" uri="{CE6537A1-D6FC-4f65-9D91-7224C49458BB}">
                  <c15:dlblFieldTable>
                    <c15:dlblFTEntry>
                      <c15:txfldGUID>{E0CEFA91-797E-49EF-96F2-3715EFBB4F2F}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84-4D7D-8543-7111961EB0CB}"/>
                </c:ext>
                <c:ext xmlns:c15="http://schemas.microsoft.com/office/drawing/2012/chart" uri="{CE6537A1-D6FC-4f65-9D91-7224C49458BB}">
                  <c15:dlblFieldTable>
                    <c15:dlblFTEntry>
                      <c15:txfldGUID>{EDAFA47E-88B9-4183-A75C-0C4F23A1BC1E}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84-4D7D-8543-7111961EB0CB}"/>
                </c:ext>
                <c:ext xmlns:c15="http://schemas.microsoft.com/office/drawing/2012/chart" uri="{CE6537A1-D6FC-4f65-9D91-7224C49458BB}">
                  <c15:dlblFieldTable>
                    <c15:dlblFTEntry>
                      <c15:txfldGUID>{710889B4-CAB0-4818-AA7D-8F103E2237E4}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17.100000000000001</c:v>
                </c:pt>
                <c:pt idx="1">
                  <c:v>16.3</c:v>
                </c:pt>
                <c:pt idx="2">
                  <c:v>15.5</c:v>
                </c:pt>
                <c:pt idx="3">
                  <c:v>14.4</c:v>
                </c:pt>
                <c:pt idx="4">
                  <c:v>13.6</c:v>
                </c:pt>
              </c:numCache>
            </c:numRef>
          </c:xVal>
          <c:yVal>
            <c:numRef>
              <c:f>公会計指標分析・財政指標組合せ分析表!$K$73:$O$73</c:f>
              <c:numCache>
                <c:formatCode>#,##0.0;"▲ "#,##0.0</c:formatCode>
                <c:ptCount val="5"/>
                <c:pt idx="0">
                  <c:v>182.1</c:v>
                </c:pt>
                <c:pt idx="1">
                  <c:v>166.3</c:v>
                </c:pt>
                <c:pt idx="2">
                  <c:v>153.19999999999999</c:v>
                </c:pt>
                <c:pt idx="3">
                  <c:v>139.6</c:v>
                </c:pt>
                <c:pt idx="4">
                  <c:v>133.30000000000001</c:v>
                </c:pt>
              </c:numCache>
            </c:numRef>
          </c:yVal>
          <c:smooth val="0"/>
          <c:extLst xmlns:c16r2="http://schemas.microsoft.com/office/drawing/2015/06/chart">
            <c:ext xmlns:c16="http://schemas.microsoft.com/office/drawing/2014/chart" uri="{C3380CC4-5D6E-409C-BE32-E72D297353CC}">
              <c16:uniqueId val="{00000005-1384-4D7D-8543-7111961EB0CB}"/>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384-4D7D-8543-7111961EB0CB}"/>
                </c:ext>
                <c:ext xmlns:c15="http://schemas.microsoft.com/office/drawing/2012/chart" uri="{CE6537A1-D6FC-4f65-9D91-7224C49458BB}">
                  <c15:dlblFieldTable>
                    <c15:dlblFTEntry>
                      <c15:txfldGUID>{FC41D574-9BDB-42E7-991A-507FAC3291BF}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384-4D7D-8543-7111961EB0CB}"/>
                </c:ext>
                <c:ext xmlns:c15="http://schemas.microsoft.com/office/drawing/2012/chart" uri="{CE6537A1-D6FC-4f65-9D91-7224C49458BB}">
                  <c15:dlblFieldTable>
                    <c15:dlblFTEntry>
                      <c15:txfldGUID>{E8C76B90-CF2D-4B0E-B02A-59BEB08B430C}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384-4D7D-8543-7111961EB0CB}"/>
                </c:ext>
                <c:ext xmlns:c15="http://schemas.microsoft.com/office/drawing/2012/chart" uri="{CE6537A1-D6FC-4f65-9D91-7224C49458BB}">
                  <c15:dlblFieldTable>
                    <c15:dlblFTEntry>
                      <c15:txfldGUID>{924B13C1-C45D-416C-8FC8-BC938C4B4633}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384-4D7D-8543-7111961EB0CB}"/>
                </c:ext>
                <c:ext xmlns:c15="http://schemas.microsoft.com/office/drawing/2012/chart" uri="{CE6537A1-D6FC-4f65-9D91-7224C49458BB}">
                  <c15:dlblFieldTable>
                    <c15:dlblFTEntry>
                      <c15:txfldGUID>{4E4BA541-45F9-47F9-A063-8BF0DAC70DA2}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84-4D7D-8543-7111961EB0CB}"/>
                </c:ext>
                <c:ext xmlns:c15="http://schemas.microsoft.com/office/drawing/2012/chart" uri="{CE6537A1-D6FC-4f65-9D91-7224C49458BB}">
                  <c15:dlblFieldTable>
                    <c15:dlblFTEntry>
                      <c15:txfldGUID>{566A9FB4-3E1A-4277-9FB4-3156A2FE49D0}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1384-4D7D-8543-7111961EB0CB}"/>
            </c:ext>
          </c:extLst>
        </c:ser>
        <c:dLbls>
          <c:showLegendKey val="0"/>
          <c:showVal val="1"/>
          <c:showCatName val="0"/>
          <c:showSerName val="0"/>
          <c:showPercent val="0"/>
          <c:showBubbleSize val="0"/>
        </c:dLbls>
        <c:axId val="385268840"/>
        <c:axId val="385269232"/>
      </c:scatterChart>
      <c:valAx>
        <c:axId val="385268840"/>
        <c:scaling>
          <c:orientation val="minMax"/>
          <c:max val="17.5"/>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269232"/>
        <c:crosses val="autoZero"/>
        <c:crossBetween val="midCat"/>
      </c:valAx>
      <c:valAx>
        <c:axId val="385269232"/>
        <c:scaling>
          <c:orientation val="minMax"/>
          <c:max val="260"/>
          <c:min val="1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26884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財政力指数については、地方交付税への依存度合いが大きいことから、全国の中でも低い水準にある。</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年度以降は上昇傾向にあり、平成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年度は地方消費税の税率引上げ等の影響により、前年度より上昇した。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44</xdr:row>
      <xdr:rowOff>111478</xdr:rowOff>
    </xdr:to>
    <xdr:cxnSp macro="">
      <xdr:nvCxnSpPr>
        <xdr:cNvPr id="61" name="直線コネクタ 60"/>
        <xdr:cNvCxnSpPr/>
      </xdr:nvCxnSpPr>
      <xdr:spPr>
        <a:xfrm flipV="1">
          <a:off x="4953000" y="6448778"/>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83555</xdr:rowOff>
    </xdr:from>
    <xdr:ext cx="762000" cy="259045"/>
    <xdr:sp macro="" textlink="">
      <xdr:nvSpPr>
        <xdr:cNvPr id="62" name="財政力最小値テキスト"/>
        <xdr:cNvSpPr txBox="1"/>
      </xdr:nvSpPr>
      <xdr:spPr>
        <a:xfrm>
          <a:off x="5041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111478</xdr:rowOff>
    </xdr:from>
    <xdr:to>
      <xdr:col>7</xdr:col>
      <xdr:colOff>241300</xdr:colOff>
      <xdr:row>44</xdr:row>
      <xdr:rowOff>111478</xdr:rowOff>
    </xdr:to>
    <xdr:cxnSp macro="">
      <xdr:nvCxnSpPr>
        <xdr:cNvPr id="63" name="直線コネクタ 62"/>
        <xdr:cNvCxnSpPr/>
      </xdr:nvCxnSpPr>
      <xdr:spPr>
        <a:xfrm>
          <a:off x="4864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4"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5" name="直線コネクタ 64"/>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43</xdr:row>
      <xdr:rowOff>14817</xdr:rowOff>
    </xdr:to>
    <xdr:cxnSp macro="">
      <xdr:nvCxnSpPr>
        <xdr:cNvPr id="66" name="直線コネクタ 65"/>
        <xdr:cNvCxnSpPr/>
      </xdr:nvCxnSpPr>
      <xdr:spPr>
        <a:xfrm flipV="1">
          <a:off x="4114800" y="72531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55332</xdr:rowOff>
    </xdr:from>
    <xdr:ext cx="762000" cy="259045"/>
    <xdr:sp macro="" textlink="">
      <xdr:nvSpPr>
        <xdr:cNvPr id="67"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68" name="フローチャート : 判断 67"/>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148872</xdr:rowOff>
    </xdr:to>
    <xdr:cxnSp macro="">
      <xdr:nvCxnSpPr>
        <xdr:cNvPr id="69" name="直線コネクタ 68"/>
        <xdr:cNvCxnSpPr/>
      </xdr:nvCxnSpPr>
      <xdr:spPr>
        <a:xfrm flipV="1">
          <a:off x="3225800" y="73871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1411</xdr:rowOff>
    </xdr:from>
    <xdr:to>
      <xdr:col>6</xdr:col>
      <xdr:colOff>50800</xdr:colOff>
      <xdr:row>42</xdr:row>
      <xdr:rowOff>103011</xdr:rowOff>
    </xdr:to>
    <xdr:sp macro="" textlink="">
      <xdr:nvSpPr>
        <xdr:cNvPr id="70" name="フローチャート : 判断 69"/>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71" name="テキスト ボックス 70"/>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44</xdr:row>
      <xdr:rowOff>111478</xdr:rowOff>
    </xdr:to>
    <xdr:cxnSp macro="">
      <xdr:nvCxnSpPr>
        <xdr:cNvPr id="72" name="直線コネクタ 71"/>
        <xdr:cNvCxnSpPr/>
      </xdr:nvCxnSpPr>
      <xdr:spPr>
        <a:xfrm flipV="1">
          <a:off x="2336800" y="75212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3" name="フローチャート : 判断 72"/>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4" name="テキスト ボックス 73"/>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45</xdr:row>
      <xdr:rowOff>74083</xdr:rowOff>
    </xdr:to>
    <xdr:cxnSp macro="">
      <xdr:nvCxnSpPr>
        <xdr:cNvPr id="75" name="直線コネクタ 74"/>
        <xdr:cNvCxnSpPr/>
      </xdr:nvCxnSpPr>
      <xdr:spPr>
        <a:xfrm flipV="1">
          <a:off x="1447800" y="765527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78" name="フローチャート : 判断 77"/>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79" name="テキスト ボックス 78"/>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5" name="円/楕円 84"/>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86"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89" name="円/楕円 88"/>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0" name="テキスト ボックス 89"/>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1" name="円/楕円 90"/>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2" name="テキスト ボックス 91"/>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3" name="円/楕円 92"/>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4" name="テキスト ボックス 9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年度は、分子（経常経費充当一般財源等）の減以上に分母（経常一般財源等総額）が減となったことから、比率は微増となった。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なお、平成</a:t>
          </a:r>
          <a:r>
            <a:rPr kumimoji="1" lang="en-US" altLang="ja-JP" sz="1300">
              <a:latin typeface="ＭＳ Ｐゴシック"/>
            </a:rPr>
            <a:t>25</a:t>
          </a:r>
          <a:r>
            <a:rPr kumimoji="1" lang="ja-JP" altLang="en-US" sz="1300">
              <a:latin typeface="ＭＳ Ｐゴシック"/>
            </a:rPr>
            <a:t>年度は、国からの要請を踏まえた給与減額措置の実施により、一時的な改善があったものである。</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0" name="直線コネクタ 119"/>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1"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2" name="直線コネクタ 121"/>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3"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4" name="直線コネクタ 123"/>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39370</xdr:rowOff>
    </xdr:to>
    <xdr:cxnSp macro="">
      <xdr:nvCxnSpPr>
        <xdr:cNvPr id="125" name="直線コネクタ 124"/>
        <xdr:cNvCxnSpPr/>
      </xdr:nvCxnSpPr>
      <xdr:spPr>
        <a:xfrm>
          <a:off x="4114800" y="109639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6"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7" name="フローチャート : 判断 126"/>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15240</xdr:rowOff>
    </xdr:to>
    <xdr:cxnSp macro="">
      <xdr:nvCxnSpPr>
        <xdr:cNvPr id="128" name="直線コネクタ 127"/>
        <xdr:cNvCxnSpPr/>
      </xdr:nvCxnSpPr>
      <xdr:spPr>
        <a:xfrm flipV="1">
          <a:off x="3225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29" name="フローチャート : 判断 128"/>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0" name="テキスト ボックス 129"/>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71120</xdr:rowOff>
    </xdr:from>
    <xdr:to>
      <xdr:col>4</xdr:col>
      <xdr:colOff>482600</xdr:colOff>
      <xdr:row>64</xdr:row>
      <xdr:rowOff>15240</xdr:rowOff>
    </xdr:to>
    <xdr:cxnSp macro="">
      <xdr:nvCxnSpPr>
        <xdr:cNvPr id="131" name="直線コネクタ 130"/>
        <xdr:cNvCxnSpPr/>
      </xdr:nvCxnSpPr>
      <xdr:spPr>
        <a:xfrm>
          <a:off x="2336800" y="105295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2" name="フローチャート : 判断 131"/>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33" name="テキスト ボックス 132"/>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64</xdr:row>
      <xdr:rowOff>15240</xdr:rowOff>
    </xdr:to>
    <xdr:cxnSp macro="">
      <xdr:nvCxnSpPr>
        <xdr:cNvPr id="134" name="直線コネクタ 133"/>
        <xdr:cNvCxnSpPr/>
      </xdr:nvCxnSpPr>
      <xdr:spPr>
        <a:xfrm flipV="1">
          <a:off x="1447800" y="105295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5" name="フローチャート : 判断 134"/>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36" name="テキスト ボックス 13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7" name="フローチャート : 判断 136"/>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38" name="テキスト ボックス 137"/>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4" name="円/楕円 143"/>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5"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46" name="円/楕円 145"/>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47" name="テキスト ボックス 146"/>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48" name="円/楕円 147"/>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49" name="テキスト ボックス 148"/>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0" name="円/楕円 149"/>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51" name="テキスト ボックス 150"/>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2" name="円/楕円 151"/>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3" name="テキスト ボックス 15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人口１人当たり人件費・物件費等決算額については、全国の中でも高い水準にあるが、地理的要因等により内部管理経費等が他団体に比較し多くなる傾向にあるものと考えられる。</a:t>
          </a:r>
          <a:endParaRPr kumimoji="1" lang="en-US" altLang="ja-JP" sz="1300">
            <a:latin typeface="ＭＳ Ｐゴシック"/>
          </a:endParaRPr>
        </a:p>
        <a:p>
          <a:r>
            <a:rPr kumimoji="1" lang="ja-JP" altLang="en-US" sz="1300">
              <a:latin typeface="ＭＳ Ｐゴシック"/>
            </a:rPr>
            <a:t>　青森県行財政改革大綱に基づき、引き続き職員給与・職員数の適正化に取り組むほか、組織の見直し、内部コストの抑制及び民間活力の活用などの取組みを推進することとしている。</a:t>
          </a: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8" name="直線コネクタ 16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69" name="テキスト ボックス 16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0" name="直線コネクタ 16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1" name="テキスト ボックス 17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2" name="直線コネクタ 17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3" name="テキスト ボックス 17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4" name="直線コネクタ 17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5" name="テキスト ボックス 17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6" name="直線コネクタ 17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7" name="テキスト ボックス 17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1" name="直線コネクタ 180"/>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2"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3" name="直線コネクタ 182"/>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4"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5" name="直線コネクタ 184"/>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74507</xdr:rowOff>
    </xdr:from>
    <xdr:to>
      <xdr:col>7</xdr:col>
      <xdr:colOff>152400</xdr:colOff>
      <xdr:row>84</xdr:row>
      <xdr:rowOff>77000</xdr:rowOff>
    </xdr:to>
    <xdr:cxnSp macro="">
      <xdr:nvCxnSpPr>
        <xdr:cNvPr id="186" name="直線コネクタ 185"/>
        <xdr:cNvCxnSpPr/>
      </xdr:nvCxnSpPr>
      <xdr:spPr>
        <a:xfrm flipV="1">
          <a:off x="4114800" y="14476307"/>
          <a:ext cx="8382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123432</xdr:rowOff>
    </xdr:from>
    <xdr:ext cx="762000" cy="259045"/>
    <xdr:sp macro="" textlink="">
      <xdr:nvSpPr>
        <xdr:cNvPr id="187" name="人件費・物件費等の状況平均値テキスト"/>
        <xdr:cNvSpPr txBox="1"/>
      </xdr:nvSpPr>
      <xdr:spPr>
        <a:xfrm>
          <a:off x="5041900" y="14525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88" name="フローチャート : 判断 187"/>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77000</xdr:rowOff>
    </xdr:from>
    <xdr:to>
      <xdr:col>6</xdr:col>
      <xdr:colOff>0</xdr:colOff>
      <xdr:row>84</xdr:row>
      <xdr:rowOff>105835</xdr:rowOff>
    </xdr:to>
    <xdr:cxnSp macro="">
      <xdr:nvCxnSpPr>
        <xdr:cNvPr id="189" name="直線コネクタ 188"/>
        <xdr:cNvCxnSpPr/>
      </xdr:nvCxnSpPr>
      <xdr:spPr>
        <a:xfrm flipV="1">
          <a:off x="3225800" y="14478800"/>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0" name="フローチャート : 判断 189"/>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132726</xdr:rowOff>
    </xdr:from>
    <xdr:ext cx="736600" cy="259045"/>
    <xdr:sp macro="" textlink="">
      <xdr:nvSpPr>
        <xdr:cNvPr id="191" name="テキスト ボックス 190"/>
        <xdr:cNvSpPr txBox="1"/>
      </xdr:nvSpPr>
      <xdr:spPr>
        <a:xfrm>
          <a:off x="3733800" y="1453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70732</xdr:rowOff>
    </xdr:from>
    <xdr:to>
      <xdr:col>4</xdr:col>
      <xdr:colOff>482600</xdr:colOff>
      <xdr:row>84</xdr:row>
      <xdr:rowOff>105835</xdr:rowOff>
    </xdr:to>
    <xdr:cxnSp macro="">
      <xdr:nvCxnSpPr>
        <xdr:cNvPr id="192" name="直線コネクタ 191"/>
        <xdr:cNvCxnSpPr/>
      </xdr:nvCxnSpPr>
      <xdr:spPr>
        <a:xfrm>
          <a:off x="2336800" y="14301082"/>
          <a:ext cx="889000" cy="2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3" name="フローチャート : 判断 192"/>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4" name="テキスト ボックス 193"/>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70732</xdr:rowOff>
    </xdr:from>
    <xdr:to>
      <xdr:col>3</xdr:col>
      <xdr:colOff>279400</xdr:colOff>
      <xdr:row>84</xdr:row>
      <xdr:rowOff>92081</xdr:rowOff>
    </xdr:to>
    <xdr:cxnSp macro="">
      <xdr:nvCxnSpPr>
        <xdr:cNvPr id="195" name="直線コネクタ 194"/>
        <xdr:cNvCxnSpPr/>
      </xdr:nvCxnSpPr>
      <xdr:spPr>
        <a:xfrm flipV="1">
          <a:off x="1447800" y="14301082"/>
          <a:ext cx="889000" cy="1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6" name="フローチャート : 判断 195"/>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7" name="テキスト ボックス 196"/>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198" name="フローチャート : 判断 197"/>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199" name="テキスト ボックス 198"/>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23707</xdr:rowOff>
    </xdr:from>
    <xdr:to>
      <xdr:col>7</xdr:col>
      <xdr:colOff>203200</xdr:colOff>
      <xdr:row>84</xdr:row>
      <xdr:rowOff>125307</xdr:rowOff>
    </xdr:to>
    <xdr:sp macro="" textlink="">
      <xdr:nvSpPr>
        <xdr:cNvPr id="205" name="円/楕円 204"/>
        <xdr:cNvSpPr/>
      </xdr:nvSpPr>
      <xdr:spPr>
        <a:xfrm>
          <a:off x="4902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40234</xdr:rowOff>
    </xdr:from>
    <xdr:ext cx="762000" cy="259045"/>
    <xdr:sp macro="" textlink="">
      <xdr:nvSpPr>
        <xdr:cNvPr id="206" name="人件費・物件費等の状況該当値テキスト"/>
        <xdr:cNvSpPr txBox="1"/>
      </xdr:nvSpPr>
      <xdr:spPr>
        <a:xfrm>
          <a:off x="5041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146,800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26200</xdr:rowOff>
    </xdr:from>
    <xdr:to>
      <xdr:col>6</xdr:col>
      <xdr:colOff>50800</xdr:colOff>
      <xdr:row>84</xdr:row>
      <xdr:rowOff>127800</xdr:rowOff>
    </xdr:to>
    <xdr:sp macro="" textlink="">
      <xdr:nvSpPr>
        <xdr:cNvPr id="207" name="円/楕円 206"/>
        <xdr:cNvSpPr/>
      </xdr:nvSpPr>
      <xdr:spPr>
        <a:xfrm>
          <a:off x="4064000" y="144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137977</xdr:rowOff>
    </xdr:from>
    <xdr:ext cx="736600" cy="259045"/>
    <xdr:sp macro="" textlink="">
      <xdr:nvSpPr>
        <xdr:cNvPr id="208" name="テキスト ボックス 207"/>
        <xdr:cNvSpPr txBox="1"/>
      </xdr:nvSpPr>
      <xdr:spPr>
        <a:xfrm>
          <a:off x="3733800" y="1419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146,862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55035</xdr:rowOff>
    </xdr:from>
    <xdr:to>
      <xdr:col>4</xdr:col>
      <xdr:colOff>533400</xdr:colOff>
      <xdr:row>84</xdr:row>
      <xdr:rowOff>156635</xdr:rowOff>
    </xdr:to>
    <xdr:sp macro="" textlink="">
      <xdr:nvSpPr>
        <xdr:cNvPr id="209" name="円/楕円 208"/>
        <xdr:cNvSpPr/>
      </xdr:nvSpPr>
      <xdr:spPr>
        <a:xfrm>
          <a:off x="3175000" y="144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141412</xdr:rowOff>
    </xdr:from>
    <xdr:ext cx="762000" cy="259045"/>
    <xdr:sp macro="" textlink="">
      <xdr:nvSpPr>
        <xdr:cNvPr id="210" name="テキスト ボックス 209"/>
        <xdr:cNvSpPr txBox="1"/>
      </xdr:nvSpPr>
      <xdr:spPr>
        <a:xfrm>
          <a:off x="2844800" y="1454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147,579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19932</xdr:rowOff>
    </xdr:from>
    <xdr:to>
      <xdr:col>3</xdr:col>
      <xdr:colOff>330200</xdr:colOff>
      <xdr:row>83</xdr:row>
      <xdr:rowOff>121532</xdr:rowOff>
    </xdr:to>
    <xdr:sp macro="" textlink="">
      <xdr:nvSpPr>
        <xdr:cNvPr id="211" name="円/楕円 210"/>
        <xdr:cNvSpPr/>
      </xdr:nvSpPr>
      <xdr:spPr>
        <a:xfrm>
          <a:off x="2286000" y="142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106309</xdr:rowOff>
    </xdr:from>
    <xdr:ext cx="762000" cy="259045"/>
    <xdr:sp macro="" textlink="">
      <xdr:nvSpPr>
        <xdr:cNvPr id="212" name="テキスト ボックス 211"/>
        <xdr:cNvSpPr txBox="1"/>
      </xdr:nvSpPr>
      <xdr:spPr>
        <a:xfrm>
          <a:off x="1955800" y="1433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41281</xdr:rowOff>
    </xdr:from>
    <xdr:to>
      <xdr:col>2</xdr:col>
      <xdr:colOff>127000</xdr:colOff>
      <xdr:row>84</xdr:row>
      <xdr:rowOff>142881</xdr:rowOff>
    </xdr:to>
    <xdr:sp macro="" textlink="">
      <xdr:nvSpPr>
        <xdr:cNvPr id="213" name="円/楕円 212"/>
        <xdr:cNvSpPr/>
      </xdr:nvSpPr>
      <xdr:spPr>
        <a:xfrm>
          <a:off x="1397000" y="1444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127658</xdr:rowOff>
    </xdr:from>
    <xdr:ext cx="762000" cy="259045"/>
    <xdr:sp macro="" textlink="">
      <xdr:nvSpPr>
        <xdr:cNvPr id="214" name="テキスト ボックス 213"/>
        <xdr:cNvSpPr txBox="1"/>
      </xdr:nvSpPr>
      <xdr:spPr>
        <a:xfrm>
          <a:off x="1066800" y="1452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給与制度や諸手当については、社会経済情勢の変化や人事委員会勧告を踏まえ、適時適切に見直すこととしており、平成</a:t>
          </a:r>
          <a:r>
            <a:rPr kumimoji="1" lang="en-US" altLang="ja-JP" sz="1300">
              <a:latin typeface="ＭＳ Ｐゴシック"/>
            </a:rPr>
            <a:t>27</a:t>
          </a:r>
          <a:r>
            <a:rPr kumimoji="1" lang="ja-JP" altLang="en-US" sz="1300">
              <a:latin typeface="ＭＳ Ｐゴシック"/>
            </a:rPr>
            <a:t>年度からは給与制度の総合的見直しを実施し、ラスパイレス指数も</a:t>
          </a:r>
          <a:r>
            <a:rPr kumimoji="1" lang="en-US" altLang="ja-JP" sz="1300">
              <a:latin typeface="ＭＳ Ｐゴシック"/>
            </a:rPr>
            <a:t>100</a:t>
          </a:r>
          <a:r>
            <a:rPr kumimoji="1" lang="ja-JP" altLang="en-US" sz="1300">
              <a:latin typeface="ＭＳ Ｐゴシック"/>
            </a:rPr>
            <a:t>を下回る状況が続いている。</a:t>
          </a:r>
        </a:p>
        <a:p>
          <a:r>
            <a:rPr kumimoji="1" lang="ja-JP" altLang="en-US" sz="1300">
              <a:latin typeface="ＭＳ Ｐゴシック"/>
            </a:rPr>
            <a:t>　引き続き、青森県行財政改革大綱に基づき、給与制度や諸手当等について適時適切に見直し、適正化を推進することとしている。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8" name="直線コネクタ 22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9" name="テキスト ボックス 22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0" name="直線コネクタ 22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1" name="テキスト ボックス 23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4" name="直線コネクタ 23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5" name="テキスト ボックス 23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6" name="直線コネクタ 23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7" name="テキスト ボックス 23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1" name="直線コネクタ 240"/>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2"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3" name="直線コネクタ 242"/>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4"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5" name="直線コネクタ 244"/>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82</xdr:row>
      <xdr:rowOff>9878</xdr:rowOff>
    </xdr:to>
    <xdr:cxnSp macro="">
      <xdr:nvCxnSpPr>
        <xdr:cNvPr id="246" name="直線コネクタ 245"/>
        <xdr:cNvCxnSpPr/>
      </xdr:nvCxnSpPr>
      <xdr:spPr>
        <a:xfrm>
          <a:off x="16179800" y="140553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7"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48" name="フローチャート : 判断 247"/>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81</xdr:row>
      <xdr:rowOff>167922</xdr:rowOff>
    </xdr:to>
    <xdr:cxnSp macro="">
      <xdr:nvCxnSpPr>
        <xdr:cNvPr id="249" name="直線コネクタ 248"/>
        <xdr:cNvCxnSpPr/>
      </xdr:nvCxnSpPr>
      <xdr:spPr>
        <a:xfrm>
          <a:off x="15290800" y="140419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0" name="フローチャート : 判断 249"/>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61682</xdr:rowOff>
    </xdr:from>
    <xdr:ext cx="736600" cy="259045"/>
    <xdr:sp macro="" textlink="">
      <xdr:nvSpPr>
        <xdr:cNvPr id="251" name="テキスト ボックス 250"/>
        <xdr:cNvSpPr txBox="1"/>
      </xdr:nvSpPr>
      <xdr:spPr>
        <a:xfrm>
          <a:off x="15798800" y="1429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157339</xdr:rowOff>
    </xdr:to>
    <xdr:cxnSp macro="">
      <xdr:nvCxnSpPr>
        <xdr:cNvPr id="252" name="直線コネクタ 251"/>
        <xdr:cNvCxnSpPr/>
      </xdr:nvCxnSpPr>
      <xdr:spPr>
        <a:xfrm flipV="1">
          <a:off x="14401800" y="140419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3" name="フローチャート : 判断 25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54" name="テキスト ボックス 25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157339</xdr:rowOff>
    </xdr:from>
    <xdr:to>
      <xdr:col>21</xdr:col>
      <xdr:colOff>0</xdr:colOff>
      <xdr:row>89</xdr:row>
      <xdr:rowOff>43039</xdr:rowOff>
    </xdr:to>
    <xdr:cxnSp macro="">
      <xdr:nvCxnSpPr>
        <xdr:cNvPr id="255" name="直線コネクタ 254"/>
        <xdr:cNvCxnSpPr/>
      </xdr:nvCxnSpPr>
      <xdr:spPr>
        <a:xfrm flipV="1">
          <a:off x="13512800" y="14216239"/>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6" name="フローチャート : 判断 255"/>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7" name="テキスト ボックス 256"/>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58" name="フローチャート : 判断 257"/>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59" name="テキスト ボックス 258"/>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65" name="円/楕円 264"/>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147055</xdr:rowOff>
    </xdr:from>
    <xdr:ext cx="762000" cy="259045"/>
    <xdr:sp macro="" textlink="">
      <xdr:nvSpPr>
        <xdr:cNvPr id="266" name="給与水準   （国との比較）該当値テキスト"/>
        <xdr:cNvSpPr txBox="1"/>
      </xdr:nvSpPr>
      <xdr:spPr>
        <a:xfrm>
          <a:off x="171069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117122</xdr:rowOff>
    </xdr:from>
    <xdr:to>
      <xdr:col>23</xdr:col>
      <xdr:colOff>457200</xdr:colOff>
      <xdr:row>82</xdr:row>
      <xdr:rowOff>47272</xdr:rowOff>
    </xdr:to>
    <xdr:sp macro="" textlink="">
      <xdr:nvSpPr>
        <xdr:cNvPr id="267" name="円/楕円 266"/>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57449</xdr:rowOff>
    </xdr:from>
    <xdr:ext cx="736600" cy="259045"/>
    <xdr:sp macro="" textlink="">
      <xdr:nvSpPr>
        <xdr:cNvPr id="268" name="テキスト ボックス 267"/>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69" name="円/楕円 268"/>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0" name="テキスト ボックス 269"/>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106539</xdr:rowOff>
    </xdr:from>
    <xdr:to>
      <xdr:col>21</xdr:col>
      <xdr:colOff>50800</xdr:colOff>
      <xdr:row>83</xdr:row>
      <xdr:rowOff>36689</xdr:rowOff>
    </xdr:to>
    <xdr:sp macro="" textlink="">
      <xdr:nvSpPr>
        <xdr:cNvPr id="271" name="円/楕円 270"/>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46866</xdr:rowOff>
    </xdr:from>
    <xdr:ext cx="762000" cy="259045"/>
    <xdr:sp macro="" textlink="">
      <xdr:nvSpPr>
        <xdr:cNvPr id="272" name="テキスト ボックス 271"/>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163689</xdr:rowOff>
    </xdr:from>
    <xdr:to>
      <xdr:col>19</xdr:col>
      <xdr:colOff>533400</xdr:colOff>
      <xdr:row>89</xdr:row>
      <xdr:rowOff>93839</xdr:rowOff>
    </xdr:to>
    <xdr:sp macro="" textlink="">
      <xdr:nvSpPr>
        <xdr:cNvPr id="273" name="円/楕円 272"/>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104016</xdr:rowOff>
    </xdr:from>
    <xdr:ext cx="762000" cy="259045"/>
    <xdr:sp macro="" textlink="">
      <xdr:nvSpPr>
        <xdr:cNvPr id="274" name="テキスト ボックス 273"/>
        <xdr:cNvSpPr txBox="1"/>
      </xdr:nvSpPr>
      <xdr:spPr>
        <a:xfrm>
          <a:off x="13131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6" name="テキスト ボックス 27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7" name="テキスト ボックス 27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一般行政部門の定員適正化については、平成</a:t>
          </a:r>
          <a:r>
            <a:rPr kumimoji="1" lang="en-US" altLang="ja-JP" sz="1300">
              <a:latin typeface="ＭＳ Ｐゴシック"/>
            </a:rPr>
            <a:t>13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年度までに</a:t>
          </a:r>
          <a:r>
            <a:rPr kumimoji="1" lang="en-US" altLang="ja-JP" sz="1300">
              <a:latin typeface="ＭＳ Ｐゴシック"/>
            </a:rPr>
            <a:t>1,731</a:t>
          </a:r>
          <a:r>
            <a:rPr kumimoji="1" lang="ja-JP" altLang="en-US" sz="1300">
              <a:latin typeface="ＭＳ Ｐゴシック"/>
            </a:rPr>
            <a:t>人の削減を行った。引き続き執行体制の簡素化を図るため、新たな定員適正化の数値目標として、平成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30</a:t>
          </a:r>
          <a:r>
            <a:rPr kumimoji="1" lang="ja-JP" altLang="en-US" sz="1300">
              <a:latin typeface="ＭＳ Ｐゴシック"/>
            </a:rPr>
            <a:t>年度までの６年間で</a:t>
          </a:r>
          <a:r>
            <a:rPr kumimoji="1" lang="en-US" altLang="ja-JP" sz="1300">
              <a:latin typeface="ＭＳ Ｐゴシック"/>
            </a:rPr>
            <a:t>60</a:t>
          </a:r>
          <a:r>
            <a:rPr kumimoji="1" lang="ja-JP" altLang="en-US" sz="1300">
              <a:latin typeface="ＭＳ Ｐゴシック"/>
            </a:rPr>
            <a:t>人以上の削減を図ることとしており、計画期間４年間で目標を上回る７７人の削減を行った。</a:t>
          </a:r>
          <a:endParaRPr kumimoji="1" lang="en-US" altLang="ja-JP" sz="1300">
            <a:latin typeface="ＭＳ Ｐゴシック"/>
          </a:endParaRPr>
        </a:p>
        <a:p>
          <a:r>
            <a:rPr kumimoji="1" lang="ja-JP" altLang="en-US" sz="1300">
              <a:latin typeface="ＭＳ Ｐゴシック"/>
            </a:rPr>
            <a:t>　教育部門及び警察部門も同様に、計画的に定員適正化を進めている。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9" name="直線コネクタ 28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0" name="テキスト ボックス 28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1" name="直線コネクタ 29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2" name="テキスト ボックス 29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3" name="直線コネクタ 29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4" name="テキスト ボックス 29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5" name="直線コネクタ 29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6" name="テキスト ボックス 29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7" name="直線コネクタ 29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8" name="テキスト ボックス 29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0" name="直線コネクタ 299"/>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1"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2" name="直線コネクタ 301"/>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3"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4" name="直線コネクタ 303"/>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145790</xdr:rowOff>
    </xdr:from>
    <xdr:to>
      <xdr:col>24</xdr:col>
      <xdr:colOff>558800</xdr:colOff>
      <xdr:row>63</xdr:row>
      <xdr:rowOff>161667</xdr:rowOff>
    </xdr:to>
    <xdr:cxnSp macro="">
      <xdr:nvCxnSpPr>
        <xdr:cNvPr id="305" name="直線コネクタ 304"/>
        <xdr:cNvCxnSpPr/>
      </xdr:nvCxnSpPr>
      <xdr:spPr>
        <a:xfrm>
          <a:off x="16179800" y="10947140"/>
          <a:ext cx="8382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2609</xdr:rowOff>
    </xdr:from>
    <xdr:ext cx="762000" cy="259045"/>
    <xdr:sp macro="" textlink="">
      <xdr:nvSpPr>
        <xdr:cNvPr id="306" name="定員管理の状況平均値テキスト"/>
        <xdr:cNvSpPr txBox="1"/>
      </xdr:nvSpPr>
      <xdr:spPr>
        <a:xfrm>
          <a:off x="17106900" y="10975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7" name="フローチャート : 判断 306"/>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129091</xdr:rowOff>
    </xdr:from>
    <xdr:to>
      <xdr:col>23</xdr:col>
      <xdr:colOff>406400</xdr:colOff>
      <xdr:row>63</xdr:row>
      <xdr:rowOff>145790</xdr:rowOff>
    </xdr:to>
    <xdr:cxnSp macro="">
      <xdr:nvCxnSpPr>
        <xdr:cNvPr id="308" name="直線コネクタ 307"/>
        <xdr:cNvCxnSpPr/>
      </xdr:nvCxnSpPr>
      <xdr:spPr>
        <a:xfrm>
          <a:off x="15290800" y="10930441"/>
          <a:ext cx="889000" cy="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09" name="フローチャート : 判断 308"/>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149557</xdr:rowOff>
    </xdr:from>
    <xdr:ext cx="736600" cy="259045"/>
    <xdr:sp macro="" textlink="">
      <xdr:nvSpPr>
        <xdr:cNvPr id="310" name="テキスト ボックス 309"/>
        <xdr:cNvSpPr txBox="1"/>
      </xdr:nvSpPr>
      <xdr:spPr>
        <a:xfrm>
          <a:off x="15798800" y="111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129091</xdr:rowOff>
    </xdr:from>
    <xdr:to>
      <xdr:col>22</xdr:col>
      <xdr:colOff>203200</xdr:colOff>
      <xdr:row>63</xdr:row>
      <xdr:rowOff>134569</xdr:rowOff>
    </xdr:to>
    <xdr:cxnSp macro="">
      <xdr:nvCxnSpPr>
        <xdr:cNvPr id="311" name="直線コネクタ 310"/>
        <xdr:cNvCxnSpPr/>
      </xdr:nvCxnSpPr>
      <xdr:spPr>
        <a:xfrm flipV="1">
          <a:off x="14401800" y="10930441"/>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2" name="フローチャート : 判断 311"/>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44205</xdr:rowOff>
    </xdr:from>
    <xdr:ext cx="762000" cy="259045"/>
    <xdr:sp macro="" textlink="">
      <xdr:nvSpPr>
        <xdr:cNvPr id="313" name="テキスト ボックス 312"/>
        <xdr:cNvSpPr txBox="1"/>
      </xdr:nvSpPr>
      <xdr:spPr>
        <a:xfrm>
          <a:off x="14909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134569</xdr:rowOff>
    </xdr:from>
    <xdr:to>
      <xdr:col>21</xdr:col>
      <xdr:colOff>0</xdr:colOff>
      <xdr:row>63</xdr:row>
      <xdr:rowOff>158241</xdr:rowOff>
    </xdr:to>
    <xdr:cxnSp macro="">
      <xdr:nvCxnSpPr>
        <xdr:cNvPr id="314" name="直線コネクタ 313"/>
        <xdr:cNvCxnSpPr/>
      </xdr:nvCxnSpPr>
      <xdr:spPr>
        <a:xfrm flipV="1">
          <a:off x="13512800" y="10935919"/>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5" name="フローチャート : 判断 314"/>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16" name="テキスト ボックス 315"/>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7" name="フローチャート : 判断 316"/>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18" name="テキスト ボックス 317"/>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110867</xdr:rowOff>
    </xdr:from>
    <xdr:to>
      <xdr:col>24</xdr:col>
      <xdr:colOff>609600</xdr:colOff>
      <xdr:row>64</xdr:row>
      <xdr:rowOff>41017</xdr:rowOff>
    </xdr:to>
    <xdr:sp macro="" textlink="">
      <xdr:nvSpPr>
        <xdr:cNvPr id="324" name="円/楕円 323"/>
        <xdr:cNvSpPr/>
      </xdr:nvSpPr>
      <xdr:spPr>
        <a:xfrm>
          <a:off x="16967200" y="10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127394</xdr:rowOff>
    </xdr:from>
    <xdr:ext cx="762000" cy="259045"/>
    <xdr:sp macro="" textlink="">
      <xdr:nvSpPr>
        <xdr:cNvPr id="325" name="定員管理の状況該当値テキスト"/>
        <xdr:cNvSpPr txBox="1"/>
      </xdr:nvSpPr>
      <xdr:spPr>
        <a:xfrm>
          <a:off x="17106900" y="1075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94990</xdr:rowOff>
    </xdr:from>
    <xdr:to>
      <xdr:col>23</xdr:col>
      <xdr:colOff>457200</xdr:colOff>
      <xdr:row>64</xdr:row>
      <xdr:rowOff>25140</xdr:rowOff>
    </xdr:to>
    <xdr:sp macro="" textlink="">
      <xdr:nvSpPr>
        <xdr:cNvPr id="326" name="円/楕円 325"/>
        <xdr:cNvSpPr/>
      </xdr:nvSpPr>
      <xdr:spPr>
        <a:xfrm>
          <a:off x="16129000" y="108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35317</xdr:rowOff>
    </xdr:from>
    <xdr:ext cx="736600" cy="259045"/>
    <xdr:sp macro="" textlink="">
      <xdr:nvSpPr>
        <xdr:cNvPr id="327" name="テキスト ボックス 326"/>
        <xdr:cNvSpPr txBox="1"/>
      </xdr:nvSpPr>
      <xdr:spPr>
        <a:xfrm>
          <a:off x="15798800" y="1066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1,363.05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78291</xdr:rowOff>
    </xdr:from>
    <xdr:to>
      <xdr:col>22</xdr:col>
      <xdr:colOff>254000</xdr:colOff>
      <xdr:row>64</xdr:row>
      <xdr:rowOff>8441</xdr:rowOff>
    </xdr:to>
    <xdr:sp macro="" textlink="">
      <xdr:nvSpPr>
        <xdr:cNvPr id="328" name="円/楕円 327"/>
        <xdr:cNvSpPr/>
      </xdr:nvSpPr>
      <xdr:spPr>
        <a:xfrm>
          <a:off x="15240000" y="108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18618</xdr:rowOff>
    </xdr:from>
    <xdr:ext cx="762000" cy="259045"/>
    <xdr:sp macro="" textlink="">
      <xdr:nvSpPr>
        <xdr:cNvPr id="329" name="テキスト ボックス 328"/>
        <xdr:cNvSpPr txBox="1"/>
      </xdr:nvSpPr>
      <xdr:spPr>
        <a:xfrm>
          <a:off x="14909800" y="1064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1,356.13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83769</xdr:rowOff>
    </xdr:from>
    <xdr:to>
      <xdr:col>21</xdr:col>
      <xdr:colOff>50800</xdr:colOff>
      <xdr:row>64</xdr:row>
      <xdr:rowOff>13919</xdr:rowOff>
    </xdr:to>
    <xdr:sp macro="" textlink="">
      <xdr:nvSpPr>
        <xdr:cNvPr id="330" name="円/楕円 329"/>
        <xdr:cNvSpPr/>
      </xdr:nvSpPr>
      <xdr:spPr>
        <a:xfrm>
          <a:off x="14351000" y="108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170146</xdr:rowOff>
    </xdr:from>
    <xdr:ext cx="762000" cy="259045"/>
    <xdr:sp macro="" textlink="">
      <xdr:nvSpPr>
        <xdr:cNvPr id="331" name="テキスト ボックス 330"/>
        <xdr:cNvSpPr txBox="1"/>
      </xdr:nvSpPr>
      <xdr:spPr>
        <a:xfrm>
          <a:off x="14020800" y="1097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107441</xdr:rowOff>
    </xdr:from>
    <xdr:to>
      <xdr:col>19</xdr:col>
      <xdr:colOff>533400</xdr:colOff>
      <xdr:row>64</xdr:row>
      <xdr:rowOff>37591</xdr:rowOff>
    </xdr:to>
    <xdr:sp macro="" textlink="">
      <xdr:nvSpPr>
        <xdr:cNvPr id="332" name="円/楕円 331"/>
        <xdr:cNvSpPr/>
      </xdr:nvSpPr>
      <xdr:spPr>
        <a:xfrm>
          <a:off x="13462000" y="109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22368</xdr:rowOff>
    </xdr:from>
    <xdr:ext cx="762000" cy="259045"/>
    <xdr:sp macro="" textlink="">
      <xdr:nvSpPr>
        <xdr:cNvPr id="333" name="テキスト ボックス 332"/>
        <xdr:cNvSpPr txBox="1"/>
      </xdr:nvSpPr>
      <xdr:spPr>
        <a:xfrm>
          <a:off x="13131800" y="109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5" name="テキスト ボックス 33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6" name="テキスト ボックス 33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1" name="正方形/長方形 34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2" name="正方形/長方形 34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3" name="正方形/長方形 34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4" name="テキスト ボックス 34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300">
              <a:latin typeface="ＭＳ Ｐゴシック"/>
            </a:rPr>
            <a:t>実質公債費比率については、これまでの国の経済対策に呼応した公共事業の追加や北海道・東北新幹線に係る建設負担金などの影響により全国の中では高い水準にあるが、近年は、新規発行県債の抑制や公債費の平準化対策などにより減少傾向にある。　　</a:t>
          </a:r>
          <a:endParaRPr kumimoji="1" lang="en-US" altLang="ja-JP" sz="1300">
            <a:latin typeface="ＭＳ Ｐゴシック"/>
          </a:endParaRPr>
        </a:p>
        <a:p>
          <a:r>
            <a:rPr kumimoji="1" lang="ja-JP" altLang="en-US" sz="1300">
              <a:latin typeface="ＭＳ Ｐゴシック"/>
            </a:rPr>
            <a:t>　引き続き、普通建設事業費の重点化・計画的実施による県債発行の抑制及び低利資金の活用や調達年限の多様化による公債費の抑制を図ることとしている。</a:t>
          </a:r>
        </a:p>
      </xdr:txBody>
    </xdr:sp>
    <xdr:clientData/>
  </xdr:twoCellAnchor>
  <xdr:oneCellAnchor>
    <xdr:from>
      <xdr:col>18</xdr:col>
      <xdr:colOff>444500</xdr:colOff>
      <xdr:row>32</xdr:row>
      <xdr:rowOff>101600</xdr:rowOff>
    </xdr:from>
    <xdr:ext cx="298543" cy="225703"/>
    <xdr:sp macro="" textlink="">
      <xdr:nvSpPr>
        <xdr:cNvPr id="345" name="テキスト ボックス 34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6" name="直線コネクタ 34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7" name="テキスト ボックス 34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48" name="直線コネクタ 34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49" name="テキスト ボックス 34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0" name="直線コネクタ 34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1" name="テキスト ボックス 35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4" name="直線コネクタ 35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5" name="テキスト ボックス 35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6" name="直線コネクタ 35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7" name="テキスト ボックス 35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9" name="テキスト ボックス 35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1" name="直線コネクタ 360"/>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2"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3" name="直線コネクタ 362"/>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4"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5" name="直線コネクタ 364"/>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110772</xdr:rowOff>
    </xdr:from>
    <xdr:to>
      <xdr:col>24</xdr:col>
      <xdr:colOff>558800</xdr:colOff>
      <xdr:row>40</xdr:row>
      <xdr:rowOff>46567</xdr:rowOff>
    </xdr:to>
    <xdr:cxnSp macro="">
      <xdr:nvCxnSpPr>
        <xdr:cNvPr id="366" name="直線コネクタ 365"/>
        <xdr:cNvCxnSpPr/>
      </xdr:nvCxnSpPr>
      <xdr:spPr>
        <a:xfrm flipV="1">
          <a:off x="16179800" y="679732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67"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68" name="フローチャート : 判断 367"/>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41</xdr:row>
      <xdr:rowOff>22578</xdr:rowOff>
    </xdr:to>
    <xdr:cxnSp macro="">
      <xdr:nvCxnSpPr>
        <xdr:cNvPr id="369" name="直線コネクタ 368"/>
        <xdr:cNvCxnSpPr/>
      </xdr:nvCxnSpPr>
      <xdr:spPr>
        <a:xfrm flipV="1">
          <a:off x="15290800" y="690456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0" name="フローチャート : 判断 369"/>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1" name="テキスト ボックス 370"/>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22578</xdr:rowOff>
    </xdr:from>
    <xdr:to>
      <xdr:col>22</xdr:col>
      <xdr:colOff>203200</xdr:colOff>
      <xdr:row>41</xdr:row>
      <xdr:rowOff>129822</xdr:rowOff>
    </xdr:to>
    <xdr:cxnSp macro="">
      <xdr:nvCxnSpPr>
        <xdr:cNvPr id="372" name="直線コネクタ 371"/>
        <xdr:cNvCxnSpPr/>
      </xdr:nvCxnSpPr>
      <xdr:spPr>
        <a:xfrm flipV="1">
          <a:off x="14401800" y="70520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3" name="フローチャート : 判断 372"/>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4" name="テキスト ボックス 373"/>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129822</xdr:rowOff>
    </xdr:from>
    <xdr:to>
      <xdr:col>21</xdr:col>
      <xdr:colOff>0</xdr:colOff>
      <xdr:row>42</xdr:row>
      <xdr:rowOff>65617</xdr:rowOff>
    </xdr:to>
    <xdr:cxnSp macro="">
      <xdr:nvCxnSpPr>
        <xdr:cNvPr id="375" name="直線コネクタ 374"/>
        <xdr:cNvCxnSpPr/>
      </xdr:nvCxnSpPr>
      <xdr:spPr>
        <a:xfrm flipV="1">
          <a:off x="13512800" y="71592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6" name="フローチャート : 判断 375"/>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7" name="テキスト ボックス 376"/>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78" name="フローチャート : 判断 377"/>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79" name="テキスト ボックス 378"/>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0" name="テキスト ボックス 37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1" name="テキスト ボックス 38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2" name="テキスト ボックス 38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3" name="テキスト ボックス 38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4" name="テキスト ボックス 38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59972</xdr:rowOff>
    </xdr:from>
    <xdr:to>
      <xdr:col>24</xdr:col>
      <xdr:colOff>609600</xdr:colOff>
      <xdr:row>39</xdr:row>
      <xdr:rowOff>161572</xdr:rowOff>
    </xdr:to>
    <xdr:sp macro="" textlink="">
      <xdr:nvSpPr>
        <xdr:cNvPr id="385" name="円/楕円 384"/>
        <xdr:cNvSpPr/>
      </xdr:nvSpPr>
      <xdr:spPr>
        <a:xfrm>
          <a:off x="16967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32049</xdr:rowOff>
    </xdr:from>
    <xdr:ext cx="762000" cy="259045"/>
    <xdr:sp macro="" textlink="">
      <xdr:nvSpPr>
        <xdr:cNvPr id="386" name="公債費負担の状況該当値テキスト"/>
        <xdr:cNvSpPr txBox="1"/>
      </xdr:nvSpPr>
      <xdr:spPr>
        <a:xfrm>
          <a:off x="17106900" y="671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387" name="円/楕円 386"/>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88" name="テキスト ボックス 387"/>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143228</xdr:rowOff>
    </xdr:from>
    <xdr:to>
      <xdr:col>22</xdr:col>
      <xdr:colOff>254000</xdr:colOff>
      <xdr:row>41</xdr:row>
      <xdr:rowOff>73378</xdr:rowOff>
    </xdr:to>
    <xdr:sp macro="" textlink="">
      <xdr:nvSpPr>
        <xdr:cNvPr id="389" name="円/楕円 388"/>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83555</xdr:rowOff>
    </xdr:from>
    <xdr:ext cx="762000" cy="259045"/>
    <xdr:sp macro="" textlink="">
      <xdr:nvSpPr>
        <xdr:cNvPr id="390" name="テキスト ボックス 389"/>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79022</xdr:rowOff>
    </xdr:from>
    <xdr:to>
      <xdr:col>21</xdr:col>
      <xdr:colOff>50800</xdr:colOff>
      <xdr:row>42</xdr:row>
      <xdr:rowOff>9172</xdr:rowOff>
    </xdr:to>
    <xdr:sp macro="" textlink="">
      <xdr:nvSpPr>
        <xdr:cNvPr id="391" name="円/楕円 390"/>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19349</xdr:rowOff>
    </xdr:from>
    <xdr:ext cx="762000" cy="259045"/>
    <xdr:sp macro="" textlink="">
      <xdr:nvSpPr>
        <xdr:cNvPr id="392" name="テキスト ボックス 391"/>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3" name="円/楕円 392"/>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4" name="テキスト ボックス 393"/>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5" name="正方形/長方形 39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6" name="テキスト ボックス 39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7" name="テキスト ボックス 39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8" name="正方形/長方形 39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9" name="正方形/長方形 39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0" name="正方形/長方形 39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1" name="正方形/長方形 40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2" name="正方形/長方形 40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3" name="正方形/長方形 40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4" name="正方形/長方形 40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5" name="テキスト ボックス 40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a:rPr>
            <a:t>　引き続き、</a:t>
          </a:r>
          <a:r>
            <a:rPr kumimoji="1" lang="ja-JP" altLang="en-US" sz="1300" i="0">
              <a:latin typeface="ＭＳ Ｐゴシック"/>
            </a:rPr>
            <a:t>青森県行財政改革大綱に基づき、県債の新規発行の抑制等により、県債残高の圧縮等将来負担額の減少に努めることとしている。</a:t>
          </a:r>
        </a:p>
      </xdr:txBody>
    </xdr:sp>
    <xdr:clientData/>
  </xdr:twoCellAnchor>
  <xdr:oneCellAnchor>
    <xdr:from>
      <xdr:col>18</xdr:col>
      <xdr:colOff>444500</xdr:colOff>
      <xdr:row>10</xdr:row>
      <xdr:rowOff>63500</xdr:rowOff>
    </xdr:from>
    <xdr:ext cx="298543" cy="225703"/>
    <xdr:sp macro="" textlink="">
      <xdr:nvSpPr>
        <xdr:cNvPr id="406" name="テキスト ボックス 40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7" name="直線コネクタ 40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8" name="テキスト ボックス 40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9" name="直線コネクタ 40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0" name="テキスト ボックス 40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1" name="直線コネクタ 41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2" name="テキスト ボックス 41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3" name="直線コネクタ 41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4" name="テキスト ボックス 41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5" name="直線コネクタ 41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6" name="テキスト ボックス 41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7" name="直線コネクタ 41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8" name="テキスト ボックス 41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2" name="直線コネクタ 421"/>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3"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4" name="直線コネクタ 423"/>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5"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6" name="直線コネクタ 425"/>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126026</xdr:rowOff>
    </xdr:from>
    <xdr:to>
      <xdr:col>24</xdr:col>
      <xdr:colOff>558800</xdr:colOff>
      <xdr:row>18</xdr:row>
      <xdr:rowOff>5249</xdr:rowOff>
    </xdr:to>
    <xdr:cxnSp macro="">
      <xdr:nvCxnSpPr>
        <xdr:cNvPr id="427" name="直線コネクタ 426"/>
        <xdr:cNvCxnSpPr/>
      </xdr:nvCxnSpPr>
      <xdr:spPr>
        <a:xfrm flipV="1">
          <a:off x="16179800" y="304067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36593</xdr:rowOff>
    </xdr:from>
    <xdr:ext cx="762000" cy="259045"/>
    <xdr:sp macro="" textlink="">
      <xdr:nvSpPr>
        <xdr:cNvPr id="428" name="将来負担の状況平均値テキスト"/>
        <xdr:cNvSpPr txBox="1"/>
      </xdr:nvSpPr>
      <xdr:spPr>
        <a:xfrm>
          <a:off x="17106900" y="329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29" name="フローチャート : 判断 428"/>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5249</xdr:rowOff>
    </xdr:from>
    <xdr:to>
      <xdr:col>23</xdr:col>
      <xdr:colOff>406400</xdr:colOff>
      <xdr:row>18</xdr:row>
      <xdr:rowOff>114639</xdr:rowOff>
    </xdr:to>
    <xdr:cxnSp macro="">
      <xdr:nvCxnSpPr>
        <xdr:cNvPr id="430" name="直線コネクタ 429"/>
        <xdr:cNvCxnSpPr/>
      </xdr:nvCxnSpPr>
      <xdr:spPr>
        <a:xfrm flipV="1">
          <a:off x="15290800" y="3091349"/>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1" name="フローチャート : 判断 430"/>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106655</xdr:rowOff>
    </xdr:from>
    <xdr:ext cx="736600" cy="259045"/>
    <xdr:sp macro="" textlink="">
      <xdr:nvSpPr>
        <xdr:cNvPr id="432" name="テキスト ボックス 431"/>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114639</xdr:rowOff>
    </xdr:from>
    <xdr:to>
      <xdr:col>22</xdr:col>
      <xdr:colOff>203200</xdr:colOff>
      <xdr:row>19</xdr:row>
      <xdr:rowOff>48556</xdr:rowOff>
    </xdr:to>
    <xdr:cxnSp macro="">
      <xdr:nvCxnSpPr>
        <xdr:cNvPr id="433" name="直線コネクタ 432"/>
        <xdr:cNvCxnSpPr/>
      </xdr:nvCxnSpPr>
      <xdr:spPr>
        <a:xfrm flipV="1">
          <a:off x="14401800" y="3200739"/>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4" name="フローチャート : 判断 433"/>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5" name="テキスト ボックス 434"/>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48556</xdr:rowOff>
    </xdr:from>
    <xdr:to>
      <xdr:col>21</xdr:col>
      <xdr:colOff>0</xdr:colOff>
      <xdr:row>20</xdr:row>
      <xdr:rowOff>4191</xdr:rowOff>
    </xdr:to>
    <xdr:cxnSp macro="">
      <xdr:nvCxnSpPr>
        <xdr:cNvPr id="436" name="直線コネクタ 435"/>
        <xdr:cNvCxnSpPr/>
      </xdr:nvCxnSpPr>
      <xdr:spPr>
        <a:xfrm flipV="1">
          <a:off x="13512800" y="3306106"/>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7" name="フローチャート : 判断 436"/>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38" name="テキスト ボックス 437"/>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39" name="フローチャート : 判断 438"/>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0" name="テキスト ボックス 439"/>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75226</xdr:rowOff>
    </xdr:from>
    <xdr:to>
      <xdr:col>24</xdr:col>
      <xdr:colOff>609600</xdr:colOff>
      <xdr:row>18</xdr:row>
      <xdr:rowOff>5376</xdr:rowOff>
    </xdr:to>
    <xdr:sp macro="" textlink="">
      <xdr:nvSpPr>
        <xdr:cNvPr id="446" name="円/楕円 445"/>
        <xdr:cNvSpPr/>
      </xdr:nvSpPr>
      <xdr:spPr>
        <a:xfrm>
          <a:off x="169672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91753</xdr:rowOff>
    </xdr:from>
    <xdr:ext cx="762000" cy="259045"/>
    <xdr:sp macro="" textlink="">
      <xdr:nvSpPr>
        <xdr:cNvPr id="447" name="将来負担の状況該当値テキスト"/>
        <xdr:cNvSpPr txBox="1"/>
      </xdr:nvSpPr>
      <xdr:spPr>
        <a:xfrm>
          <a:off x="17106900" y="283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125899</xdr:rowOff>
    </xdr:from>
    <xdr:to>
      <xdr:col>23</xdr:col>
      <xdr:colOff>457200</xdr:colOff>
      <xdr:row>18</xdr:row>
      <xdr:rowOff>56049</xdr:rowOff>
    </xdr:to>
    <xdr:sp macro="" textlink="">
      <xdr:nvSpPr>
        <xdr:cNvPr id="448" name="円/楕円 447"/>
        <xdr:cNvSpPr/>
      </xdr:nvSpPr>
      <xdr:spPr>
        <a:xfrm>
          <a:off x="161290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66226</xdr:rowOff>
    </xdr:from>
    <xdr:ext cx="736600" cy="259045"/>
    <xdr:sp macro="" textlink="">
      <xdr:nvSpPr>
        <xdr:cNvPr id="449" name="テキスト ボックス 448"/>
        <xdr:cNvSpPr txBox="1"/>
      </xdr:nvSpPr>
      <xdr:spPr>
        <a:xfrm>
          <a:off x="15798800" y="280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63839</xdr:rowOff>
    </xdr:from>
    <xdr:to>
      <xdr:col>22</xdr:col>
      <xdr:colOff>254000</xdr:colOff>
      <xdr:row>18</xdr:row>
      <xdr:rowOff>165439</xdr:rowOff>
    </xdr:to>
    <xdr:sp macro="" textlink="">
      <xdr:nvSpPr>
        <xdr:cNvPr id="450" name="円/楕円 449"/>
        <xdr:cNvSpPr/>
      </xdr:nvSpPr>
      <xdr:spPr>
        <a:xfrm>
          <a:off x="15240000" y="31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4166</xdr:rowOff>
    </xdr:from>
    <xdr:ext cx="762000" cy="259045"/>
    <xdr:sp macro="" textlink="">
      <xdr:nvSpPr>
        <xdr:cNvPr id="451" name="テキスト ボックス 450"/>
        <xdr:cNvSpPr txBox="1"/>
      </xdr:nvSpPr>
      <xdr:spPr>
        <a:xfrm>
          <a:off x="14909800" y="291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169206</xdr:rowOff>
    </xdr:from>
    <xdr:to>
      <xdr:col>21</xdr:col>
      <xdr:colOff>50800</xdr:colOff>
      <xdr:row>19</xdr:row>
      <xdr:rowOff>99356</xdr:rowOff>
    </xdr:to>
    <xdr:sp macro="" textlink="">
      <xdr:nvSpPr>
        <xdr:cNvPr id="452" name="円/楕円 451"/>
        <xdr:cNvSpPr/>
      </xdr:nvSpPr>
      <xdr:spPr>
        <a:xfrm>
          <a:off x="14351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109533</xdr:rowOff>
    </xdr:from>
    <xdr:ext cx="762000" cy="259045"/>
    <xdr:sp macro="" textlink="">
      <xdr:nvSpPr>
        <xdr:cNvPr id="453" name="テキスト ボックス 452"/>
        <xdr:cNvSpPr txBox="1"/>
      </xdr:nvSpPr>
      <xdr:spPr>
        <a:xfrm>
          <a:off x="14020800" y="302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124841</xdr:rowOff>
    </xdr:from>
    <xdr:to>
      <xdr:col>19</xdr:col>
      <xdr:colOff>533400</xdr:colOff>
      <xdr:row>20</xdr:row>
      <xdr:rowOff>54991</xdr:rowOff>
    </xdr:to>
    <xdr:sp macro="" textlink="">
      <xdr:nvSpPr>
        <xdr:cNvPr id="454" name="円/楕円 453"/>
        <xdr:cNvSpPr/>
      </xdr:nvSpPr>
      <xdr:spPr>
        <a:xfrm>
          <a:off x="13462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65168</xdr:rowOff>
    </xdr:from>
    <xdr:ext cx="762000" cy="259045"/>
    <xdr:sp macro="" textlink="">
      <xdr:nvSpPr>
        <xdr:cNvPr id="455" name="テキスト ボックス 454"/>
        <xdr:cNvSpPr txBox="1"/>
      </xdr:nvSpPr>
      <xdr:spPr>
        <a:xfrm>
          <a:off x="13131800" y="315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　人件費に係る経常収支比率は、定員適正化の着実な実施等の結果として、平成</a:t>
          </a:r>
          <a:r>
            <a:rPr kumimoji="1" lang="en-US" altLang="ja-JP" sz="1300">
              <a:latin typeface="ＭＳ Ｐゴシック"/>
            </a:rPr>
            <a:t>24</a:t>
          </a:r>
          <a:r>
            <a:rPr kumimoji="1" lang="ja-JP" altLang="en-US" sz="1300">
              <a:latin typeface="ＭＳ Ｐゴシック"/>
            </a:rPr>
            <a:t>年度以降は類似団体及び全国平均を下回っている。なお、平成</a:t>
          </a:r>
          <a:r>
            <a:rPr kumimoji="1" lang="en-US" altLang="ja-JP" sz="1300">
              <a:latin typeface="ＭＳ Ｐゴシック"/>
            </a:rPr>
            <a:t>25</a:t>
          </a:r>
          <a:r>
            <a:rPr kumimoji="1" lang="ja-JP" altLang="en-US" sz="1300">
              <a:latin typeface="ＭＳ Ｐゴシック"/>
            </a:rPr>
            <a:t>年度は国からの要請を踏まえた給与減額措置の実施により、一時的な改善があったものである。</a:t>
          </a:r>
        </a:p>
        <a:p>
          <a:r>
            <a:rPr kumimoji="1" lang="ja-JP" altLang="en-US" sz="1300">
              <a:latin typeface="ＭＳ Ｐゴシック"/>
            </a:rPr>
            <a:t>　青森県行財政改革大綱に基づき、引き続き職員給与・職員数の適正化等に取り組むこととしている。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107950</xdr:rowOff>
    </xdr:from>
    <xdr:to>
      <xdr:col>7</xdr:col>
      <xdr:colOff>15875</xdr:colOff>
      <xdr:row>34</xdr:row>
      <xdr:rowOff>127000</xdr:rowOff>
    </xdr:to>
    <xdr:cxnSp macro="">
      <xdr:nvCxnSpPr>
        <xdr:cNvPr id="65" name="直線コネクタ 64"/>
        <xdr:cNvCxnSpPr/>
      </xdr:nvCxnSpPr>
      <xdr:spPr>
        <a:xfrm flipV="1">
          <a:off x="3987800" y="593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69850</xdr:rowOff>
    </xdr:to>
    <xdr:cxnSp macro="">
      <xdr:nvCxnSpPr>
        <xdr:cNvPr id="68" name="直線コネクタ 67"/>
        <xdr:cNvCxnSpPr/>
      </xdr:nvCxnSpPr>
      <xdr:spPr>
        <a:xfrm flipV="1">
          <a:off x="3098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35</xdr:row>
      <xdr:rowOff>69850</xdr:rowOff>
    </xdr:to>
    <xdr:cxnSp macro="">
      <xdr:nvCxnSpPr>
        <xdr:cNvPr id="71" name="直線コネクタ 70"/>
        <xdr:cNvCxnSpPr/>
      </xdr:nvCxnSpPr>
      <xdr:spPr>
        <a:xfrm>
          <a:off x="2209800" y="591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73" name="テキスト ボックス 72"/>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36</xdr:row>
      <xdr:rowOff>127000</xdr:rowOff>
    </xdr:to>
    <xdr:cxnSp macro="">
      <xdr:nvCxnSpPr>
        <xdr:cNvPr id="74" name="直線コネクタ 73"/>
        <xdr:cNvCxnSpPr/>
      </xdr:nvCxnSpPr>
      <xdr:spPr>
        <a:xfrm flipV="1">
          <a:off x="1320800" y="5918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29227</xdr:rowOff>
    </xdr:from>
    <xdr:ext cx="762000" cy="259045"/>
    <xdr:sp macro="" textlink="">
      <xdr:nvSpPr>
        <xdr:cNvPr id="76" name="テキスト ボックス 75"/>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57150</xdr:rowOff>
    </xdr:from>
    <xdr:to>
      <xdr:col>7</xdr:col>
      <xdr:colOff>66675</xdr:colOff>
      <xdr:row>34</xdr:row>
      <xdr:rowOff>158750</xdr:rowOff>
    </xdr:to>
    <xdr:sp macro="" textlink="">
      <xdr:nvSpPr>
        <xdr:cNvPr id="84" name="円/楕円 83"/>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137177</xdr:rowOff>
    </xdr:from>
    <xdr:ext cx="762000" cy="259045"/>
    <xdr:sp macro="" textlink="">
      <xdr:nvSpPr>
        <xdr:cNvPr id="85" name="人件費該当値テキスト"/>
        <xdr:cNvSpPr txBox="1"/>
      </xdr:nvSpPr>
      <xdr:spPr>
        <a:xfrm>
          <a:off x="49149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6" name="円/楕円 85"/>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7" name="テキスト ボックス 86"/>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8" name="円/楕円 87"/>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89" name="テキスト ボックス 88"/>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38100</xdr:rowOff>
    </xdr:from>
    <xdr:to>
      <xdr:col>3</xdr:col>
      <xdr:colOff>193675</xdr:colOff>
      <xdr:row>34</xdr:row>
      <xdr:rowOff>139700</xdr:rowOff>
    </xdr:to>
    <xdr:sp macro="" textlink="">
      <xdr:nvSpPr>
        <xdr:cNvPr id="90" name="円/楕円 89"/>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149877</xdr:rowOff>
    </xdr:from>
    <xdr:ext cx="762000" cy="259045"/>
    <xdr:sp macro="" textlink="">
      <xdr:nvSpPr>
        <xdr:cNvPr id="91" name="テキスト ボックス 90"/>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2" name="円/楕円 91"/>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3" name="テキスト ボックス 92"/>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endParaRPr kumimoji="1" lang="en-US" altLang="ja-JP" sz="1300">
            <a:latin typeface="ＭＳ Ｐゴシック"/>
          </a:endParaRPr>
        </a:p>
        <a:p>
          <a:r>
            <a:rPr kumimoji="1" lang="ja-JP" altLang="en-US" sz="1300">
              <a:latin typeface="ＭＳ Ｐゴシック"/>
            </a:rPr>
            <a:t>　 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92710</xdr:rowOff>
    </xdr:from>
    <xdr:to>
      <xdr:col>24</xdr:col>
      <xdr:colOff>22225</xdr:colOff>
      <xdr:row>19</xdr:row>
      <xdr:rowOff>92710</xdr:rowOff>
    </xdr:to>
    <xdr:cxnSp macro="">
      <xdr:nvCxnSpPr>
        <xdr:cNvPr id="122" name="直線コネクタ 121"/>
        <xdr:cNvCxnSpPr/>
      </xdr:nvCxnSpPr>
      <xdr:spPr>
        <a:xfrm>
          <a:off x="15671800" y="3350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92710</xdr:rowOff>
    </xdr:from>
    <xdr:to>
      <xdr:col>22</xdr:col>
      <xdr:colOff>555625</xdr:colOff>
      <xdr:row>19</xdr:row>
      <xdr:rowOff>92710</xdr:rowOff>
    </xdr:to>
    <xdr:cxnSp macro="">
      <xdr:nvCxnSpPr>
        <xdr:cNvPr id="125" name="直線コネクタ 124"/>
        <xdr:cNvCxnSpPr/>
      </xdr:nvCxnSpPr>
      <xdr:spPr>
        <a:xfrm>
          <a:off x="14782800" y="3350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1270</xdr:rowOff>
    </xdr:from>
    <xdr:to>
      <xdr:col>21</xdr:col>
      <xdr:colOff>352425</xdr:colOff>
      <xdr:row>19</xdr:row>
      <xdr:rowOff>92710</xdr:rowOff>
    </xdr:to>
    <xdr:cxnSp macro="">
      <xdr:nvCxnSpPr>
        <xdr:cNvPr id="128" name="直線コネクタ 127"/>
        <xdr:cNvCxnSpPr/>
      </xdr:nvCxnSpPr>
      <xdr:spPr>
        <a:xfrm>
          <a:off x="13893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18</xdr:row>
      <xdr:rowOff>127000</xdr:rowOff>
    </xdr:from>
    <xdr:to>
      <xdr:col>20</xdr:col>
      <xdr:colOff>149225</xdr:colOff>
      <xdr:row>19</xdr:row>
      <xdr:rowOff>1270</xdr:rowOff>
    </xdr:to>
    <xdr:cxnSp macro="">
      <xdr:nvCxnSpPr>
        <xdr:cNvPr id="131" name="直線コネクタ 130"/>
        <xdr:cNvCxnSpPr/>
      </xdr:nvCxnSpPr>
      <xdr:spPr>
        <a:xfrm>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5" name="テキスト ボックス 13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19</xdr:row>
      <xdr:rowOff>41910</xdr:rowOff>
    </xdr:from>
    <xdr:to>
      <xdr:col>24</xdr:col>
      <xdr:colOff>73025</xdr:colOff>
      <xdr:row>19</xdr:row>
      <xdr:rowOff>143510</xdr:rowOff>
    </xdr:to>
    <xdr:sp macro="" textlink="">
      <xdr:nvSpPr>
        <xdr:cNvPr id="141" name="円/楕円 140"/>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13987</xdr:rowOff>
    </xdr:from>
    <xdr:ext cx="762000" cy="259045"/>
    <xdr:sp macro="" textlink="">
      <xdr:nvSpPr>
        <xdr:cNvPr id="142"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3" name="円/楕円 142"/>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4" name="テキスト ボックス 143"/>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41910</xdr:rowOff>
    </xdr:from>
    <xdr:to>
      <xdr:col>21</xdr:col>
      <xdr:colOff>403225</xdr:colOff>
      <xdr:row>19</xdr:row>
      <xdr:rowOff>143510</xdr:rowOff>
    </xdr:to>
    <xdr:sp macro="" textlink="">
      <xdr:nvSpPr>
        <xdr:cNvPr id="145" name="円/楕円 144"/>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128287</xdr:rowOff>
    </xdr:from>
    <xdr:ext cx="762000" cy="259045"/>
    <xdr:sp macro="" textlink="">
      <xdr:nvSpPr>
        <xdr:cNvPr id="146" name="テキスト ボックス 145"/>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7" name="円/楕円 146"/>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19</xdr:row>
      <xdr:rowOff>36847</xdr:rowOff>
    </xdr:from>
    <xdr:ext cx="762000" cy="259045"/>
    <xdr:sp macro="" textlink="">
      <xdr:nvSpPr>
        <xdr:cNvPr id="148" name="テキスト ボックス 147"/>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49" name="円/楕円 148"/>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50" name="テキスト ボックス 149"/>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扶助費に係る経常収支比率は、類似団体及び全国平均と同程度で推移しており、平成</a:t>
          </a:r>
          <a:r>
            <a:rPr kumimoji="1" lang="en-US" altLang="ja-JP" sz="1300">
              <a:latin typeface="ＭＳ Ｐゴシック"/>
            </a:rPr>
            <a:t>28</a:t>
          </a:r>
          <a:r>
            <a:rPr kumimoji="1" lang="ja-JP" altLang="en-US" sz="1300">
              <a:latin typeface="ＭＳ Ｐゴシック"/>
            </a:rPr>
            <a:t>年度は前年同となった。</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58420</xdr:rowOff>
    </xdr:to>
    <xdr:cxnSp macro="">
      <xdr:nvCxnSpPr>
        <xdr:cNvPr id="179" name="直線コネクタ 178"/>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58420</xdr:rowOff>
    </xdr:to>
    <xdr:cxnSp macro="">
      <xdr:nvCxnSpPr>
        <xdr:cNvPr id="182" name="直線コネクタ 181"/>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58420</xdr:rowOff>
    </xdr:to>
    <xdr:cxnSp macro="">
      <xdr:nvCxnSpPr>
        <xdr:cNvPr id="185" name="直線コネクタ 184"/>
        <xdr:cNvCxnSpPr/>
      </xdr:nvCxnSpPr>
      <xdr:spPr>
        <a:xfrm>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58420</xdr:rowOff>
    </xdr:to>
    <xdr:cxnSp macro="">
      <xdr:nvCxnSpPr>
        <xdr:cNvPr id="188" name="直線コネクタ 187"/>
        <xdr:cNvCxnSpPr/>
      </xdr:nvCxnSpPr>
      <xdr:spPr>
        <a:xfrm flipV="1">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190" name="テキスト ボックス 189"/>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8" name="円/楕円 197"/>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9"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0" name="円/楕円 199"/>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1" name="テキスト ボックス 200"/>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2" name="円/楕円 201"/>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03" name="テキスト ボックス 202"/>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4" name="円/楕円 203"/>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5" name="テキスト ボックス 20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6" name="円/楕円 205"/>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7" name="テキスト ボックス 206"/>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その他に係る経常収支比率は、全国平均を上回っている。本県は広大な面積に加え、積雪寒冷地であることから、除雪経費等が他団体に比較し多くなる傾向にあるものと考えられる。</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146050</xdr:rowOff>
    </xdr:from>
    <xdr:to>
      <xdr:col>24</xdr:col>
      <xdr:colOff>22225</xdr:colOff>
      <xdr:row>56</xdr:row>
      <xdr:rowOff>50800</xdr:rowOff>
    </xdr:to>
    <xdr:cxnSp macro="">
      <xdr:nvCxnSpPr>
        <xdr:cNvPr id="237" name="直線コネクタ 236"/>
        <xdr:cNvCxnSpPr/>
      </xdr:nvCxnSpPr>
      <xdr:spPr>
        <a:xfrm>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149877</xdr:rowOff>
    </xdr:from>
    <xdr:ext cx="762000" cy="259045"/>
    <xdr:sp macro="" textlink="">
      <xdr:nvSpPr>
        <xdr:cNvPr id="238"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146050</xdr:rowOff>
    </xdr:from>
    <xdr:to>
      <xdr:col>22</xdr:col>
      <xdr:colOff>555625</xdr:colOff>
      <xdr:row>56</xdr:row>
      <xdr:rowOff>88900</xdr:rowOff>
    </xdr:to>
    <xdr:cxnSp macro="">
      <xdr:nvCxnSpPr>
        <xdr:cNvPr id="240" name="直線コネクタ 239"/>
        <xdr:cNvCxnSpPr/>
      </xdr:nvCxnSpPr>
      <xdr:spPr>
        <a:xfrm flipV="1">
          <a:off x="14782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35577</xdr:rowOff>
    </xdr:from>
    <xdr:ext cx="736600" cy="259045"/>
    <xdr:sp macro="" textlink="">
      <xdr:nvSpPr>
        <xdr:cNvPr id="242" name="テキスト ボックス 24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146050</xdr:rowOff>
    </xdr:from>
    <xdr:to>
      <xdr:col>21</xdr:col>
      <xdr:colOff>352425</xdr:colOff>
      <xdr:row>56</xdr:row>
      <xdr:rowOff>88900</xdr:rowOff>
    </xdr:to>
    <xdr:cxnSp macro="">
      <xdr:nvCxnSpPr>
        <xdr:cNvPr id="243" name="直線コネクタ 242"/>
        <xdr:cNvCxnSpPr/>
      </xdr:nvCxnSpPr>
      <xdr:spPr>
        <a:xfrm>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45" name="テキスト ボックス 24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146050</xdr:rowOff>
    </xdr:from>
    <xdr:to>
      <xdr:col>20</xdr:col>
      <xdr:colOff>149225</xdr:colOff>
      <xdr:row>56</xdr:row>
      <xdr:rowOff>50800</xdr:rowOff>
    </xdr:to>
    <xdr:cxnSp macro="">
      <xdr:nvCxnSpPr>
        <xdr:cNvPr id="246" name="直線コネクタ 245"/>
        <xdr:cNvCxnSpPr/>
      </xdr:nvCxnSpPr>
      <xdr:spPr>
        <a:xfrm flipV="1">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35577</xdr:rowOff>
    </xdr:from>
    <xdr:ext cx="762000" cy="259045"/>
    <xdr:sp macro="" textlink="">
      <xdr:nvSpPr>
        <xdr:cNvPr id="248" name="テキスト ボックス 247"/>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168927</xdr:rowOff>
    </xdr:from>
    <xdr:ext cx="762000" cy="259045"/>
    <xdr:sp macro="" textlink="">
      <xdr:nvSpPr>
        <xdr:cNvPr id="250" name="テキスト ボックス 249"/>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56</xdr:row>
      <xdr:rowOff>0</xdr:rowOff>
    </xdr:from>
    <xdr:to>
      <xdr:col>24</xdr:col>
      <xdr:colOff>73025</xdr:colOff>
      <xdr:row>56</xdr:row>
      <xdr:rowOff>101600</xdr:rowOff>
    </xdr:to>
    <xdr:sp macro="" textlink="">
      <xdr:nvSpPr>
        <xdr:cNvPr id="256" name="円/楕円 25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143527</xdr:rowOff>
    </xdr:from>
    <xdr:ext cx="762000" cy="259045"/>
    <xdr:sp macro="" textlink="">
      <xdr:nvSpPr>
        <xdr:cNvPr id="257"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95250</xdr:rowOff>
    </xdr:from>
    <xdr:to>
      <xdr:col>22</xdr:col>
      <xdr:colOff>606425</xdr:colOff>
      <xdr:row>56</xdr:row>
      <xdr:rowOff>25400</xdr:rowOff>
    </xdr:to>
    <xdr:sp macro="" textlink="">
      <xdr:nvSpPr>
        <xdr:cNvPr id="258" name="円/楕円 25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59" name="テキスト ボックス 258"/>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38100</xdr:rowOff>
    </xdr:from>
    <xdr:to>
      <xdr:col>21</xdr:col>
      <xdr:colOff>403225</xdr:colOff>
      <xdr:row>56</xdr:row>
      <xdr:rowOff>139700</xdr:rowOff>
    </xdr:to>
    <xdr:sp macro="" textlink="">
      <xdr:nvSpPr>
        <xdr:cNvPr id="260" name="円/楕円 25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61" name="テキスト ボックス 260"/>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95250</xdr:rowOff>
    </xdr:from>
    <xdr:to>
      <xdr:col>20</xdr:col>
      <xdr:colOff>200025</xdr:colOff>
      <xdr:row>56</xdr:row>
      <xdr:rowOff>25400</xdr:rowOff>
    </xdr:to>
    <xdr:sp macro="" textlink="">
      <xdr:nvSpPr>
        <xdr:cNvPr id="262" name="円/楕円 26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63" name="テキスト ボックス 26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0</xdr:rowOff>
    </xdr:from>
    <xdr:to>
      <xdr:col>18</xdr:col>
      <xdr:colOff>682625</xdr:colOff>
      <xdr:row>56</xdr:row>
      <xdr:rowOff>101600</xdr:rowOff>
    </xdr:to>
    <xdr:sp macro="" textlink="">
      <xdr:nvSpPr>
        <xdr:cNvPr id="264" name="円/楕円 26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86377</xdr:rowOff>
    </xdr:from>
    <xdr:ext cx="762000" cy="259045"/>
    <xdr:sp macro="" textlink="">
      <xdr:nvSpPr>
        <xdr:cNvPr id="265" name="テキスト ボックス 264"/>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補助費等に係る経常収支比率は、類似団体及び全国平均をともに下回っているが、社会保障関係費の増加により、近年、その決算額は上昇傾向にある。</a:t>
          </a:r>
          <a:endParaRPr kumimoji="1" lang="en-US" altLang="ja-JP" sz="1300">
            <a:latin typeface="ＭＳ Ｐゴシック"/>
          </a:endParaRPr>
        </a:p>
        <a:p>
          <a:r>
            <a:rPr kumimoji="1" lang="ja-JP" altLang="en-US" sz="1300">
              <a:latin typeface="ＭＳ Ｐゴシック"/>
            </a:rPr>
            <a:t>　 引き続き、毎年度の予算編成において、ゼロベースの視点に立ち返って見直すこと等により、更なる事務事業の再構築を図ることとしている。</a:t>
          </a: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36</xdr:row>
      <xdr:rowOff>159657</xdr:rowOff>
    </xdr:to>
    <xdr:cxnSp macro="">
      <xdr:nvCxnSpPr>
        <xdr:cNvPr id="298" name="直線コネクタ 297"/>
        <xdr:cNvCxnSpPr/>
      </xdr:nvCxnSpPr>
      <xdr:spPr>
        <a:xfrm>
          <a:off x="15671800" y="61849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143328</xdr:rowOff>
    </xdr:from>
    <xdr:to>
      <xdr:col>22</xdr:col>
      <xdr:colOff>555625</xdr:colOff>
      <xdr:row>36</xdr:row>
      <xdr:rowOff>12700</xdr:rowOff>
    </xdr:to>
    <xdr:cxnSp macro="">
      <xdr:nvCxnSpPr>
        <xdr:cNvPr id="301" name="直線コネクタ 300"/>
        <xdr:cNvCxnSpPr/>
      </xdr:nvCxnSpPr>
      <xdr:spPr>
        <a:xfrm>
          <a:off x="14782800" y="59726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61686</xdr:rowOff>
    </xdr:from>
    <xdr:to>
      <xdr:col>21</xdr:col>
      <xdr:colOff>352425</xdr:colOff>
      <xdr:row>34</xdr:row>
      <xdr:rowOff>143328</xdr:rowOff>
    </xdr:to>
    <xdr:cxnSp macro="">
      <xdr:nvCxnSpPr>
        <xdr:cNvPr id="304" name="直線コネクタ 303"/>
        <xdr:cNvCxnSpPr/>
      </xdr:nvCxnSpPr>
      <xdr:spPr>
        <a:xfrm>
          <a:off x="13893800" y="58909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167822</xdr:rowOff>
    </xdr:from>
    <xdr:to>
      <xdr:col>20</xdr:col>
      <xdr:colOff>149225</xdr:colOff>
      <xdr:row>34</xdr:row>
      <xdr:rowOff>61686</xdr:rowOff>
    </xdr:to>
    <xdr:cxnSp macro="">
      <xdr:nvCxnSpPr>
        <xdr:cNvPr id="307" name="直線コネクタ 306"/>
        <xdr:cNvCxnSpPr/>
      </xdr:nvCxnSpPr>
      <xdr:spPr>
        <a:xfrm>
          <a:off x="13004800" y="5825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9" name="テキスト ボックス 308"/>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1" name="テキスト ボックス 310"/>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108857</xdr:rowOff>
    </xdr:from>
    <xdr:to>
      <xdr:col>24</xdr:col>
      <xdr:colOff>73025</xdr:colOff>
      <xdr:row>37</xdr:row>
      <xdr:rowOff>39007</xdr:rowOff>
    </xdr:to>
    <xdr:sp macro="" textlink="">
      <xdr:nvSpPr>
        <xdr:cNvPr id="317" name="円/楕円 316"/>
        <xdr:cNvSpPr/>
      </xdr:nvSpPr>
      <xdr:spPr>
        <a:xfrm>
          <a:off x="164592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125384</xdr:rowOff>
    </xdr:from>
    <xdr:ext cx="762000" cy="259045"/>
    <xdr:sp macro="" textlink="">
      <xdr:nvSpPr>
        <xdr:cNvPr id="318" name="補助費等該当値テキスト"/>
        <xdr:cNvSpPr txBox="1"/>
      </xdr:nvSpPr>
      <xdr:spPr>
        <a:xfrm>
          <a:off x="16598900" y="61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133350</xdr:rowOff>
    </xdr:from>
    <xdr:to>
      <xdr:col>22</xdr:col>
      <xdr:colOff>606425</xdr:colOff>
      <xdr:row>36</xdr:row>
      <xdr:rowOff>63500</xdr:rowOff>
    </xdr:to>
    <xdr:sp macro="" textlink="">
      <xdr:nvSpPr>
        <xdr:cNvPr id="319" name="円/楕円 31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73677</xdr:rowOff>
    </xdr:from>
    <xdr:ext cx="736600" cy="259045"/>
    <xdr:sp macro="" textlink="">
      <xdr:nvSpPr>
        <xdr:cNvPr id="320" name="テキスト ボックス 31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92528</xdr:rowOff>
    </xdr:from>
    <xdr:to>
      <xdr:col>21</xdr:col>
      <xdr:colOff>403225</xdr:colOff>
      <xdr:row>35</xdr:row>
      <xdr:rowOff>22678</xdr:rowOff>
    </xdr:to>
    <xdr:sp macro="" textlink="">
      <xdr:nvSpPr>
        <xdr:cNvPr id="321" name="円/楕円 320"/>
        <xdr:cNvSpPr/>
      </xdr:nvSpPr>
      <xdr:spPr>
        <a:xfrm>
          <a:off x="14732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32855</xdr:rowOff>
    </xdr:from>
    <xdr:ext cx="762000" cy="259045"/>
    <xdr:sp macro="" textlink="">
      <xdr:nvSpPr>
        <xdr:cNvPr id="322" name="テキスト ボックス 321"/>
        <xdr:cNvSpPr txBox="1"/>
      </xdr:nvSpPr>
      <xdr:spPr>
        <a:xfrm>
          <a:off x="14401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10886</xdr:rowOff>
    </xdr:from>
    <xdr:to>
      <xdr:col>20</xdr:col>
      <xdr:colOff>200025</xdr:colOff>
      <xdr:row>34</xdr:row>
      <xdr:rowOff>112486</xdr:rowOff>
    </xdr:to>
    <xdr:sp macro="" textlink="">
      <xdr:nvSpPr>
        <xdr:cNvPr id="323" name="円/楕円 322"/>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122663</xdr:rowOff>
    </xdr:from>
    <xdr:ext cx="762000" cy="259045"/>
    <xdr:sp macro="" textlink="">
      <xdr:nvSpPr>
        <xdr:cNvPr id="324" name="テキスト ボックス 323"/>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117022</xdr:rowOff>
    </xdr:from>
    <xdr:to>
      <xdr:col>18</xdr:col>
      <xdr:colOff>682625</xdr:colOff>
      <xdr:row>34</xdr:row>
      <xdr:rowOff>47172</xdr:rowOff>
    </xdr:to>
    <xdr:sp macro="" textlink="">
      <xdr:nvSpPr>
        <xdr:cNvPr id="325" name="円/楕円 324"/>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57349</xdr:rowOff>
    </xdr:from>
    <xdr:ext cx="762000" cy="259045"/>
    <xdr:sp macro="" textlink="">
      <xdr:nvSpPr>
        <xdr:cNvPr id="326" name="テキスト ボックス 325"/>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及び全国平均をともに上回っている。これは、これまでの国の経済対策に呼応した公共事業の追加や北海道・東北新幹線に係る建設負担金等を含む県単独事業費が高い水準で推移してきたことに伴うものである。</a:t>
          </a:r>
        </a:p>
        <a:p>
          <a:r>
            <a:rPr kumimoji="1" lang="ja-JP" altLang="en-US" sz="1300">
              <a:latin typeface="ＭＳ Ｐゴシック"/>
            </a:rPr>
            <a:t>　今後とも、青森県行財政改革大綱に基づき、県債の新規発行の抑制等により、県債残高の圧縮に努め、将来の公債費負担の軽減を図ることとしている。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45357</xdr:rowOff>
    </xdr:from>
    <xdr:to>
      <xdr:col>7</xdr:col>
      <xdr:colOff>15875</xdr:colOff>
      <xdr:row>80</xdr:row>
      <xdr:rowOff>132443</xdr:rowOff>
    </xdr:to>
    <xdr:cxnSp macro="">
      <xdr:nvCxnSpPr>
        <xdr:cNvPr id="359" name="直線コネクタ 358"/>
        <xdr:cNvCxnSpPr/>
      </xdr:nvCxnSpPr>
      <xdr:spPr>
        <a:xfrm flipV="1">
          <a:off x="3987800" y="137613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166206</xdr:rowOff>
    </xdr:from>
    <xdr:ext cx="762000" cy="259045"/>
    <xdr:sp macro="" textlink="">
      <xdr:nvSpPr>
        <xdr:cNvPr id="360" name="公債費平均値テキスト"/>
        <xdr:cNvSpPr txBox="1"/>
      </xdr:nvSpPr>
      <xdr:spPr>
        <a:xfrm>
          <a:off x="4914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132443</xdr:rowOff>
    </xdr:from>
    <xdr:to>
      <xdr:col>5</xdr:col>
      <xdr:colOff>549275</xdr:colOff>
      <xdr:row>81</xdr:row>
      <xdr:rowOff>15421</xdr:rowOff>
    </xdr:to>
    <xdr:cxnSp macro="">
      <xdr:nvCxnSpPr>
        <xdr:cNvPr id="362" name="直線コネクタ 361"/>
        <xdr:cNvCxnSpPr/>
      </xdr:nvCxnSpPr>
      <xdr:spPr>
        <a:xfrm flipV="1">
          <a:off x="3098800" y="1384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64" name="テキスト ボックス 36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15421</xdr:rowOff>
    </xdr:from>
    <xdr:to>
      <xdr:col>4</xdr:col>
      <xdr:colOff>346075</xdr:colOff>
      <xdr:row>81</xdr:row>
      <xdr:rowOff>15421</xdr:rowOff>
    </xdr:to>
    <xdr:cxnSp macro="">
      <xdr:nvCxnSpPr>
        <xdr:cNvPr id="365" name="直線コネクタ 364"/>
        <xdr:cNvCxnSpPr/>
      </xdr:nvCxnSpPr>
      <xdr:spPr>
        <a:xfrm>
          <a:off x="2209800" y="1390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70956</xdr:rowOff>
    </xdr:from>
    <xdr:ext cx="762000" cy="259045"/>
    <xdr:sp macro="" textlink="">
      <xdr:nvSpPr>
        <xdr:cNvPr id="367" name="テキスト ボックス 36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15421</xdr:rowOff>
    </xdr:from>
    <xdr:to>
      <xdr:col>3</xdr:col>
      <xdr:colOff>142875</xdr:colOff>
      <xdr:row>81</xdr:row>
      <xdr:rowOff>26307</xdr:rowOff>
    </xdr:to>
    <xdr:cxnSp macro="">
      <xdr:nvCxnSpPr>
        <xdr:cNvPr id="368" name="直線コネクタ 367"/>
        <xdr:cNvCxnSpPr/>
      </xdr:nvCxnSpPr>
      <xdr:spPr>
        <a:xfrm flipV="1">
          <a:off x="1320800" y="1390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158041</xdr:rowOff>
    </xdr:from>
    <xdr:ext cx="762000" cy="259045"/>
    <xdr:sp macro="" textlink="">
      <xdr:nvSpPr>
        <xdr:cNvPr id="370" name="テキスト ボックス 369"/>
        <xdr:cNvSpPr txBox="1"/>
      </xdr:nvSpPr>
      <xdr:spPr>
        <a:xfrm>
          <a:off x="1828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114498</xdr:rowOff>
    </xdr:from>
    <xdr:ext cx="762000" cy="259045"/>
    <xdr:sp macro="" textlink="">
      <xdr:nvSpPr>
        <xdr:cNvPr id="372" name="テキスト ボックス 371"/>
        <xdr:cNvSpPr txBox="1"/>
      </xdr:nvSpPr>
      <xdr:spPr>
        <a:xfrm>
          <a:off x="939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166007</xdr:rowOff>
    </xdr:from>
    <xdr:to>
      <xdr:col>7</xdr:col>
      <xdr:colOff>66675</xdr:colOff>
      <xdr:row>80</xdr:row>
      <xdr:rowOff>96157</xdr:rowOff>
    </xdr:to>
    <xdr:sp macro="" textlink="">
      <xdr:nvSpPr>
        <xdr:cNvPr id="378" name="円/楕円 377"/>
        <xdr:cNvSpPr/>
      </xdr:nvSpPr>
      <xdr:spPr>
        <a:xfrm>
          <a:off x="4775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74584</xdr:rowOff>
    </xdr:from>
    <xdr:ext cx="762000" cy="259045"/>
    <xdr:sp macro="" textlink="">
      <xdr:nvSpPr>
        <xdr:cNvPr id="379" name="公債費該当値テキスト"/>
        <xdr:cNvSpPr txBox="1"/>
      </xdr:nvSpPr>
      <xdr:spPr>
        <a:xfrm>
          <a:off x="49149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81643</xdr:rowOff>
    </xdr:from>
    <xdr:to>
      <xdr:col>5</xdr:col>
      <xdr:colOff>600075</xdr:colOff>
      <xdr:row>81</xdr:row>
      <xdr:rowOff>11793</xdr:rowOff>
    </xdr:to>
    <xdr:sp macro="" textlink="">
      <xdr:nvSpPr>
        <xdr:cNvPr id="380" name="円/楕円 379"/>
        <xdr:cNvSpPr/>
      </xdr:nvSpPr>
      <xdr:spPr>
        <a:xfrm>
          <a:off x="3937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168020</xdr:rowOff>
    </xdr:from>
    <xdr:ext cx="736600" cy="259045"/>
    <xdr:sp macro="" textlink="">
      <xdr:nvSpPr>
        <xdr:cNvPr id="381" name="テキスト ボックス 380"/>
        <xdr:cNvSpPr txBox="1"/>
      </xdr:nvSpPr>
      <xdr:spPr>
        <a:xfrm>
          <a:off x="3606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136071</xdr:rowOff>
    </xdr:from>
    <xdr:to>
      <xdr:col>4</xdr:col>
      <xdr:colOff>396875</xdr:colOff>
      <xdr:row>81</xdr:row>
      <xdr:rowOff>66221</xdr:rowOff>
    </xdr:to>
    <xdr:sp macro="" textlink="">
      <xdr:nvSpPr>
        <xdr:cNvPr id="382" name="円/楕円 381"/>
        <xdr:cNvSpPr/>
      </xdr:nvSpPr>
      <xdr:spPr>
        <a:xfrm>
          <a:off x="3048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50998</xdr:rowOff>
    </xdr:from>
    <xdr:ext cx="762000" cy="259045"/>
    <xdr:sp macro="" textlink="">
      <xdr:nvSpPr>
        <xdr:cNvPr id="383" name="テキスト ボックス 382"/>
        <xdr:cNvSpPr txBox="1"/>
      </xdr:nvSpPr>
      <xdr:spPr>
        <a:xfrm>
          <a:off x="2717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136071</xdr:rowOff>
    </xdr:from>
    <xdr:to>
      <xdr:col>3</xdr:col>
      <xdr:colOff>193675</xdr:colOff>
      <xdr:row>81</xdr:row>
      <xdr:rowOff>66221</xdr:rowOff>
    </xdr:to>
    <xdr:sp macro="" textlink="">
      <xdr:nvSpPr>
        <xdr:cNvPr id="384" name="円/楕円 383"/>
        <xdr:cNvSpPr/>
      </xdr:nvSpPr>
      <xdr:spPr>
        <a:xfrm>
          <a:off x="2159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50998</xdr:rowOff>
    </xdr:from>
    <xdr:ext cx="762000" cy="259045"/>
    <xdr:sp macro="" textlink="">
      <xdr:nvSpPr>
        <xdr:cNvPr id="385" name="テキスト ボックス 384"/>
        <xdr:cNvSpPr txBox="1"/>
      </xdr:nvSpPr>
      <xdr:spPr>
        <a:xfrm>
          <a:off x="1828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146957</xdr:rowOff>
    </xdr:from>
    <xdr:to>
      <xdr:col>1</xdr:col>
      <xdr:colOff>676275</xdr:colOff>
      <xdr:row>81</xdr:row>
      <xdr:rowOff>77107</xdr:rowOff>
    </xdr:to>
    <xdr:sp macro="" textlink="">
      <xdr:nvSpPr>
        <xdr:cNvPr id="386" name="円/楕円 385"/>
        <xdr:cNvSpPr/>
      </xdr:nvSpPr>
      <xdr:spPr>
        <a:xfrm>
          <a:off x="1270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61884</xdr:rowOff>
    </xdr:from>
    <xdr:ext cx="762000" cy="259045"/>
    <xdr:sp macro="" textlink="">
      <xdr:nvSpPr>
        <xdr:cNvPr id="387" name="テキスト ボックス 386"/>
        <xdr:cNvSpPr txBox="1"/>
      </xdr:nvSpPr>
      <xdr:spPr>
        <a:xfrm>
          <a:off x="939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146050</xdr:rowOff>
    </xdr:from>
    <xdr:to>
      <xdr:col>24</xdr:col>
      <xdr:colOff>22225</xdr:colOff>
      <xdr:row>74</xdr:row>
      <xdr:rowOff>83457</xdr:rowOff>
    </xdr:to>
    <xdr:cxnSp macro="">
      <xdr:nvCxnSpPr>
        <xdr:cNvPr id="420" name="直線コネクタ 419"/>
        <xdr:cNvCxnSpPr/>
      </xdr:nvCxnSpPr>
      <xdr:spPr>
        <a:xfrm>
          <a:off x="15671800" y="12661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116313</xdr:rowOff>
    </xdr:from>
    <xdr:ext cx="762000" cy="259045"/>
    <xdr:sp macro="" textlink="">
      <xdr:nvSpPr>
        <xdr:cNvPr id="421" name="公債費以外平均値テキスト"/>
        <xdr:cNvSpPr txBox="1"/>
      </xdr:nvSpPr>
      <xdr:spPr>
        <a:xfrm>
          <a:off x="16598900" y="12975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102507</xdr:rowOff>
    </xdr:from>
    <xdr:to>
      <xdr:col>22</xdr:col>
      <xdr:colOff>555625</xdr:colOff>
      <xdr:row>73</xdr:row>
      <xdr:rowOff>146050</xdr:rowOff>
    </xdr:to>
    <xdr:cxnSp macro="">
      <xdr:nvCxnSpPr>
        <xdr:cNvPr id="423" name="直線コネクタ 422"/>
        <xdr:cNvCxnSpPr/>
      </xdr:nvCxnSpPr>
      <xdr:spPr>
        <a:xfrm>
          <a:off x="14782800" y="12618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132641</xdr:rowOff>
    </xdr:from>
    <xdr:ext cx="736600" cy="259045"/>
    <xdr:sp macro="" textlink="">
      <xdr:nvSpPr>
        <xdr:cNvPr id="425" name="テキスト ボックス 424"/>
        <xdr:cNvSpPr txBox="1"/>
      </xdr:nvSpPr>
      <xdr:spPr>
        <a:xfrm>
          <a:off x="15290800" y="1299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67128</xdr:rowOff>
    </xdr:from>
    <xdr:to>
      <xdr:col>21</xdr:col>
      <xdr:colOff>352425</xdr:colOff>
      <xdr:row>73</xdr:row>
      <xdr:rowOff>102507</xdr:rowOff>
    </xdr:to>
    <xdr:cxnSp macro="">
      <xdr:nvCxnSpPr>
        <xdr:cNvPr id="426" name="直線コネクタ 425"/>
        <xdr:cNvCxnSpPr/>
      </xdr:nvCxnSpPr>
      <xdr:spPr>
        <a:xfrm>
          <a:off x="13893800" y="12411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12899</xdr:rowOff>
    </xdr:from>
    <xdr:ext cx="762000" cy="259045"/>
    <xdr:sp macro="" textlink="">
      <xdr:nvSpPr>
        <xdr:cNvPr id="428" name="テキスト ボックス 427"/>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67128</xdr:rowOff>
    </xdr:from>
    <xdr:to>
      <xdr:col>20</xdr:col>
      <xdr:colOff>149225</xdr:colOff>
      <xdr:row>73</xdr:row>
      <xdr:rowOff>91622</xdr:rowOff>
    </xdr:to>
    <xdr:cxnSp macro="">
      <xdr:nvCxnSpPr>
        <xdr:cNvPr id="429" name="直線コネクタ 428"/>
        <xdr:cNvCxnSpPr/>
      </xdr:nvCxnSpPr>
      <xdr:spPr>
        <a:xfrm flipV="1">
          <a:off x="13004800" y="12411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127199</xdr:rowOff>
    </xdr:from>
    <xdr:ext cx="762000" cy="259045"/>
    <xdr:sp macro="" textlink="">
      <xdr:nvSpPr>
        <xdr:cNvPr id="431" name="テキスト ボックス 430"/>
        <xdr:cNvSpPr txBox="1"/>
      </xdr:nvSpPr>
      <xdr:spPr>
        <a:xfrm>
          <a:off x="13512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64605</xdr:rowOff>
    </xdr:from>
    <xdr:ext cx="762000" cy="259045"/>
    <xdr:sp macro="" textlink="">
      <xdr:nvSpPr>
        <xdr:cNvPr id="433" name="テキスト ボックス 432"/>
        <xdr:cNvSpPr txBox="1"/>
      </xdr:nvSpPr>
      <xdr:spPr>
        <a:xfrm>
          <a:off x="12623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32657</xdr:rowOff>
    </xdr:from>
    <xdr:to>
      <xdr:col>24</xdr:col>
      <xdr:colOff>73025</xdr:colOff>
      <xdr:row>74</xdr:row>
      <xdr:rowOff>134257</xdr:rowOff>
    </xdr:to>
    <xdr:sp macro="" textlink="">
      <xdr:nvSpPr>
        <xdr:cNvPr id="439" name="円/楕円 438"/>
        <xdr:cNvSpPr/>
      </xdr:nvSpPr>
      <xdr:spPr>
        <a:xfrm>
          <a:off x="16459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49184</xdr:rowOff>
    </xdr:from>
    <xdr:ext cx="762000" cy="259045"/>
    <xdr:sp macro="" textlink="">
      <xdr:nvSpPr>
        <xdr:cNvPr id="440" name="公債費以外該当値テキスト"/>
        <xdr:cNvSpPr txBox="1"/>
      </xdr:nvSpPr>
      <xdr:spPr>
        <a:xfrm>
          <a:off x="16598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95250</xdr:rowOff>
    </xdr:from>
    <xdr:to>
      <xdr:col>22</xdr:col>
      <xdr:colOff>606425</xdr:colOff>
      <xdr:row>74</xdr:row>
      <xdr:rowOff>25400</xdr:rowOff>
    </xdr:to>
    <xdr:sp macro="" textlink="">
      <xdr:nvSpPr>
        <xdr:cNvPr id="441" name="円/楕円 440"/>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35577</xdr:rowOff>
    </xdr:from>
    <xdr:ext cx="736600" cy="259045"/>
    <xdr:sp macro="" textlink="">
      <xdr:nvSpPr>
        <xdr:cNvPr id="442" name="テキスト ボックス 441"/>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51707</xdr:rowOff>
    </xdr:from>
    <xdr:to>
      <xdr:col>21</xdr:col>
      <xdr:colOff>403225</xdr:colOff>
      <xdr:row>73</xdr:row>
      <xdr:rowOff>153307</xdr:rowOff>
    </xdr:to>
    <xdr:sp macro="" textlink="">
      <xdr:nvSpPr>
        <xdr:cNvPr id="443" name="円/楕円 442"/>
        <xdr:cNvSpPr/>
      </xdr:nvSpPr>
      <xdr:spPr>
        <a:xfrm>
          <a:off x="14732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163484</xdr:rowOff>
    </xdr:from>
    <xdr:ext cx="762000" cy="259045"/>
    <xdr:sp macro="" textlink="">
      <xdr:nvSpPr>
        <xdr:cNvPr id="444" name="テキスト ボックス 443"/>
        <xdr:cNvSpPr txBox="1"/>
      </xdr:nvSpPr>
      <xdr:spPr>
        <a:xfrm>
          <a:off x="14401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16328</xdr:rowOff>
    </xdr:from>
    <xdr:to>
      <xdr:col>20</xdr:col>
      <xdr:colOff>200025</xdr:colOff>
      <xdr:row>72</xdr:row>
      <xdr:rowOff>117928</xdr:rowOff>
    </xdr:to>
    <xdr:sp macro="" textlink="">
      <xdr:nvSpPr>
        <xdr:cNvPr id="445" name="円/楕円 444"/>
        <xdr:cNvSpPr/>
      </xdr:nvSpPr>
      <xdr:spPr>
        <a:xfrm>
          <a:off x="13843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70</xdr:row>
      <xdr:rowOff>128105</xdr:rowOff>
    </xdr:from>
    <xdr:ext cx="762000" cy="259045"/>
    <xdr:sp macro="" textlink="">
      <xdr:nvSpPr>
        <xdr:cNvPr id="446" name="テキスト ボックス 445"/>
        <xdr:cNvSpPr txBox="1"/>
      </xdr:nvSpPr>
      <xdr:spPr>
        <a:xfrm>
          <a:off x="13512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40822</xdr:rowOff>
    </xdr:from>
    <xdr:to>
      <xdr:col>18</xdr:col>
      <xdr:colOff>682625</xdr:colOff>
      <xdr:row>73</xdr:row>
      <xdr:rowOff>142422</xdr:rowOff>
    </xdr:to>
    <xdr:sp macro="" textlink="">
      <xdr:nvSpPr>
        <xdr:cNvPr id="447" name="円/楕円 446"/>
        <xdr:cNvSpPr/>
      </xdr:nvSpPr>
      <xdr:spPr>
        <a:xfrm>
          <a:off x="12954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152599</xdr:rowOff>
    </xdr:from>
    <xdr:ext cx="762000" cy="259045"/>
    <xdr:sp macro="" textlink="">
      <xdr:nvSpPr>
        <xdr:cNvPr id="448" name="テキスト ボックス 447"/>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59868</xdr:rowOff>
    </xdr:from>
    <xdr:to>
      <xdr:col>4</xdr:col>
      <xdr:colOff>1117600</xdr:colOff>
      <xdr:row>18</xdr:row>
      <xdr:rowOff>73127</xdr:rowOff>
    </xdr:to>
    <xdr:cxnSp macro="">
      <xdr:nvCxnSpPr>
        <xdr:cNvPr id="48" name="直線コネクタ 47"/>
        <xdr:cNvCxnSpPr/>
      </xdr:nvCxnSpPr>
      <xdr:spPr bwMode="auto">
        <a:xfrm>
          <a:off x="5003800" y="3193593"/>
          <a:ext cx="6477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106794</xdr:rowOff>
    </xdr:from>
    <xdr:ext cx="762000" cy="259045"/>
    <xdr:sp macro="" textlink="">
      <xdr:nvSpPr>
        <xdr:cNvPr id="49" name="人口1人当たり決算額の推移平均値テキスト130"/>
        <xdr:cNvSpPr txBox="1"/>
      </xdr:nvSpPr>
      <xdr:spPr>
        <a:xfrm>
          <a:off x="5740400" y="255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17760</xdr:rowOff>
    </xdr:from>
    <xdr:to>
      <xdr:col>4</xdr:col>
      <xdr:colOff>469900</xdr:colOff>
      <xdr:row>18</xdr:row>
      <xdr:rowOff>59868</xdr:rowOff>
    </xdr:to>
    <xdr:cxnSp macro="">
      <xdr:nvCxnSpPr>
        <xdr:cNvPr id="51" name="直線コネクタ 50"/>
        <xdr:cNvCxnSpPr/>
      </xdr:nvCxnSpPr>
      <xdr:spPr bwMode="auto">
        <a:xfrm>
          <a:off x="4305300" y="3151485"/>
          <a:ext cx="698500" cy="4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53453</xdr:rowOff>
    </xdr:from>
    <xdr:ext cx="736600" cy="259045"/>
    <xdr:sp macro="" textlink="">
      <xdr:nvSpPr>
        <xdr:cNvPr id="53" name="テキスト ボックス 52"/>
        <xdr:cNvSpPr txBox="1"/>
      </xdr:nvSpPr>
      <xdr:spPr>
        <a:xfrm>
          <a:off x="4622800" y="250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17760</xdr:rowOff>
    </xdr:from>
    <xdr:to>
      <xdr:col>3</xdr:col>
      <xdr:colOff>904875</xdr:colOff>
      <xdr:row>19</xdr:row>
      <xdr:rowOff>59868</xdr:rowOff>
    </xdr:to>
    <xdr:cxnSp macro="">
      <xdr:nvCxnSpPr>
        <xdr:cNvPr id="54" name="直線コネクタ 53"/>
        <xdr:cNvCxnSpPr/>
      </xdr:nvCxnSpPr>
      <xdr:spPr bwMode="auto">
        <a:xfrm flipV="1">
          <a:off x="3606800" y="3151485"/>
          <a:ext cx="698500" cy="21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143522</xdr:rowOff>
    </xdr:from>
    <xdr:ext cx="762000" cy="259045"/>
    <xdr:sp macro="" textlink="">
      <xdr:nvSpPr>
        <xdr:cNvPr id="56" name="テキスト ボックス 55"/>
        <xdr:cNvSpPr txBox="1"/>
      </xdr:nvSpPr>
      <xdr:spPr>
        <a:xfrm>
          <a:off x="3924300" y="27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111394</xdr:rowOff>
    </xdr:from>
    <xdr:to>
      <xdr:col>3</xdr:col>
      <xdr:colOff>206375</xdr:colOff>
      <xdr:row>19</xdr:row>
      <xdr:rowOff>59868</xdr:rowOff>
    </xdr:to>
    <xdr:cxnSp macro="">
      <xdr:nvCxnSpPr>
        <xdr:cNvPr id="57" name="直線コネクタ 56"/>
        <xdr:cNvCxnSpPr/>
      </xdr:nvCxnSpPr>
      <xdr:spPr bwMode="auto">
        <a:xfrm>
          <a:off x="2908300" y="3073669"/>
          <a:ext cx="698500" cy="29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22327</xdr:rowOff>
    </xdr:from>
    <xdr:to>
      <xdr:col>5</xdr:col>
      <xdr:colOff>34925</xdr:colOff>
      <xdr:row>18</xdr:row>
      <xdr:rowOff>123927</xdr:rowOff>
    </xdr:to>
    <xdr:sp macro="" textlink="">
      <xdr:nvSpPr>
        <xdr:cNvPr id="67" name="円/楕円 66"/>
        <xdr:cNvSpPr/>
      </xdr:nvSpPr>
      <xdr:spPr bwMode="auto">
        <a:xfrm>
          <a:off x="5600700" y="315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165854</xdr:rowOff>
    </xdr:from>
    <xdr:ext cx="762000" cy="259045"/>
    <xdr:sp macro="" textlink="">
      <xdr:nvSpPr>
        <xdr:cNvPr id="68" name="人口1人当たり決算額の推移該当値テキスト130"/>
        <xdr:cNvSpPr txBox="1"/>
      </xdr:nvSpPr>
      <xdr:spPr>
        <a:xfrm>
          <a:off x="5740400" y="312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115,970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9068</xdr:rowOff>
    </xdr:from>
    <xdr:to>
      <xdr:col>4</xdr:col>
      <xdr:colOff>520700</xdr:colOff>
      <xdr:row>18</xdr:row>
      <xdr:rowOff>110668</xdr:rowOff>
    </xdr:to>
    <xdr:sp macro="" textlink="">
      <xdr:nvSpPr>
        <xdr:cNvPr id="69" name="円/楕円 68"/>
        <xdr:cNvSpPr/>
      </xdr:nvSpPr>
      <xdr:spPr bwMode="auto">
        <a:xfrm>
          <a:off x="49530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95445</xdr:rowOff>
    </xdr:from>
    <xdr:ext cx="736600" cy="259045"/>
    <xdr:sp macro="" textlink="">
      <xdr:nvSpPr>
        <xdr:cNvPr id="70" name="テキスト ボックス 69"/>
        <xdr:cNvSpPr txBox="1"/>
      </xdr:nvSpPr>
      <xdr:spPr>
        <a:xfrm>
          <a:off x="4622800" y="322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138410</xdr:rowOff>
    </xdr:from>
    <xdr:to>
      <xdr:col>3</xdr:col>
      <xdr:colOff>955675</xdr:colOff>
      <xdr:row>18</xdr:row>
      <xdr:rowOff>68560</xdr:rowOff>
    </xdr:to>
    <xdr:sp macro="" textlink="">
      <xdr:nvSpPr>
        <xdr:cNvPr id="71" name="円/楕円 70"/>
        <xdr:cNvSpPr/>
      </xdr:nvSpPr>
      <xdr:spPr bwMode="auto">
        <a:xfrm>
          <a:off x="4254500" y="310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53337</xdr:rowOff>
    </xdr:from>
    <xdr:ext cx="762000" cy="259045"/>
    <xdr:sp macro="" textlink="">
      <xdr:nvSpPr>
        <xdr:cNvPr id="72" name="テキスト ボックス 71"/>
        <xdr:cNvSpPr txBox="1"/>
      </xdr:nvSpPr>
      <xdr:spPr>
        <a:xfrm>
          <a:off x="3924300" y="31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9068</xdr:rowOff>
    </xdr:from>
    <xdr:to>
      <xdr:col>3</xdr:col>
      <xdr:colOff>257175</xdr:colOff>
      <xdr:row>19</xdr:row>
      <xdr:rowOff>110668</xdr:rowOff>
    </xdr:to>
    <xdr:sp macro="" textlink="">
      <xdr:nvSpPr>
        <xdr:cNvPr id="73" name="円/楕円 72"/>
        <xdr:cNvSpPr/>
      </xdr:nvSpPr>
      <xdr:spPr bwMode="auto">
        <a:xfrm>
          <a:off x="3556000" y="331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120845</xdr:rowOff>
    </xdr:from>
    <xdr:ext cx="762000" cy="259045"/>
    <xdr:sp macro="" textlink="">
      <xdr:nvSpPr>
        <xdr:cNvPr id="74" name="テキスト ボックス 73"/>
        <xdr:cNvSpPr txBox="1"/>
      </xdr:nvSpPr>
      <xdr:spPr>
        <a:xfrm>
          <a:off x="3225800" y="30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60594</xdr:rowOff>
    </xdr:from>
    <xdr:to>
      <xdr:col>2</xdr:col>
      <xdr:colOff>692150</xdr:colOff>
      <xdr:row>17</xdr:row>
      <xdr:rowOff>162194</xdr:rowOff>
    </xdr:to>
    <xdr:sp macro="" textlink="">
      <xdr:nvSpPr>
        <xdr:cNvPr id="75" name="円/楕円 74"/>
        <xdr:cNvSpPr/>
      </xdr:nvSpPr>
      <xdr:spPr bwMode="auto">
        <a:xfrm>
          <a:off x="2857500" y="302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921</xdr:rowOff>
    </xdr:from>
    <xdr:ext cx="762000" cy="259045"/>
    <xdr:sp macro="" textlink="">
      <xdr:nvSpPr>
        <xdr:cNvPr id="76" name="テキスト ボックス 75"/>
        <xdr:cNvSpPr txBox="1"/>
      </xdr:nvSpPr>
      <xdr:spPr>
        <a:xfrm>
          <a:off x="2527300" y="2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630</xdr:rowOff>
    </xdr:from>
    <xdr:to>
      <xdr:col>4</xdr:col>
      <xdr:colOff>1117600</xdr:colOff>
      <xdr:row>36</xdr:row>
      <xdr:rowOff>19832</xdr:rowOff>
    </xdr:to>
    <xdr:cxnSp macro="">
      <xdr:nvCxnSpPr>
        <xdr:cNvPr id="109" name="直線コネクタ 108"/>
        <xdr:cNvCxnSpPr/>
      </xdr:nvCxnSpPr>
      <xdr:spPr bwMode="auto">
        <a:xfrm>
          <a:off x="5003800" y="6953880"/>
          <a:ext cx="6477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203855</xdr:rowOff>
    </xdr:from>
    <xdr:to>
      <xdr:col>4</xdr:col>
      <xdr:colOff>469900</xdr:colOff>
      <xdr:row>36</xdr:row>
      <xdr:rowOff>630</xdr:rowOff>
    </xdr:to>
    <xdr:cxnSp macro="">
      <xdr:nvCxnSpPr>
        <xdr:cNvPr id="112" name="直線コネクタ 111"/>
        <xdr:cNvCxnSpPr/>
      </xdr:nvCxnSpPr>
      <xdr:spPr bwMode="auto">
        <a:xfrm>
          <a:off x="4305300" y="6814205"/>
          <a:ext cx="6985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58427</xdr:rowOff>
    </xdr:from>
    <xdr:ext cx="736600" cy="259045"/>
    <xdr:sp macro="" textlink="">
      <xdr:nvSpPr>
        <xdr:cNvPr id="114" name="テキスト ボックス 113"/>
        <xdr:cNvSpPr txBox="1"/>
      </xdr:nvSpPr>
      <xdr:spPr>
        <a:xfrm>
          <a:off x="4622800" y="70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145608</xdr:rowOff>
    </xdr:from>
    <xdr:to>
      <xdr:col>3</xdr:col>
      <xdr:colOff>904875</xdr:colOff>
      <xdr:row>35</xdr:row>
      <xdr:rowOff>203855</xdr:rowOff>
    </xdr:to>
    <xdr:cxnSp macro="">
      <xdr:nvCxnSpPr>
        <xdr:cNvPr id="115" name="直線コネクタ 114"/>
        <xdr:cNvCxnSpPr/>
      </xdr:nvCxnSpPr>
      <xdr:spPr bwMode="auto">
        <a:xfrm>
          <a:off x="3606800" y="6755958"/>
          <a:ext cx="698500" cy="5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330088</xdr:rowOff>
    </xdr:from>
    <xdr:to>
      <xdr:col>3</xdr:col>
      <xdr:colOff>206375</xdr:colOff>
      <xdr:row>35</xdr:row>
      <xdr:rowOff>145608</xdr:rowOff>
    </xdr:to>
    <xdr:cxnSp macro="">
      <xdr:nvCxnSpPr>
        <xdr:cNvPr id="118" name="直線コネクタ 117"/>
        <xdr:cNvCxnSpPr/>
      </xdr:nvCxnSpPr>
      <xdr:spPr bwMode="auto">
        <a:xfrm>
          <a:off x="2908300" y="6597538"/>
          <a:ext cx="698500" cy="15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167515</xdr:rowOff>
    </xdr:from>
    <xdr:ext cx="762000" cy="259045"/>
    <xdr:sp macro="" textlink="">
      <xdr:nvSpPr>
        <xdr:cNvPr id="122" name="テキスト ボックス 121"/>
        <xdr:cNvSpPr txBox="1"/>
      </xdr:nvSpPr>
      <xdr:spPr>
        <a:xfrm>
          <a:off x="25273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311932</xdr:rowOff>
    </xdr:from>
    <xdr:to>
      <xdr:col>5</xdr:col>
      <xdr:colOff>34925</xdr:colOff>
      <xdr:row>36</xdr:row>
      <xdr:rowOff>70632</xdr:rowOff>
    </xdr:to>
    <xdr:sp macro="" textlink="">
      <xdr:nvSpPr>
        <xdr:cNvPr id="128" name="円/楕円 127"/>
        <xdr:cNvSpPr/>
      </xdr:nvSpPr>
      <xdr:spPr bwMode="auto">
        <a:xfrm>
          <a:off x="5600700" y="692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157009</xdr:rowOff>
    </xdr:from>
    <xdr:ext cx="762000" cy="259045"/>
    <xdr:sp macro="" textlink="">
      <xdr:nvSpPr>
        <xdr:cNvPr id="129" name="人口1人当たり決算額の推移該当値テキスト445"/>
        <xdr:cNvSpPr txBox="1"/>
      </xdr:nvSpPr>
      <xdr:spPr>
        <a:xfrm>
          <a:off x="5740400" y="676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292730</xdr:rowOff>
    </xdr:from>
    <xdr:to>
      <xdr:col>4</xdr:col>
      <xdr:colOff>520700</xdr:colOff>
      <xdr:row>36</xdr:row>
      <xdr:rowOff>51430</xdr:rowOff>
    </xdr:to>
    <xdr:sp macro="" textlink="">
      <xdr:nvSpPr>
        <xdr:cNvPr id="130" name="円/楕円 129"/>
        <xdr:cNvSpPr/>
      </xdr:nvSpPr>
      <xdr:spPr bwMode="auto">
        <a:xfrm>
          <a:off x="49530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61607</xdr:rowOff>
    </xdr:from>
    <xdr:ext cx="736600" cy="259045"/>
    <xdr:sp macro="" textlink="">
      <xdr:nvSpPr>
        <xdr:cNvPr id="131" name="テキスト ボックス 130"/>
        <xdr:cNvSpPr txBox="1"/>
      </xdr:nvSpPr>
      <xdr:spPr>
        <a:xfrm>
          <a:off x="4622800" y="66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153055</xdr:rowOff>
    </xdr:from>
    <xdr:to>
      <xdr:col>3</xdr:col>
      <xdr:colOff>955675</xdr:colOff>
      <xdr:row>35</xdr:row>
      <xdr:rowOff>254655</xdr:rowOff>
    </xdr:to>
    <xdr:sp macro="" textlink="">
      <xdr:nvSpPr>
        <xdr:cNvPr id="132" name="円/楕円 131"/>
        <xdr:cNvSpPr/>
      </xdr:nvSpPr>
      <xdr:spPr bwMode="auto">
        <a:xfrm>
          <a:off x="4254500" y="67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239432</xdr:rowOff>
    </xdr:from>
    <xdr:ext cx="762000" cy="259045"/>
    <xdr:sp macro="" textlink="">
      <xdr:nvSpPr>
        <xdr:cNvPr id="133" name="テキスト ボックス 132"/>
        <xdr:cNvSpPr txBox="1"/>
      </xdr:nvSpPr>
      <xdr:spPr>
        <a:xfrm>
          <a:off x="3924300" y="68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94808</xdr:rowOff>
    </xdr:from>
    <xdr:to>
      <xdr:col>3</xdr:col>
      <xdr:colOff>257175</xdr:colOff>
      <xdr:row>35</xdr:row>
      <xdr:rowOff>196408</xdr:rowOff>
    </xdr:to>
    <xdr:sp macro="" textlink="">
      <xdr:nvSpPr>
        <xdr:cNvPr id="134" name="円/楕円 133"/>
        <xdr:cNvSpPr/>
      </xdr:nvSpPr>
      <xdr:spPr bwMode="auto">
        <a:xfrm>
          <a:off x="35560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181185</xdr:rowOff>
    </xdr:from>
    <xdr:ext cx="762000" cy="259045"/>
    <xdr:sp macro="" textlink="">
      <xdr:nvSpPr>
        <xdr:cNvPr id="135" name="テキスト ボックス 134"/>
        <xdr:cNvSpPr txBox="1"/>
      </xdr:nvSpPr>
      <xdr:spPr>
        <a:xfrm>
          <a:off x="3225800" y="679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279288</xdr:rowOff>
    </xdr:from>
    <xdr:to>
      <xdr:col>2</xdr:col>
      <xdr:colOff>692150</xdr:colOff>
      <xdr:row>35</xdr:row>
      <xdr:rowOff>37988</xdr:rowOff>
    </xdr:to>
    <xdr:sp macro="" textlink="">
      <xdr:nvSpPr>
        <xdr:cNvPr id="136" name="円/楕円 135"/>
        <xdr:cNvSpPr/>
      </xdr:nvSpPr>
      <xdr:spPr bwMode="auto">
        <a:xfrm>
          <a:off x="28575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48165</xdr:rowOff>
    </xdr:from>
    <xdr:ext cx="762000" cy="259045"/>
    <xdr:sp macro="" textlink="">
      <xdr:nvSpPr>
        <xdr:cNvPr id="137" name="テキスト ボックス 136"/>
        <xdr:cNvSpPr txBox="1"/>
      </xdr:nvSpPr>
      <xdr:spPr>
        <a:xfrm>
          <a:off x="2527300" y="631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138824</xdr:rowOff>
    </xdr:from>
    <xdr:to>
      <xdr:col>6</xdr:col>
      <xdr:colOff>511175</xdr:colOff>
      <xdr:row>35</xdr:row>
      <xdr:rowOff>151778</xdr:rowOff>
    </xdr:to>
    <xdr:cxnSp macro="">
      <xdr:nvCxnSpPr>
        <xdr:cNvPr id="61" name="直線コネクタ 60"/>
        <xdr:cNvCxnSpPr/>
      </xdr:nvCxnSpPr>
      <xdr:spPr>
        <a:xfrm>
          <a:off x="3797300" y="613957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145305</xdr:rowOff>
    </xdr:from>
    <xdr:ext cx="599010" cy="259045"/>
    <xdr:sp macro="" textlink="">
      <xdr:nvSpPr>
        <xdr:cNvPr id="62" name="人件費平均値テキスト"/>
        <xdr:cNvSpPr txBox="1"/>
      </xdr:nvSpPr>
      <xdr:spPr>
        <a:xfrm>
          <a:off x="4686300" y="5631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121641</xdr:rowOff>
    </xdr:from>
    <xdr:to>
      <xdr:col>5</xdr:col>
      <xdr:colOff>358775</xdr:colOff>
      <xdr:row>35</xdr:row>
      <xdr:rowOff>138824</xdr:rowOff>
    </xdr:to>
    <xdr:cxnSp macro="">
      <xdr:nvCxnSpPr>
        <xdr:cNvPr id="64" name="直線コネクタ 63"/>
        <xdr:cNvCxnSpPr/>
      </xdr:nvCxnSpPr>
      <xdr:spPr>
        <a:xfrm>
          <a:off x="2908300" y="612239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84574</xdr:rowOff>
    </xdr:from>
    <xdr:ext cx="599010" cy="259045"/>
    <xdr:sp macro="" textlink="">
      <xdr:nvSpPr>
        <xdr:cNvPr id="66" name="テキスト ボックス 65"/>
        <xdr:cNvSpPr txBox="1"/>
      </xdr:nvSpPr>
      <xdr:spPr>
        <a:xfrm>
          <a:off x="3485094" y="55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121641</xdr:rowOff>
    </xdr:from>
    <xdr:to>
      <xdr:col>4</xdr:col>
      <xdr:colOff>155575</xdr:colOff>
      <xdr:row>36</xdr:row>
      <xdr:rowOff>78816</xdr:rowOff>
    </xdr:to>
    <xdr:cxnSp macro="">
      <xdr:nvCxnSpPr>
        <xdr:cNvPr id="67" name="直線コネクタ 66"/>
        <xdr:cNvCxnSpPr/>
      </xdr:nvCxnSpPr>
      <xdr:spPr>
        <a:xfrm flipV="1">
          <a:off x="2019300" y="6122391"/>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149077</xdr:rowOff>
    </xdr:from>
    <xdr:ext cx="599010" cy="259045"/>
    <xdr:sp macro="" textlink="">
      <xdr:nvSpPr>
        <xdr:cNvPr id="69" name="テキスト ボックス 68"/>
        <xdr:cNvSpPr txBox="1"/>
      </xdr:nvSpPr>
      <xdr:spPr>
        <a:xfrm>
          <a:off x="2608794" y="58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149568</xdr:rowOff>
    </xdr:from>
    <xdr:to>
      <xdr:col>2</xdr:col>
      <xdr:colOff>638175</xdr:colOff>
      <xdr:row>36</xdr:row>
      <xdr:rowOff>78816</xdr:rowOff>
    </xdr:to>
    <xdr:cxnSp macro="">
      <xdr:nvCxnSpPr>
        <xdr:cNvPr id="70" name="直線コネクタ 69"/>
        <xdr:cNvCxnSpPr/>
      </xdr:nvCxnSpPr>
      <xdr:spPr>
        <a:xfrm>
          <a:off x="1130300" y="5978868"/>
          <a:ext cx="889000" cy="27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100978</xdr:rowOff>
    </xdr:from>
    <xdr:to>
      <xdr:col>6</xdr:col>
      <xdr:colOff>561975</xdr:colOff>
      <xdr:row>36</xdr:row>
      <xdr:rowOff>31128</xdr:rowOff>
    </xdr:to>
    <xdr:sp macro="" textlink="">
      <xdr:nvSpPr>
        <xdr:cNvPr id="80" name="円/楕円 79"/>
        <xdr:cNvSpPr/>
      </xdr:nvSpPr>
      <xdr:spPr>
        <a:xfrm>
          <a:off x="4584700" y="61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79405</xdr:rowOff>
    </xdr:from>
    <xdr:ext cx="599010" cy="259045"/>
    <xdr:sp macro="" textlink="">
      <xdr:nvSpPr>
        <xdr:cNvPr id="81" name="人件費該当値テキスト"/>
        <xdr:cNvSpPr txBox="1"/>
      </xdr:nvSpPr>
      <xdr:spPr>
        <a:xfrm>
          <a:off x="4686300" y="60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88024</xdr:rowOff>
    </xdr:from>
    <xdr:to>
      <xdr:col>5</xdr:col>
      <xdr:colOff>409575</xdr:colOff>
      <xdr:row>36</xdr:row>
      <xdr:rowOff>18174</xdr:rowOff>
    </xdr:to>
    <xdr:sp macro="" textlink="">
      <xdr:nvSpPr>
        <xdr:cNvPr id="82" name="円/楕円 81"/>
        <xdr:cNvSpPr/>
      </xdr:nvSpPr>
      <xdr:spPr>
        <a:xfrm>
          <a:off x="3746500" y="60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36</xdr:row>
      <xdr:rowOff>9301</xdr:rowOff>
    </xdr:from>
    <xdr:ext cx="599010" cy="259045"/>
    <xdr:sp macro="" textlink="">
      <xdr:nvSpPr>
        <xdr:cNvPr id="83" name="テキスト ボックス 82"/>
        <xdr:cNvSpPr txBox="1"/>
      </xdr:nvSpPr>
      <xdr:spPr>
        <a:xfrm>
          <a:off x="3485094" y="618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70841</xdr:rowOff>
    </xdr:from>
    <xdr:to>
      <xdr:col>4</xdr:col>
      <xdr:colOff>206375</xdr:colOff>
      <xdr:row>36</xdr:row>
      <xdr:rowOff>991</xdr:rowOff>
    </xdr:to>
    <xdr:sp macro="" textlink="">
      <xdr:nvSpPr>
        <xdr:cNvPr id="84" name="円/楕円 83"/>
        <xdr:cNvSpPr/>
      </xdr:nvSpPr>
      <xdr:spPr>
        <a:xfrm>
          <a:off x="2857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163568</xdr:rowOff>
    </xdr:from>
    <xdr:ext cx="599010" cy="259045"/>
    <xdr:sp macro="" textlink="">
      <xdr:nvSpPr>
        <xdr:cNvPr id="85" name="テキスト ボックス 84"/>
        <xdr:cNvSpPr txBox="1"/>
      </xdr:nvSpPr>
      <xdr:spPr>
        <a:xfrm>
          <a:off x="2608794" y="61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28016</xdr:rowOff>
    </xdr:from>
    <xdr:to>
      <xdr:col>3</xdr:col>
      <xdr:colOff>3175</xdr:colOff>
      <xdr:row>36</xdr:row>
      <xdr:rowOff>129616</xdr:rowOff>
    </xdr:to>
    <xdr:sp macro="" textlink="">
      <xdr:nvSpPr>
        <xdr:cNvPr id="86" name="円/楕円 85"/>
        <xdr:cNvSpPr/>
      </xdr:nvSpPr>
      <xdr:spPr>
        <a:xfrm>
          <a:off x="1968500" y="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146143</xdr:rowOff>
    </xdr:from>
    <xdr:ext cx="599010" cy="259045"/>
    <xdr:sp macro="" textlink="">
      <xdr:nvSpPr>
        <xdr:cNvPr id="87" name="テキスト ボックス 86"/>
        <xdr:cNvSpPr txBox="1"/>
      </xdr:nvSpPr>
      <xdr:spPr>
        <a:xfrm>
          <a:off x="1719794" y="59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98768</xdr:rowOff>
    </xdr:from>
    <xdr:to>
      <xdr:col>1</xdr:col>
      <xdr:colOff>485775</xdr:colOff>
      <xdr:row>35</xdr:row>
      <xdr:rowOff>28918</xdr:rowOff>
    </xdr:to>
    <xdr:sp macro="" textlink="">
      <xdr:nvSpPr>
        <xdr:cNvPr id="88" name="円/楕円 87"/>
        <xdr:cNvSpPr/>
      </xdr:nvSpPr>
      <xdr:spPr>
        <a:xfrm>
          <a:off x="1079500" y="59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45445</xdr:rowOff>
    </xdr:from>
    <xdr:ext cx="599010" cy="259045"/>
    <xdr:sp macro="" textlink="">
      <xdr:nvSpPr>
        <xdr:cNvPr id="89" name="テキスト ボックス 88"/>
        <xdr:cNvSpPr txBox="1"/>
      </xdr:nvSpPr>
      <xdr:spPr>
        <a:xfrm>
          <a:off x="830794" y="570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114840</xdr:rowOff>
    </xdr:from>
    <xdr:to>
      <xdr:col>6</xdr:col>
      <xdr:colOff>511175</xdr:colOff>
      <xdr:row>54</xdr:row>
      <xdr:rowOff>149416</xdr:rowOff>
    </xdr:to>
    <xdr:cxnSp macro="">
      <xdr:nvCxnSpPr>
        <xdr:cNvPr id="113" name="直線コネクタ 112"/>
        <xdr:cNvCxnSpPr/>
      </xdr:nvCxnSpPr>
      <xdr:spPr>
        <a:xfrm>
          <a:off x="3797300" y="9373140"/>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114840</xdr:rowOff>
    </xdr:from>
    <xdr:to>
      <xdr:col>5</xdr:col>
      <xdr:colOff>358775</xdr:colOff>
      <xdr:row>54</xdr:row>
      <xdr:rowOff>151816</xdr:rowOff>
    </xdr:to>
    <xdr:cxnSp macro="">
      <xdr:nvCxnSpPr>
        <xdr:cNvPr id="116" name="直線コネクタ 115"/>
        <xdr:cNvCxnSpPr/>
      </xdr:nvCxnSpPr>
      <xdr:spPr>
        <a:xfrm flipV="1">
          <a:off x="2908300" y="9373140"/>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151816</xdr:rowOff>
    </xdr:from>
    <xdr:to>
      <xdr:col>4</xdr:col>
      <xdr:colOff>155575</xdr:colOff>
      <xdr:row>54</xdr:row>
      <xdr:rowOff>155987</xdr:rowOff>
    </xdr:to>
    <xdr:cxnSp macro="">
      <xdr:nvCxnSpPr>
        <xdr:cNvPr id="119" name="直線コネクタ 118"/>
        <xdr:cNvCxnSpPr/>
      </xdr:nvCxnSpPr>
      <xdr:spPr>
        <a:xfrm flipV="1">
          <a:off x="2019300" y="9410116"/>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155987</xdr:rowOff>
    </xdr:from>
    <xdr:to>
      <xdr:col>2</xdr:col>
      <xdr:colOff>638175</xdr:colOff>
      <xdr:row>55</xdr:row>
      <xdr:rowOff>6083</xdr:rowOff>
    </xdr:to>
    <xdr:cxnSp macro="">
      <xdr:nvCxnSpPr>
        <xdr:cNvPr id="122" name="直線コネクタ 121"/>
        <xdr:cNvCxnSpPr/>
      </xdr:nvCxnSpPr>
      <xdr:spPr>
        <a:xfrm flipV="1">
          <a:off x="1130300" y="9414287"/>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98616</xdr:rowOff>
    </xdr:from>
    <xdr:to>
      <xdr:col>6</xdr:col>
      <xdr:colOff>561975</xdr:colOff>
      <xdr:row>55</xdr:row>
      <xdr:rowOff>28766</xdr:rowOff>
    </xdr:to>
    <xdr:sp macro="" textlink="">
      <xdr:nvSpPr>
        <xdr:cNvPr id="132" name="円/楕円 131"/>
        <xdr:cNvSpPr/>
      </xdr:nvSpPr>
      <xdr:spPr>
        <a:xfrm>
          <a:off x="4584700" y="93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77043</xdr:rowOff>
    </xdr:from>
    <xdr:ext cx="534377" cy="259045"/>
    <xdr:sp macro="" textlink="">
      <xdr:nvSpPr>
        <xdr:cNvPr id="133" name="物件費該当値テキスト"/>
        <xdr:cNvSpPr txBox="1"/>
      </xdr:nvSpPr>
      <xdr:spPr>
        <a:xfrm>
          <a:off x="4686300" y="93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64040</xdr:rowOff>
    </xdr:from>
    <xdr:to>
      <xdr:col>5</xdr:col>
      <xdr:colOff>409575</xdr:colOff>
      <xdr:row>54</xdr:row>
      <xdr:rowOff>165640</xdr:rowOff>
    </xdr:to>
    <xdr:sp macro="" textlink="">
      <xdr:nvSpPr>
        <xdr:cNvPr id="134" name="円/楕円 133"/>
        <xdr:cNvSpPr/>
      </xdr:nvSpPr>
      <xdr:spPr>
        <a:xfrm>
          <a:off x="3746500" y="93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10717</xdr:rowOff>
    </xdr:from>
    <xdr:ext cx="534377" cy="259045"/>
    <xdr:sp macro="" textlink="">
      <xdr:nvSpPr>
        <xdr:cNvPr id="135" name="テキスト ボックス 134"/>
        <xdr:cNvSpPr txBox="1"/>
      </xdr:nvSpPr>
      <xdr:spPr>
        <a:xfrm>
          <a:off x="3517411" y="90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101016</xdr:rowOff>
    </xdr:from>
    <xdr:to>
      <xdr:col>4</xdr:col>
      <xdr:colOff>206375</xdr:colOff>
      <xdr:row>55</xdr:row>
      <xdr:rowOff>31166</xdr:rowOff>
    </xdr:to>
    <xdr:sp macro="" textlink="">
      <xdr:nvSpPr>
        <xdr:cNvPr id="136" name="円/楕円 135"/>
        <xdr:cNvSpPr/>
      </xdr:nvSpPr>
      <xdr:spPr>
        <a:xfrm>
          <a:off x="2857500" y="9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47693</xdr:rowOff>
    </xdr:from>
    <xdr:ext cx="534377" cy="259045"/>
    <xdr:sp macro="" textlink="">
      <xdr:nvSpPr>
        <xdr:cNvPr id="137" name="テキスト ボックス 136"/>
        <xdr:cNvSpPr txBox="1"/>
      </xdr:nvSpPr>
      <xdr:spPr>
        <a:xfrm>
          <a:off x="2641111" y="91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105187</xdr:rowOff>
    </xdr:from>
    <xdr:to>
      <xdr:col>3</xdr:col>
      <xdr:colOff>3175</xdr:colOff>
      <xdr:row>55</xdr:row>
      <xdr:rowOff>35337</xdr:rowOff>
    </xdr:to>
    <xdr:sp macro="" textlink="">
      <xdr:nvSpPr>
        <xdr:cNvPr id="138" name="円/楕円 137"/>
        <xdr:cNvSpPr/>
      </xdr:nvSpPr>
      <xdr:spPr>
        <a:xfrm>
          <a:off x="1968500" y="93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51864</xdr:rowOff>
    </xdr:from>
    <xdr:ext cx="534377" cy="259045"/>
    <xdr:sp macro="" textlink="">
      <xdr:nvSpPr>
        <xdr:cNvPr id="139" name="テキスト ボックス 138"/>
        <xdr:cNvSpPr txBox="1"/>
      </xdr:nvSpPr>
      <xdr:spPr>
        <a:xfrm>
          <a:off x="1752111" y="91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126733</xdr:rowOff>
    </xdr:from>
    <xdr:to>
      <xdr:col>1</xdr:col>
      <xdr:colOff>485775</xdr:colOff>
      <xdr:row>55</xdr:row>
      <xdr:rowOff>56883</xdr:rowOff>
    </xdr:to>
    <xdr:sp macro="" textlink="">
      <xdr:nvSpPr>
        <xdr:cNvPr id="140" name="円/楕円 139"/>
        <xdr:cNvSpPr/>
      </xdr:nvSpPr>
      <xdr:spPr>
        <a:xfrm>
          <a:off x="1079500" y="93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73410</xdr:rowOff>
    </xdr:from>
    <xdr:ext cx="534377" cy="259045"/>
    <xdr:sp macro="" textlink="">
      <xdr:nvSpPr>
        <xdr:cNvPr id="141" name="テキスト ボックス 140"/>
        <xdr:cNvSpPr txBox="1"/>
      </xdr:nvSpPr>
      <xdr:spPr>
        <a:xfrm>
          <a:off x="863111" y="91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41402</xdr:rowOff>
    </xdr:from>
    <xdr:to>
      <xdr:col>6</xdr:col>
      <xdr:colOff>511175</xdr:colOff>
      <xdr:row>72</xdr:row>
      <xdr:rowOff>135019</xdr:rowOff>
    </xdr:to>
    <xdr:cxnSp macro="">
      <xdr:nvCxnSpPr>
        <xdr:cNvPr id="170" name="直線コネクタ 169"/>
        <xdr:cNvCxnSpPr/>
      </xdr:nvCxnSpPr>
      <xdr:spPr>
        <a:xfrm flipV="1">
          <a:off x="3797300" y="12385802"/>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165189</xdr:rowOff>
    </xdr:from>
    <xdr:ext cx="469744" cy="259045"/>
    <xdr:sp macro="" textlink="">
      <xdr:nvSpPr>
        <xdr:cNvPr id="171" name="維持補修費平均値テキスト"/>
        <xdr:cNvSpPr txBox="1"/>
      </xdr:nvSpPr>
      <xdr:spPr>
        <a:xfrm>
          <a:off x="4686300" y="13023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91149</xdr:rowOff>
    </xdr:from>
    <xdr:to>
      <xdr:col>5</xdr:col>
      <xdr:colOff>358775</xdr:colOff>
      <xdr:row>72</xdr:row>
      <xdr:rowOff>135019</xdr:rowOff>
    </xdr:to>
    <xdr:cxnSp macro="">
      <xdr:nvCxnSpPr>
        <xdr:cNvPr id="173" name="直線コネクタ 172"/>
        <xdr:cNvCxnSpPr/>
      </xdr:nvCxnSpPr>
      <xdr:spPr>
        <a:xfrm>
          <a:off x="2908300" y="12435549"/>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132751</xdr:rowOff>
    </xdr:from>
    <xdr:ext cx="469744" cy="259045"/>
    <xdr:sp macro="" textlink="">
      <xdr:nvSpPr>
        <xdr:cNvPr id="175" name="テキスト ボックス 174"/>
        <xdr:cNvSpPr txBox="1"/>
      </xdr:nvSpPr>
      <xdr:spPr>
        <a:xfrm>
          <a:off x="3549727"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91149</xdr:rowOff>
    </xdr:from>
    <xdr:to>
      <xdr:col>4</xdr:col>
      <xdr:colOff>155575</xdr:colOff>
      <xdr:row>72</xdr:row>
      <xdr:rowOff>134039</xdr:rowOff>
    </xdr:to>
    <xdr:cxnSp macro="">
      <xdr:nvCxnSpPr>
        <xdr:cNvPr id="176" name="直線コネクタ 175"/>
        <xdr:cNvCxnSpPr/>
      </xdr:nvCxnSpPr>
      <xdr:spPr>
        <a:xfrm flipV="1">
          <a:off x="2019300" y="12435549"/>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164645</xdr:rowOff>
    </xdr:from>
    <xdr:ext cx="469744" cy="259045"/>
    <xdr:sp macro="" textlink="">
      <xdr:nvSpPr>
        <xdr:cNvPr id="178" name="テキスト ボックス 177"/>
        <xdr:cNvSpPr txBox="1"/>
      </xdr:nvSpPr>
      <xdr:spPr>
        <a:xfrm>
          <a:off x="2673427"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134039</xdr:rowOff>
    </xdr:from>
    <xdr:to>
      <xdr:col>2</xdr:col>
      <xdr:colOff>638175</xdr:colOff>
      <xdr:row>73</xdr:row>
      <xdr:rowOff>83203</xdr:rowOff>
    </xdr:to>
    <xdr:cxnSp macro="">
      <xdr:nvCxnSpPr>
        <xdr:cNvPr id="179" name="直線コネクタ 178"/>
        <xdr:cNvCxnSpPr/>
      </xdr:nvCxnSpPr>
      <xdr:spPr>
        <a:xfrm flipV="1">
          <a:off x="1130300" y="12478439"/>
          <a:ext cx="889000" cy="1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122409</xdr:rowOff>
    </xdr:from>
    <xdr:ext cx="469744" cy="259045"/>
    <xdr:sp macro="" textlink="">
      <xdr:nvSpPr>
        <xdr:cNvPr id="181" name="テキスト ボックス 180"/>
        <xdr:cNvSpPr txBox="1"/>
      </xdr:nvSpPr>
      <xdr:spPr>
        <a:xfrm>
          <a:off x="1784427"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162686</xdr:rowOff>
    </xdr:from>
    <xdr:ext cx="469744" cy="259045"/>
    <xdr:sp macro="" textlink="">
      <xdr:nvSpPr>
        <xdr:cNvPr id="183" name="テキスト ボックス 182"/>
        <xdr:cNvSpPr txBox="1"/>
      </xdr:nvSpPr>
      <xdr:spPr>
        <a:xfrm>
          <a:off x="895427" y="1319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162052</xdr:rowOff>
    </xdr:from>
    <xdr:to>
      <xdr:col>6</xdr:col>
      <xdr:colOff>561975</xdr:colOff>
      <xdr:row>72</xdr:row>
      <xdr:rowOff>92202</xdr:rowOff>
    </xdr:to>
    <xdr:sp macro="" textlink="">
      <xdr:nvSpPr>
        <xdr:cNvPr id="189" name="円/楕円 188"/>
        <xdr:cNvSpPr/>
      </xdr:nvSpPr>
      <xdr:spPr>
        <a:xfrm>
          <a:off x="4584700" y="123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13479</xdr:rowOff>
    </xdr:from>
    <xdr:ext cx="534377" cy="259045"/>
    <xdr:sp macro="" textlink="">
      <xdr:nvSpPr>
        <xdr:cNvPr id="190" name="維持補修費該当値テキスト"/>
        <xdr:cNvSpPr txBox="1"/>
      </xdr:nvSpPr>
      <xdr:spPr>
        <a:xfrm>
          <a:off x="4686300" y="121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84219</xdr:rowOff>
    </xdr:from>
    <xdr:to>
      <xdr:col>5</xdr:col>
      <xdr:colOff>409575</xdr:colOff>
      <xdr:row>73</xdr:row>
      <xdr:rowOff>14369</xdr:rowOff>
    </xdr:to>
    <xdr:sp macro="" textlink="">
      <xdr:nvSpPr>
        <xdr:cNvPr id="191" name="円/楕円 190"/>
        <xdr:cNvSpPr/>
      </xdr:nvSpPr>
      <xdr:spPr>
        <a:xfrm>
          <a:off x="3746500" y="12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71</xdr:row>
      <xdr:rowOff>30896</xdr:rowOff>
    </xdr:from>
    <xdr:ext cx="534377" cy="259045"/>
    <xdr:sp macro="" textlink="">
      <xdr:nvSpPr>
        <xdr:cNvPr id="192" name="テキスト ボックス 191"/>
        <xdr:cNvSpPr txBox="1"/>
      </xdr:nvSpPr>
      <xdr:spPr>
        <a:xfrm>
          <a:off x="3517411" y="122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40349</xdr:rowOff>
    </xdr:from>
    <xdr:to>
      <xdr:col>4</xdr:col>
      <xdr:colOff>206375</xdr:colOff>
      <xdr:row>72</xdr:row>
      <xdr:rowOff>141949</xdr:rowOff>
    </xdr:to>
    <xdr:sp macro="" textlink="">
      <xdr:nvSpPr>
        <xdr:cNvPr id="193" name="円/楕円 192"/>
        <xdr:cNvSpPr/>
      </xdr:nvSpPr>
      <xdr:spPr>
        <a:xfrm>
          <a:off x="2857500" y="123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158476</xdr:rowOff>
    </xdr:from>
    <xdr:ext cx="534377" cy="259045"/>
    <xdr:sp macro="" textlink="">
      <xdr:nvSpPr>
        <xdr:cNvPr id="194" name="テキスト ボックス 193"/>
        <xdr:cNvSpPr txBox="1"/>
      </xdr:nvSpPr>
      <xdr:spPr>
        <a:xfrm>
          <a:off x="2641111" y="121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83239</xdr:rowOff>
    </xdr:from>
    <xdr:to>
      <xdr:col>3</xdr:col>
      <xdr:colOff>3175</xdr:colOff>
      <xdr:row>73</xdr:row>
      <xdr:rowOff>13389</xdr:rowOff>
    </xdr:to>
    <xdr:sp macro="" textlink="">
      <xdr:nvSpPr>
        <xdr:cNvPr id="195" name="円/楕円 194"/>
        <xdr:cNvSpPr/>
      </xdr:nvSpPr>
      <xdr:spPr>
        <a:xfrm>
          <a:off x="1968500" y="124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29916</xdr:rowOff>
    </xdr:from>
    <xdr:ext cx="534377" cy="259045"/>
    <xdr:sp macro="" textlink="">
      <xdr:nvSpPr>
        <xdr:cNvPr id="196" name="テキスト ボックス 195"/>
        <xdr:cNvSpPr txBox="1"/>
      </xdr:nvSpPr>
      <xdr:spPr>
        <a:xfrm>
          <a:off x="1752111" y="122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32403</xdr:rowOff>
    </xdr:from>
    <xdr:to>
      <xdr:col>1</xdr:col>
      <xdr:colOff>485775</xdr:colOff>
      <xdr:row>73</xdr:row>
      <xdr:rowOff>134003</xdr:rowOff>
    </xdr:to>
    <xdr:sp macro="" textlink="">
      <xdr:nvSpPr>
        <xdr:cNvPr id="197" name="円/楕円 196"/>
        <xdr:cNvSpPr/>
      </xdr:nvSpPr>
      <xdr:spPr>
        <a:xfrm>
          <a:off x="1079500" y="125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150530</xdr:rowOff>
    </xdr:from>
    <xdr:ext cx="469744" cy="259045"/>
    <xdr:sp macro="" textlink="">
      <xdr:nvSpPr>
        <xdr:cNvPr id="198" name="テキスト ボックス 197"/>
        <xdr:cNvSpPr txBox="1"/>
      </xdr:nvSpPr>
      <xdr:spPr>
        <a:xfrm>
          <a:off x="895427" y="123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167894</xdr:rowOff>
    </xdr:from>
    <xdr:to>
      <xdr:col>6</xdr:col>
      <xdr:colOff>511175</xdr:colOff>
      <xdr:row>93</xdr:row>
      <xdr:rowOff>26670</xdr:rowOff>
    </xdr:to>
    <xdr:cxnSp macro="">
      <xdr:nvCxnSpPr>
        <xdr:cNvPr id="226" name="直線コネクタ 225"/>
        <xdr:cNvCxnSpPr/>
      </xdr:nvCxnSpPr>
      <xdr:spPr>
        <a:xfrm flipV="1">
          <a:off x="3797300" y="15941294"/>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143400</xdr:rowOff>
    </xdr:from>
    <xdr:ext cx="534377" cy="259045"/>
    <xdr:sp macro="" textlink="">
      <xdr:nvSpPr>
        <xdr:cNvPr id="227" name="扶助費平均値テキスト"/>
        <xdr:cNvSpPr txBox="1"/>
      </xdr:nvSpPr>
      <xdr:spPr>
        <a:xfrm>
          <a:off x="4686300" y="1608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26670</xdr:rowOff>
    </xdr:from>
    <xdr:to>
      <xdr:col>5</xdr:col>
      <xdr:colOff>358775</xdr:colOff>
      <xdr:row>93</xdr:row>
      <xdr:rowOff>76708</xdr:rowOff>
    </xdr:to>
    <xdr:cxnSp macro="">
      <xdr:nvCxnSpPr>
        <xdr:cNvPr id="229" name="直線コネクタ 228"/>
        <xdr:cNvCxnSpPr/>
      </xdr:nvCxnSpPr>
      <xdr:spPr>
        <a:xfrm flipV="1">
          <a:off x="2908300" y="15971520"/>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77106</xdr:rowOff>
    </xdr:from>
    <xdr:ext cx="534377" cy="259045"/>
    <xdr:sp macro="" textlink="">
      <xdr:nvSpPr>
        <xdr:cNvPr id="231" name="テキスト ボックス 230"/>
        <xdr:cNvSpPr txBox="1"/>
      </xdr:nvSpPr>
      <xdr:spPr>
        <a:xfrm>
          <a:off x="35174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76708</xdr:rowOff>
    </xdr:from>
    <xdr:to>
      <xdr:col>4</xdr:col>
      <xdr:colOff>155575</xdr:colOff>
      <xdr:row>93</xdr:row>
      <xdr:rowOff>128524</xdr:rowOff>
    </xdr:to>
    <xdr:cxnSp macro="">
      <xdr:nvCxnSpPr>
        <xdr:cNvPr id="232" name="直線コネクタ 231"/>
        <xdr:cNvCxnSpPr/>
      </xdr:nvCxnSpPr>
      <xdr:spPr>
        <a:xfrm flipV="1">
          <a:off x="2019300" y="1602155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160417</xdr:rowOff>
    </xdr:from>
    <xdr:ext cx="534377" cy="259045"/>
    <xdr:sp macro="" textlink="">
      <xdr:nvSpPr>
        <xdr:cNvPr id="234" name="テキスト ボックス 233"/>
        <xdr:cNvSpPr txBox="1"/>
      </xdr:nvSpPr>
      <xdr:spPr>
        <a:xfrm>
          <a:off x="2641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92583</xdr:rowOff>
    </xdr:from>
    <xdr:to>
      <xdr:col>2</xdr:col>
      <xdr:colOff>638175</xdr:colOff>
      <xdr:row>93</xdr:row>
      <xdr:rowOff>128524</xdr:rowOff>
    </xdr:to>
    <xdr:cxnSp macro="">
      <xdr:nvCxnSpPr>
        <xdr:cNvPr id="235" name="直線コネクタ 234"/>
        <xdr:cNvCxnSpPr/>
      </xdr:nvCxnSpPr>
      <xdr:spPr>
        <a:xfrm>
          <a:off x="1130300" y="16037433"/>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54754</xdr:rowOff>
    </xdr:from>
    <xdr:ext cx="534377" cy="259045"/>
    <xdr:sp macro="" textlink="">
      <xdr:nvSpPr>
        <xdr:cNvPr id="237" name="テキスト ボックス 236"/>
        <xdr:cNvSpPr txBox="1"/>
      </xdr:nvSpPr>
      <xdr:spPr>
        <a:xfrm>
          <a:off x="1752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55515</xdr:rowOff>
    </xdr:from>
    <xdr:ext cx="534377" cy="259045"/>
    <xdr:sp macro="" textlink="">
      <xdr:nvSpPr>
        <xdr:cNvPr id="239" name="テキスト ボックス 238"/>
        <xdr:cNvSpPr txBox="1"/>
      </xdr:nvSpPr>
      <xdr:spPr>
        <a:xfrm>
          <a:off x="863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117094</xdr:rowOff>
    </xdr:from>
    <xdr:to>
      <xdr:col>6</xdr:col>
      <xdr:colOff>561975</xdr:colOff>
      <xdr:row>93</xdr:row>
      <xdr:rowOff>47244</xdr:rowOff>
    </xdr:to>
    <xdr:sp macro="" textlink="">
      <xdr:nvSpPr>
        <xdr:cNvPr id="245" name="円/楕円 244"/>
        <xdr:cNvSpPr/>
      </xdr:nvSpPr>
      <xdr:spPr>
        <a:xfrm>
          <a:off x="4584700" y="158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139971</xdr:rowOff>
    </xdr:from>
    <xdr:ext cx="534377" cy="259045"/>
    <xdr:sp macro="" textlink="">
      <xdr:nvSpPr>
        <xdr:cNvPr id="246" name="扶助費該当値テキスト"/>
        <xdr:cNvSpPr txBox="1"/>
      </xdr:nvSpPr>
      <xdr:spPr>
        <a:xfrm>
          <a:off x="4686300" y="157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147320</xdr:rowOff>
    </xdr:from>
    <xdr:to>
      <xdr:col>5</xdr:col>
      <xdr:colOff>409575</xdr:colOff>
      <xdr:row>93</xdr:row>
      <xdr:rowOff>77470</xdr:rowOff>
    </xdr:to>
    <xdr:sp macro="" textlink="">
      <xdr:nvSpPr>
        <xdr:cNvPr id="247" name="円/楕円 246"/>
        <xdr:cNvSpPr/>
      </xdr:nvSpPr>
      <xdr:spPr>
        <a:xfrm>
          <a:off x="3746500" y="159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93997</xdr:rowOff>
    </xdr:from>
    <xdr:ext cx="534377" cy="259045"/>
    <xdr:sp macro="" textlink="">
      <xdr:nvSpPr>
        <xdr:cNvPr id="248" name="テキスト ボックス 247"/>
        <xdr:cNvSpPr txBox="1"/>
      </xdr:nvSpPr>
      <xdr:spPr>
        <a:xfrm>
          <a:off x="3517411" y="156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25908</xdr:rowOff>
    </xdr:from>
    <xdr:to>
      <xdr:col>4</xdr:col>
      <xdr:colOff>206375</xdr:colOff>
      <xdr:row>93</xdr:row>
      <xdr:rowOff>127508</xdr:rowOff>
    </xdr:to>
    <xdr:sp macro="" textlink="">
      <xdr:nvSpPr>
        <xdr:cNvPr id="249" name="円/楕円 248"/>
        <xdr:cNvSpPr/>
      </xdr:nvSpPr>
      <xdr:spPr>
        <a:xfrm>
          <a:off x="2857500" y="159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144035</xdr:rowOff>
    </xdr:from>
    <xdr:ext cx="534377" cy="259045"/>
    <xdr:sp macro="" textlink="">
      <xdr:nvSpPr>
        <xdr:cNvPr id="250" name="テキスト ボックス 249"/>
        <xdr:cNvSpPr txBox="1"/>
      </xdr:nvSpPr>
      <xdr:spPr>
        <a:xfrm>
          <a:off x="2641111" y="157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77724</xdr:rowOff>
    </xdr:from>
    <xdr:to>
      <xdr:col>3</xdr:col>
      <xdr:colOff>3175</xdr:colOff>
      <xdr:row>94</xdr:row>
      <xdr:rowOff>7874</xdr:rowOff>
    </xdr:to>
    <xdr:sp macro="" textlink="">
      <xdr:nvSpPr>
        <xdr:cNvPr id="251" name="円/楕円 250"/>
        <xdr:cNvSpPr/>
      </xdr:nvSpPr>
      <xdr:spPr>
        <a:xfrm>
          <a:off x="1968500" y="16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24401</xdr:rowOff>
    </xdr:from>
    <xdr:ext cx="534377" cy="259045"/>
    <xdr:sp macro="" textlink="">
      <xdr:nvSpPr>
        <xdr:cNvPr id="252" name="テキスト ボックス 251"/>
        <xdr:cNvSpPr txBox="1"/>
      </xdr:nvSpPr>
      <xdr:spPr>
        <a:xfrm>
          <a:off x="1752111" y="157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41783</xdr:rowOff>
    </xdr:from>
    <xdr:to>
      <xdr:col>1</xdr:col>
      <xdr:colOff>485775</xdr:colOff>
      <xdr:row>93</xdr:row>
      <xdr:rowOff>143383</xdr:rowOff>
    </xdr:to>
    <xdr:sp macro="" textlink="">
      <xdr:nvSpPr>
        <xdr:cNvPr id="253" name="円/楕円 252"/>
        <xdr:cNvSpPr/>
      </xdr:nvSpPr>
      <xdr:spPr>
        <a:xfrm>
          <a:off x="1079500" y="159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159910</xdr:rowOff>
    </xdr:from>
    <xdr:ext cx="534377" cy="259045"/>
    <xdr:sp macro="" textlink="">
      <xdr:nvSpPr>
        <xdr:cNvPr id="254" name="テキスト ボックス 253"/>
        <xdr:cNvSpPr txBox="1"/>
      </xdr:nvSpPr>
      <xdr:spPr>
        <a:xfrm>
          <a:off x="863111" y="157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42682</xdr:rowOff>
    </xdr:from>
    <xdr:to>
      <xdr:col>15</xdr:col>
      <xdr:colOff>180975</xdr:colOff>
      <xdr:row>35</xdr:row>
      <xdr:rowOff>72057</xdr:rowOff>
    </xdr:to>
    <xdr:cxnSp macro="">
      <xdr:nvCxnSpPr>
        <xdr:cNvPr id="280" name="直線コネクタ 279"/>
        <xdr:cNvCxnSpPr/>
      </xdr:nvCxnSpPr>
      <xdr:spPr>
        <a:xfrm>
          <a:off x="9639300" y="6043432"/>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42682</xdr:rowOff>
    </xdr:from>
    <xdr:to>
      <xdr:col>14</xdr:col>
      <xdr:colOff>28575</xdr:colOff>
      <xdr:row>37</xdr:row>
      <xdr:rowOff>55575</xdr:rowOff>
    </xdr:to>
    <xdr:cxnSp macro="">
      <xdr:nvCxnSpPr>
        <xdr:cNvPr id="283" name="直線コネクタ 282"/>
        <xdr:cNvCxnSpPr/>
      </xdr:nvCxnSpPr>
      <xdr:spPr>
        <a:xfrm flipV="1">
          <a:off x="8750300" y="6043432"/>
          <a:ext cx="889000" cy="3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88928</xdr:rowOff>
    </xdr:from>
    <xdr:to>
      <xdr:col>12</xdr:col>
      <xdr:colOff>511175</xdr:colOff>
      <xdr:row>37</xdr:row>
      <xdr:rowOff>55575</xdr:rowOff>
    </xdr:to>
    <xdr:cxnSp macro="">
      <xdr:nvCxnSpPr>
        <xdr:cNvPr id="286" name="直線コネクタ 285"/>
        <xdr:cNvCxnSpPr/>
      </xdr:nvCxnSpPr>
      <xdr:spPr>
        <a:xfrm>
          <a:off x="7861300" y="6261128"/>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88928</xdr:rowOff>
    </xdr:from>
    <xdr:to>
      <xdr:col>11</xdr:col>
      <xdr:colOff>307975</xdr:colOff>
      <xdr:row>37</xdr:row>
      <xdr:rowOff>102644</xdr:rowOff>
    </xdr:to>
    <xdr:cxnSp macro="">
      <xdr:nvCxnSpPr>
        <xdr:cNvPr id="289" name="直線コネクタ 288"/>
        <xdr:cNvCxnSpPr/>
      </xdr:nvCxnSpPr>
      <xdr:spPr>
        <a:xfrm flipV="1">
          <a:off x="6972300" y="626112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125803</xdr:rowOff>
    </xdr:from>
    <xdr:ext cx="534377" cy="259045"/>
    <xdr:sp macro="" textlink="">
      <xdr:nvSpPr>
        <xdr:cNvPr id="291" name="テキスト ボックス 290"/>
        <xdr:cNvSpPr txBox="1"/>
      </xdr:nvSpPr>
      <xdr:spPr>
        <a:xfrm>
          <a:off x="7594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33952</xdr:rowOff>
    </xdr:from>
    <xdr:ext cx="534377" cy="259045"/>
    <xdr:sp macro="" textlink="">
      <xdr:nvSpPr>
        <xdr:cNvPr id="293" name="テキスト ボックス 292"/>
        <xdr:cNvSpPr txBox="1"/>
      </xdr:nvSpPr>
      <xdr:spPr>
        <a:xfrm>
          <a:off x="6705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21257</xdr:rowOff>
    </xdr:from>
    <xdr:to>
      <xdr:col>15</xdr:col>
      <xdr:colOff>231775</xdr:colOff>
      <xdr:row>35</xdr:row>
      <xdr:rowOff>122857</xdr:rowOff>
    </xdr:to>
    <xdr:sp macro="" textlink="">
      <xdr:nvSpPr>
        <xdr:cNvPr id="299" name="円/楕円 298"/>
        <xdr:cNvSpPr/>
      </xdr:nvSpPr>
      <xdr:spPr>
        <a:xfrm>
          <a:off x="10426700" y="60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107634</xdr:rowOff>
    </xdr:from>
    <xdr:ext cx="599010" cy="259045"/>
    <xdr:sp macro="" textlink="">
      <xdr:nvSpPr>
        <xdr:cNvPr id="300" name="補助費等該当値テキスト"/>
        <xdr:cNvSpPr txBox="1"/>
      </xdr:nvSpPr>
      <xdr:spPr>
        <a:xfrm>
          <a:off x="10528300" y="59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163332</xdr:rowOff>
    </xdr:from>
    <xdr:to>
      <xdr:col>14</xdr:col>
      <xdr:colOff>79375</xdr:colOff>
      <xdr:row>35</xdr:row>
      <xdr:rowOff>93482</xdr:rowOff>
    </xdr:to>
    <xdr:sp macro="" textlink="">
      <xdr:nvSpPr>
        <xdr:cNvPr id="301" name="円/楕円 300"/>
        <xdr:cNvSpPr/>
      </xdr:nvSpPr>
      <xdr:spPr>
        <a:xfrm>
          <a:off x="9588500" y="59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84609</xdr:rowOff>
    </xdr:from>
    <xdr:ext cx="599010" cy="259045"/>
    <xdr:sp macro="" textlink="">
      <xdr:nvSpPr>
        <xdr:cNvPr id="302" name="テキスト ボックス 301"/>
        <xdr:cNvSpPr txBox="1"/>
      </xdr:nvSpPr>
      <xdr:spPr>
        <a:xfrm>
          <a:off x="9327094" y="608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4775</xdr:rowOff>
    </xdr:from>
    <xdr:to>
      <xdr:col>12</xdr:col>
      <xdr:colOff>561975</xdr:colOff>
      <xdr:row>37</xdr:row>
      <xdr:rowOff>106375</xdr:rowOff>
    </xdr:to>
    <xdr:sp macro="" textlink="">
      <xdr:nvSpPr>
        <xdr:cNvPr id="303" name="円/楕円 302"/>
        <xdr:cNvSpPr/>
      </xdr:nvSpPr>
      <xdr:spPr>
        <a:xfrm>
          <a:off x="8699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97502</xdr:rowOff>
    </xdr:from>
    <xdr:ext cx="534377" cy="259045"/>
    <xdr:sp macro="" textlink="">
      <xdr:nvSpPr>
        <xdr:cNvPr id="304" name="テキスト ボックス 303"/>
        <xdr:cNvSpPr txBox="1"/>
      </xdr:nvSpPr>
      <xdr:spPr>
        <a:xfrm>
          <a:off x="8483111" y="64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38128</xdr:rowOff>
    </xdr:from>
    <xdr:to>
      <xdr:col>11</xdr:col>
      <xdr:colOff>358775</xdr:colOff>
      <xdr:row>36</xdr:row>
      <xdr:rowOff>139728</xdr:rowOff>
    </xdr:to>
    <xdr:sp macro="" textlink="">
      <xdr:nvSpPr>
        <xdr:cNvPr id="305" name="円/楕円 304"/>
        <xdr:cNvSpPr/>
      </xdr:nvSpPr>
      <xdr:spPr>
        <a:xfrm>
          <a:off x="7810500" y="62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156255</xdr:rowOff>
    </xdr:from>
    <xdr:ext cx="534377" cy="259045"/>
    <xdr:sp macro="" textlink="">
      <xdr:nvSpPr>
        <xdr:cNvPr id="306" name="テキスト ボックス 305"/>
        <xdr:cNvSpPr txBox="1"/>
      </xdr:nvSpPr>
      <xdr:spPr>
        <a:xfrm>
          <a:off x="7594111" y="59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51844</xdr:rowOff>
    </xdr:from>
    <xdr:to>
      <xdr:col>10</xdr:col>
      <xdr:colOff>155575</xdr:colOff>
      <xdr:row>37</xdr:row>
      <xdr:rowOff>153444</xdr:rowOff>
    </xdr:to>
    <xdr:sp macro="" textlink="">
      <xdr:nvSpPr>
        <xdr:cNvPr id="307" name="円/楕円 306"/>
        <xdr:cNvSpPr/>
      </xdr:nvSpPr>
      <xdr:spPr>
        <a:xfrm>
          <a:off x="6921500" y="63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169971</xdr:rowOff>
    </xdr:from>
    <xdr:ext cx="534377" cy="259045"/>
    <xdr:sp macro="" textlink="">
      <xdr:nvSpPr>
        <xdr:cNvPr id="308" name="テキスト ボックス 307"/>
        <xdr:cNvSpPr txBox="1"/>
      </xdr:nvSpPr>
      <xdr:spPr>
        <a:xfrm>
          <a:off x="6705111" y="617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138426</xdr:rowOff>
    </xdr:from>
    <xdr:to>
      <xdr:col>15</xdr:col>
      <xdr:colOff>180975</xdr:colOff>
      <xdr:row>56</xdr:row>
      <xdr:rowOff>64784</xdr:rowOff>
    </xdr:to>
    <xdr:cxnSp macro="">
      <xdr:nvCxnSpPr>
        <xdr:cNvPr id="338" name="直線コネクタ 337"/>
        <xdr:cNvCxnSpPr/>
      </xdr:nvCxnSpPr>
      <xdr:spPr>
        <a:xfrm flipV="1">
          <a:off x="9639300" y="9568176"/>
          <a:ext cx="8382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57159</xdr:rowOff>
    </xdr:from>
    <xdr:to>
      <xdr:col>14</xdr:col>
      <xdr:colOff>28575</xdr:colOff>
      <xdr:row>56</xdr:row>
      <xdr:rowOff>64784</xdr:rowOff>
    </xdr:to>
    <xdr:cxnSp macro="">
      <xdr:nvCxnSpPr>
        <xdr:cNvPr id="341" name="直線コネクタ 340"/>
        <xdr:cNvCxnSpPr/>
      </xdr:nvCxnSpPr>
      <xdr:spPr>
        <a:xfrm>
          <a:off x="8750300" y="9486909"/>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3" name="テキスト ボックス 342"/>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23195</xdr:rowOff>
    </xdr:from>
    <xdr:to>
      <xdr:col>12</xdr:col>
      <xdr:colOff>511175</xdr:colOff>
      <xdr:row>55</xdr:row>
      <xdr:rowOff>57159</xdr:rowOff>
    </xdr:to>
    <xdr:cxnSp macro="">
      <xdr:nvCxnSpPr>
        <xdr:cNvPr id="344" name="直線コネクタ 343"/>
        <xdr:cNvCxnSpPr/>
      </xdr:nvCxnSpPr>
      <xdr:spPr>
        <a:xfrm>
          <a:off x="7861300" y="9452945"/>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23195</xdr:rowOff>
    </xdr:from>
    <xdr:to>
      <xdr:col>11</xdr:col>
      <xdr:colOff>307975</xdr:colOff>
      <xdr:row>55</xdr:row>
      <xdr:rowOff>160796</xdr:rowOff>
    </xdr:to>
    <xdr:cxnSp macro="">
      <xdr:nvCxnSpPr>
        <xdr:cNvPr id="347" name="直線コネクタ 346"/>
        <xdr:cNvCxnSpPr/>
      </xdr:nvCxnSpPr>
      <xdr:spPr>
        <a:xfrm flipV="1">
          <a:off x="6972300" y="9452945"/>
          <a:ext cx="889000" cy="13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5229</xdr:rowOff>
    </xdr:from>
    <xdr:ext cx="534377" cy="259045"/>
    <xdr:sp macro="" textlink="">
      <xdr:nvSpPr>
        <xdr:cNvPr id="351" name="テキスト ボックス 350"/>
        <xdr:cNvSpPr txBox="1"/>
      </xdr:nvSpPr>
      <xdr:spPr>
        <a:xfrm>
          <a:off x="6705111" y="9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87626</xdr:rowOff>
    </xdr:from>
    <xdr:to>
      <xdr:col>15</xdr:col>
      <xdr:colOff>231775</xdr:colOff>
      <xdr:row>56</xdr:row>
      <xdr:rowOff>17776</xdr:rowOff>
    </xdr:to>
    <xdr:sp macro="" textlink="">
      <xdr:nvSpPr>
        <xdr:cNvPr id="357" name="円/楕円 356"/>
        <xdr:cNvSpPr/>
      </xdr:nvSpPr>
      <xdr:spPr>
        <a:xfrm>
          <a:off x="10426700" y="95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66053</xdr:rowOff>
    </xdr:from>
    <xdr:ext cx="534377" cy="259045"/>
    <xdr:sp macro="" textlink="">
      <xdr:nvSpPr>
        <xdr:cNvPr id="358" name="普通建設事業費該当値テキスト"/>
        <xdr:cNvSpPr txBox="1"/>
      </xdr:nvSpPr>
      <xdr:spPr>
        <a:xfrm>
          <a:off x="10528300" y="949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99,578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13984</xdr:rowOff>
    </xdr:from>
    <xdr:to>
      <xdr:col>14</xdr:col>
      <xdr:colOff>79375</xdr:colOff>
      <xdr:row>56</xdr:row>
      <xdr:rowOff>115584</xdr:rowOff>
    </xdr:to>
    <xdr:sp macro="" textlink="">
      <xdr:nvSpPr>
        <xdr:cNvPr id="359" name="円/楕円 358"/>
        <xdr:cNvSpPr/>
      </xdr:nvSpPr>
      <xdr:spPr>
        <a:xfrm>
          <a:off x="9588500" y="96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106711</xdr:rowOff>
    </xdr:from>
    <xdr:ext cx="534377" cy="259045"/>
    <xdr:sp macro="" textlink="">
      <xdr:nvSpPr>
        <xdr:cNvPr id="360" name="テキスト ボックス 359"/>
        <xdr:cNvSpPr txBox="1"/>
      </xdr:nvSpPr>
      <xdr:spPr>
        <a:xfrm>
          <a:off x="93594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6359</xdr:rowOff>
    </xdr:from>
    <xdr:to>
      <xdr:col>12</xdr:col>
      <xdr:colOff>561975</xdr:colOff>
      <xdr:row>55</xdr:row>
      <xdr:rowOff>107959</xdr:rowOff>
    </xdr:to>
    <xdr:sp macro="" textlink="">
      <xdr:nvSpPr>
        <xdr:cNvPr id="361" name="円/楕円 360"/>
        <xdr:cNvSpPr/>
      </xdr:nvSpPr>
      <xdr:spPr>
        <a:xfrm>
          <a:off x="8699500" y="9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124486</xdr:rowOff>
    </xdr:from>
    <xdr:ext cx="599010" cy="259045"/>
    <xdr:sp macro="" textlink="">
      <xdr:nvSpPr>
        <xdr:cNvPr id="362" name="テキスト ボックス 361"/>
        <xdr:cNvSpPr txBox="1"/>
      </xdr:nvSpPr>
      <xdr:spPr>
        <a:xfrm>
          <a:off x="8450794" y="921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104,555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143845</xdr:rowOff>
    </xdr:from>
    <xdr:to>
      <xdr:col>11</xdr:col>
      <xdr:colOff>358775</xdr:colOff>
      <xdr:row>55</xdr:row>
      <xdr:rowOff>73995</xdr:rowOff>
    </xdr:to>
    <xdr:sp macro="" textlink="">
      <xdr:nvSpPr>
        <xdr:cNvPr id="363" name="円/楕円 362"/>
        <xdr:cNvSpPr/>
      </xdr:nvSpPr>
      <xdr:spPr>
        <a:xfrm>
          <a:off x="7810500" y="9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90522</xdr:rowOff>
    </xdr:from>
    <xdr:ext cx="599010" cy="259045"/>
    <xdr:sp macro="" textlink="">
      <xdr:nvSpPr>
        <xdr:cNvPr id="364" name="テキスト ボックス 363"/>
        <xdr:cNvSpPr txBox="1"/>
      </xdr:nvSpPr>
      <xdr:spPr>
        <a:xfrm>
          <a:off x="7561794" y="91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109996</xdr:rowOff>
    </xdr:from>
    <xdr:to>
      <xdr:col>10</xdr:col>
      <xdr:colOff>155575</xdr:colOff>
      <xdr:row>56</xdr:row>
      <xdr:rowOff>40146</xdr:rowOff>
    </xdr:to>
    <xdr:sp macro="" textlink="">
      <xdr:nvSpPr>
        <xdr:cNvPr id="365" name="円/楕円 364"/>
        <xdr:cNvSpPr/>
      </xdr:nvSpPr>
      <xdr:spPr>
        <a:xfrm>
          <a:off x="6921500" y="95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56673</xdr:rowOff>
    </xdr:from>
    <xdr:ext cx="534377" cy="259045"/>
    <xdr:sp macro="" textlink="">
      <xdr:nvSpPr>
        <xdr:cNvPr id="366" name="テキスト ボックス 365"/>
        <xdr:cNvSpPr txBox="1"/>
      </xdr:nvSpPr>
      <xdr:spPr>
        <a:xfrm>
          <a:off x="6705111" y="93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14982</xdr:rowOff>
    </xdr:from>
    <xdr:to>
      <xdr:col>15</xdr:col>
      <xdr:colOff>180975</xdr:colOff>
      <xdr:row>77</xdr:row>
      <xdr:rowOff>91759</xdr:rowOff>
    </xdr:to>
    <xdr:cxnSp macro="">
      <xdr:nvCxnSpPr>
        <xdr:cNvPr id="396" name="直線コネクタ 395"/>
        <xdr:cNvCxnSpPr/>
      </xdr:nvCxnSpPr>
      <xdr:spPr>
        <a:xfrm>
          <a:off x="9639300" y="13216632"/>
          <a:ext cx="8382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397"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8516</xdr:rowOff>
    </xdr:from>
    <xdr:to>
      <xdr:col>14</xdr:col>
      <xdr:colOff>28575</xdr:colOff>
      <xdr:row>77</xdr:row>
      <xdr:rowOff>14982</xdr:rowOff>
    </xdr:to>
    <xdr:cxnSp macro="">
      <xdr:nvCxnSpPr>
        <xdr:cNvPr id="399" name="直線コネクタ 398"/>
        <xdr:cNvCxnSpPr/>
      </xdr:nvCxnSpPr>
      <xdr:spPr>
        <a:xfrm>
          <a:off x="8750300" y="1321016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81525</xdr:rowOff>
    </xdr:from>
    <xdr:ext cx="534377" cy="259045"/>
    <xdr:sp macro="" textlink="">
      <xdr:nvSpPr>
        <xdr:cNvPr id="401" name="テキスト ボックス 400"/>
        <xdr:cNvSpPr txBox="1"/>
      </xdr:nvSpPr>
      <xdr:spPr>
        <a:xfrm>
          <a:off x="9359411" y="12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95634</xdr:rowOff>
    </xdr:from>
    <xdr:ext cx="534377" cy="259045"/>
    <xdr:sp macro="" textlink="">
      <xdr:nvSpPr>
        <xdr:cNvPr id="403" name="テキスト ボックス 402"/>
        <xdr:cNvSpPr txBox="1"/>
      </xdr:nvSpPr>
      <xdr:spPr>
        <a:xfrm>
          <a:off x="8483111" y="126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40959</xdr:rowOff>
    </xdr:from>
    <xdr:to>
      <xdr:col>15</xdr:col>
      <xdr:colOff>231775</xdr:colOff>
      <xdr:row>77</xdr:row>
      <xdr:rowOff>142559</xdr:rowOff>
    </xdr:to>
    <xdr:sp macro="" textlink="">
      <xdr:nvSpPr>
        <xdr:cNvPr id="409" name="円/楕円 408"/>
        <xdr:cNvSpPr/>
      </xdr:nvSpPr>
      <xdr:spPr>
        <a:xfrm>
          <a:off x="10426700" y="13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19386</xdr:rowOff>
    </xdr:from>
    <xdr:ext cx="534377" cy="259045"/>
    <xdr:sp macro="" textlink="">
      <xdr:nvSpPr>
        <xdr:cNvPr id="410" name="普通建設事業費 （ うち新規整備　）該当値テキスト"/>
        <xdr:cNvSpPr txBox="1"/>
      </xdr:nvSpPr>
      <xdr:spPr>
        <a:xfrm>
          <a:off x="10528300" y="132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135632</xdr:rowOff>
    </xdr:from>
    <xdr:to>
      <xdr:col>14</xdr:col>
      <xdr:colOff>79375</xdr:colOff>
      <xdr:row>77</xdr:row>
      <xdr:rowOff>65782</xdr:rowOff>
    </xdr:to>
    <xdr:sp macro="" textlink="">
      <xdr:nvSpPr>
        <xdr:cNvPr id="411" name="円/楕円 410"/>
        <xdr:cNvSpPr/>
      </xdr:nvSpPr>
      <xdr:spPr>
        <a:xfrm>
          <a:off x="9588500" y="131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56909</xdr:rowOff>
    </xdr:from>
    <xdr:ext cx="534377" cy="259045"/>
    <xdr:sp macro="" textlink="">
      <xdr:nvSpPr>
        <xdr:cNvPr id="412" name="テキスト ボックス 411"/>
        <xdr:cNvSpPr txBox="1"/>
      </xdr:nvSpPr>
      <xdr:spPr>
        <a:xfrm>
          <a:off x="9359411" y="132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129166</xdr:rowOff>
    </xdr:from>
    <xdr:to>
      <xdr:col>12</xdr:col>
      <xdr:colOff>561975</xdr:colOff>
      <xdr:row>77</xdr:row>
      <xdr:rowOff>59316</xdr:rowOff>
    </xdr:to>
    <xdr:sp macro="" textlink="">
      <xdr:nvSpPr>
        <xdr:cNvPr id="413" name="円/楕円 412"/>
        <xdr:cNvSpPr/>
      </xdr:nvSpPr>
      <xdr:spPr>
        <a:xfrm>
          <a:off x="8699500" y="131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50443</xdr:rowOff>
    </xdr:from>
    <xdr:ext cx="534377" cy="259045"/>
    <xdr:sp macro="" textlink="">
      <xdr:nvSpPr>
        <xdr:cNvPr id="414" name="テキスト ボックス 413"/>
        <xdr:cNvSpPr txBox="1"/>
      </xdr:nvSpPr>
      <xdr:spPr>
        <a:xfrm>
          <a:off x="8483111" y="132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18847</xdr:rowOff>
    </xdr:from>
    <xdr:to>
      <xdr:col>15</xdr:col>
      <xdr:colOff>180975</xdr:colOff>
      <xdr:row>95</xdr:row>
      <xdr:rowOff>39115</xdr:rowOff>
    </xdr:to>
    <xdr:cxnSp macro="">
      <xdr:nvCxnSpPr>
        <xdr:cNvPr id="442" name="直線コネクタ 441"/>
        <xdr:cNvCxnSpPr/>
      </xdr:nvCxnSpPr>
      <xdr:spPr>
        <a:xfrm flipV="1">
          <a:off x="9639300" y="15792247"/>
          <a:ext cx="838200" cy="5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26446</xdr:rowOff>
    </xdr:from>
    <xdr:ext cx="534377" cy="259045"/>
    <xdr:sp macro="" textlink="">
      <xdr:nvSpPr>
        <xdr:cNvPr id="443" name="普通建設事業費 （ うち更新整備　）平均値テキスト"/>
        <xdr:cNvSpPr txBox="1"/>
      </xdr:nvSpPr>
      <xdr:spPr>
        <a:xfrm>
          <a:off x="10528300" y="1614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39115</xdr:rowOff>
    </xdr:from>
    <xdr:to>
      <xdr:col>14</xdr:col>
      <xdr:colOff>28575</xdr:colOff>
      <xdr:row>95</xdr:row>
      <xdr:rowOff>112421</xdr:rowOff>
    </xdr:to>
    <xdr:cxnSp macro="">
      <xdr:nvCxnSpPr>
        <xdr:cNvPr id="445" name="直線コネクタ 444"/>
        <xdr:cNvCxnSpPr/>
      </xdr:nvCxnSpPr>
      <xdr:spPr>
        <a:xfrm flipV="1">
          <a:off x="8750300" y="16326865"/>
          <a:ext cx="889000" cy="7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132363</xdr:rowOff>
    </xdr:from>
    <xdr:ext cx="534377" cy="259045"/>
    <xdr:sp macro="" textlink="">
      <xdr:nvSpPr>
        <xdr:cNvPr id="447" name="テキスト ボックス 446"/>
        <xdr:cNvSpPr txBox="1"/>
      </xdr:nvSpPr>
      <xdr:spPr>
        <a:xfrm>
          <a:off x="9359411" y="164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138307</xdr:rowOff>
    </xdr:from>
    <xdr:ext cx="534377" cy="259045"/>
    <xdr:sp macro="" textlink="">
      <xdr:nvSpPr>
        <xdr:cNvPr id="449" name="テキスト ボックス 448"/>
        <xdr:cNvSpPr txBox="1"/>
      </xdr:nvSpPr>
      <xdr:spPr>
        <a:xfrm>
          <a:off x="8483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139497</xdr:rowOff>
    </xdr:from>
    <xdr:to>
      <xdr:col>15</xdr:col>
      <xdr:colOff>231775</xdr:colOff>
      <xdr:row>92</xdr:row>
      <xdr:rowOff>69647</xdr:rowOff>
    </xdr:to>
    <xdr:sp macro="" textlink="">
      <xdr:nvSpPr>
        <xdr:cNvPr id="455" name="円/楕円 454"/>
        <xdr:cNvSpPr/>
      </xdr:nvSpPr>
      <xdr:spPr>
        <a:xfrm>
          <a:off x="10426700" y="157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162374</xdr:rowOff>
    </xdr:from>
    <xdr:ext cx="534377" cy="259045"/>
    <xdr:sp macro="" textlink="">
      <xdr:nvSpPr>
        <xdr:cNvPr id="456" name="普通建設事業費 （ うち更新整備　）該当値テキスト"/>
        <xdr:cNvSpPr txBox="1"/>
      </xdr:nvSpPr>
      <xdr:spPr>
        <a:xfrm>
          <a:off x="10528300" y="155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42,172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159765</xdr:rowOff>
    </xdr:from>
    <xdr:to>
      <xdr:col>14</xdr:col>
      <xdr:colOff>79375</xdr:colOff>
      <xdr:row>95</xdr:row>
      <xdr:rowOff>89915</xdr:rowOff>
    </xdr:to>
    <xdr:sp macro="" textlink="">
      <xdr:nvSpPr>
        <xdr:cNvPr id="457" name="円/楕円 456"/>
        <xdr:cNvSpPr/>
      </xdr:nvSpPr>
      <xdr:spPr>
        <a:xfrm>
          <a:off x="95885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106442</xdr:rowOff>
    </xdr:from>
    <xdr:ext cx="534377" cy="259045"/>
    <xdr:sp macro="" textlink="">
      <xdr:nvSpPr>
        <xdr:cNvPr id="458" name="テキスト ボックス 457"/>
        <xdr:cNvSpPr txBox="1"/>
      </xdr:nvSpPr>
      <xdr:spPr>
        <a:xfrm>
          <a:off x="9359411" y="160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61621</xdr:rowOff>
    </xdr:from>
    <xdr:to>
      <xdr:col>12</xdr:col>
      <xdr:colOff>561975</xdr:colOff>
      <xdr:row>95</xdr:row>
      <xdr:rowOff>163221</xdr:rowOff>
    </xdr:to>
    <xdr:sp macro="" textlink="">
      <xdr:nvSpPr>
        <xdr:cNvPr id="459" name="円/楕円 458"/>
        <xdr:cNvSpPr/>
      </xdr:nvSpPr>
      <xdr:spPr>
        <a:xfrm>
          <a:off x="8699500" y="163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8298</xdr:rowOff>
    </xdr:from>
    <xdr:ext cx="534377" cy="259045"/>
    <xdr:sp macro="" textlink="">
      <xdr:nvSpPr>
        <xdr:cNvPr id="460" name="テキスト ボックス 459"/>
        <xdr:cNvSpPr txBox="1"/>
      </xdr:nvSpPr>
      <xdr:spPr>
        <a:xfrm>
          <a:off x="84831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19685</xdr:rowOff>
    </xdr:from>
    <xdr:to>
      <xdr:col>23</xdr:col>
      <xdr:colOff>517525</xdr:colOff>
      <xdr:row>39</xdr:row>
      <xdr:rowOff>22752</xdr:rowOff>
    </xdr:to>
    <xdr:cxnSp macro="">
      <xdr:nvCxnSpPr>
        <xdr:cNvPr id="487" name="直線コネクタ 486"/>
        <xdr:cNvCxnSpPr/>
      </xdr:nvCxnSpPr>
      <xdr:spPr>
        <a:xfrm flipV="1">
          <a:off x="15481300" y="6706235"/>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8"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150654</xdr:rowOff>
    </xdr:from>
    <xdr:to>
      <xdr:col>22</xdr:col>
      <xdr:colOff>365125</xdr:colOff>
      <xdr:row>39</xdr:row>
      <xdr:rowOff>22752</xdr:rowOff>
    </xdr:to>
    <xdr:cxnSp macro="">
      <xdr:nvCxnSpPr>
        <xdr:cNvPr id="490" name="直線コネクタ 489"/>
        <xdr:cNvCxnSpPr/>
      </xdr:nvCxnSpPr>
      <xdr:spPr>
        <a:xfrm>
          <a:off x="14592300" y="6665754"/>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150654</xdr:rowOff>
    </xdr:from>
    <xdr:to>
      <xdr:col>21</xdr:col>
      <xdr:colOff>161925</xdr:colOff>
      <xdr:row>39</xdr:row>
      <xdr:rowOff>15227</xdr:rowOff>
    </xdr:to>
    <xdr:cxnSp macro="">
      <xdr:nvCxnSpPr>
        <xdr:cNvPr id="493" name="直線コネクタ 492"/>
        <xdr:cNvCxnSpPr/>
      </xdr:nvCxnSpPr>
      <xdr:spPr>
        <a:xfrm flipV="1">
          <a:off x="13703300" y="6665754"/>
          <a:ext cx="8890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95" name="テキスト ボックス 494"/>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124365</xdr:rowOff>
    </xdr:from>
    <xdr:to>
      <xdr:col>19</xdr:col>
      <xdr:colOff>644525</xdr:colOff>
      <xdr:row>39</xdr:row>
      <xdr:rowOff>15227</xdr:rowOff>
    </xdr:to>
    <xdr:cxnSp macro="">
      <xdr:nvCxnSpPr>
        <xdr:cNvPr id="496" name="直線コネクタ 495"/>
        <xdr:cNvCxnSpPr/>
      </xdr:nvCxnSpPr>
      <xdr:spPr>
        <a:xfrm>
          <a:off x="12814300" y="6468015"/>
          <a:ext cx="889000" cy="2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7" name="フローチャート : 判断 496"/>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8" name="テキスト ボックス 497"/>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9" name="フローチャート : 判断 498"/>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164234</xdr:rowOff>
    </xdr:from>
    <xdr:ext cx="469744" cy="259045"/>
    <xdr:sp macro="" textlink="">
      <xdr:nvSpPr>
        <xdr:cNvPr id="500" name="テキスト ボックス 499"/>
        <xdr:cNvSpPr txBox="1"/>
      </xdr:nvSpPr>
      <xdr:spPr>
        <a:xfrm>
          <a:off x="12579427" y="66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140335</xdr:rowOff>
    </xdr:from>
    <xdr:to>
      <xdr:col>23</xdr:col>
      <xdr:colOff>568325</xdr:colOff>
      <xdr:row>39</xdr:row>
      <xdr:rowOff>70485</xdr:rowOff>
    </xdr:to>
    <xdr:sp macro="" textlink="">
      <xdr:nvSpPr>
        <xdr:cNvPr id="506" name="円/楕円 505"/>
        <xdr:cNvSpPr/>
      </xdr:nvSpPr>
      <xdr:spPr>
        <a:xfrm>
          <a:off x="16268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55262</xdr:rowOff>
    </xdr:from>
    <xdr:ext cx="469744" cy="259045"/>
    <xdr:sp macro="" textlink="">
      <xdr:nvSpPr>
        <xdr:cNvPr id="507" name="災害復旧事業費該当値テキスト"/>
        <xdr:cNvSpPr txBox="1"/>
      </xdr:nvSpPr>
      <xdr:spPr>
        <a:xfrm>
          <a:off x="16370300" y="65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143402</xdr:rowOff>
    </xdr:from>
    <xdr:to>
      <xdr:col>22</xdr:col>
      <xdr:colOff>415925</xdr:colOff>
      <xdr:row>39</xdr:row>
      <xdr:rowOff>73552</xdr:rowOff>
    </xdr:to>
    <xdr:sp macro="" textlink="">
      <xdr:nvSpPr>
        <xdr:cNvPr id="508" name="円/楕円 507"/>
        <xdr:cNvSpPr/>
      </xdr:nvSpPr>
      <xdr:spPr>
        <a:xfrm>
          <a:off x="15430500" y="66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64679</xdr:rowOff>
    </xdr:from>
    <xdr:ext cx="469744" cy="259045"/>
    <xdr:sp macro="" textlink="">
      <xdr:nvSpPr>
        <xdr:cNvPr id="509" name="テキスト ボックス 508"/>
        <xdr:cNvSpPr txBox="1"/>
      </xdr:nvSpPr>
      <xdr:spPr>
        <a:xfrm>
          <a:off x="15233727"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99854</xdr:rowOff>
    </xdr:from>
    <xdr:to>
      <xdr:col>21</xdr:col>
      <xdr:colOff>212725</xdr:colOff>
      <xdr:row>39</xdr:row>
      <xdr:rowOff>30004</xdr:rowOff>
    </xdr:to>
    <xdr:sp macro="" textlink="">
      <xdr:nvSpPr>
        <xdr:cNvPr id="510" name="円/楕円 509"/>
        <xdr:cNvSpPr/>
      </xdr:nvSpPr>
      <xdr:spPr>
        <a:xfrm>
          <a:off x="14541500" y="66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21131</xdr:rowOff>
    </xdr:from>
    <xdr:ext cx="469744" cy="259045"/>
    <xdr:sp macro="" textlink="">
      <xdr:nvSpPr>
        <xdr:cNvPr id="511" name="テキスト ボックス 510"/>
        <xdr:cNvSpPr txBox="1"/>
      </xdr:nvSpPr>
      <xdr:spPr>
        <a:xfrm>
          <a:off x="14357427" y="670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135877</xdr:rowOff>
    </xdr:from>
    <xdr:to>
      <xdr:col>20</xdr:col>
      <xdr:colOff>9525</xdr:colOff>
      <xdr:row>39</xdr:row>
      <xdr:rowOff>66027</xdr:rowOff>
    </xdr:to>
    <xdr:sp macro="" textlink="">
      <xdr:nvSpPr>
        <xdr:cNvPr id="512" name="円/楕円 511"/>
        <xdr:cNvSpPr/>
      </xdr:nvSpPr>
      <xdr:spPr>
        <a:xfrm>
          <a:off x="13652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57154</xdr:rowOff>
    </xdr:from>
    <xdr:ext cx="469744" cy="259045"/>
    <xdr:sp macro="" textlink="">
      <xdr:nvSpPr>
        <xdr:cNvPr id="513" name="テキスト ボックス 512"/>
        <xdr:cNvSpPr txBox="1"/>
      </xdr:nvSpPr>
      <xdr:spPr>
        <a:xfrm>
          <a:off x="13468427" y="67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73565</xdr:rowOff>
    </xdr:from>
    <xdr:to>
      <xdr:col>18</xdr:col>
      <xdr:colOff>492125</xdr:colOff>
      <xdr:row>38</xdr:row>
      <xdr:rowOff>3715</xdr:rowOff>
    </xdr:to>
    <xdr:sp macro="" textlink="">
      <xdr:nvSpPr>
        <xdr:cNvPr id="514" name="円/楕円 513"/>
        <xdr:cNvSpPr/>
      </xdr:nvSpPr>
      <xdr:spPr>
        <a:xfrm>
          <a:off x="12763500" y="64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20242</xdr:rowOff>
    </xdr:from>
    <xdr:ext cx="534377" cy="259045"/>
    <xdr:sp macro="" textlink="">
      <xdr:nvSpPr>
        <xdr:cNvPr id="515" name="テキスト ボックス 514"/>
        <xdr:cNvSpPr txBox="1"/>
      </xdr:nvSpPr>
      <xdr:spPr>
        <a:xfrm>
          <a:off x="12547111" y="61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151130</xdr:rowOff>
    </xdr:from>
    <xdr:to>
      <xdr:col>23</xdr:col>
      <xdr:colOff>517525</xdr:colOff>
      <xdr:row>72</xdr:row>
      <xdr:rowOff>22999</xdr:rowOff>
    </xdr:to>
    <xdr:cxnSp macro="">
      <xdr:nvCxnSpPr>
        <xdr:cNvPr id="588" name="直線コネクタ 587"/>
        <xdr:cNvCxnSpPr/>
      </xdr:nvCxnSpPr>
      <xdr:spPr>
        <a:xfrm>
          <a:off x="15481300" y="12324080"/>
          <a:ext cx="8382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167340</xdr:rowOff>
    </xdr:from>
    <xdr:ext cx="534377" cy="259045"/>
    <xdr:sp macro="" textlink="">
      <xdr:nvSpPr>
        <xdr:cNvPr id="589" name="公債費平均値テキスト"/>
        <xdr:cNvSpPr txBox="1"/>
      </xdr:nvSpPr>
      <xdr:spPr>
        <a:xfrm>
          <a:off x="16370300" y="1251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144912</xdr:rowOff>
    </xdr:from>
    <xdr:to>
      <xdr:col>22</xdr:col>
      <xdr:colOff>365125</xdr:colOff>
      <xdr:row>71</xdr:row>
      <xdr:rowOff>151130</xdr:rowOff>
    </xdr:to>
    <xdr:cxnSp macro="">
      <xdr:nvCxnSpPr>
        <xdr:cNvPr id="591" name="直線コネクタ 590"/>
        <xdr:cNvCxnSpPr/>
      </xdr:nvCxnSpPr>
      <xdr:spPr>
        <a:xfrm>
          <a:off x="14592300" y="1231786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82483</xdr:rowOff>
    </xdr:from>
    <xdr:ext cx="534377" cy="259045"/>
    <xdr:sp macro="" textlink="">
      <xdr:nvSpPr>
        <xdr:cNvPr id="593" name="テキスト ボックス 592"/>
        <xdr:cNvSpPr txBox="1"/>
      </xdr:nvSpPr>
      <xdr:spPr>
        <a:xfrm>
          <a:off x="152014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144912</xdr:rowOff>
    </xdr:from>
    <xdr:to>
      <xdr:col>21</xdr:col>
      <xdr:colOff>161925</xdr:colOff>
      <xdr:row>71</xdr:row>
      <xdr:rowOff>163314</xdr:rowOff>
    </xdr:to>
    <xdr:cxnSp macro="">
      <xdr:nvCxnSpPr>
        <xdr:cNvPr id="594" name="直線コネクタ 593"/>
        <xdr:cNvCxnSpPr/>
      </xdr:nvCxnSpPr>
      <xdr:spPr>
        <a:xfrm flipV="1">
          <a:off x="13703300" y="1231786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92496</xdr:rowOff>
    </xdr:from>
    <xdr:ext cx="534377" cy="259045"/>
    <xdr:sp macro="" textlink="">
      <xdr:nvSpPr>
        <xdr:cNvPr id="596" name="テキスト ボックス 595"/>
        <xdr:cNvSpPr txBox="1"/>
      </xdr:nvSpPr>
      <xdr:spPr>
        <a:xfrm>
          <a:off x="14325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153667</xdr:rowOff>
    </xdr:from>
    <xdr:to>
      <xdr:col>19</xdr:col>
      <xdr:colOff>644525</xdr:colOff>
      <xdr:row>71</xdr:row>
      <xdr:rowOff>163314</xdr:rowOff>
    </xdr:to>
    <xdr:cxnSp macro="">
      <xdr:nvCxnSpPr>
        <xdr:cNvPr id="597" name="直線コネクタ 596"/>
        <xdr:cNvCxnSpPr/>
      </xdr:nvCxnSpPr>
      <xdr:spPr>
        <a:xfrm>
          <a:off x="12814300" y="1232661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8" name="フローチャート : 判断 597"/>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109069</xdr:rowOff>
    </xdr:from>
    <xdr:ext cx="534377" cy="259045"/>
    <xdr:sp macro="" textlink="">
      <xdr:nvSpPr>
        <xdr:cNvPr id="599" name="テキスト ボックス 598"/>
        <xdr:cNvSpPr txBox="1"/>
      </xdr:nvSpPr>
      <xdr:spPr>
        <a:xfrm>
          <a:off x="13436111" y="126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600" name="フローチャート : 判断 599"/>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166150</xdr:rowOff>
    </xdr:from>
    <xdr:ext cx="534377" cy="259045"/>
    <xdr:sp macro="" textlink="">
      <xdr:nvSpPr>
        <xdr:cNvPr id="601" name="テキスト ボックス 600"/>
        <xdr:cNvSpPr txBox="1"/>
      </xdr:nvSpPr>
      <xdr:spPr>
        <a:xfrm>
          <a:off x="12547111" y="12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143649</xdr:rowOff>
    </xdr:from>
    <xdr:to>
      <xdr:col>23</xdr:col>
      <xdr:colOff>568325</xdr:colOff>
      <xdr:row>72</xdr:row>
      <xdr:rowOff>73799</xdr:rowOff>
    </xdr:to>
    <xdr:sp macro="" textlink="">
      <xdr:nvSpPr>
        <xdr:cNvPr id="607" name="円/楕円 606"/>
        <xdr:cNvSpPr/>
      </xdr:nvSpPr>
      <xdr:spPr>
        <a:xfrm>
          <a:off x="16268700" y="123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166526</xdr:rowOff>
    </xdr:from>
    <xdr:ext cx="534377" cy="259045"/>
    <xdr:sp macro="" textlink="">
      <xdr:nvSpPr>
        <xdr:cNvPr id="608" name="公債費該当値テキスト"/>
        <xdr:cNvSpPr txBox="1"/>
      </xdr:nvSpPr>
      <xdr:spPr>
        <a:xfrm>
          <a:off x="16370300" y="121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90,105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100330</xdr:rowOff>
    </xdr:from>
    <xdr:to>
      <xdr:col>22</xdr:col>
      <xdr:colOff>415925</xdr:colOff>
      <xdr:row>72</xdr:row>
      <xdr:rowOff>30480</xdr:rowOff>
    </xdr:to>
    <xdr:sp macro="" textlink="">
      <xdr:nvSpPr>
        <xdr:cNvPr id="609" name="円/楕円 608"/>
        <xdr:cNvSpPr/>
      </xdr:nvSpPr>
      <xdr:spPr>
        <a:xfrm>
          <a:off x="154305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47007</xdr:rowOff>
    </xdr:from>
    <xdr:ext cx="534377" cy="259045"/>
    <xdr:sp macro="" textlink="">
      <xdr:nvSpPr>
        <xdr:cNvPr id="610" name="テキスト ボックス 609"/>
        <xdr:cNvSpPr txBox="1"/>
      </xdr:nvSpPr>
      <xdr:spPr>
        <a:xfrm>
          <a:off x="15201411" y="120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92,000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94112</xdr:rowOff>
    </xdr:from>
    <xdr:to>
      <xdr:col>21</xdr:col>
      <xdr:colOff>212725</xdr:colOff>
      <xdr:row>72</xdr:row>
      <xdr:rowOff>24262</xdr:rowOff>
    </xdr:to>
    <xdr:sp macro="" textlink="">
      <xdr:nvSpPr>
        <xdr:cNvPr id="611" name="円/楕円 610"/>
        <xdr:cNvSpPr/>
      </xdr:nvSpPr>
      <xdr:spPr>
        <a:xfrm>
          <a:off x="14541500" y="122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40789</xdr:rowOff>
    </xdr:from>
    <xdr:ext cx="534377" cy="259045"/>
    <xdr:sp macro="" textlink="">
      <xdr:nvSpPr>
        <xdr:cNvPr id="612" name="テキスト ボックス 611"/>
        <xdr:cNvSpPr txBox="1"/>
      </xdr:nvSpPr>
      <xdr:spPr>
        <a:xfrm>
          <a:off x="14325111" y="120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112514</xdr:rowOff>
    </xdr:from>
    <xdr:to>
      <xdr:col>20</xdr:col>
      <xdr:colOff>9525</xdr:colOff>
      <xdr:row>72</xdr:row>
      <xdr:rowOff>42664</xdr:rowOff>
    </xdr:to>
    <xdr:sp macro="" textlink="">
      <xdr:nvSpPr>
        <xdr:cNvPr id="613" name="円/楕円 612"/>
        <xdr:cNvSpPr/>
      </xdr:nvSpPr>
      <xdr:spPr>
        <a:xfrm>
          <a:off x="13652500" y="122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59191</xdr:rowOff>
    </xdr:from>
    <xdr:ext cx="534377" cy="259045"/>
    <xdr:sp macro="" textlink="">
      <xdr:nvSpPr>
        <xdr:cNvPr id="614" name="テキスト ボックス 613"/>
        <xdr:cNvSpPr txBox="1"/>
      </xdr:nvSpPr>
      <xdr:spPr>
        <a:xfrm>
          <a:off x="13436111" y="120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102867</xdr:rowOff>
    </xdr:from>
    <xdr:to>
      <xdr:col>18</xdr:col>
      <xdr:colOff>492125</xdr:colOff>
      <xdr:row>72</xdr:row>
      <xdr:rowOff>33017</xdr:rowOff>
    </xdr:to>
    <xdr:sp macro="" textlink="">
      <xdr:nvSpPr>
        <xdr:cNvPr id="615" name="円/楕円 614"/>
        <xdr:cNvSpPr/>
      </xdr:nvSpPr>
      <xdr:spPr>
        <a:xfrm>
          <a:off x="12763500" y="122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49544</xdr:rowOff>
    </xdr:from>
    <xdr:ext cx="534377" cy="259045"/>
    <xdr:sp macro="" textlink="">
      <xdr:nvSpPr>
        <xdr:cNvPr id="616" name="テキスト ボックス 615"/>
        <xdr:cNvSpPr txBox="1"/>
      </xdr:nvSpPr>
      <xdr:spPr>
        <a:xfrm>
          <a:off x="12547111" y="12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141529</xdr:rowOff>
    </xdr:from>
    <xdr:to>
      <xdr:col>23</xdr:col>
      <xdr:colOff>517525</xdr:colOff>
      <xdr:row>98</xdr:row>
      <xdr:rowOff>145807</xdr:rowOff>
    </xdr:to>
    <xdr:cxnSp macro="">
      <xdr:nvCxnSpPr>
        <xdr:cNvPr id="645" name="直線コネクタ 644"/>
        <xdr:cNvCxnSpPr/>
      </xdr:nvCxnSpPr>
      <xdr:spPr>
        <a:xfrm flipV="1">
          <a:off x="15481300" y="16772179"/>
          <a:ext cx="838200" cy="17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6"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166708</xdr:rowOff>
    </xdr:from>
    <xdr:to>
      <xdr:col>22</xdr:col>
      <xdr:colOff>365125</xdr:colOff>
      <xdr:row>98</xdr:row>
      <xdr:rowOff>145807</xdr:rowOff>
    </xdr:to>
    <xdr:cxnSp macro="">
      <xdr:nvCxnSpPr>
        <xdr:cNvPr id="648" name="直線コネクタ 647"/>
        <xdr:cNvCxnSpPr/>
      </xdr:nvCxnSpPr>
      <xdr:spPr>
        <a:xfrm>
          <a:off x="14592300" y="16797358"/>
          <a:ext cx="889000" cy="1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0" name="テキスト ボックス 649"/>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160437</xdr:rowOff>
    </xdr:from>
    <xdr:to>
      <xdr:col>21</xdr:col>
      <xdr:colOff>161925</xdr:colOff>
      <xdr:row>97</xdr:row>
      <xdr:rowOff>166708</xdr:rowOff>
    </xdr:to>
    <xdr:cxnSp macro="">
      <xdr:nvCxnSpPr>
        <xdr:cNvPr id="651" name="直線コネクタ 650"/>
        <xdr:cNvCxnSpPr/>
      </xdr:nvCxnSpPr>
      <xdr:spPr>
        <a:xfrm>
          <a:off x="13703300" y="16276737"/>
          <a:ext cx="889000" cy="5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3" name="テキスト ボックス 652"/>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160437</xdr:rowOff>
    </xdr:from>
    <xdr:to>
      <xdr:col>19</xdr:col>
      <xdr:colOff>644525</xdr:colOff>
      <xdr:row>97</xdr:row>
      <xdr:rowOff>41140</xdr:rowOff>
    </xdr:to>
    <xdr:cxnSp macro="">
      <xdr:nvCxnSpPr>
        <xdr:cNvPr id="654" name="直線コネクタ 653"/>
        <xdr:cNvCxnSpPr/>
      </xdr:nvCxnSpPr>
      <xdr:spPr>
        <a:xfrm flipV="1">
          <a:off x="12814300" y="16276737"/>
          <a:ext cx="889000" cy="39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5" name="フローチャート : 判断 654"/>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69711</xdr:rowOff>
    </xdr:from>
    <xdr:ext cx="534377" cy="259045"/>
    <xdr:sp macro="" textlink="">
      <xdr:nvSpPr>
        <xdr:cNvPr id="656" name="テキスト ボックス 655"/>
        <xdr:cNvSpPr txBox="1"/>
      </xdr:nvSpPr>
      <xdr:spPr>
        <a:xfrm>
          <a:off x="13436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7" name="フローチャート : 判断 656"/>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8" name="テキスト ボックス 657"/>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90729</xdr:rowOff>
    </xdr:from>
    <xdr:to>
      <xdr:col>23</xdr:col>
      <xdr:colOff>568325</xdr:colOff>
      <xdr:row>98</xdr:row>
      <xdr:rowOff>20879</xdr:rowOff>
    </xdr:to>
    <xdr:sp macro="" textlink="">
      <xdr:nvSpPr>
        <xdr:cNvPr id="664" name="円/楕円 663"/>
        <xdr:cNvSpPr/>
      </xdr:nvSpPr>
      <xdr:spPr>
        <a:xfrm>
          <a:off x="162687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69156</xdr:rowOff>
    </xdr:from>
    <xdr:ext cx="469744" cy="259045"/>
    <xdr:sp macro="" textlink="">
      <xdr:nvSpPr>
        <xdr:cNvPr id="665" name="積立金該当値テキスト"/>
        <xdr:cNvSpPr txBox="1"/>
      </xdr:nvSpPr>
      <xdr:spPr>
        <a:xfrm>
          <a:off x="16370300" y="1669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95007</xdr:rowOff>
    </xdr:from>
    <xdr:to>
      <xdr:col>22</xdr:col>
      <xdr:colOff>415925</xdr:colOff>
      <xdr:row>99</xdr:row>
      <xdr:rowOff>25157</xdr:rowOff>
    </xdr:to>
    <xdr:sp macro="" textlink="">
      <xdr:nvSpPr>
        <xdr:cNvPr id="666" name="円/楕円 665"/>
        <xdr:cNvSpPr/>
      </xdr:nvSpPr>
      <xdr:spPr>
        <a:xfrm>
          <a:off x="15430500" y="168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16284</xdr:rowOff>
    </xdr:from>
    <xdr:ext cx="469744" cy="259045"/>
    <xdr:sp macro="" textlink="">
      <xdr:nvSpPr>
        <xdr:cNvPr id="667" name="テキスト ボックス 666"/>
        <xdr:cNvSpPr txBox="1"/>
      </xdr:nvSpPr>
      <xdr:spPr>
        <a:xfrm>
          <a:off x="15233727" y="1698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115908</xdr:rowOff>
    </xdr:from>
    <xdr:to>
      <xdr:col>21</xdr:col>
      <xdr:colOff>212725</xdr:colOff>
      <xdr:row>98</xdr:row>
      <xdr:rowOff>46058</xdr:rowOff>
    </xdr:to>
    <xdr:sp macro="" textlink="">
      <xdr:nvSpPr>
        <xdr:cNvPr id="668" name="円/楕円 667"/>
        <xdr:cNvSpPr/>
      </xdr:nvSpPr>
      <xdr:spPr>
        <a:xfrm>
          <a:off x="14541500" y="167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37185</xdr:rowOff>
    </xdr:from>
    <xdr:ext cx="469744" cy="259045"/>
    <xdr:sp macro="" textlink="">
      <xdr:nvSpPr>
        <xdr:cNvPr id="669" name="テキスト ボックス 668"/>
        <xdr:cNvSpPr txBox="1"/>
      </xdr:nvSpPr>
      <xdr:spPr>
        <a:xfrm>
          <a:off x="14357427" y="1683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109637</xdr:rowOff>
    </xdr:from>
    <xdr:to>
      <xdr:col>20</xdr:col>
      <xdr:colOff>9525</xdr:colOff>
      <xdr:row>95</xdr:row>
      <xdr:rowOff>39787</xdr:rowOff>
    </xdr:to>
    <xdr:sp macro="" textlink="">
      <xdr:nvSpPr>
        <xdr:cNvPr id="670" name="円/楕円 669"/>
        <xdr:cNvSpPr/>
      </xdr:nvSpPr>
      <xdr:spPr>
        <a:xfrm>
          <a:off x="13652500" y="162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56314</xdr:rowOff>
    </xdr:from>
    <xdr:ext cx="534377" cy="259045"/>
    <xdr:sp macro="" textlink="">
      <xdr:nvSpPr>
        <xdr:cNvPr id="671" name="テキスト ボックス 670"/>
        <xdr:cNvSpPr txBox="1"/>
      </xdr:nvSpPr>
      <xdr:spPr>
        <a:xfrm>
          <a:off x="13436111" y="160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161790</xdr:rowOff>
    </xdr:from>
    <xdr:to>
      <xdr:col>18</xdr:col>
      <xdr:colOff>492125</xdr:colOff>
      <xdr:row>97</xdr:row>
      <xdr:rowOff>91940</xdr:rowOff>
    </xdr:to>
    <xdr:sp macro="" textlink="">
      <xdr:nvSpPr>
        <xdr:cNvPr id="672" name="円/楕円 671"/>
        <xdr:cNvSpPr/>
      </xdr:nvSpPr>
      <xdr:spPr>
        <a:xfrm>
          <a:off x="12763500" y="166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108467</xdr:rowOff>
    </xdr:from>
    <xdr:ext cx="534377" cy="259045"/>
    <xdr:sp macro="" textlink="">
      <xdr:nvSpPr>
        <xdr:cNvPr id="673" name="テキスト ボックス 672"/>
        <xdr:cNvSpPr txBox="1"/>
      </xdr:nvSpPr>
      <xdr:spPr>
        <a:xfrm>
          <a:off x="12547111" y="1639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5" name="テキスト ボックス 68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1" name="テキスト ボックス 69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5" name="直線コネクタ 69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8"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9" name="直線コネクタ 69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32258</xdr:rowOff>
    </xdr:from>
    <xdr:to>
      <xdr:col>32</xdr:col>
      <xdr:colOff>187325</xdr:colOff>
      <xdr:row>39</xdr:row>
      <xdr:rowOff>36068</xdr:rowOff>
    </xdr:to>
    <xdr:cxnSp macro="">
      <xdr:nvCxnSpPr>
        <xdr:cNvPr id="700" name="直線コネクタ 699"/>
        <xdr:cNvCxnSpPr/>
      </xdr:nvCxnSpPr>
      <xdr:spPr>
        <a:xfrm flipV="1">
          <a:off x="21323300" y="67188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1"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2" name="フローチャート : 判断 701"/>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109220</xdr:rowOff>
    </xdr:from>
    <xdr:to>
      <xdr:col>31</xdr:col>
      <xdr:colOff>34925</xdr:colOff>
      <xdr:row>39</xdr:row>
      <xdr:rowOff>36068</xdr:rowOff>
    </xdr:to>
    <xdr:cxnSp macro="">
      <xdr:nvCxnSpPr>
        <xdr:cNvPr id="703" name="直線コネクタ 702"/>
        <xdr:cNvCxnSpPr/>
      </xdr:nvCxnSpPr>
      <xdr:spPr>
        <a:xfrm>
          <a:off x="20434300" y="645287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4" name="フローチャート : 判断 703"/>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5" name="テキスト ボックス 704"/>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109220</xdr:rowOff>
    </xdr:from>
    <xdr:to>
      <xdr:col>29</xdr:col>
      <xdr:colOff>517525</xdr:colOff>
      <xdr:row>39</xdr:row>
      <xdr:rowOff>11684</xdr:rowOff>
    </xdr:to>
    <xdr:cxnSp macro="">
      <xdr:nvCxnSpPr>
        <xdr:cNvPr id="706" name="直線コネクタ 705"/>
        <xdr:cNvCxnSpPr/>
      </xdr:nvCxnSpPr>
      <xdr:spPr>
        <a:xfrm flipV="1">
          <a:off x="19545300" y="6452870"/>
          <a:ext cx="889000" cy="2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7" name="フローチャート : 判断 706"/>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112285</xdr:rowOff>
    </xdr:from>
    <xdr:ext cx="378565" cy="259045"/>
    <xdr:sp macro="" textlink="">
      <xdr:nvSpPr>
        <xdr:cNvPr id="708" name="テキスト ボックス 707"/>
        <xdr:cNvSpPr txBox="1"/>
      </xdr:nvSpPr>
      <xdr:spPr>
        <a:xfrm>
          <a:off x="20245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11684</xdr:rowOff>
    </xdr:from>
    <xdr:to>
      <xdr:col>28</xdr:col>
      <xdr:colOff>314325</xdr:colOff>
      <xdr:row>39</xdr:row>
      <xdr:rowOff>11684</xdr:rowOff>
    </xdr:to>
    <xdr:cxnSp macro="">
      <xdr:nvCxnSpPr>
        <xdr:cNvPr id="709" name="直線コネクタ 708"/>
        <xdr:cNvCxnSpPr/>
      </xdr:nvCxnSpPr>
      <xdr:spPr>
        <a:xfrm>
          <a:off x="18656300" y="6698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0" name="フローチャート : 判断 709"/>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1" name="テキスト ボックス 710"/>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2" name="フローチャート : 判断 711"/>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3" name="テキスト ボックス 712"/>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152908</xdr:rowOff>
    </xdr:from>
    <xdr:to>
      <xdr:col>32</xdr:col>
      <xdr:colOff>238125</xdr:colOff>
      <xdr:row>39</xdr:row>
      <xdr:rowOff>83058</xdr:rowOff>
    </xdr:to>
    <xdr:sp macro="" textlink="">
      <xdr:nvSpPr>
        <xdr:cNvPr id="719" name="円/楕円 718"/>
        <xdr:cNvSpPr/>
      </xdr:nvSpPr>
      <xdr:spPr>
        <a:xfrm>
          <a:off x="22110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67835</xdr:rowOff>
    </xdr:from>
    <xdr:ext cx="313932" cy="259045"/>
    <xdr:sp macro="" textlink="">
      <xdr:nvSpPr>
        <xdr:cNvPr id="720" name="投資及び出資金該当値テキスト"/>
        <xdr:cNvSpPr txBox="1"/>
      </xdr:nvSpPr>
      <xdr:spPr>
        <a:xfrm>
          <a:off x="22212300" y="658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156718</xdr:rowOff>
    </xdr:from>
    <xdr:to>
      <xdr:col>31</xdr:col>
      <xdr:colOff>85725</xdr:colOff>
      <xdr:row>39</xdr:row>
      <xdr:rowOff>86868</xdr:rowOff>
    </xdr:to>
    <xdr:sp macro="" textlink="">
      <xdr:nvSpPr>
        <xdr:cNvPr id="721" name="円/楕円 720"/>
        <xdr:cNvSpPr/>
      </xdr:nvSpPr>
      <xdr:spPr>
        <a:xfrm>
          <a:off x="2127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77995</xdr:rowOff>
    </xdr:from>
    <xdr:ext cx="313932" cy="259045"/>
    <xdr:sp macro="" textlink="">
      <xdr:nvSpPr>
        <xdr:cNvPr id="722" name="テキスト ボックス 721"/>
        <xdr:cNvSpPr txBox="1"/>
      </xdr:nvSpPr>
      <xdr:spPr>
        <a:xfrm>
          <a:off x="211536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58420</xdr:rowOff>
    </xdr:from>
    <xdr:to>
      <xdr:col>29</xdr:col>
      <xdr:colOff>568325</xdr:colOff>
      <xdr:row>37</xdr:row>
      <xdr:rowOff>160020</xdr:rowOff>
    </xdr:to>
    <xdr:sp macro="" textlink="">
      <xdr:nvSpPr>
        <xdr:cNvPr id="723" name="円/楕円 722"/>
        <xdr:cNvSpPr/>
      </xdr:nvSpPr>
      <xdr:spPr>
        <a:xfrm>
          <a:off x="20383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5097</xdr:rowOff>
    </xdr:from>
    <xdr:ext cx="378565" cy="259045"/>
    <xdr:sp macro="" textlink="">
      <xdr:nvSpPr>
        <xdr:cNvPr id="724" name="テキスト ボックス 723"/>
        <xdr:cNvSpPr txBox="1"/>
      </xdr:nvSpPr>
      <xdr:spPr>
        <a:xfrm>
          <a:off x="20245017" y="617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132334</xdr:rowOff>
    </xdr:from>
    <xdr:to>
      <xdr:col>28</xdr:col>
      <xdr:colOff>365125</xdr:colOff>
      <xdr:row>39</xdr:row>
      <xdr:rowOff>62484</xdr:rowOff>
    </xdr:to>
    <xdr:sp macro="" textlink="">
      <xdr:nvSpPr>
        <xdr:cNvPr id="725" name="円/楕円 724"/>
        <xdr:cNvSpPr/>
      </xdr:nvSpPr>
      <xdr:spPr>
        <a:xfrm>
          <a:off x="19494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53611</xdr:rowOff>
    </xdr:from>
    <xdr:ext cx="313932" cy="259045"/>
    <xdr:sp macro="" textlink="">
      <xdr:nvSpPr>
        <xdr:cNvPr id="726" name="テキスト ボックス 725"/>
        <xdr:cNvSpPr txBox="1"/>
      </xdr:nvSpPr>
      <xdr:spPr>
        <a:xfrm>
          <a:off x="19388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132334</xdr:rowOff>
    </xdr:from>
    <xdr:to>
      <xdr:col>27</xdr:col>
      <xdr:colOff>161925</xdr:colOff>
      <xdr:row>39</xdr:row>
      <xdr:rowOff>62484</xdr:rowOff>
    </xdr:to>
    <xdr:sp macro="" textlink="">
      <xdr:nvSpPr>
        <xdr:cNvPr id="727" name="円/楕円 726"/>
        <xdr:cNvSpPr/>
      </xdr:nvSpPr>
      <xdr:spPr>
        <a:xfrm>
          <a:off x="18605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53611</xdr:rowOff>
    </xdr:from>
    <xdr:ext cx="313932" cy="259045"/>
    <xdr:sp macro="" textlink="">
      <xdr:nvSpPr>
        <xdr:cNvPr id="728" name="テキスト ボックス 727"/>
        <xdr:cNvSpPr txBox="1"/>
      </xdr:nvSpPr>
      <xdr:spPr>
        <a:xfrm>
          <a:off x="18499333" y="6740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139357</xdr:rowOff>
    </xdr:from>
    <xdr:to>
      <xdr:col>32</xdr:col>
      <xdr:colOff>187325</xdr:colOff>
      <xdr:row>56</xdr:row>
      <xdr:rowOff>155702</xdr:rowOff>
    </xdr:to>
    <xdr:cxnSp macro="">
      <xdr:nvCxnSpPr>
        <xdr:cNvPr id="755" name="直線コネクタ 754"/>
        <xdr:cNvCxnSpPr/>
      </xdr:nvCxnSpPr>
      <xdr:spPr>
        <a:xfrm>
          <a:off x="21323300" y="9740557"/>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56" name="貸付金平均値テキスト"/>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98006</xdr:rowOff>
    </xdr:from>
    <xdr:to>
      <xdr:col>31</xdr:col>
      <xdr:colOff>34925</xdr:colOff>
      <xdr:row>56</xdr:row>
      <xdr:rowOff>139357</xdr:rowOff>
    </xdr:to>
    <xdr:cxnSp macro="">
      <xdr:nvCxnSpPr>
        <xdr:cNvPr id="758" name="直線コネクタ 757"/>
        <xdr:cNvCxnSpPr/>
      </xdr:nvCxnSpPr>
      <xdr:spPr>
        <a:xfrm>
          <a:off x="20434300" y="9699206"/>
          <a:ext cx="889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0" name="テキスト ボックス 759"/>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93790</xdr:rowOff>
    </xdr:from>
    <xdr:to>
      <xdr:col>29</xdr:col>
      <xdr:colOff>517525</xdr:colOff>
      <xdr:row>56</xdr:row>
      <xdr:rowOff>98006</xdr:rowOff>
    </xdr:to>
    <xdr:cxnSp macro="">
      <xdr:nvCxnSpPr>
        <xdr:cNvPr id="761" name="直線コネクタ 760"/>
        <xdr:cNvCxnSpPr/>
      </xdr:nvCxnSpPr>
      <xdr:spPr>
        <a:xfrm>
          <a:off x="19545300" y="9694990"/>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63" name="テキスト ボックス 762"/>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81204</xdr:rowOff>
    </xdr:from>
    <xdr:to>
      <xdr:col>28</xdr:col>
      <xdr:colOff>314325</xdr:colOff>
      <xdr:row>56</xdr:row>
      <xdr:rowOff>93790</xdr:rowOff>
    </xdr:to>
    <xdr:cxnSp macro="">
      <xdr:nvCxnSpPr>
        <xdr:cNvPr id="764" name="直線コネクタ 763"/>
        <xdr:cNvCxnSpPr/>
      </xdr:nvCxnSpPr>
      <xdr:spPr>
        <a:xfrm>
          <a:off x="18656300" y="9682404"/>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5" name="フローチャート : 判断 764"/>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108145</xdr:rowOff>
    </xdr:from>
    <xdr:ext cx="534377" cy="259045"/>
    <xdr:sp macro="" textlink="">
      <xdr:nvSpPr>
        <xdr:cNvPr id="766" name="テキスト ボックス 765"/>
        <xdr:cNvSpPr txBox="1"/>
      </xdr:nvSpPr>
      <xdr:spPr>
        <a:xfrm>
          <a:off x="19278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7" name="フローチャート : 判断 766"/>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117365</xdr:rowOff>
    </xdr:from>
    <xdr:ext cx="534377" cy="259045"/>
    <xdr:sp macro="" textlink="">
      <xdr:nvSpPr>
        <xdr:cNvPr id="768" name="テキスト ボックス 767"/>
        <xdr:cNvSpPr txBox="1"/>
      </xdr:nvSpPr>
      <xdr:spPr>
        <a:xfrm>
          <a:off x="18389111" y="93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104902</xdr:rowOff>
    </xdr:from>
    <xdr:to>
      <xdr:col>32</xdr:col>
      <xdr:colOff>238125</xdr:colOff>
      <xdr:row>57</xdr:row>
      <xdr:rowOff>35052</xdr:rowOff>
    </xdr:to>
    <xdr:sp macro="" textlink="">
      <xdr:nvSpPr>
        <xdr:cNvPr id="774" name="円/楕円 773"/>
        <xdr:cNvSpPr/>
      </xdr:nvSpPr>
      <xdr:spPr>
        <a:xfrm>
          <a:off x="221107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83329</xdr:rowOff>
    </xdr:from>
    <xdr:ext cx="534377" cy="259045"/>
    <xdr:sp macro="" textlink="">
      <xdr:nvSpPr>
        <xdr:cNvPr id="775" name="貸付金該当値テキスト"/>
        <xdr:cNvSpPr txBox="1"/>
      </xdr:nvSpPr>
      <xdr:spPr>
        <a:xfrm>
          <a:off x="22212300" y="96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31,740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88557</xdr:rowOff>
    </xdr:from>
    <xdr:to>
      <xdr:col>31</xdr:col>
      <xdr:colOff>85725</xdr:colOff>
      <xdr:row>57</xdr:row>
      <xdr:rowOff>18707</xdr:rowOff>
    </xdr:to>
    <xdr:sp macro="" textlink="">
      <xdr:nvSpPr>
        <xdr:cNvPr id="776" name="円/楕円 775"/>
        <xdr:cNvSpPr/>
      </xdr:nvSpPr>
      <xdr:spPr>
        <a:xfrm>
          <a:off x="21272500" y="96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9834</xdr:rowOff>
    </xdr:from>
    <xdr:ext cx="534377" cy="259045"/>
    <xdr:sp macro="" textlink="">
      <xdr:nvSpPr>
        <xdr:cNvPr id="777" name="テキスト ボックス 776"/>
        <xdr:cNvSpPr txBox="1"/>
      </xdr:nvSpPr>
      <xdr:spPr>
        <a:xfrm>
          <a:off x="21043411" y="97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47206</xdr:rowOff>
    </xdr:from>
    <xdr:to>
      <xdr:col>29</xdr:col>
      <xdr:colOff>568325</xdr:colOff>
      <xdr:row>56</xdr:row>
      <xdr:rowOff>148806</xdr:rowOff>
    </xdr:to>
    <xdr:sp macro="" textlink="">
      <xdr:nvSpPr>
        <xdr:cNvPr id="778" name="円/楕円 777"/>
        <xdr:cNvSpPr/>
      </xdr:nvSpPr>
      <xdr:spPr>
        <a:xfrm>
          <a:off x="20383500" y="96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139933</xdr:rowOff>
    </xdr:from>
    <xdr:ext cx="534377" cy="259045"/>
    <xdr:sp macro="" textlink="">
      <xdr:nvSpPr>
        <xdr:cNvPr id="779" name="テキスト ボックス 778"/>
        <xdr:cNvSpPr txBox="1"/>
      </xdr:nvSpPr>
      <xdr:spPr>
        <a:xfrm>
          <a:off x="20167111" y="9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42990</xdr:rowOff>
    </xdr:from>
    <xdr:to>
      <xdr:col>28</xdr:col>
      <xdr:colOff>365125</xdr:colOff>
      <xdr:row>56</xdr:row>
      <xdr:rowOff>144590</xdr:rowOff>
    </xdr:to>
    <xdr:sp macro="" textlink="">
      <xdr:nvSpPr>
        <xdr:cNvPr id="780" name="円/楕円 779"/>
        <xdr:cNvSpPr/>
      </xdr:nvSpPr>
      <xdr:spPr>
        <a:xfrm>
          <a:off x="19494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135717</xdr:rowOff>
    </xdr:from>
    <xdr:ext cx="534377" cy="259045"/>
    <xdr:sp macro="" textlink="">
      <xdr:nvSpPr>
        <xdr:cNvPr id="781" name="テキスト ボックス 780"/>
        <xdr:cNvSpPr txBox="1"/>
      </xdr:nvSpPr>
      <xdr:spPr>
        <a:xfrm>
          <a:off x="19278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30404</xdr:rowOff>
    </xdr:from>
    <xdr:to>
      <xdr:col>27</xdr:col>
      <xdr:colOff>161925</xdr:colOff>
      <xdr:row>56</xdr:row>
      <xdr:rowOff>132004</xdr:rowOff>
    </xdr:to>
    <xdr:sp macro="" textlink="">
      <xdr:nvSpPr>
        <xdr:cNvPr id="782" name="円/楕円 781"/>
        <xdr:cNvSpPr/>
      </xdr:nvSpPr>
      <xdr:spPr>
        <a:xfrm>
          <a:off x="18605500" y="96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123131</xdr:rowOff>
    </xdr:from>
    <xdr:ext cx="534377" cy="259045"/>
    <xdr:sp macro="" textlink="">
      <xdr:nvSpPr>
        <xdr:cNvPr id="783" name="テキスト ボックス 782"/>
        <xdr:cNvSpPr txBox="1"/>
      </xdr:nvSpPr>
      <xdr:spPr>
        <a:xfrm>
          <a:off x="18389111" y="97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7113</xdr:rowOff>
    </xdr:from>
    <xdr:to>
      <xdr:col>32</xdr:col>
      <xdr:colOff>187325</xdr:colOff>
      <xdr:row>76</xdr:row>
      <xdr:rowOff>139243</xdr:rowOff>
    </xdr:to>
    <xdr:cxnSp macro="">
      <xdr:nvCxnSpPr>
        <xdr:cNvPr id="808" name="直線コネクタ 807"/>
        <xdr:cNvCxnSpPr/>
      </xdr:nvCxnSpPr>
      <xdr:spPr>
        <a:xfrm>
          <a:off x="21323300" y="13037313"/>
          <a:ext cx="8382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9"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7113</xdr:rowOff>
    </xdr:from>
    <xdr:to>
      <xdr:col>31</xdr:col>
      <xdr:colOff>34925</xdr:colOff>
      <xdr:row>76</xdr:row>
      <xdr:rowOff>63348</xdr:rowOff>
    </xdr:to>
    <xdr:cxnSp macro="">
      <xdr:nvCxnSpPr>
        <xdr:cNvPr id="811" name="直線コネクタ 810"/>
        <xdr:cNvCxnSpPr/>
      </xdr:nvCxnSpPr>
      <xdr:spPr>
        <a:xfrm flipV="1">
          <a:off x="20434300" y="13037313"/>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3" name="テキスト ボックス 812"/>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65177</xdr:rowOff>
    </xdr:from>
    <xdr:to>
      <xdr:col>29</xdr:col>
      <xdr:colOff>517525</xdr:colOff>
      <xdr:row>76</xdr:row>
      <xdr:rowOff>63348</xdr:rowOff>
    </xdr:to>
    <xdr:cxnSp macro="">
      <xdr:nvCxnSpPr>
        <xdr:cNvPr id="814" name="直線コネクタ 813"/>
        <xdr:cNvCxnSpPr/>
      </xdr:nvCxnSpPr>
      <xdr:spPr>
        <a:xfrm>
          <a:off x="19545300" y="12923927"/>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16" name="テキスト ボックス 815"/>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54661</xdr:rowOff>
    </xdr:from>
    <xdr:to>
      <xdr:col>28</xdr:col>
      <xdr:colOff>314325</xdr:colOff>
      <xdr:row>75</xdr:row>
      <xdr:rowOff>65177</xdr:rowOff>
    </xdr:to>
    <xdr:cxnSp macro="">
      <xdr:nvCxnSpPr>
        <xdr:cNvPr id="817" name="直線コネクタ 816"/>
        <xdr:cNvCxnSpPr/>
      </xdr:nvCxnSpPr>
      <xdr:spPr>
        <a:xfrm>
          <a:off x="18656300" y="12741961"/>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8" name="フローチャート : 判断 817"/>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37609</xdr:rowOff>
    </xdr:from>
    <xdr:ext cx="469744" cy="259045"/>
    <xdr:sp macro="" textlink="">
      <xdr:nvSpPr>
        <xdr:cNvPr id="819" name="テキスト ボックス 818"/>
        <xdr:cNvSpPr txBox="1"/>
      </xdr:nvSpPr>
      <xdr:spPr>
        <a:xfrm>
          <a:off x="19310427"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20" name="フローチャート : 判断 819"/>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168369</xdr:rowOff>
    </xdr:from>
    <xdr:ext cx="378565" cy="259045"/>
    <xdr:sp macro="" textlink="">
      <xdr:nvSpPr>
        <xdr:cNvPr id="821" name="テキスト ボックス 820"/>
        <xdr:cNvSpPr txBox="1"/>
      </xdr:nvSpPr>
      <xdr:spPr>
        <a:xfrm>
          <a:off x="18467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88443</xdr:rowOff>
    </xdr:from>
    <xdr:to>
      <xdr:col>32</xdr:col>
      <xdr:colOff>238125</xdr:colOff>
      <xdr:row>77</xdr:row>
      <xdr:rowOff>18593</xdr:rowOff>
    </xdr:to>
    <xdr:sp macro="" textlink="">
      <xdr:nvSpPr>
        <xdr:cNvPr id="827" name="円/楕円 826"/>
        <xdr:cNvSpPr/>
      </xdr:nvSpPr>
      <xdr:spPr>
        <a:xfrm>
          <a:off x="221107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66870</xdr:rowOff>
    </xdr:from>
    <xdr:ext cx="378565" cy="259045"/>
    <xdr:sp macro="" textlink="">
      <xdr:nvSpPr>
        <xdr:cNvPr id="828" name="繰出金該当値テキスト"/>
        <xdr:cNvSpPr txBox="1"/>
      </xdr:nvSpPr>
      <xdr:spPr>
        <a:xfrm>
          <a:off x="22212300" y="1309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127762</xdr:rowOff>
    </xdr:from>
    <xdr:to>
      <xdr:col>31</xdr:col>
      <xdr:colOff>85725</xdr:colOff>
      <xdr:row>76</xdr:row>
      <xdr:rowOff>57913</xdr:rowOff>
    </xdr:to>
    <xdr:sp macro="" textlink="">
      <xdr:nvSpPr>
        <xdr:cNvPr id="829" name="円/楕円 828"/>
        <xdr:cNvSpPr/>
      </xdr:nvSpPr>
      <xdr:spPr>
        <a:xfrm>
          <a:off x="212725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49040</xdr:rowOff>
    </xdr:from>
    <xdr:ext cx="469744" cy="259045"/>
    <xdr:sp macro="" textlink="">
      <xdr:nvSpPr>
        <xdr:cNvPr id="830" name="テキスト ボックス 829"/>
        <xdr:cNvSpPr txBox="1"/>
      </xdr:nvSpPr>
      <xdr:spPr>
        <a:xfrm>
          <a:off x="21075727"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12548</xdr:rowOff>
    </xdr:from>
    <xdr:to>
      <xdr:col>29</xdr:col>
      <xdr:colOff>568325</xdr:colOff>
      <xdr:row>76</xdr:row>
      <xdr:rowOff>114148</xdr:rowOff>
    </xdr:to>
    <xdr:sp macro="" textlink="">
      <xdr:nvSpPr>
        <xdr:cNvPr id="831" name="円/楕円 830"/>
        <xdr:cNvSpPr/>
      </xdr:nvSpPr>
      <xdr:spPr>
        <a:xfrm>
          <a:off x="20383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74</xdr:row>
      <xdr:rowOff>130674</xdr:rowOff>
    </xdr:from>
    <xdr:ext cx="378565" cy="259045"/>
    <xdr:sp macro="" textlink="">
      <xdr:nvSpPr>
        <xdr:cNvPr id="832" name="テキスト ボックス 831"/>
        <xdr:cNvSpPr txBox="1"/>
      </xdr:nvSpPr>
      <xdr:spPr>
        <a:xfrm>
          <a:off x="20245017" y="1281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14377</xdr:rowOff>
    </xdr:from>
    <xdr:to>
      <xdr:col>28</xdr:col>
      <xdr:colOff>365125</xdr:colOff>
      <xdr:row>75</xdr:row>
      <xdr:rowOff>115977</xdr:rowOff>
    </xdr:to>
    <xdr:sp macro="" textlink="">
      <xdr:nvSpPr>
        <xdr:cNvPr id="833" name="円/楕円 832"/>
        <xdr:cNvSpPr/>
      </xdr:nvSpPr>
      <xdr:spPr>
        <a:xfrm>
          <a:off x="19494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132504</xdr:rowOff>
    </xdr:from>
    <xdr:ext cx="469744" cy="259045"/>
    <xdr:sp macro="" textlink="">
      <xdr:nvSpPr>
        <xdr:cNvPr id="834" name="テキスト ボックス 833"/>
        <xdr:cNvSpPr txBox="1"/>
      </xdr:nvSpPr>
      <xdr:spPr>
        <a:xfrm>
          <a:off x="19310427" y="126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3861</xdr:rowOff>
    </xdr:from>
    <xdr:to>
      <xdr:col>27</xdr:col>
      <xdr:colOff>161925</xdr:colOff>
      <xdr:row>74</xdr:row>
      <xdr:rowOff>105461</xdr:rowOff>
    </xdr:to>
    <xdr:sp macro="" textlink="">
      <xdr:nvSpPr>
        <xdr:cNvPr id="835" name="円/楕円 834"/>
        <xdr:cNvSpPr/>
      </xdr:nvSpPr>
      <xdr:spPr>
        <a:xfrm>
          <a:off x="186055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121988</xdr:rowOff>
    </xdr:from>
    <xdr:ext cx="469744" cy="259045"/>
    <xdr:sp macro="" textlink="">
      <xdr:nvSpPr>
        <xdr:cNvPr id="836" name="テキスト ボックス 835"/>
        <xdr:cNvSpPr txBox="1"/>
      </xdr:nvSpPr>
      <xdr:spPr>
        <a:xfrm>
          <a:off x="18421427" y="1246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509,187</a:t>
          </a:r>
          <a:r>
            <a:rPr kumimoji="1" lang="ja-JP" altLang="en-US" sz="1300">
              <a:latin typeface="ＭＳ Ｐゴシック"/>
            </a:rPr>
            <a:t>円となっている。</a:t>
          </a:r>
        </a:p>
        <a:p>
          <a:r>
            <a:rPr kumimoji="1" lang="ja-JP" altLang="en-US" sz="1300">
              <a:latin typeface="ＭＳ Ｐゴシック"/>
            </a:rPr>
            <a:t>・人件費は、住民一人当たり</a:t>
          </a:r>
          <a:r>
            <a:rPr kumimoji="1" lang="en-US" altLang="ja-JP" sz="1300">
              <a:latin typeface="ＭＳ Ｐゴシック"/>
            </a:rPr>
            <a:t>125,183</a:t>
          </a:r>
          <a:r>
            <a:rPr kumimoji="1" lang="ja-JP" altLang="en-US" sz="1300">
              <a:latin typeface="ＭＳ Ｐゴシック"/>
            </a:rPr>
            <a:t>円となっており、近年は定員適正化の実施による職員数の減等により減少傾向であり、類似団体と比較しても低い水準となっている。</a:t>
          </a:r>
        </a:p>
        <a:p>
          <a:r>
            <a:rPr kumimoji="1" lang="ja-JP" altLang="en-US" sz="1300">
              <a:latin typeface="ＭＳ Ｐゴシック"/>
            </a:rPr>
            <a:t>・維持補修費は住民一人当たり</a:t>
          </a:r>
          <a:r>
            <a:rPr kumimoji="1" lang="en-US" altLang="ja-JP" sz="1300">
              <a:latin typeface="ＭＳ Ｐゴシック"/>
            </a:rPr>
            <a:t>11,553</a:t>
          </a:r>
          <a:r>
            <a:rPr kumimoji="1" lang="ja-JP" altLang="en-US" sz="1300">
              <a:latin typeface="ＭＳ Ｐゴシック"/>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a:rPr>
            <a:t>・補助費等は、住民一人当たり</a:t>
          </a:r>
          <a:r>
            <a:rPr kumimoji="1" lang="en-US" altLang="ja-JP" sz="1300">
              <a:latin typeface="ＭＳ Ｐゴシック"/>
            </a:rPr>
            <a:t>105,459</a:t>
          </a:r>
          <a:r>
            <a:rPr kumimoji="1" lang="ja-JP" altLang="en-US" sz="1300">
              <a:latin typeface="ＭＳ Ｐゴシック"/>
            </a:rPr>
            <a:t>円となっている。社会保障関係費が増加する一方で、地方消費税交付金の減や事務事業の見直し等により総額では減となり、類似団体よりも低い水準となっている。</a:t>
          </a:r>
        </a:p>
        <a:p>
          <a:r>
            <a:rPr kumimoji="1" lang="ja-JP" altLang="en-US" sz="1300">
              <a:latin typeface="ＭＳ Ｐゴシック"/>
            </a:rPr>
            <a:t>・普通建設事業費は、住民一人当たり</a:t>
          </a:r>
          <a:r>
            <a:rPr kumimoji="1" lang="en-US" altLang="ja-JP" sz="1300">
              <a:latin typeface="ＭＳ Ｐゴシック"/>
            </a:rPr>
            <a:t>99,578</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年度は国補正予算関連事業の増等により類似団体と同様に増加した。</a:t>
          </a:r>
        </a:p>
        <a:p>
          <a:r>
            <a:rPr kumimoji="1" lang="ja-JP" altLang="en-US" sz="1300">
              <a:latin typeface="ＭＳ Ｐゴシック"/>
            </a:rPr>
            <a:t>・公債費は、住民一人当たり</a:t>
          </a:r>
          <a:r>
            <a:rPr kumimoji="1" lang="en-US" altLang="ja-JP" sz="1300">
              <a:latin typeface="ＭＳ Ｐゴシック"/>
            </a:rPr>
            <a:t>90,105</a:t>
          </a:r>
          <a:r>
            <a:rPr kumimoji="1" lang="ja-JP" altLang="en-US" sz="1300">
              <a:latin typeface="ＭＳ Ｐゴシック"/>
            </a:rPr>
            <a:t>円となっているが、近年の借入利率の低下傾向等による償還利子の減等はあるものの、住民一人あたりではほぼ横ばいという状況である。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132842</xdr:rowOff>
    </xdr:from>
    <xdr:to>
      <xdr:col>6</xdr:col>
      <xdr:colOff>511175</xdr:colOff>
      <xdr:row>37</xdr:row>
      <xdr:rowOff>80264</xdr:rowOff>
    </xdr:to>
    <xdr:cxnSp macro="">
      <xdr:nvCxnSpPr>
        <xdr:cNvPr id="59" name="直線コネクタ 58"/>
        <xdr:cNvCxnSpPr/>
      </xdr:nvCxnSpPr>
      <xdr:spPr>
        <a:xfrm flipV="1">
          <a:off x="3797300" y="630504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171213</xdr:rowOff>
    </xdr:from>
    <xdr:ext cx="378565" cy="259045"/>
    <xdr:sp macro="" textlink="">
      <xdr:nvSpPr>
        <xdr:cNvPr id="60" name="議会費平均値テキスト"/>
        <xdr:cNvSpPr txBox="1"/>
      </xdr:nvSpPr>
      <xdr:spPr>
        <a:xfrm>
          <a:off x="4686300" y="6000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80264</xdr:rowOff>
    </xdr:from>
    <xdr:to>
      <xdr:col>5</xdr:col>
      <xdr:colOff>358775</xdr:colOff>
      <xdr:row>38</xdr:row>
      <xdr:rowOff>9398</xdr:rowOff>
    </xdr:to>
    <xdr:cxnSp macro="">
      <xdr:nvCxnSpPr>
        <xdr:cNvPr id="62" name="直線コネクタ 61"/>
        <xdr:cNvCxnSpPr/>
      </xdr:nvCxnSpPr>
      <xdr:spPr>
        <a:xfrm flipV="1">
          <a:off x="2908300" y="642391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170451</xdr:rowOff>
    </xdr:from>
    <xdr:ext cx="378565" cy="259045"/>
    <xdr:sp macro="" textlink="">
      <xdr:nvSpPr>
        <xdr:cNvPr id="64" name="テキスト ボックス 63"/>
        <xdr:cNvSpPr txBox="1"/>
      </xdr:nvSpPr>
      <xdr:spPr>
        <a:xfrm>
          <a:off x="35953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9398</xdr:rowOff>
    </xdr:from>
    <xdr:to>
      <xdr:col>4</xdr:col>
      <xdr:colOff>155575</xdr:colOff>
      <xdr:row>38</xdr:row>
      <xdr:rowOff>55118</xdr:rowOff>
    </xdr:to>
    <xdr:cxnSp macro="">
      <xdr:nvCxnSpPr>
        <xdr:cNvPr id="65" name="直線コネクタ 64"/>
        <xdr:cNvCxnSpPr/>
      </xdr:nvCxnSpPr>
      <xdr:spPr>
        <a:xfrm flipV="1">
          <a:off x="2019300" y="65244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40149</xdr:rowOff>
    </xdr:from>
    <xdr:ext cx="378565" cy="259045"/>
    <xdr:sp macro="" textlink="">
      <xdr:nvSpPr>
        <xdr:cNvPr id="67" name="テキスト ボックス 66"/>
        <xdr:cNvSpPr txBox="1"/>
      </xdr:nvSpPr>
      <xdr:spPr>
        <a:xfrm>
          <a:off x="2719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121412</xdr:rowOff>
    </xdr:from>
    <xdr:to>
      <xdr:col>2</xdr:col>
      <xdr:colOff>638175</xdr:colOff>
      <xdr:row>38</xdr:row>
      <xdr:rowOff>55118</xdr:rowOff>
    </xdr:to>
    <xdr:cxnSp macro="">
      <xdr:nvCxnSpPr>
        <xdr:cNvPr id="68" name="直線コネクタ 67"/>
        <xdr:cNvCxnSpPr/>
      </xdr:nvCxnSpPr>
      <xdr:spPr>
        <a:xfrm>
          <a:off x="1130300" y="646506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109474</xdr:rowOff>
    </xdr:from>
    <xdr:to>
      <xdr:col>3</xdr:col>
      <xdr:colOff>3175</xdr:colOff>
      <xdr:row>39</xdr:row>
      <xdr:rowOff>39624</xdr:rowOff>
    </xdr:to>
    <xdr:sp macro="" textlink="">
      <xdr:nvSpPr>
        <xdr:cNvPr id="69" name="フローチャート : 判断 68"/>
        <xdr:cNvSpPr/>
      </xdr:nvSpPr>
      <xdr:spPr>
        <a:xfrm>
          <a:off x="196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30751</xdr:rowOff>
    </xdr:from>
    <xdr:ext cx="378565" cy="259045"/>
    <xdr:sp macro="" textlink="">
      <xdr:nvSpPr>
        <xdr:cNvPr id="70" name="テキスト ボックス 69"/>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88900</xdr:rowOff>
    </xdr:from>
    <xdr:to>
      <xdr:col>1</xdr:col>
      <xdr:colOff>485775</xdr:colOff>
      <xdr:row>39</xdr:row>
      <xdr:rowOff>19050</xdr:rowOff>
    </xdr:to>
    <xdr:sp macro="" textlink="">
      <xdr:nvSpPr>
        <xdr:cNvPr id="71" name="フローチャート : 判断 70"/>
        <xdr:cNvSpPr/>
      </xdr:nvSpPr>
      <xdr:spPr>
        <a:xfrm>
          <a:off x="107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10177</xdr:rowOff>
    </xdr:from>
    <xdr:ext cx="378565" cy="259045"/>
    <xdr:sp macro="" textlink="">
      <xdr:nvSpPr>
        <xdr:cNvPr id="72" name="テキスト ボックス 71"/>
        <xdr:cNvSpPr txBox="1"/>
      </xdr:nvSpPr>
      <xdr:spPr>
        <a:xfrm>
          <a:off x="94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82042</xdr:rowOff>
    </xdr:from>
    <xdr:to>
      <xdr:col>6</xdr:col>
      <xdr:colOff>561975</xdr:colOff>
      <xdr:row>37</xdr:row>
      <xdr:rowOff>12192</xdr:rowOff>
    </xdr:to>
    <xdr:sp macro="" textlink="">
      <xdr:nvSpPr>
        <xdr:cNvPr id="78" name="円/楕円 77"/>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60469</xdr:rowOff>
    </xdr:from>
    <xdr:ext cx="378565" cy="259045"/>
    <xdr:sp macro="" textlink="">
      <xdr:nvSpPr>
        <xdr:cNvPr id="79" name="議会費該当値テキスト"/>
        <xdr:cNvSpPr txBox="1"/>
      </xdr:nvSpPr>
      <xdr:spPr>
        <a:xfrm>
          <a:off x="4686300" y="62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29464</xdr:rowOff>
    </xdr:from>
    <xdr:to>
      <xdr:col>5</xdr:col>
      <xdr:colOff>409575</xdr:colOff>
      <xdr:row>37</xdr:row>
      <xdr:rowOff>131064</xdr:rowOff>
    </xdr:to>
    <xdr:sp macro="" textlink="">
      <xdr:nvSpPr>
        <xdr:cNvPr id="80" name="円/楕円 79"/>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122191</xdr:rowOff>
    </xdr:from>
    <xdr:ext cx="378565" cy="259045"/>
    <xdr:sp macro="" textlink="">
      <xdr:nvSpPr>
        <xdr:cNvPr id="81" name="テキスト ボックス 80"/>
        <xdr:cNvSpPr txBox="1"/>
      </xdr:nvSpPr>
      <xdr:spPr>
        <a:xfrm>
          <a:off x="35953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130048</xdr:rowOff>
    </xdr:from>
    <xdr:to>
      <xdr:col>4</xdr:col>
      <xdr:colOff>206375</xdr:colOff>
      <xdr:row>38</xdr:row>
      <xdr:rowOff>60198</xdr:rowOff>
    </xdr:to>
    <xdr:sp macro="" textlink="">
      <xdr:nvSpPr>
        <xdr:cNvPr id="82" name="円/楕円 81"/>
        <xdr:cNvSpPr/>
      </xdr:nvSpPr>
      <xdr:spPr>
        <a:xfrm>
          <a:off x="2857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51325</xdr:rowOff>
    </xdr:from>
    <xdr:ext cx="378565" cy="259045"/>
    <xdr:sp macro="" textlink="">
      <xdr:nvSpPr>
        <xdr:cNvPr id="83" name="テキスト ボックス 82"/>
        <xdr:cNvSpPr txBox="1"/>
      </xdr:nvSpPr>
      <xdr:spPr>
        <a:xfrm>
          <a:off x="2719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4318</xdr:rowOff>
    </xdr:from>
    <xdr:to>
      <xdr:col>3</xdr:col>
      <xdr:colOff>3175</xdr:colOff>
      <xdr:row>38</xdr:row>
      <xdr:rowOff>105918</xdr:rowOff>
    </xdr:to>
    <xdr:sp macro="" textlink="">
      <xdr:nvSpPr>
        <xdr:cNvPr id="84" name="円/楕円 83"/>
        <xdr:cNvSpPr/>
      </xdr:nvSpPr>
      <xdr:spPr>
        <a:xfrm>
          <a:off x="1968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122445</xdr:rowOff>
    </xdr:from>
    <xdr:ext cx="378565" cy="259045"/>
    <xdr:sp macro="" textlink="">
      <xdr:nvSpPr>
        <xdr:cNvPr id="85" name="テキスト ボックス 84"/>
        <xdr:cNvSpPr txBox="1"/>
      </xdr:nvSpPr>
      <xdr:spPr>
        <a:xfrm>
          <a:off x="1830017" y="62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70612</xdr:rowOff>
    </xdr:from>
    <xdr:to>
      <xdr:col>1</xdr:col>
      <xdr:colOff>485775</xdr:colOff>
      <xdr:row>38</xdr:row>
      <xdr:rowOff>762</xdr:rowOff>
    </xdr:to>
    <xdr:sp macro="" textlink="">
      <xdr:nvSpPr>
        <xdr:cNvPr id="86" name="円/楕円 85"/>
        <xdr:cNvSpPr/>
      </xdr:nvSpPr>
      <xdr:spPr>
        <a:xfrm>
          <a:off x="107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17289</xdr:rowOff>
    </xdr:from>
    <xdr:ext cx="378565" cy="259045"/>
    <xdr:sp macro="" textlink="">
      <xdr:nvSpPr>
        <xdr:cNvPr id="87" name="テキスト ボックス 86"/>
        <xdr:cNvSpPr txBox="1"/>
      </xdr:nvSpPr>
      <xdr:spPr>
        <a:xfrm>
          <a:off x="94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124726</xdr:rowOff>
    </xdr:from>
    <xdr:to>
      <xdr:col>6</xdr:col>
      <xdr:colOff>511175</xdr:colOff>
      <xdr:row>55</xdr:row>
      <xdr:rowOff>117183</xdr:rowOff>
    </xdr:to>
    <xdr:cxnSp macro="">
      <xdr:nvCxnSpPr>
        <xdr:cNvPr id="115" name="直線コネクタ 114"/>
        <xdr:cNvCxnSpPr/>
      </xdr:nvCxnSpPr>
      <xdr:spPr>
        <a:xfrm flipV="1">
          <a:off x="3797300" y="9383026"/>
          <a:ext cx="838200" cy="1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121734</xdr:rowOff>
    </xdr:from>
    <xdr:ext cx="534377" cy="259045"/>
    <xdr:sp macro="" textlink="">
      <xdr:nvSpPr>
        <xdr:cNvPr id="116" name="総務費平均値テキスト"/>
        <xdr:cNvSpPr txBox="1"/>
      </xdr:nvSpPr>
      <xdr:spPr>
        <a:xfrm>
          <a:off x="4686300" y="9380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155549</xdr:rowOff>
    </xdr:from>
    <xdr:to>
      <xdr:col>5</xdr:col>
      <xdr:colOff>358775</xdr:colOff>
      <xdr:row>55</xdr:row>
      <xdr:rowOff>117183</xdr:rowOff>
    </xdr:to>
    <xdr:cxnSp macro="">
      <xdr:nvCxnSpPr>
        <xdr:cNvPr id="118" name="直線コネクタ 117"/>
        <xdr:cNvCxnSpPr/>
      </xdr:nvCxnSpPr>
      <xdr:spPr>
        <a:xfrm>
          <a:off x="2908300" y="9413849"/>
          <a:ext cx="889000" cy="1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38752</xdr:rowOff>
    </xdr:from>
    <xdr:ext cx="534377" cy="259045"/>
    <xdr:sp macro="" textlink="">
      <xdr:nvSpPr>
        <xdr:cNvPr id="120" name="テキスト ボックス 119"/>
        <xdr:cNvSpPr txBox="1"/>
      </xdr:nvSpPr>
      <xdr:spPr>
        <a:xfrm>
          <a:off x="35174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94742</xdr:rowOff>
    </xdr:from>
    <xdr:to>
      <xdr:col>4</xdr:col>
      <xdr:colOff>155575</xdr:colOff>
      <xdr:row>54</xdr:row>
      <xdr:rowOff>155549</xdr:rowOff>
    </xdr:to>
    <xdr:cxnSp macro="">
      <xdr:nvCxnSpPr>
        <xdr:cNvPr id="121" name="直線コネクタ 120"/>
        <xdr:cNvCxnSpPr/>
      </xdr:nvCxnSpPr>
      <xdr:spPr>
        <a:xfrm>
          <a:off x="2019300" y="9010142"/>
          <a:ext cx="889000" cy="40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3" name="テキスト ボックス 122"/>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94742</xdr:rowOff>
    </xdr:from>
    <xdr:to>
      <xdr:col>2</xdr:col>
      <xdr:colOff>638175</xdr:colOff>
      <xdr:row>54</xdr:row>
      <xdr:rowOff>132385</xdr:rowOff>
    </xdr:to>
    <xdr:cxnSp macro="">
      <xdr:nvCxnSpPr>
        <xdr:cNvPr id="124" name="直線コネクタ 123"/>
        <xdr:cNvCxnSpPr/>
      </xdr:nvCxnSpPr>
      <xdr:spPr>
        <a:xfrm flipV="1">
          <a:off x="1130300" y="9010142"/>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5" name="フローチャート : 判断 124"/>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6" name="テキスト ボックス 125"/>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7" name="フローチャート : 判断 126"/>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87787</xdr:rowOff>
    </xdr:from>
    <xdr:ext cx="534377" cy="259045"/>
    <xdr:sp macro="" textlink="">
      <xdr:nvSpPr>
        <xdr:cNvPr id="128" name="テキスト ボックス 127"/>
        <xdr:cNvSpPr txBox="1"/>
      </xdr:nvSpPr>
      <xdr:spPr>
        <a:xfrm>
          <a:off x="863111" y="100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34" name="円/楕円 133"/>
        <xdr:cNvSpPr/>
      </xdr:nvSpPr>
      <xdr:spPr>
        <a:xfrm>
          <a:off x="4584700" y="93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96803</xdr:rowOff>
    </xdr:from>
    <xdr:ext cx="534377" cy="259045"/>
    <xdr:sp macro="" textlink="">
      <xdr:nvSpPr>
        <xdr:cNvPr id="135" name="総務費該当値テキスト"/>
        <xdr:cNvSpPr txBox="1"/>
      </xdr:nvSpPr>
      <xdr:spPr>
        <a:xfrm>
          <a:off x="4686300" y="91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66383</xdr:rowOff>
    </xdr:from>
    <xdr:to>
      <xdr:col>5</xdr:col>
      <xdr:colOff>409575</xdr:colOff>
      <xdr:row>55</xdr:row>
      <xdr:rowOff>167983</xdr:rowOff>
    </xdr:to>
    <xdr:sp macro="" textlink="">
      <xdr:nvSpPr>
        <xdr:cNvPr id="136" name="円/楕円 135"/>
        <xdr:cNvSpPr/>
      </xdr:nvSpPr>
      <xdr:spPr>
        <a:xfrm>
          <a:off x="3746500" y="94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13060</xdr:rowOff>
    </xdr:from>
    <xdr:ext cx="534377" cy="259045"/>
    <xdr:sp macro="" textlink="">
      <xdr:nvSpPr>
        <xdr:cNvPr id="137" name="テキスト ボックス 136"/>
        <xdr:cNvSpPr txBox="1"/>
      </xdr:nvSpPr>
      <xdr:spPr>
        <a:xfrm>
          <a:off x="3517411" y="92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104749</xdr:rowOff>
    </xdr:from>
    <xdr:to>
      <xdr:col>4</xdr:col>
      <xdr:colOff>206375</xdr:colOff>
      <xdr:row>55</xdr:row>
      <xdr:rowOff>34899</xdr:rowOff>
    </xdr:to>
    <xdr:sp macro="" textlink="">
      <xdr:nvSpPr>
        <xdr:cNvPr id="138" name="円/楕円 137"/>
        <xdr:cNvSpPr/>
      </xdr:nvSpPr>
      <xdr:spPr>
        <a:xfrm>
          <a:off x="2857500" y="9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51426</xdr:rowOff>
    </xdr:from>
    <xdr:ext cx="534377" cy="259045"/>
    <xdr:sp macro="" textlink="">
      <xdr:nvSpPr>
        <xdr:cNvPr id="139" name="テキスト ボックス 138"/>
        <xdr:cNvSpPr txBox="1"/>
      </xdr:nvSpPr>
      <xdr:spPr>
        <a:xfrm>
          <a:off x="2641111" y="91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39,584</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43942</xdr:rowOff>
    </xdr:from>
    <xdr:to>
      <xdr:col>3</xdr:col>
      <xdr:colOff>3175</xdr:colOff>
      <xdr:row>52</xdr:row>
      <xdr:rowOff>145542</xdr:rowOff>
    </xdr:to>
    <xdr:sp macro="" textlink="">
      <xdr:nvSpPr>
        <xdr:cNvPr id="140" name="円/楕円 139"/>
        <xdr:cNvSpPr/>
      </xdr:nvSpPr>
      <xdr:spPr>
        <a:xfrm>
          <a:off x="1968500" y="89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162069</xdr:rowOff>
    </xdr:from>
    <xdr:ext cx="534377" cy="259045"/>
    <xdr:sp macro="" textlink="">
      <xdr:nvSpPr>
        <xdr:cNvPr id="141" name="テキスト ボックス 140"/>
        <xdr:cNvSpPr txBox="1"/>
      </xdr:nvSpPr>
      <xdr:spPr>
        <a:xfrm>
          <a:off x="1752111" y="87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81585</xdr:rowOff>
    </xdr:from>
    <xdr:to>
      <xdr:col>1</xdr:col>
      <xdr:colOff>485775</xdr:colOff>
      <xdr:row>55</xdr:row>
      <xdr:rowOff>11735</xdr:rowOff>
    </xdr:to>
    <xdr:sp macro="" textlink="">
      <xdr:nvSpPr>
        <xdr:cNvPr id="142" name="円/楕円 141"/>
        <xdr:cNvSpPr/>
      </xdr:nvSpPr>
      <xdr:spPr>
        <a:xfrm>
          <a:off x="1079500" y="93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28262</xdr:rowOff>
    </xdr:from>
    <xdr:ext cx="534377" cy="259045"/>
    <xdr:sp macro="" textlink="">
      <xdr:nvSpPr>
        <xdr:cNvPr id="143" name="テキスト ボックス 142"/>
        <xdr:cNvSpPr txBox="1"/>
      </xdr:nvSpPr>
      <xdr:spPr>
        <a:xfrm>
          <a:off x="863111" y="911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103718</xdr:rowOff>
    </xdr:from>
    <xdr:to>
      <xdr:col>6</xdr:col>
      <xdr:colOff>511175</xdr:colOff>
      <xdr:row>76</xdr:row>
      <xdr:rowOff>151679</xdr:rowOff>
    </xdr:to>
    <xdr:cxnSp macro="">
      <xdr:nvCxnSpPr>
        <xdr:cNvPr id="169" name="直線コネクタ 168"/>
        <xdr:cNvCxnSpPr/>
      </xdr:nvCxnSpPr>
      <xdr:spPr>
        <a:xfrm flipV="1">
          <a:off x="3797300" y="13133918"/>
          <a:ext cx="8382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151679</xdr:rowOff>
    </xdr:from>
    <xdr:to>
      <xdr:col>5</xdr:col>
      <xdr:colOff>358775</xdr:colOff>
      <xdr:row>77</xdr:row>
      <xdr:rowOff>19799</xdr:rowOff>
    </xdr:to>
    <xdr:cxnSp macro="">
      <xdr:nvCxnSpPr>
        <xdr:cNvPr id="172" name="直線コネクタ 171"/>
        <xdr:cNvCxnSpPr/>
      </xdr:nvCxnSpPr>
      <xdr:spPr>
        <a:xfrm flipV="1">
          <a:off x="2908300" y="13181879"/>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19799</xdr:rowOff>
    </xdr:from>
    <xdr:to>
      <xdr:col>4</xdr:col>
      <xdr:colOff>155575</xdr:colOff>
      <xdr:row>77</xdr:row>
      <xdr:rowOff>86322</xdr:rowOff>
    </xdr:to>
    <xdr:cxnSp macro="">
      <xdr:nvCxnSpPr>
        <xdr:cNvPr id="175" name="直線コネクタ 174"/>
        <xdr:cNvCxnSpPr/>
      </xdr:nvCxnSpPr>
      <xdr:spPr>
        <a:xfrm flipV="1">
          <a:off x="2019300" y="13221449"/>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39436</xdr:rowOff>
    </xdr:from>
    <xdr:to>
      <xdr:col>2</xdr:col>
      <xdr:colOff>638175</xdr:colOff>
      <xdr:row>77</xdr:row>
      <xdr:rowOff>86322</xdr:rowOff>
    </xdr:to>
    <xdr:cxnSp macro="">
      <xdr:nvCxnSpPr>
        <xdr:cNvPr id="178" name="直線コネクタ 177"/>
        <xdr:cNvCxnSpPr/>
      </xdr:nvCxnSpPr>
      <xdr:spPr>
        <a:xfrm>
          <a:off x="1130300" y="13241086"/>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79" name="フローチャート : 判断 178"/>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0" name="テキスト ボックス 179"/>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1" name="フローチャート : 判断 180"/>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2" name="テキスト ボックス 181"/>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52918</xdr:rowOff>
    </xdr:from>
    <xdr:to>
      <xdr:col>6</xdr:col>
      <xdr:colOff>561975</xdr:colOff>
      <xdr:row>76</xdr:row>
      <xdr:rowOff>154518</xdr:rowOff>
    </xdr:to>
    <xdr:sp macro="" textlink="">
      <xdr:nvSpPr>
        <xdr:cNvPr id="188" name="円/楕円 187"/>
        <xdr:cNvSpPr/>
      </xdr:nvSpPr>
      <xdr:spPr>
        <a:xfrm>
          <a:off x="4584700" y="130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31345</xdr:rowOff>
    </xdr:from>
    <xdr:ext cx="534377" cy="259045"/>
    <xdr:sp macro="" textlink="">
      <xdr:nvSpPr>
        <xdr:cNvPr id="189" name="民生費該当値テキスト"/>
        <xdr:cNvSpPr txBox="1"/>
      </xdr:nvSpPr>
      <xdr:spPr>
        <a:xfrm>
          <a:off x="4686300" y="1306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100879</xdr:rowOff>
    </xdr:from>
    <xdr:to>
      <xdr:col>5</xdr:col>
      <xdr:colOff>409575</xdr:colOff>
      <xdr:row>77</xdr:row>
      <xdr:rowOff>31029</xdr:rowOff>
    </xdr:to>
    <xdr:sp macro="" textlink="">
      <xdr:nvSpPr>
        <xdr:cNvPr id="190" name="円/楕円 189"/>
        <xdr:cNvSpPr/>
      </xdr:nvSpPr>
      <xdr:spPr>
        <a:xfrm>
          <a:off x="3746500" y="131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47555</xdr:rowOff>
    </xdr:from>
    <xdr:ext cx="534377" cy="259045"/>
    <xdr:sp macro="" textlink="">
      <xdr:nvSpPr>
        <xdr:cNvPr id="191" name="テキスト ボックス 190"/>
        <xdr:cNvSpPr txBox="1"/>
      </xdr:nvSpPr>
      <xdr:spPr>
        <a:xfrm>
          <a:off x="3517411" y="129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140449</xdr:rowOff>
    </xdr:from>
    <xdr:to>
      <xdr:col>4</xdr:col>
      <xdr:colOff>206375</xdr:colOff>
      <xdr:row>77</xdr:row>
      <xdr:rowOff>70599</xdr:rowOff>
    </xdr:to>
    <xdr:sp macro="" textlink="">
      <xdr:nvSpPr>
        <xdr:cNvPr id="192" name="円/楕円 191"/>
        <xdr:cNvSpPr/>
      </xdr:nvSpPr>
      <xdr:spPr>
        <a:xfrm>
          <a:off x="2857500" y="13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87127</xdr:rowOff>
    </xdr:from>
    <xdr:ext cx="534377" cy="259045"/>
    <xdr:sp macro="" textlink="">
      <xdr:nvSpPr>
        <xdr:cNvPr id="193" name="テキスト ボックス 192"/>
        <xdr:cNvSpPr txBox="1"/>
      </xdr:nvSpPr>
      <xdr:spPr>
        <a:xfrm>
          <a:off x="2641111" y="129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35522</xdr:rowOff>
    </xdr:from>
    <xdr:to>
      <xdr:col>3</xdr:col>
      <xdr:colOff>3175</xdr:colOff>
      <xdr:row>77</xdr:row>
      <xdr:rowOff>137122</xdr:rowOff>
    </xdr:to>
    <xdr:sp macro="" textlink="">
      <xdr:nvSpPr>
        <xdr:cNvPr id="194" name="円/楕円 193"/>
        <xdr:cNvSpPr/>
      </xdr:nvSpPr>
      <xdr:spPr>
        <a:xfrm>
          <a:off x="1968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153649</xdr:rowOff>
    </xdr:from>
    <xdr:ext cx="534377" cy="259045"/>
    <xdr:sp macro="" textlink="">
      <xdr:nvSpPr>
        <xdr:cNvPr id="195" name="テキスト ボックス 194"/>
        <xdr:cNvSpPr txBox="1"/>
      </xdr:nvSpPr>
      <xdr:spPr>
        <a:xfrm>
          <a:off x="1752111" y="130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160086</xdr:rowOff>
    </xdr:from>
    <xdr:to>
      <xdr:col>1</xdr:col>
      <xdr:colOff>485775</xdr:colOff>
      <xdr:row>77</xdr:row>
      <xdr:rowOff>90236</xdr:rowOff>
    </xdr:to>
    <xdr:sp macro="" textlink="">
      <xdr:nvSpPr>
        <xdr:cNvPr id="196" name="円/楕円 195"/>
        <xdr:cNvSpPr/>
      </xdr:nvSpPr>
      <xdr:spPr>
        <a:xfrm>
          <a:off x="1079500" y="13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106763</xdr:rowOff>
    </xdr:from>
    <xdr:ext cx="534377" cy="259045"/>
    <xdr:sp macro="" textlink="">
      <xdr:nvSpPr>
        <xdr:cNvPr id="197" name="テキスト ボックス 196"/>
        <xdr:cNvSpPr txBox="1"/>
      </xdr:nvSpPr>
      <xdr:spPr>
        <a:xfrm>
          <a:off x="863111" y="129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107581</xdr:rowOff>
    </xdr:from>
    <xdr:to>
      <xdr:col>6</xdr:col>
      <xdr:colOff>511175</xdr:colOff>
      <xdr:row>97</xdr:row>
      <xdr:rowOff>109486</xdr:rowOff>
    </xdr:to>
    <xdr:cxnSp macro="">
      <xdr:nvCxnSpPr>
        <xdr:cNvPr id="225" name="直線コネクタ 224"/>
        <xdr:cNvCxnSpPr/>
      </xdr:nvCxnSpPr>
      <xdr:spPr>
        <a:xfrm>
          <a:off x="3797300" y="1673823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96380</xdr:rowOff>
    </xdr:from>
    <xdr:to>
      <xdr:col>5</xdr:col>
      <xdr:colOff>358775</xdr:colOff>
      <xdr:row>97</xdr:row>
      <xdr:rowOff>107581</xdr:rowOff>
    </xdr:to>
    <xdr:cxnSp macro="">
      <xdr:nvCxnSpPr>
        <xdr:cNvPr id="228" name="直線コネクタ 227"/>
        <xdr:cNvCxnSpPr/>
      </xdr:nvCxnSpPr>
      <xdr:spPr>
        <a:xfrm>
          <a:off x="2908300" y="167270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100495</xdr:rowOff>
    </xdr:from>
    <xdr:to>
      <xdr:col>4</xdr:col>
      <xdr:colOff>155575</xdr:colOff>
      <xdr:row>97</xdr:row>
      <xdr:rowOff>96380</xdr:rowOff>
    </xdr:to>
    <xdr:cxnSp macro="">
      <xdr:nvCxnSpPr>
        <xdr:cNvPr id="231" name="直線コネクタ 230"/>
        <xdr:cNvCxnSpPr/>
      </xdr:nvCxnSpPr>
      <xdr:spPr>
        <a:xfrm>
          <a:off x="2019300" y="16559695"/>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159554</xdr:rowOff>
    </xdr:from>
    <xdr:ext cx="534377" cy="259045"/>
    <xdr:sp macro="" textlink="">
      <xdr:nvSpPr>
        <xdr:cNvPr id="233" name="テキスト ボックス 232"/>
        <xdr:cNvSpPr txBox="1"/>
      </xdr:nvSpPr>
      <xdr:spPr>
        <a:xfrm>
          <a:off x="2641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100495</xdr:rowOff>
    </xdr:from>
    <xdr:to>
      <xdr:col>2</xdr:col>
      <xdr:colOff>638175</xdr:colOff>
      <xdr:row>97</xdr:row>
      <xdr:rowOff>50509</xdr:rowOff>
    </xdr:to>
    <xdr:cxnSp macro="">
      <xdr:nvCxnSpPr>
        <xdr:cNvPr id="234" name="直線コネクタ 233"/>
        <xdr:cNvCxnSpPr/>
      </xdr:nvCxnSpPr>
      <xdr:spPr>
        <a:xfrm flipV="1">
          <a:off x="1130300" y="16559695"/>
          <a:ext cx="889000" cy="1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5" name="フローチャート : 判断 234"/>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6" name="テキスト ボックス 235"/>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7" name="フローチャート : 判断 236"/>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38" name="テキスト ボックス 237"/>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58686</xdr:rowOff>
    </xdr:from>
    <xdr:to>
      <xdr:col>6</xdr:col>
      <xdr:colOff>561975</xdr:colOff>
      <xdr:row>97</xdr:row>
      <xdr:rowOff>160286</xdr:rowOff>
    </xdr:to>
    <xdr:sp macro="" textlink="">
      <xdr:nvSpPr>
        <xdr:cNvPr id="244" name="円/楕円 243"/>
        <xdr:cNvSpPr/>
      </xdr:nvSpPr>
      <xdr:spPr>
        <a:xfrm>
          <a:off x="45847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37113</xdr:rowOff>
    </xdr:from>
    <xdr:ext cx="534377" cy="259045"/>
    <xdr:sp macro="" textlink="">
      <xdr:nvSpPr>
        <xdr:cNvPr id="245" name="衛生費該当値テキスト"/>
        <xdr:cNvSpPr txBox="1"/>
      </xdr:nvSpPr>
      <xdr:spPr>
        <a:xfrm>
          <a:off x="4686300" y="166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56781</xdr:rowOff>
    </xdr:from>
    <xdr:to>
      <xdr:col>5</xdr:col>
      <xdr:colOff>409575</xdr:colOff>
      <xdr:row>97</xdr:row>
      <xdr:rowOff>158381</xdr:rowOff>
    </xdr:to>
    <xdr:sp macro="" textlink="">
      <xdr:nvSpPr>
        <xdr:cNvPr id="246" name="円/楕円 245"/>
        <xdr:cNvSpPr/>
      </xdr:nvSpPr>
      <xdr:spPr>
        <a:xfrm>
          <a:off x="3746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149508</xdr:rowOff>
    </xdr:from>
    <xdr:ext cx="534377" cy="259045"/>
    <xdr:sp macro="" textlink="">
      <xdr:nvSpPr>
        <xdr:cNvPr id="247" name="テキスト ボックス 246"/>
        <xdr:cNvSpPr txBox="1"/>
      </xdr:nvSpPr>
      <xdr:spPr>
        <a:xfrm>
          <a:off x="35174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45580</xdr:rowOff>
    </xdr:from>
    <xdr:to>
      <xdr:col>4</xdr:col>
      <xdr:colOff>206375</xdr:colOff>
      <xdr:row>97</xdr:row>
      <xdr:rowOff>147180</xdr:rowOff>
    </xdr:to>
    <xdr:sp macro="" textlink="">
      <xdr:nvSpPr>
        <xdr:cNvPr id="248" name="円/楕円 247"/>
        <xdr:cNvSpPr/>
      </xdr:nvSpPr>
      <xdr:spPr>
        <a:xfrm>
          <a:off x="2857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138307</xdr:rowOff>
    </xdr:from>
    <xdr:ext cx="534377" cy="259045"/>
    <xdr:sp macro="" textlink="">
      <xdr:nvSpPr>
        <xdr:cNvPr id="249" name="テキスト ボックス 248"/>
        <xdr:cNvSpPr txBox="1"/>
      </xdr:nvSpPr>
      <xdr:spPr>
        <a:xfrm>
          <a:off x="2641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49695</xdr:rowOff>
    </xdr:from>
    <xdr:to>
      <xdr:col>3</xdr:col>
      <xdr:colOff>3175</xdr:colOff>
      <xdr:row>96</xdr:row>
      <xdr:rowOff>151295</xdr:rowOff>
    </xdr:to>
    <xdr:sp macro="" textlink="">
      <xdr:nvSpPr>
        <xdr:cNvPr id="250" name="円/楕円 249"/>
        <xdr:cNvSpPr/>
      </xdr:nvSpPr>
      <xdr:spPr>
        <a:xfrm>
          <a:off x="1968500" y="16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167822</xdr:rowOff>
    </xdr:from>
    <xdr:ext cx="534377" cy="259045"/>
    <xdr:sp macro="" textlink="">
      <xdr:nvSpPr>
        <xdr:cNvPr id="251" name="テキスト ボックス 250"/>
        <xdr:cNvSpPr txBox="1"/>
      </xdr:nvSpPr>
      <xdr:spPr>
        <a:xfrm>
          <a:off x="1752111" y="162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171159</xdr:rowOff>
    </xdr:from>
    <xdr:to>
      <xdr:col>1</xdr:col>
      <xdr:colOff>485775</xdr:colOff>
      <xdr:row>97</xdr:row>
      <xdr:rowOff>101309</xdr:rowOff>
    </xdr:to>
    <xdr:sp macro="" textlink="">
      <xdr:nvSpPr>
        <xdr:cNvPr id="252" name="円/楕円 251"/>
        <xdr:cNvSpPr/>
      </xdr:nvSpPr>
      <xdr:spPr>
        <a:xfrm>
          <a:off x="1079500" y="16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117836</xdr:rowOff>
    </xdr:from>
    <xdr:ext cx="534377" cy="259045"/>
    <xdr:sp macro="" textlink="">
      <xdr:nvSpPr>
        <xdr:cNvPr id="253" name="テキスト ボックス 252"/>
        <xdr:cNvSpPr txBox="1"/>
      </xdr:nvSpPr>
      <xdr:spPr>
        <a:xfrm>
          <a:off x="863111" y="164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109982</xdr:rowOff>
    </xdr:from>
    <xdr:to>
      <xdr:col>15</xdr:col>
      <xdr:colOff>180975</xdr:colOff>
      <xdr:row>38</xdr:row>
      <xdr:rowOff>28339</xdr:rowOff>
    </xdr:to>
    <xdr:cxnSp macro="">
      <xdr:nvCxnSpPr>
        <xdr:cNvPr id="282" name="直線コネクタ 281"/>
        <xdr:cNvCxnSpPr/>
      </xdr:nvCxnSpPr>
      <xdr:spPr>
        <a:xfrm>
          <a:off x="9639300" y="6282182"/>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54628</xdr:rowOff>
    </xdr:from>
    <xdr:to>
      <xdr:col>14</xdr:col>
      <xdr:colOff>28575</xdr:colOff>
      <xdr:row>36</xdr:row>
      <xdr:rowOff>109982</xdr:rowOff>
    </xdr:to>
    <xdr:cxnSp macro="">
      <xdr:nvCxnSpPr>
        <xdr:cNvPr id="285" name="直線コネクタ 284"/>
        <xdr:cNvCxnSpPr/>
      </xdr:nvCxnSpPr>
      <xdr:spPr>
        <a:xfrm>
          <a:off x="8750300" y="6226828"/>
          <a:ext cx="8890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6459</xdr:rowOff>
    </xdr:from>
    <xdr:to>
      <xdr:col>12</xdr:col>
      <xdr:colOff>511175</xdr:colOff>
      <xdr:row>36</xdr:row>
      <xdr:rowOff>54628</xdr:rowOff>
    </xdr:to>
    <xdr:cxnSp macro="">
      <xdr:nvCxnSpPr>
        <xdr:cNvPr id="288" name="直線コネクタ 287"/>
        <xdr:cNvCxnSpPr/>
      </xdr:nvCxnSpPr>
      <xdr:spPr>
        <a:xfrm>
          <a:off x="7861300" y="5835759"/>
          <a:ext cx="889000" cy="3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169380</xdr:rowOff>
    </xdr:from>
    <xdr:ext cx="469744" cy="259045"/>
    <xdr:sp macro="" textlink="">
      <xdr:nvSpPr>
        <xdr:cNvPr id="290" name="テキスト ボックス 289"/>
        <xdr:cNvSpPr txBox="1"/>
      </xdr:nvSpPr>
      <xdr:spPr>
        <a:xfrm>
          <a:off x="8515427" y="63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30462</xdr:rowOff>
    </xdr:from>
    <xdr:to>
      <xdr:col>11</xdr:col>
      <xdr:colOff>307975</xdr:colOff>
      <xdr:row>34</xdr:row>
      <xdr:rowOff>6459</xdr:rowOff>
    </xdr:to>
    <xdr:cxnSp macro="">
      <xdr:nvCxnSpPr>
        <xdr:cNvPr id="291" name="直線コネクタ 290"/>
        <xdr:cNvCxnSpPr/>
      </xdr:nvCxnSpPr>
      <xdr:spPr>
        <a:xfrm>
          <a:off x="6972300" y="5173962"/>
          <a:ext cx="889000" cy="6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2" name="フローチャート : 判断 291"/>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138846</xdr:rowOff>
    </xdr:from>
    <xdr:ext cx="469744" cy="259045"/>
    <xdr:sp macro="" textlink="">
      <xdr:nvSpPr>
        <xdr:cNvPr id="293" name="テキスト ボックス 292"/>
        <xdr:cNvSpPr txBox="1"/>
      </xdr:nvSpPr>
      <xdr:spPr>
        <a:xfrm>
          <a:off x="7626427" y="59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4" name="フローチャート : 判断 293"/>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72879</xdr:rowOff>
    </xdr:from>
    <xdr:ext cx="469744" cy="259045"/>
    <xdr:sp macro="" textlink="">
      <xdr:nvSpPr>
        <xdr:cNvPr id="295" name="テキスト ボックス 294"/>
        <xdr:cNvSpPr txBox="1"/>
      </xdr:nvSpPr>
      <xdr:spPr>
        <a:xfrm>
          <a:off x="6737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148989</xdr:rowOff>
    </xdr:from>
    <xdr:to>
      <xdr:col>15</xdr:col>
      <xdr:colOff>231775</xdr:colOff>
      <xdr:row>38</xdr:row>
      <xdr:rowOff>79139</xdr:rowOff>
    </xdr:to>
    <xdr:sp macro="" textlink="">
      <xdr:nvSpPr>
        <xdr:cNvPr id="301" name="円/楕円 300"/>
        <xdr:cNvSpPr/>
      </xdr:nvSpPr>
      <xdr:spPr>
        <a:xfrm>
          <a:off x="10426700" y="64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63916</xdr:rowOff>
    </xdr:from>
    <xdr:ext cx="469744" cy="259045"/>
    <xdr:sp macro="" textlink="">
      <xdr:nvSpPr>
        <xdr:cNvPr id="302" name="労働費該当値テキスト"/>
        <xdr:cNvSpPr txBox="1"/>
      </xdr:nvSpPr>
      <xdr:spPr>
        <a:xfrm>
          <a:off x="10528300" y="64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59182</xdr:rowOff>
    </xdr:from>
    <xdr:to>
      <xdr:col>14</xdr:col>
      <xdr:colOff>79375</xdr:colOff>
      <xdr:row>36</xdr:row>
      <xdr:rowOff>160782</xdr:rowOff>
    </xdr:to>
    <xdr:sp macro="" textlink="">
      <xdr:nvSpPr>
        <xdr:cNvPr id="303" name="円/楕円 302"/>
        <xdr:cNvSpPr/>
      </xdr:nvSpPr>
      <xdr:spPr>
        <a:xfrm>
          <a:off x="958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151909</xdr:rowOff>
    </xdr:from>
    <xdr:ext cx="469744" cy="259045"/>
    <xdr:sp macro="" textlink="">
      <xdr:nvSpPr>
        <xdr:cNvPr id="304" name="テキスト ボックス 303"/>
        <xdr:cNvSpPr txBox="1"/>
      </xdr:nvSpPr>
      <xdr:spPr>
        <a:xfrm>
          <a:off x="9391727"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3828</xdr:rowOff>
    </xdr:from>
    <xdr:to>
      <xdr:col>12</xdr:col>
      <xdr:colOff>561975</xdr:colOff>
      <xdr:row>36</xdr:row>
      <xdr:rowOff>105428</xdr:rowOff>
    </xdr:to>
    <xdr:sp macro="" textlink="">
      <xdr:nvSpPr>
        <xdr:cNvPr id="305" name="円/楕円 304"/>
        <xdr:cNvSpPr/>
      </xdr:nvSpPr>
      <xdr:spPr>
        <a:xfrm>
          <a:off x="8699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121955</xdr:rowOff>
    </xdr:from>
    <xdr:ext cx="469744" cy="259045"/>
    <xdr:sp macro="" textlink="">
      <xdr:nvSpPr>
        <xdr:cNvPr id="306" name="テキスト ボックス 305"/>
        <xdr:cNvSpPr txBox="1"/>
      </xdr:nvSpPr>
      <xdr:spPr>
        <a:xfrm>
          <a:off x="8515427" y="595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127109</xdr:rowOff>
    </xdr:from>
    <xdr:to>
      <xdr:col>11</xdr:col>
      <xdr:colOff>358775</xdr:colOff>
      <xdr:row>34</xdr:row>
      <xdr:rowOff>57259</xdr:rowOff>
    </xdr:to>
    <xdr:sp macro="" textlink="">
      <xdr:nvSpPr>
        <xdr:cNvPr id="307" name="円/楕円 306"/>
        <xdr:cNvSpPr/>
      </xdr:nvSpPr>
      <xdr:spPr>
        <a:xfrm>
          <a:off x="7810500" y="57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73786</xdr:rowOff>
    </xdr:from>
    <xdr:ext cx="469744" cy="259045"/>
    <xdr:sp macro="" textlink="">
      <xdr:nvSpPr>
        <xdr:cNvPr id="308" name="テキスト ボックス 307"/>
        <xdr:cNvSpPr txBox="1"/>
      </xdr:nvSpPr>
      <xdr:spPr>
        <a:xfrm>
          <a:off x="7626427" y="556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151112</xdr:rowOff>
    </xdr:from>
    <xdr:to>
      <xdr:col>10</xdr:col>
      <xdr:colOff>155575</xdr:colOff>
      <xdr:row>30</xdr:row>
      <xdr:rowOff>81262</xdr:rowOff>
    </xdr:to>
    <xdr:sp macro="" textlink="">
      <xdr:nvSpPr>
        <xdr:cNvPr id="309" name="円/楕円 308"/>
        <xdr:cNvSpPr/>
      </xdr:nvSpPr>
      <xdr:spPr>
        <a:xfrm>
          <a:off x="6921500" y="51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97789</xdr:rowOff>
    </xdr:from>
    <xdr:ext cx="469744" cy="259045"/>
    <xdr:sp macro="" textlink="">
      <xdr:nvSpPr>
        <xdr:cNvPr id="310" name="テキスト ボックス 309"/>
        <xdr:cNvSpPr txBox="1"/>
      </xdr:nvSpPr>
      <xdr:spPr>
        <a:xfrm>
          <a:off x="6737427" y="48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38735</xdr:rowOff>
    </xdr:from>
    <xdr:to>
      <xdr:col>15</xdr:col>
      <xdr:colOff>180975</xdr:colOff>
      <xdr:row>54</xdr:row>
      <xdr:rowOff>81635</xdr:rowOff>
    </xdr:to>
    <xdr:cxnSp macro="">
      <xdr:nvCxnSpPr>
        <xdr:cNvPr id="338" name="直線コネクタ 337"/>
        <xdr:cNvCxnSpPr/>
      </xdr:nvCxnSpPr>
      <xdr:spPr>
        <a:xfrm flipV="1">
          <a:off x="9639300" y="9297035"/>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39"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166904</xdr:rowOff>
    </xdr:from>
    <xdr:to>
      <xdr:col>14</xdr:col>
      <xdr:colOff>28575</xdr:colOff>
      <xdr:row>54</xdr:row>
      <xdr:rowOff>81635</xdr:rowOff>
    </xdr:to>
    <xdr:cxnSp macro="">
      <xdr:nvCxnSpPr>
        <xdr:cNvPr id="341" name="直線コネクタ 340"/>
        <xdr:cNvCxnSpPr/>
      </xdr:nvCxnSpPr>
      <xdr:spPr>
        <a:xfrm>
          <a:off x="8750300" y="9082304"/>
          <a:ext cx="889000" cy="2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3" name="テキスト ボックス 342"/>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168199</xdr:rowOff>
    </xdr:from>
    <xdr:to>
      <xdr:col>12</xdr:col>
      <xdr:colOff>511175</xdr:colOff>
      <xdr:row>52</xdr:row>
      <xdr:rowOff>166904</xdr:rowOff>
    </xdr:to>
    <xdr:cxnSp macro="">
      <xdr:nvCxnSpPr>
        <xdr:cNvPr id="344" name="直線コネクタ 343"/>
        <xdr:cNvCxnSpPr/>
      </xdr:nvCxnSpPr>
      <xdr:spPr>
        <a:xfrm>
          <a:off x="7861300" y="8740699"/>
          <a:ext cx="889000" cy="3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78223</xdr:rowOff>
    </xdr:from>
    <xdr:ext cx="534377" cy="259045"/>
    <xdr:sp macro="" textlink="">
      <xdr:nvSpPr>
        <xdr:cNvPr id="346" name="テキスト ボックス 345"/>
        <xdr:cNvSpPr txBox="1"/>
      </xdr:nvSpPr>
      <xdr:spPr>
        <a:xfrm>
          <a:off x="84831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168199</xdr:rowOff>
    </xdr:from>
    <xdr:to>
      <xdr:col>11</xdr:col>
      <xdr:colOff>307975</xdr:colOff>
      <xdr:row>54</xdr:row>
      <xdr:rowOff>82588</xdr:rowOff>
    </xdr:to>
    <xdr:cxnSp macro="">
      <xdr:nvCxnSpPr>
        <xdr:cNvPr id="347" name="直線コネクタ 346"/>
        <xdr:cNvCxnSpPr/>
      </xdr:nvCxnSpPr>
      <xdr:spPr>
        <a:xfrm flipV="1">
          <a:off x="6972300" y="8740699"/>
          <a:ext cx="889000" cy="6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48" name="フローチャート : 判断 347"/>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49" name="テキスト ボックス 348"/>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0" name="フローチャート : 判断 349"/>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23703</xdr:rowOff>
    </xdr:from>
    <xdr:ext cx="534377" cy="259045"/>
    <xdr:sp macro="" textlink="">
      <xdr:nvSpPr>
        <xdr:cNvPr id="351" name="テキスト ボックス 350"/>
        <xdr:cNvSpPr txBox="1"/>
      </xdr:nvSpPr>
      <xdr:spPr>
        <a:xfrm>
          <a:off x="6705111" y="96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159385</xdr:rowOff>
    </xdr:from>
    <xdr:to>
      <xdr:col>15</xdr:col>
      <xdr:colOff>231775</xdr:colOff>
      <xdr:row>54</xdr:row>
      <xdr:rowOff>89535</xdr:rowOff>
    </xdr:to>
    <xdr:sp macro="" textlink="">
      <xdr:nvSpPr>
        <xdr:cNvPr id="357" name="円/楕円 356"/>
        <xdr:cNvSpPr/>
      </xdr:nvSpPr>
      <xdr:spPr>
        <a:xfrm>
          <a:off x="10426700" y="92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10812</xdr:rowOff>
    </xdr:from>
    <xdr:ext cx="534377" cy="259045"/>
    <xdr:sp macro="" textlink="">
      <xdr:nvSpPr>
        <xdr:cNvPr id="358" name="農林水産業費該当値テキスト"/>
        <xdr:cNvSpPr txBox="1"/>
      </xdr:nvSpPr>
      <xdr:spPr>
        <a:xfrm>
          <a:off x="10528300" y="90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30835</xdr:rowOff>
    </xdr:from>
    <xdr:to>
      <xdr:col>14</xdr:col>
      <xdr:colOff>79375</xdr:colOff>
      <xdr:row>54</xdr:row>
      <xdr:rowOff>132435</xdr:rowOff>
    </xdr:to>
    <xdr:sp macro="" textlink="">
      <xdr:nvSpPr>
        <xdr:cNvPr id="359" name="円/楕円 358"/>
        <xdr:cNvSpPr/>
      </xdr:nvSpPr>
      <xdr:spPr>
        <a:xfrm>
          <a:off x="9588500" y="92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148962</xdr:rowOff>
    </xdr:from>
    <xdr:ext cx="534377" cy="259045"/>
    <xdr:sp macro="" textlink="">
      <xdr:nvSpPr>
        <xdr:cNvPr id="360" name="テキスト ボックス 359"/>
        <xdr:cNvSpPr txBox="1"/>
      </xdr:nvSpPr>
      <xdr:spPr>
        <a:xfrm>
          <a:off x="93594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116104</xdr:rowOff>
    </xdr:from>
    <xdr:to>
      <xdr:col>12</xdr:col>
      <xdr:colOff>561975</xdr:colOff>
      <xdr:row>53</xdr:row>
      <xdr:rowOff>46254</xdr:rowOff>
    </xdr:to>
    <xdr:sp macro="" textlink="">
      <xdr:nvSpPr>
        <xdr:cNvPr id="361" name="円/楕円 360"/>
        <xdr:cNvSpPr/>
      </xdr:nvSpPr>
      <xdr:spPr>
        <a:xfrm>
          <a:off x="8699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62781</xdr:rowOff>
    </xdr:from>
    <xdr:ext cx="534377" cy="259045"/>
    <xdr:sp macro="" textlink="">
      <xdr:nvSpPr>
        <xdr:cNvPr id="362" name="テキスト ボックス 361"/>
        <xdr:cNvSpPr txBox="1"/>
      </xdr:nvSpPr>
      <xdr:spPr>
        <a:xfrm>
          <a:off x="84831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117399</xdr:rowOff>
    </xdr:from>
    <xdr:to>
      <xdr:col>11</xdr:col>
      <xdr:colOff>358775</xdr:colOff>
      <xdr:row>51</xdr:row>
      <xdr:rowOff>47549</xdr:rowOff>
    </xdr:to>
    <xdr:sp macro="" textlink="">
      <xdr:nvSpPr>
        <xdr:cNvPr id="363" name="円/楕円 362"/>
        <xdr:cNvSpPr/>
      </xdr:nvSpPr>
      <xdr:spPr>
        <a:xfrm>
          <a:off x="7810500" y="86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64076</xdr:rowOff>
    </xdr:from>
    <xdr:ext cx="534377" cy="259045"/>
    <xdr:sp macro="" textlink="">
      <xdr:nvSpPr>
        <xdr:cNvPr id="364" name="テキスト ボックス 363"/>
        <xdr:cNvSpPr txBox="1"/>
      </xdr:nvSpPr>
      <xdr:spPr>
        <a:xfrm>
          <a:off x="7594111" y="84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31788</xdr:rowOff>
    </xdr:from>
    <xdr:to>
      <xdr:col>10</xdr:col>
      <xdr:colOff>155575</xdr:colOff>
      <xdr:row>54</xdr:row>
      <xdr:rowOff>133388</xdr:rowOff>
    </xdr:to>
    <xdr:sp macro="" textlink="">
      <xdr:nvSpPr>
        <xdr:cNvPr id="365" name="円/楕円 364"/>
        <xdr:cNvSpPr/>
      </xdr:nvSpPr>
      <xdr:spPr>
        <a:xfrm>
          <a:off x="6921500" y="92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149915</xdr:rowOff>
    </xdr:from>
    <xdr:ext cx="534377" cy="259045"/>
    <xdr:sp macro="" textlink="">
      <xdr:nvSpPr>
        <xdr:cNvPr id="366" name="テキスト ボックス 365"/>
        <xdr:cNvSpPr txBox="1"/>
      </xdr:nvSpPr>
      <xdr:spPr>
        <a:xfrm>
          <a:off x="6705111" y="90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70190</xdr:rowOff>
    </xdr:from>
    <xdr:to>
      <xdr:col>15</xdr:col>
      <xdr:colOff>180975</xdr:colOff>
      <xdr:row>76</xdr:row>
      <xdr:rowOff>97932</xdr:rowOff>
    </xdr:to>
    <xdr:cxnSp macro="">
      <xdr:nvCxnSpPr>
        <xdr:cNvPr id="395" name="直線コネクタ 394"/>
        <xdr:cNvCxnSpPr/>
      </xdr:nvCxnSpPr>
      <xdr:spPr>
        <a:xfrm>
          <a:off x="9639300" y="13100390"/>
          <a:ext cx="8382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43214</xdr:rowOff>
    </xdr:from>
    <xdr:to>
      <xdr:col>14</xdr:col>
      <xdr:colOff>28575</xdr:colOff>
      <xdr:row>76</xdr:row>
      <xdr:rowOff>70190</xdr:rowOff>
    </xdr:to>
    <xdr:cxnSp macro="">
      <xdr:nvCxnSpPr>
        <xdr:cNvPr id="398" name="直線コネクタ 397"/>
        <xdr:cNvCxnSpPr/>
      </xdr:nvCxnSpPr>
      <xdr:spPr>
        <a:xfrm>
          <a:off x="8750300" y="13073414"/>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0" name="テキスト ボックス 399"/>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165288</xdr:rowOff>
    </xdr:from>
    <xdr:to>
      <xdr:col>12</xdr:col>
      <xdr:colOff>511175</xdr:colOff>
      <xdr:row>76</xdr:row>
      <xdr:rowOff>43214</xdr:rowOff>
    </xdr:to>
    <xdr:cxnSp macro="">
      <xdr:nvCxnSpPr>
        <xdr:cNvPr id="401" name="直線コネクタ 400"/>
        <xdr:cNvCxnSpPr/>
      </xdr:nvCxnSpPr>
      <xdr:spPr>
        <a:xfrm>
          <a:off x="7861300" y="13024038"/>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3" name="テキスト ボックス 402"/>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161172</xdr:rowOff>
    </xdr:from>
    <xdr:to>
      <xdr:col>11</xdr:col>
      <xdr:colOff>307975</xdr:colOff>
      <xdr:row>75</xdr:row>
      <xdr:rowOff>165288</xdr:rowOff>
    </xdr:to>
    <xdr:cxnSp macro="">
      <xdr:nvCxnSpPr>
        <xdr:cNvPr id="404" name="直線コネクタ 403"/>
        <xdr:cNvCxnSpPr/>
      </xdr:nvCxnSpPr>
      <xdr:spPr>
        <a:xfrm>
          <a:off x="6972300" y="1301992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5" name="フローチャート : 判断 404"/>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6" name="テキスト ボックス 405"/>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7" name="フローチャート : 判断 406"/>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41739</xdr:rowOff>
    </xdr:from>
    <xdr:ext cx="534377" cy="259045"/>
    <xdr:sp macro="" textlink="">
      <xdr:nvSpPr>
        <xdr:cNvPr id="408" name="テキスト ボックス 407"/>
        <xdr:cNvSpPr txBox="1"/>
      </xdr:nvSpPr>
      <xdr:spPr>
        <a:xfrm>
          <a:off x="6705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47132</xdr:rowOff>
    </xdr:from>
    <xdr:to>
      <xdr:col>15</xdr:col>
      <xdr:colOff>231775</xdr:colOff>
      <xdr:row>76</xdr:row>
      <xdr:rowOff>148732</xdr:rowOff>
    </xdr:to>
    <xdr:sp macro="" textlink="">
      <xdr:nvSpPr>
        <xdr:cNvPr id="414" name="円/楕円 413"/>
        <xdr:cNvSpPr/>
      </xdr:nvSpPr>
      <xdr:spPr>
        <a:xfrm>
          <a:off x="104267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25559</xdr:rowOff>
    </xdr:from>
    <xdr:ext cx="534377" cy="259045"/>
    <xdr:sp macro="" textlink="">
      <xdr:nvSpPr>
        <xdr:cNvPr id="415" name="商工費該当値テキスト"/>
        <xdr:cNvSpPr txBox="1"/>
      </xdr:nvSpPr>
      <xdr:spPr>
        <a:xfrm>
          <a:off x="10528300"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19390</xdr:rowOff>
    </xdr:from>
    <xdr:to>
      <xdr:col>14</xdr:col>
      <xdr:colOff>79375</xdr:colOff>
      <xdr:row>76</xdr:row>
      <xdr:rowOff>120990</xdr:rowOff>
    </xdr:to>
    <xdr:sp macro="" textlink="">
      <xdr:nvSpPr>
        <xdr:cNvPr id="416" name="円/楕円 415"/>
        <xdr:cNvSpPr/>
      </xdr:nvSpPr>
      <xdr:spPr>
        <a:xfrm>
          <a:off x="95885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112117</xdr:rowOff>
    </xdr:from>
    <xdr:ext cx="534377" cy="259045"/>
    <xdr:sp macro="" textlink="">
      <xdr:nvSpPr>
        <xdr:cNvPr id="417" name="テキスト ボックス 416"/>
        <xdr:cNvSpPr txBox="1"/>
      </xdr:nvSpPr>
      <xdr:spPr>
        <a:xfrm>
          <a:off x="9359411" y="13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163864</xdr:rowOff>
    </xdr:from>
    <xdr:to>
      <xdr:col>12</xdr:col>
      <xdr:colOff>561975</xdr:colOff>
      <xdr:row>76</xdr:row>
      <xdr:rowOff>94014</xdr:rowOff>
    </xdr:to>
    <xdr:sp macro="" textlink="">
      <xdr:nvSpPr>
        <xdr:cNvPr id="418" name="円/楕円 417"/>
        <xdr:cNvSpPr/>
      </xdr:nvSpPr>
      <xdr:spPr>
        <a:xfrm>
          <a:off x="8699500" y="13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85141</xdr:rowOff>
    </xdr:from>
    <xdr:ext cx="534377" cy="259045"/>
    <xdr:sp macro="" textlink="">
      <xdr:nvSpPr>
        <xdr:cNvPr id="419" name="テキスト ボックス 418"/>
        <xdr:cNvSpPr txBox="1"/>
      </xdr:nvSpPr>
      <xdr:spPr>
        <a:xfrm>
          <a:off x="8483111"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114487</xdr:rowOff>
    </xdr:from>
    <xdr:to>
      <xdr:col>11</xdr:col>
      <xdr:colOff>358775</xdr:colOff>
      <xdr:row>76</xdr:row>
      <xdr:rowOff>44636</xdr:rowOff>
    </xdr:to>
    <xdr:sp macro="" textlink="">
      <xdr:nvSpPr>
        <xdr:cNvPr id="420" name="円/楕円 419"/>
        <xdr:cNvSpPr/>
      </xdr:nvSpPr>
      <xdr:spPr>
        <a:xfrm>
          <a:off x="7810500" y="12973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61164</xdr:rowOff>
    </xdr:from>
    <xdr:ext cx="534377" cy="259045"/>
    <xdr:sp macro="" textlink="">
      <xdr:nvSpPr>
        <xdr:cNvPr id="421" name="テキスト ボックス 420"/>
        <xdr:cNvSpPr txBox="1"/>
      </xdr:nvSpPr>
      <xdr:spPr>
        <a:xfrm>
          <a:off x="7594111" y="127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110372</xdr:rowOff>
    </xdr:from>
    <xdr:to>
      <xdr:col>10</xdr:col>
      <xdr:colOff>155575</xdr:colOff>
      <xdr:row>76</xdr:row>
      <xdr:rowOff>40522</xdr:rowOff>
    </xdr:to>
    <xdr:sp macro="" textlink="">
      <xdr:nvSpPr>
        <xdr:cNvPr id="422" name="円/楕円 421"/>
        <xdr:cNvSpPr/>
      </xdr:nvSpPr>
      <xdr:spPr>
        <a:xfrm>
          <a:off x="6921500" y="129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57049</xdr:rowOff>
    </xdr:from>
    <xdr:ext cx="534377" cy="259045"/>
    <xdr:sp macro="" textlink="">
      <xdr:nvSpPr>
        <xdr:cNvPr id="423" name="テキスト ボックス 422"/>
        <xdr:cNvSpPr txBox="1"/>
      </xdr:nvSpPr>
      <xdr:spPr>
        <a:xfrm>
          <a:off x="6705111" y="127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142639</xdr:rowOff>
    </xdr:from>
    <xdr:to>
      <xdr:col>15</xdr:col>
      <xdr:colOff>180975</xdr:colOff>
      <xdr:row>98</xdr:row>
      <xdr:rowOff>49778</xdr:rowOff>
    </xdr:to>
    <xdr:cxnSp macro="">
      <xdr:nvCxnSpPr>
        <xdr:cNvPr id="453" name="直線コネクタ 452"/>
        <xdr:cNvCxnSpPr/>
      </xdr:nvCxnSpPr>
      <xdr:spPr>
        <a:xfrm flipV="1">
          <a:off x="9639300" y="16773289"/>
          <a:ext cx="838200" cy="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4"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22313</xdr:rowOff>
    </xdr:from>
    <xdr:to>
      <xdr:col>14</xdr:col>
      <xdr:colOff>28575</xdr:colOff>
      <xdr:row>98</xdr:row>
      <xdr:rowOff>49778</xdr:rowOff>
    </xdr:to>
    <xdr:cxnSp macro="">
      <xdr:nvCxnSpPr>
        <xdr:cNvPr id="456" name="直線コネクタ 455"/>
        <xdr:cNvCxnSpPr/>
      </xdr:nvCxnSpPr>
      <xdr:spPr>
        <a:xfrm>
          <a:off x="8750300" y="16824413"/>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58" name="テキスト ボックス 457"/>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22313</xdr:rowOff>
    </xdr:from>
    <xdr:to>
      <xdr:col>12</xdr:col>
      <xdr:colOff>511175</xdr:colOff>
      <xdr:row>98</xdr:row>
      <xdr:rowOff>27555</xdr:rowOff>
    </xdr:to>
    <xdr:cxnSp macro="">
      <xdr:nvCxnSpPr>
        <xdr:cNvPr id="459" name="直線コネクタ 458"/>
        <xdr:cNvCxnSpPr/>
      </xdr:nvCxnSpPr>
      <xdr:spPr>
        <a:xfrm flipV="1">
          <a:off x="7861300" y="16824413"/>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134969</xdr:rowOff>
    </xdr:from>
    <xdr:ext cx="534377" cy="259045"/>
    <xdr:sp macro="" textlink="">
      <xdr:nvSpPr>
        <xdr:cNvPr id="461" name="テキスト ボックス 460"/>
        <xdr:cNvSpPr txBox="1"/>
      </xdr:nvSpPr>
      <xdr:spPr>
        <a:xfrm>
          <a:off x="8483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27555</xdr:rowOff>
    </xdr:from>
    <xdr:to>
      <xdr:col>11</xdr:col>
      <xdr:colOff>307975</xdr:colOff>
      <xdr:row>98</xdr:row>
      <xdr:rowOff>78451</xdr:rowOff>
    </xdr:to>
    <xdr:cxnSp macro="">
      <xdr:nvCxnSpPr>
        <xdr:cNvPr id="462" name="直線コネクタ 461"/>
        <xdr:cNvCxnSpPr/>
      </xdr:nvCxnSpPr>
      <xdr:spPr>
        <a:xfrm flipV="1">
          <a:off x="6972300" y="16829655"/>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3" name="フローチャート : 判断 462"/>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136307</xdr:rowOff>
    </xdr:from>
    <xdr:ext cx="534377" cy="259045"/>
    <xdr:sp macro="" textlink="">
      <xdr:nvSpPr>
        <xdr:cNvPr id="464" name="テキスト ボックス 463"/>
        <xdr:cNvSpPr txBox="1"/>
      </xdr:nvSpPr>
      <xdr:spPr>
        <a:xfrm>
          <a:off x="7594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5" name="フローチャート : 判断 464"/>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67859</xdr:rowOff>
    </xdr:from>
    <xdr:ext cx="534377" cy="259045"/>
    <xdr:sp macro="" textlink="">
      <xdr:nvSpPr>
        <xdr:cNvPr id="466" name="テキスト ボックス 465"/>
        <xdr:cNvSpPr txBox="1"/>
      </xdr:nvSpPr>
      <xdr:spPr>
        <a:xfrm>
          <a:off x="6705111" y="165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91839</xdr:rowOff>
    </xdr:from>
    <xdr:to>
      <xdr:col>15</xdr:col>
      <xdr:colOff>231775</xdr:colOff>
      <xdr:row>98</xdr:row>
      <xdr:rowOff>21989</xdr:rowOff>
    </xdr:to>
    <xdr:sp macro="" textlink="">
      <xdr:nvSpPr>
        <xdr:cNvPr id="472" name="円/楕円 471"/>
        <xdr:cNvSpPr/>
      </xdr:nvSpPr>
      <xdr:spPr>
        <a:xfrm>
          <a:off x="104267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70266</xdr:rowOff>
    </xdr:from>
    <xdr:ext cx="534377" cy="259045"/>
    <xdr:sp macro="" textlink="">
      <xdr:nvSpPr>
        <xdr:cNvPr id="473" name="土木費該当値テキスト"/>
        <xdr:cNvSpPr txBox="1"/>
      </xdr:nvSpPr>
      <xdr:spPr>
        <a:xfrm>
          <a:off x="10528300" y="167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170428</xdr:rowOff>
    </xdr:from>
    <xdr:to>
      <xdr:col>14</xdr:col>
      <xdr:colOff>79375</xdr:colOff>
      <xdr:row>98</xdr:row>
      <xdr:rowOff>100578</xdr:rowOff>
    </xdr:to>
    <xdr:sp macro="" textlink="">
      <xdr:nvSpPr>
        <xdr:cNvPr id="474" name="円/楕円 473"/>
        <xdr:cNvSpPr/>
      </xdr:nvSpPr>
      <xdr:spPr>
        <a:xfrm>
          <a:off x="9588500" y="168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91705</xdr:rowOff>
    </xdr:from>
    <xdr:ext cx="534377" cy="259045"/>
    <xdr:sp macro="" textlink="">
      <xdr:nvSpPr>
        <xdr:cNvPr id="475" name="テキスト ボックス 474"/>
        <xdr:cNvSpPr txBox="1"/>
      </xdr:nvSpPr>
      <xdr:spPr>
        <a:xfrm>
          <a:off x="9359411" y="16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142963</xdr:rowOff>
    </xdr:from>
    <xdr:to>
      <xdr:col>12</xdr:col>
      <xdr:colOff>561975</xdr:colOff>
      <xdr:row>98</xdr:row>
      <xdr:rowOff>73113</xdr:rowOff>
    </xdr:to>
    <xdr:sp macro="" textlink="">
      <xdr:nvSpPr>
        <xdr:cNvPr id="476" name="円/楕円 475"/>
        <xdr:cNvSpPr/>
      </xdr:nvSpPr>
      <xdr:spPr>
        <a:xfrm>
          <a:off x="8699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64240</xdr:rowOff>
    </xdr:from>
    <xdr:ext cx="534377" cy="259045"/>
    <xdr:sp macro="" textlink="">
      <xdr:nvSpPr>
        <xdr:cNvPr id="477" name="テキスト ボックス 476"/>
        <xdr:cNvSpPr txBox="1"/>
      </xdr:nvSpPr>
      <xdr:spPr>
        <a:xfrm>
          <a:off x="8483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148205</xdr:rowOff>
    </xdr:from>
    <xdr:to>
      <xdr:col>11</xdr:col>
      <xdr:colOff>358775</xdr:colOff>
      <xdr:row>98</xdr:row>
      <xdr:rowOff>78355</xdr:rowOff>
    </xdr:to>
    <xdr:sp macro="" textlink="">
      <xdr:nvSpPr>
        <xdr:cNvPr id="478" name="円/楕円 477"/>
        <xdr:cNvSpPr/>
      </xdr:nvSpPr>
      <xdr:spPr>
        <a:xfrm>
          <a:off x="7810500" y="167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69482</xdr:rowOff>
    </xdr:from>
    <xdr:ext cx="534377" cy="259045"/>
    <xdr:sp macro="" textlink="">
      <xdr:nvSpPr>
        <xdr:cNvPr id="479" name="テキスト ボックス 478"/>
        <xdr:cNvSpPr txBox="1"/>
      </xdr:nvSpPr>
      <xdr:spPr>
        <a:xfrm>
          <a:off x="7594111" y="168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27651</xdr:rowOff>
    </xdr:from>
    <xdr:to>
      <xdr:col>10</xdr:col>
      <xdr:colOff>155575</xdr:colOff>
      <xdr:row>98</xdr:row>
      <xdr:rowOff>129251</xdr:rowOff>
    </xdr:to>
    <xdr:sp macro="" textlink="">
      <xdr:nvSpPr>
        <xdr:cNvPr id="480" name="円/楕円 479"/>
        <xdr:cNvSpPr/>
      </xdr:nvSpPr>
      <xdr:spPr>
        <a:xfrm>
          <a:off x="6921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120378</xdr:rowOff>
    </xdr:from>
    <xdr:ext cx="534377" cy="259045"/>
    <xdr:sp macro="" textlink="">
      <xdr:nvSpPr>
        <xdr:cNvPr id="481" name="テキスト ボックス 480"/>
        <xdr:cNvSpPr txBox="1"/>
      </xdr:nvSpPr>
      <xdr:spPr>
        <a:xfrm>
          <a:off x="6705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141496</xdr:rowOff>
    </xdr:from>
    <xdr:to>
      <xdr:col>23</xdr:col>
      <xdr:colOff>517525</xdr:colOff>
      <xdr:row>37</xdr:row>
      <xdr:rowOff>67201</xdr:rowOff>
    </xdr:to>
    <xdr:cxnSp macro="">
      <xdr:nvCxnSpPr>
        <xdr:cNvPr id="511" name="直線コネクタ 510"/>
        <xdr:cNvCxnSpPr/>
      </xdr:nvCxnSpPr>
      <xdr:spPr>
        <a:xfrm>
          <a:off x="15481300" y="6313696"/>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129738</xdr:rowOff>
    </xdr:from>
    <xdr:ext cx="534377" cy="259045"/>
    <xdr:sp macro="" textlink="">
      <xdr:nvSpPr>
        <xdr:cNvPr id="512" name="警察費平均値テキスト"/>
        <xdr:cNvSpPr txBox="1"/>
      </xdr:nvSpPr>
      <xdr:spPr>
        <a:xfrm>
          <a:off x="16370300" y="595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141496</xdr:rowOff>
    </xdr:from>
    <xdr:to>
      <xdr:col>22</xdr:col>
      <xdr:colOff>365125</xdr:colOff>
      <xdr:row>37</xdr:row>
      <xdr:rowOff>143129</xdr:rowOff>
    </xdr:to>
    <xdr:cxnSp macro="">
      <xdr:nvCxnSpPr>
        <xdr:cNvPr id="514" name="直線コネクタ 513"/>
        <xdr:cNvCxnSpPr/>
      </xdr:nvCxnSpPr>
      <xdr:spPr>
        <a:xfrm flipV="1">
          <a:off x="14592300" y="6313696"/>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71990</xdr:rowOff>
    </xdr:from>
    <xdr:ext cx="534377" cy="259045"/>
    <xdr:sp macro="" textlink="">
      <xdr:nvSpPr>
        <xdr:cNvPr id="516" name="テキスト ボックス 515"/>
        <xdr:cNvSpPr txBox="1"/>
      </xdr:nvSpPr>
      <xdr:spPr>
        <a:xfrm>
          <a:off x="15201411" y="5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143129</xdr:rowOff>
    </xdr:from>
    <xdr:to>
      <xdr:col>21</xdr:col>
      <xdr:colOff>161925</xdr:colOff>
      <xdr:row>38</xdr:row>
      <xdr:rowOff>154559</xdr:rowOff>
    </xdr:to>
    <xdr:cxnSp macro="">
      <xdr:nvCxnSpPr>
        <xdr:cNvPr id="517" name="直線コネクタ 516"/>
        <xdr:cNvCxnSpPr/>
      </xdr:nvCxnSpPr>
      <xdr:spPr>
        <a:xfrm flipV="1">
          <a:off x="13703300" y="648677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167022</xdr:rowOff>
    </xdr:from>
    <xdr:ext cx="534377" cy="259045"/>
    <xdr:sp macro="" textlink="">
      <xdr:nvSpPr>
        <xdr:cNvPr id="519" name="テキスト ボックス 518"/>
        <xdr:cNvSpPr txBox="1"/>
      </xdr:nvSpPr>
      <xdr:spPr>
        <a:xfrm>
          <a:off x="14325111" y="59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111615</xdr:rowOff>
    </xdr:from>
    <xdr:to>
      <xdr:col>19</xdr:col>
      <xdr:colOff>644525</xdr:colOff>
      <xdr:row>38</xdr:row>
      <xdr:rowOff>154559</xdr:rowOff>
    </xdr:to>
    <xdr:cxnSp macro="">
      <xdr:nvCxnSpPr>
        <xdr:cNvPr id="520" name="直線コネクタ 519"/>
        <xdr:cNvCxnSpPr/>
      </xdr:nvCxnSpPr>
      <xdr:spPr>
        <a:xfrm>
          <a:off x="12814300" y="6455265"/>
          <a:ext cx="889000" cy="2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1" name="フローチャート : 判断 520"/>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39986</xdr:rowOff>
    </xdr:from>
    <xdr:ext cx="534377" cy="259045"/>
    <xdr:sp macro="" textlink="">
      <xdr:nvSpPr>
        <xdr:cNvPr id="522" name="テキスト ボックス 521"/>
        <xdr:cNvSpPr txBox="1"/>
      </xdr:nvSpPr>
      <xdr:spPr>
        <a:xfrm>
          <a:off x="13436111" y="62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3" name="フローチャート : 判断 522"/>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77052</xdr:rowOff>
    </xdr:from>
    <xdr:ext cx="534377" cy="259045"/>
    <xdr:sp macro="" textlink="">
      <xdr:nvSpPr>
        <xdr:cNvPr id="524" name="テキスト ボックス 523"/>
        <xdr:cNvSpPr txBox="1"/>
      </xdr:nvSpPr>
      <xdr:spPr>
        <a:xfrm>
          <a:off x="12547111" y="60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16401</xdr:rowOff>
    </xdr:from>
    <xdr:to>
      <xdr:col>23</xdr:col>
      <xdr:colOff>568325</xdr:colOff>
      <xdr:row>37</xdr:row>
      <xdr:rowOff>118001</xdr:rowOff>
    </xdr:to>
    <xdr:sp macro="" textlink="">
      <xdr:nvSpPr>
        <xdr:cNvPr id="530" name="円/楕円 529"/>
        <xdr:cNvSpPr/>
      </xdr:nvSpPr>
      <xdr:spPr>
        <a:xfrm>
          <a:off x="162687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166278</xdr:rowOff>
    </xdr:from>
    <xdr:ext cx="534377" cy="259045"/>
    <xdr:sp macro="" textlink="">
      <xdr:nvSpPr>
        <xdr:cNvPr id="531" name="警察費該当値テキスト"/>
        <xdr:cNvSpPr txBox="1"/>
      </xdr:nvSpPr>
      <xdr:spPr>
        <a:xfrm>
          <a:off x="16370300" y="633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90696</xdr:rowOff>
    </xdr:from>
    <xdr:to>
      <xdr:col>22</xdr:col>
      <xdr:colOff>415925</xdr:colOff>
      <xdr:row>37</xdr:row>
      <xdr:rowOff>20846</xdr:rowOff>
    </xdr:to>
    <xdr:sp macro="" textlink="">
      <xdr:nvSpPr>
        <xdr:cNvPr id="532" name="円/楕円 531"/>
        <xdr:cNvSpPr/>
      </xdr:nvSpPr>
      <xdr:spPr>
        <a:xfrm>
          <a:off x="15430500" y="62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11973</xdr:rowOff>
    </xdr:from>
    <xdr:ext cx="534377" cy="259045"/>
    <xdr:sp macro="" textlink="">
      <xdr:nvSpPr>
        <xdr:cNvPr id="533" name="テキスト ボックス 532"/>
        <xdr:cNvSpPr txBox="1"/>
      </xdr:nvSpPr>
      <xdr:spPr>
        <a:xfrm>
          <a:off x="15201411" y="63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92329</xdr:rowOff>
    </xdr:from>
    <xdr:to>
      <xdr:col>21</xdr:col>
      <xdr:colOff>212725</xdr:colOff>
      <xdr:row>38</xdr:row>
      <xdr:rowOff>22479</xdr:rowOff>
    </xdr:to>
    <xdr:sp macro="" textlink="">
      <xdr:nvSpPr>
        <xdr:cNvPr id="534" name="円/楕円 533"/>
        <xdr:cNvSpPr/>
      </xdr:nvSpPr>
      <xdr:spPr>
        <a:xfrm>
          <a:off x="14541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13606</xdr:rowOff>
    </xdr:from>
    <xdr:ext cx="534377" cy="259045"/>
    <xdr:sp macro="" textlink="">
      <xdr:nvSpPr>
        <xdr:cNvPr id="535" name="テキスト ボックス 534"/>
        <xdr:cNvSpPr txBox="1"/>
      </xdr:nvSpPr>
      <xdr:spPr>
        <a:xfrm>
          <a:off x="143251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103759</xdr:rowOff>
    </xdr:from>
    <xdr:to>
      <xdr:col>20</xdr:col>
      <xdr:colOff>9525</xdr:colOff>
      <xdr:row>39</xdr:row>
      <xdr:rowOff>33909</xdr:rowOff>
    </xdr:to>
    <xdr:sp macro="" textlink="">
      <xdr:nvSpPr>
        <xdr:cNvPr id="536" name="円/楕円 535"/>
        <xdr:cNvSpPr/>
      </xdr:nvSpPr>
      <xdr:spPr>
        <a:xfrm>
          <a:off x="13652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25036</xdr:rowOff>
    </xdr:from>
    <xdr:ext cx="534377" cy="259045"/>
    <xdr:sp macro="" textlink="">
      <xdr:nvSpPr>
        <xdr:cNvPr id="537" name="テキスト ボックス 536"/>
        <xdr:cNvSpPr txBox="1"/>
      </xdr:nvSpPr>
      <xdr:spPr>
        <a:xfrm>
          <a:off x="13436111" y="67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60815</xdr:rowOff>
    </xdr:from>
    <xdr:to>
      <xdr:col>18</xdr:col>
      <xdr:colOff>492125</xdr:colOff>
      <xdr:row>37</xdr:row>
      <xdr:rowOff>162415</xdr:rowOff>
    </xdr:to>
    <xdr:sp macro="" textlink="">
      <xdr:nvSpPr>
        <xdr:cNvPr id="538" name="円/楕円 537"/>
        <xdr:cNvSpPr/>
      </xdr:nvSpPr>
      <xdr:spPr>
        <a:xfrm>
          <a:off x="12763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153542</xdr:rowOff>
    </xdr:from>
    <xdr:ext cx="534377" cy="259045"/>
    <xdr:sp macro="" textlink="">
      <xdr:nvSpPr>
        <xdr:cNvPr id="539" name="テキスト ボックス 538"/>
        <xdr:cNvSpPr txBox="1"/>
      </xdr:nvSpPr>
      <xdr:spPr>
        <a:xfrm>
          <a:off x="12547111" y="64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42088</xdr:rowOff>
    </xdr:from>
    <xdr:to>
      <xdr:col>23</xdr:col>
      <xdr:colOff>517525</xdr:colOff>
      <xdr:row>55</xdr:row>
      <xdr:rowOff>127470</xdr:rowOff>
    </xdr:to>
    <xdr:cxnSp macro="">
      <xdr:nvCxnSpPr>
        <xdr:cNvPr id="567" name="直線コネクタ 566"/>
        <xdr:cNvCxnSpPr/>
      </xdr:nvCxnSpPr>
      <xdr:spPr>
        <a:xfrm flipV="1">
          <a:off x="15481300" y="9471838"/>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8" name="教育費平均値テキスト"/>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127470</xdr:rowOff>
    </xdr:from>
    <xdr:to>
      <xdr:col>22</xdr:col>
      <xdr:colOff>365125</xdr:colOff>
      <xdr:row>55</xdr:row>
      <xdr:rowOff>167132</xdr:rowOff>
    </xdr:to>
    <xdr:cxnSp macro="">
      <xdr:nvCxnSpPr>
        <xdr:cNvPr id="570" name="直線コネクタ 569"/>
        <xdr:cNvCxnSpPr/>
      </xdr:nvCxnSpPr>
      <xdr:spPr>
        <a:xfrm flipV="1">
          <a:off x="14592300" y="9557220"/>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134714</xdr:rowOff>
    </xdr:from>
    <xdr:ext cx="599010" cy="259045"/>
    <xdr:sp macro="" textlink="">
      <xdr:nvSpPr>
        <xdr:cNvPr id="572" name="テキスト ボックス 571"/>
        <xdr:cNvSpPr txBox="1"/>
      </xdr:nvSpPr>
      <xdr:spPr>
        <a:xfrm>
          <a:off x="15169094" y="922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167132</xdr:rowOff>
    </xdr:from>
    <xdr:to>
      <xdr:col>21</xdr:col>
      <xdr:colOff>161925</xdr:colOff>
      <xdr:row>56</xdr:row>
      <xdr:rowOff>116954</xdr:rowOff>
    </xdr:to>
    <xdr:cxnSp macro="">
      <xdr:nvCxnSpPr>
        <xdr:cNvPr id="573" name="直線コネクタ 572"/>
        <xdr:cNvCxnSpPr/>
      </xdr:nvCxnSpPr>
      <xdr:spPr>
        <a:xfrm flipV="1">
          <a:off x="13703300" y="9596882"/>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5" name="テキスト ボックス 574"/>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158864</xdr:rowOff>
    </xdr:from>
    <xdr:to>
      <xdr:col>19</xdr:col>
      <xdr:colOff>644525</xdr:colOff>
      <xdr:row>56</xdr:row>
      <xdr:rowOff>116954</xdr:rowOff>
    </xdr:to>
    <xdr:cxnSp macro="">
      <xdr:nvCxnSpPr>
        <xdr:cNvPr id="576" name="直線コネクタ 575"/>
        <xdr:cNvCxnSpPr/>
      </xdr:nvCxnSpPr>
      <xdr:spPr>
        <a:xfrm>
          <a:off x="12814300" y="9588614"/>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7" name="フローチャート : 判断 576"/>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78" name="テキスト ボックス 577"/>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79" name="フローチャート : 判断 578"/>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0" name="テキスト ボックス 579"/>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162738</xdr:rowOff>
    </xdr:from>
    <xdr:to>
      <xdr:col>23</xdr:col>
      <xdr:colOff>568325</xdr:colOff>
      <xdr:row>55</xdr:row>
      <xdr:rowOff>92888</xdr:rowOff>
    </xdr:to>
    <xdr:sp macro="" textlink="">
      <xdr:nvSpPr>
        <xdr:cNvPr id="586" name="円/楕円 585"/>
        <xdr:cNvSpPr/>
      </xdr:nvSpPr>
      <xdr:spPr>
        <a:xfrm>
          <a:off x="16268700" y="94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14165</xdr:rowOff>
    </xdr:from>
    <xdr:ext cx="599010" cy="259045"/>
    <xdr:sp macro="" textlink="">
      <xdr:nvSpPr>
        <xdr:cNvPr id="587" name="教育費該当値テキスト"/>
        <xdr:cNvSpPr txBox="1"/>
      </xdr:nvSpPr>
      <xdr:spPr>
        <a:xfrm>
          <a:off x="16370300" y="927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108,062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76670</xdr:rowOff>
    </xdr:from>
    <xdr:to>
      <xdr:col>22</xdr:col>
      <xdr:colOff>415925</xdr:colOff>
      <xdr:row>56</xdr:row>
      <xdr:rowOff>6820</xdr:rowOff>
    </xdr:to>
    <xdr:sp macro="" textlink="">
      <xdr:nvSpPr>
        <xdr:cNvPr id="588" name="円/楕円 587"/>
        <xdr:cNvSpPr/>
      </xdr:nvSpPr>
      <xdr:spPr>
        <a:xfrm>
          <a:off x="15430500" y="95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169397</xdr:rowOff>
    </xdr:from>
    <xdr:ext cx="599010" cy="259045"/>
    <xdr:sp macro="" textlink="">
      <xdr:nvSpPr>
        <xdr:cNvPr id="589" name="テキスト ボックス 588"/>
        <xdr:cNvSpPr txBox="1"/>
      </xdr:nvSpPr>
      <xdr:spPr>
        <a:xfrm>
          <a:off x="15169094" y="95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116332</xdr:rowOff>
    </xdr:from>
    <xdr:to>
      <xdr:col>21</xdr:col>
      <xdr:colOff>212725</xdr:colOff>
      <xdr:row>56</xdr:row>
      <xdr:rowOff>46482</xdr:rowOff>
    </xdr:to>
    <xdr:sp macro="" textlink="">
      <xdr:nvSpPr>
        <xdr:cNvPr id="590" name="円/楕円 589"/>
        <xdr:cNvSpPr/>
      </xdr:nvSpPr>
      <xdr:spPr>
        <a:xfrm>
          <a:off x="14541500" y="95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63009</xdr:rowOff>
    </xdr:from>
    <xdr:ext cx="599010" cy="259045"/>
    <xdr:sp macro="" textlink="">
      <xdr:nvSpPr>
        <xdr:cNvPr id="591" name="テキスト ボックス 590"/>
        <xdr:cNvSpPr txBox="1"/>
      </xdr:nvSpPr>
      <xdr:spPr>
        <a:xfrm>
          <a:off x="14292794" y="93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66154</xdr:rowOff>
    </xdr:from>
    <xdr:to>
      <xdr:col>20</xdr:col>
      <xdr:colOff>9525</xdr:colOff>
      <xdr:row>56</xdr:row>
      <xdr:rowOff>167754</xdr:rowOff>
    </xdr:to>
    <xdr:sp macro="" textlink="">
      <xdr:nvSpPr>
        <xdr:cNvPr id="592" name="円/楕円 591"/>
        <xdr:cNvSpPr/>
      </xdr:nvSpPr>
      <xdr:spPr>
        <a:xfrm>
          <a:off x="13652500" y="96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12831</xdr:rowOff>
    </xdr:from>
    <xdr:ext cx="599010" cy="259045"/>
    <xdr:sp macro="" textlink="">
      <xdr:nvSpPr>
        <xdr:cNvPr id="593" name="テキスト ボックス 592"/>
        <xdr:cNvSpPr txBox="1"/>
      </xdr:nvSpPr>
      <xdr:spPr>
        <a:xfrm>
          <a:off x="13403794" y="944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108064</xdr:rowOff>
    </xdr:from>
    <xdr:to>
      <xdr:col>18</xdr:col>
      <xdr:colOff>492125</xdr:colOff>
      <xdr:row>56</xdr:row>
      <xdr:rowOff>38214</xdr:rowOff>
    </xdr:to>
    <xdr:sp macro="" textlink="">
      <xdr:nvSpPr>
        <xdr:cNvPr id="594" name="円/楕円 593"/>
        <xdr:cNvSpPr/>
      </xdr:nvSpPr>
      <xdr:spPr>
        <a:xfrm>
          <a:off x="12763500" y="9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54741</xdr:rowOff>
    </xdr:from>
    <xdr:ext cx="599010" cy="259045"/>
    <xdr:sp macro="" textlink="">
      <xdr:nvSpPr>
        <xdr:cNvPr id="595" name="テキスト ボックス 594"/>
        <xdr:cNvSpPr txBox="1"/>
      </xdr:nvSpPr>
      <xdr:spPr>
        <a:xfrm>
          <a:off x="12514794" y="93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19686</xdr:rowOff>
    </xdr:from>
    <xdr:to>
      <xdr:col>23</xdr:col>
      <xdr:colOff>517525</xdr:colOff>
      <xdr:row>79</xdr:row>
      <xdr:rowOff>22752</xdr:rowOff>
    </xdr:to>
    <xdr:cxnSp macro="">
      <xdr:nvCxnSpPr>
        <xdr:cNvPr id="622" name="直線コネクタ 621"/>
        <xdr:cNvCxnSpPr/>
      </xdr:nvCxnSpPr>
      <xdr:spPr>
        <a:xfrm flipV="1">
          <a:off x="15481300" y="13564236"/>
          <a:ext cx="8382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150577</xdr:rowOff>
    </xdr:from>
    <xdr:to>
      <xdr:col>22</xdr:col>
      <xdr:colOff>365125</xdr:colOff>
      <xdr:row>79</xdr:row>
      <xdr:rowOff>22752</xdr:rowOff>
    </xdr:to>
    <xdr:cxnSp macro="">
      <xdr:nvCxnSpPr>
        <xdr:cNvPr id="625" name="直線コネクタ 624"/>
        <xdr:cNvCxnSpPr/>
      </xdr:nvCxnSpPr>
      <xdr:spPr>
        <a:xfrm>
          <a:off x="14592300" y="1352367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150577</xdr:rowOff>
    </xdr:from>
    <xdr:to>
      <xdr:col>21</xdr:col>
      <xdr:colOff>161925</xdr:colOff>
      <xdr:row>79</xdr:row>
      <xdr:rowOff>15227</xdr:rowOff>
    </xdr:to>
    <xdr:cxnSp macro="">
      <xdr:nvCxnSpPr>
        <xdr:cNvPr id="628" name="直線コネクタ 627"/>
        <xdr:cNvCxnSpPr/>
      </xdr:nvCxnSpPr>
      <xdr:spPr>
        <a:xfrm flipV="1">
          <a:off x="13703300" y="13523677"/>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124365</xdr:rowOff>
    </xdr:from>
    <xdr:to>
      <xdr:col>19</xdr:col>
      <xdr:colOff>644525</xdr:colOff>
      <xdr:row>79</xdr:row>
      <xdr:rowOff>15227</xdr:rowOff>
    </xdr:to>
    <xdr:cxnSp macro="">
      <xdr:nvCxnSpPr>
        <xdr:cNvPr id="631" name="直線コネクタ 630"/>
        <xdr:cNvCxnSpPr/>
      </xdr:nvCxnSpPr>
      <xdr:spPr>
        <a:xfrm>
          <a:off x="12814300" y="13326015"/>
          <a:ext cx="889000" cy="2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2" name="フローチャート : 判断 631"/>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3" name="テキスト ボックス 632"/>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4" name="フローチャート : 判断 633"/>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164216</xdr:rowOff>
    </xdr:from>
    <xdr:ext cx="469744" cy="259045"/>
    <xdr:sp macro="" textlink="">
      <xdr:nvSpPr>
        <xdr:cNvPr id="635" name="テキスト ボックス 634"/>
        <xdr:cNvSpPr txBox="1"/>
      </xdr:nvSpPr>
      <xdr:spPr>
        <a:xfrm>
          <a:off x="12579427" y="135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140336</xdr:rowOff>
    </xdr:from>
    <xdr:to>
      <xdr:col>23</xdr:col>
      <xdr:colOff>568325</xdr:colOff>
      <xdr:row>79</xdr:row>
      <xdr:rowOff>70486</xdr:rowOff>
    </xdr:to>
    <xdr:sp macro="" textlink="">
      <xdr:nvSpPr>
        <xdr:cNvPr id="641" name="円/楕円 640"/>
        <xdr:cNvSpPr/>
      </xdr:nvSpPr>
      <xdr:spPr>
        <a:xfrm>
          <a:off x="162687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55263</xdr:rowOff>
    </xdr:from>
    <xdr:ext cx="469744" cy="259045"/>
    <xdr:sp macro="" textlink="">
      <xdr:nvSpPr>
        <xdr:cNvPr id="642" name="災害復旧費該当値テキスト"/>
        <xdr:cNvSpPr txBox="1"/>
      </xdr:nvSpPr>
      <xdr:spPr>
        <a:xfrm>
          <a:off x="16370300" y="1342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143402</xdr:rowOff>
    </xdr:from>
    <xdr:to>
      <xdr:col>22</xdr:col>
      <xdr:colOff>415925</xdr:colOff>
      <xdr:row>79</xdr:row>
      <xdr:rowOff>73552</xdr:rowOff>
    </xdr:to>
    <xdr:sp macro="" textlink="">
      <xdr:nvSpPr>
        <xdr:cNvPr id="643" name="円/楕円 642"/>
        <xdr:cNvSpPr/>
      </xdr:nvSpPr>
      <xdr:spPr>
        <a:xfrm>
          <a:off x="154305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64679</xdr:rowOff>
    </xdr:from>
    <xdr:ext cx="469744" cy="259045"/>
    <xdr:sp macro="" textlink="">
      <xdr:nvSpPr>
        <xdr:cNvPr id="644" name="テキスト ボックス 643"/>
        <xdr:cNvSpPr txBox="1"/>
      </xdr:nvSpPr>
      <xdr:spPr>
        <a:xfrm>
          <a:off x="15233727" y="136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99777</xdr:rowOff>
    </xdr:from>
    <xdr:to>
      <xdr:col>21</xdr:col>
      <xdr:colOff>212725</xdr:colOff>
      <xdr:row>79</xdr:row>
      <xdr:rowOff>29927</xdr:rowOff>
    </xdr:to>
    <xdr:sp macro="" textlink="">
      <xdr:nvSpPr>
        <xdr:cNvPr id="645" name="円/楕円 644"/>
        <xdr:cNvSpPr/>
      </xdr:nvSpPr>
      <xdr:spPr>
        <a:xfrm>
          <a:off x="14541500" y="134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21054</xdr:rowOff>
    </xdr:from>
    <xdr:ext cx="469744" cy="259045"/>
    <xdr:sp macro="" textlink="">
      <xdr:nvSpPr>
        <xdr:cNvPr id="646" name="テキスト ボックス 645"/>
        <xdr:cNvSpPr txBox="1"/>
      </xdr:nvSpPr>
      <xdr:spPr>
        <a:xfrm>
          <a:off x="14357427" y="135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135877</xdr:rowOff>
    </xdr:from>
    <xdr:to>
      <xdr:col>20</xdr:col>
      <xdr:colOff>9525</xdr:colOff>
      <xdr:row>79</xdr:row>
      <xdr:rowOff>66027</xdr:rowOff>
    </xdr:to>
    <xdr:sp macro="" textlink="">
      <xdr:nvSpPr>
        <xdr:cNvPr id="647" name="円/楕円 646"/>
        <xdr:cNvSpPr/>
      </xdr:nvSpPr>
      <xdr:spPr>
        <a:xfrm>
          <a:off x="13652500" y="13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57154</xdr:rowOff>
    </xdr:from>
    <xdr:ext cx="469744" cy="259045"/>
    <xdr:sp macro="" textlink="">
      <xdr:nvSpPr>
        <xdr:cNvPr id="648" name="テキスト ボックス 647"/>
        <xdr:cNvSpPr txBox="1"/>
      </xdr:nvSpPr>
      <xdr:spPr>
        <a:xfrm>
          <a:off x="13468427" y="1360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73565</xdr:rowOff>
    </xdr:from>
    <xdr:to>
      <xdr:col>18</xdr:col>
      <xdr:colOff>492125</xdr:colOff>
      <xdr:row>78</xdr:row>
      <xdr:rowOff>3715</xdr:rowOff>
    </xdr:to>
    <xdr:sp macro="" textlink="">
      <xdr:nvSpPr>
        <xdr:cNvPr id="649" name="円/楕円 648"/>
        <xdr:cNvSpPr/>
      </xdr:nvSpPr>
      <xdr:spPr>
        <a:xfrm>
          <a:off x="12763500" y="132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20242</xdr:rowOff>
    </xdr:from>
    <xdr:ext cx="534377" cy="259045"/>
    <xdr:sp macro="" textlink="">
      <xdr:nvSpPr>
        <xdr:cNvPr id="650" name="テキスト ボックス 649"/>
        <xdr:cNvSpPr txBox="1"/>
      </xdr:nvSpPr>
      <xdr:spPr>
        <a:xfrm>
          <a:off x="12547111" y="130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150992</xdr:rowOff>
    </xdr:from>
    <xdr:to>
      <xdr:col>23</xdr:col>
      <xdr:colOff>517525</xdr:colOff>
      <xdr:row>92</xdr:row>
      <xdr:rowOff>22749</xdr:rowOff>
    </xdr:to>
    <xdr:cxnSp macro="">
      <xdr:nvCxnSpPr>
        <xdr:cNvPr id="676" name="直線コネクタ 675"/>
        <xdr:cNvCxnSpPr/>
      </xdr:nvCxnSpPr>
      <xdr:spPr>
        <a:xfrm>
          <a:off x="15481300" y="15752942"/>
          <a:ext cx="8382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165374</xdr:rowOff>
    </xdr:from>
    <xdr:ext cx="534377" cy="259045"/>
    <xdr:sp macro="" textlink="">
      <xdr:nvSpPr>
        <xdr:cNvPr id="677" name="公債費平均値テキスト"/>
        <xdr:cNvSpPr txBox="1"/>
      </xdr:nvSpPr>
      <xdr:spPr>
        <a:xfrm>
          <a:off x="16370300" y="1593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143861</xdr:rowOff>
    </xdr:from>
    <xdr:to>
      <xdr:col>22</xdr:col>
      <xdr:colOff>365125</xdr:colOff>
      <xdr:row>91</xdr:row>
      <xdr:rowOff>150992</xdr:rowOff>
    </xdr:to>
    <xdr:cxnSp macro="">
      <xdr:nvCxnSpPr>
        <xdr:cNvPr id="679" name="直線コネクタ 678"/>
        <xdr:cNvCxnSpPr/>
      </xdr:nvCxnSpPr>
      <xdr:spPr>
        <a:xfrm>
          <a:off x="14592300" y="15745811"/>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80449</xdr:rowOff>
    </xdr:from>
    <xdr:ext cx="534377" cy="259045"/>
    <xdr:sp macro="" textlink="">
      <xdr:nvSpPr>
        <xdr:cNvPr id="681" name="テキスト ボックス 680"/>
        <xdr:cNvSpPr txBox="1"/>
      </xdr:nvSpPr>
      <xdr:spPr>
        <a:xfrm>
          <a:off x="152014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143861</xdr:rowOff>
    </xdr:from>
    <xdr:to>
      <xdr:col>21</xdr:col>
      <xdr:colOff>161925</xdr:colOff>
      <xdr:row>91</xdr:row>
      <xdr:rowOff>162446</xdr:rowOff>
    </xdr:to>
    <xdr:cxnSp macro="">
      <xdr:nvCxnSpPr>
        <xdr:cNvPr id="682" name="直線コネクタ 681"/>
        <xdr:cNvCxnSpPr/>
      </xdr:nvCxnSpPr>
      <xdr:spPr>
        <a:xfrm flipV="1">
          <a:off x="13703300" y="15745811"/>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3" name="フローチャート : 判断 682"/>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89616</xdr:rowOff>
    </xdr:from>
    <xdr:ext cx="534377" cy="259045"/>
    <xdr:sp macro="" textlink="">
      <xdr:nvSpPr>
        <xdr:cNvPr id="684" name="テキスト ボックス 683"/>
        <xdr:cNvSpPr txBox="1"/>
      </xdr:nvSpPr>
      <xdr:spPr>
        <a:xfrm>
          <a:off x="14325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153622</xdr:rowOff>
    </xdr:from>
    <xdr:to>
      <xdr:col>19</xdr:col>
      <xdr:colOff>644525</xdr:colOff>
      <xdr:row>91</xdr:row>
      <xdr:rowOff>162446</xdr:rowOff>
    </xdr:to>
    <xdr:cxnSp macro="">
      <xdr:nvCxnSpPr>
        <xdr:cNvPr id="685" name="直線コネクタ 684"/>
        <xdr:cNvCxnSpPr/>
      </xdr:nvCxnSpPr>
      <xdr:spPr>
        <a:xfrm>
          <a:off x="12814300" y="15755572"/>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6" name="フローチャート : 判断 685"/>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105801</xdr:rowOff>
    </xdr:from>
    <xdr:ext cx="534377" cy="259045"/>
    <xdr:sp macro="" textlink="">
      <xdr:nvSpPr>
        <xdr:cNvPr id="687" name="テキスト ボックス 686"/>
        <xdr:cNvSpPr txBox="1"/>
      </xdr:nvSpPr>
      <xdr:spPr>
        <a:xfrm>
          <a:off x="13436111" y="16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88" name="フローチャート : 判断 687"/>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162836</xdr:rowOff>
    </xdr:from>
    <xdr:ext cx="534377" cy="259045"/>
    <xdr:sp macro="" textlink="">
      <xdr:nvSpPr>
        <xdr:cNvPr id="689" name="テキスト ボックス 688"/>
        <xdr:cNvSpPr txBox="1"/>
      </xdr:nvSpPr>
      <xdr:spPr>
        <a:xfrm>
          <a:off x="12547111" y="159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143399</xdr:rowOff>
    </xdr:from>
    <xdr:to>
      <xdr:col>23</xdr:col>
      <xdr:colOff>568325</xdr:colOff>
      <xdr:row>92</xdr:row>
      <xdr:rowOff>73549</xdr:rowOff>
    </xdr:to>
    <xdr:sp macro="" textlink="">
      <xdr:nvSpPr>
        <xdr:cNvPr id="695" name="円/楕円 694"/>
        <xdr:cNvSpPr/>
      </xdr:nvSpPr>
      <xdr:spPr>
        <a:xfrm>
          <a:off x="16268700" y="15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166276</xdr:rowOff>
    </xdr:from>
    <xdr:ext cx="534377" cy="259045"/>
    <xdr:sp macro="" textlink="">
      <xdr:nvSpPr>
        <xdr:cNvPr id="696" name="公債費該当値テキスト"/>
        <xdr:cNvSpPr txBox="1"/>
      </xdr:nvSpPr>
      <xdr:spPr>
        <a:xfrm>
          <a:off x="16370300" y="155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90,116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100192</xdr:rowOff>
    </xdr:from>
    <xdr:to>
      <xdr:col>22</xdr:col>
      <xdr:colOff>415925</xdr:colOff>
      <xdr:row>92</xdr:row>
      <xdr:rowOff>30342</xdr:rowOff>
    </xdr:to>
    <xdr:sp macro="" textlink="">
      <xdr:nvSpPr>
        <xdr:cNvPr id="697" name="円/楕円 696"/>
        <xdr:cNvSpPr/>
      </xdr:nvSpPr>
      <xdr:spPr>
        <a:xfrm>
          <a:off x="15430500" y="157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46869</xdr:rowOff>
    </xdr:from>
    <xdr:ext cx="534377" cy="259045"/>
    <xdr:sp macro="" textlink="">
      <xdr:nvSpPr>
        <xdr:cNvPr id="698" name="テキスト ボックス 697"/>
        <xdr:cNvSpPr txBox="1"/>
      </xdr:nvSpPr>
      <xdr:spPr>
        <a:xfrm>
          <a:off x="15201411" y="15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93061</xdr:rowOff>
    </xdr:from>
    <xdr:to>
      <xdr:col>21</xdr:col>
      <xdr:colOff>212725</xdr:colOff>
      <xdr:row>92</xdr:row>
      <xdr:rowOff>23211</xdr:rowOff>
    </xdr:to>
    <xdr:sp macro="" textlink="">
      <xdr:nvSpPr>
        <xdr:cNvPr id="699" name="円/楕円 698"/>
        <xdr:cNvSpPr/>
      </xdr:nvSpPr>
      <xdr:spPr>
        <a:xfrm>
          <a:off x="14541500" y="156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39738</xdr:rowOff>
    </xdr:from>
    <xdr:ext cx="534377" cy="259045"/>
    <xdr:sp macro="" textlink="">
      <xdr:nvSpPr>
        <xdr:cNvPr id="700" name="テキスト ボックス 699"/>
        <xdr:cNvSpPr txBox="1"/>
      </xdr:nvSpPr>
      <xdr:spPr>
        <a:xfrm>
          <a:off x="14325111" y="1547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92,318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111646</xdr:rowOff>
    </xdr:from>
    <xdr:to>
      <xdr:col>20</xdr:col>
      <xdr:colOff>9525</xdr:colOff>
      <xdr:row>92</xdr:row>
      <xdr:rowOff>41796</xdr:rowOff>
    </xdr:to>
    <xdr:sp macro="" textlink="">
      <xdr:nvSpPr>
        <xdr:cNvPr id="701" name="円/楕円 700"/>
        <xdr:cNvSpPr/>
      </xdr:nvSpPr>
      <xdr:spPr>
        <a:xfrm>
          <a:off x="13652500" y="157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58323</xdr:rowOff>
    </xdr:from>
    <xdr:ext cx="534377" cy="259045"/>
    <xdr:sp macro="" textlink="">
      <xdr:nvSpPr>
        <xdr:cNvPr id="702" name="テキスト ボックス 701"/>
        <xdr:cNvSpPr txBox="1"/>
      </xdr:nvSpPr>
      <xdr:spPr>
        <a:xfrm>
          <a:off x="13436111" y="154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91,505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102822</xdr:rowOff>
    </xdr:from>
    <xdr:to>
      <xdr:col>18</xdr:col>
      <xdr:colOff>492125</xdr:colOff>
      <xdr:row>92</xdr:row>
      <xdr:rowOff>32972</xdr:rowOff>
    </xdr:to>
    <xdr:sp macro="" textlink="">
      <xdr:nvSpPr>
        <xdr:cNvPr id="703" name="円/楕円 702"/>
        <xdr:cNvSpPr/>
      </xdr:nvSpPr>
      <xdr:spPr>
        <a:xfrm>
          <a:off x="12763500" y="157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49499</xdr:rowOff>
    </xdr:from>
    <xdr:ext cx="534377" cy="259045"/>
    <xdr:sp macro="" textlink="">
      <xdr:nvSpPr>
        <xdr:cNvPr id="704" name="テキスト ボックス 703"/>
        <xdr:cNvSpPr txBox="1"/>
      </xdr:nvSpPr>
      <xdr:spPr>
        <a:xfrm>
          <a:off x="12547111" y="1547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4"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8" name="テキスト ボックス 737"/>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0" name="フローチャート : 判断 739"/>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1" name="テキスト ボックス 740"/>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3" name="フローチャート : 判断 742"/>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164573</xdr:rowOff>
    </xdr:from>
    <xdr:ext cx="249299" cy="259045"/>
    <xdr:sp macro="" textlink="">
      <xdr:nvSpPr>
        <xdr:cNvPr id="744" name="テキスト ボックス 743"/>
        <xdr:cNvSpPr txBox="1"/>
      </xdr:nvSpPr>
      <xdr:spPr>
        <a:xfrm>
          <a:off x="19420649"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5" name="フローチャート : 判断 744"/>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6" name="テキスト ボックス 745"/>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5" name="テキスト ボックス 754"/>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　歳出決算総額は、住民一人当たり</a:t>
          </a:r>
          <a:r>
            <a:rPr kumimoji="1" lang="en-US" altLang="ja-JP" sz="1300">
              <a:latin typeface="ＭＳ Ｐゴシック"/>
            </a:rPr>
            <a:t>509,187</a:t>
          </a:r>
          <a:r>
            <a:rPr kumimoji="1" lang="ja-JP" altLang="en-US" sz="1300">
              <a:latin typeface="ＭＳ Ｐゴシック"/>
            </a:rPr>
            <a:t>円となっている。</a:t>
          </a:r>
        </a:p>
        <a:p>
          <a:r>
            <a:rPr kumimoji="1" lang="ja-JP" altLang="en-US" sz="1300">
              <a:latin typeface="ＭＳ Ｐゴシック"/>
            </a:rPr>
            <a:t>・民生費は、住民一人当たり</a:t>
          </a:r>
          <a:r>
            <a:rPr kumimoji="1" lang="en-US" altLang="ja-JP" sz="1300">
              <a:latin typeface="ＭＳ Ｐゴシック"/>
            </a:rPr>
            <a:t>76,574</a:t>
          </a:r>
          <a:r>
            <a:rPr kumimoji="1" lang="ja-JP" altLang="en-US" sz="1300">
              <a:latin typeface="ＭＳ Ｐゴシック"/>
            </a:rPr>
            <a:t>円となっている。社会保障関係費の増加等により、類似団体と同様に増加した。</a:t>
          </a:r>
        </a:p>
        <a:p>
          <a:r>
            <a:rPr kumimoji="1" lang="ja-JP" altLang="en-US" sz="1300">
              <a:latin typeface="ＭＳ Ｐゴシック"/>
            </a:rPr>
            <a:t>・教育費は、住民一人当たり</a:t>
          </a:r>
          <a:r>
            <a:rPr kumimoji="1" lang="en-US" altLang="ja-JP" sz="1300">
              <a:latin typeface="ＭＳ Ｐゴシック"/>
            </a:rPr>
            <a:t>108,062</a:t>
          </a:r>
          <a:r>
            <a:rPr kumimoji="1" lang="ja-JP" altLang="en-US" sz="1300">
              <a:latin typeface="ＭＳ Ｐゴシック"/>
            </a:rPr>
            <a:t>円となっている。人件費は児童・生徒の減少に伴う職員数の削減等により減少傾向であるが、平成</a:t>
          </a:r>
          <a:r>
            <a:rPr kumimoji="1" lang="en-US" altLang="ja-JP" sz="1300">
              <a:latin typeface="ＭＳ Ｐゴシック"/>
            </a:rPr>
            <a:t>26</a:t>
          </a:r>
          <a:r>
            <a:rPr kumimoji="1" lang="ja-JP" altLang="en-US" sz="1300">
              <a:latin typeface="ＭＳ Ｐゴシック"/>
            </a:rPr>
            <a:t>年度からは高等学校等就学支援費の増等により、増加傾向にある。</a:t>
          </a:r>
        </a:p>
        <a:p>
          <a:r>
            <a:rPr kumimoji="1" lang="ja-JP" altLang="en-US" sz="1300">
              <a:latin typeface="ＭＳ Ｐゴシック"/>
            </a:rPr>
            <a:t>・公債費は、住民一人当たり</a:t>
          </a:r>
          <a:r>
            <a:rPr kumimoji="1" lang="en-US" altLang="ja-JP" sz="1300">
              <a:latin typeface="ＭＳ Ｐゴシック"/>
            </a:rPr>
            <a:t>90,116</a:t>
          </a:r>
          <a:r>
            <a:rPr kumimoji="1" lang="ja-JP" altLang="en-US" sz="1300">
              <a:latin typeface="ＭＳ Ｐゴシック"/>
            </a:rPr>
            <a:t>円となっているが、近年の借入利率の低下傾向等による償還利子の減等はあるものの、住民一人あたりではほぼ横ばいという状況である。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実質収支額は、青森県行財政改革大綱に基づく歳出改革や財源確保の取組など財政健全化努力の継続により、いずれの年度も標準財政規模比で同程度の黒字を確保している。</a:t>
          </a:r>
        </a:p>
        <a:p>
          <a:r>
            <a:rPr kumimoji="1" lang="ja-JP" altLang="en-US" sz="1050">
              <a:latin typeface="ＭＳ ゴシック" pitchFamily="49" charset="-128"/>
              <a:ea typeface="ＭＳ ゴシック" pitchFamily="49" charset="-128"/>
            </a:rPr>
            <a:t>　実質単年度収支は、平成</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年度及び</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年度において一定程度の財政調整用基金の取崩（赤字要素：</a:t>
          </a:r>
          <a:r>
            <a:rPr kumimoji="1" lang="en-US" altLang="ja-JP" sz="1050">
              <a:latin typeface="ＭＳ ゴシック" pitchFamily="49" charset="-128"/>
              <a:ea typeface="ＭＳ ゴシック" pitchFamily="49" charset="-128"/>
            </a:rPr>
            <a:t>H24(</a:t>
          </a:r>
          <a:r>
            <a:rPr kumimoji="1" lang="ja-JP" altLang="en-US" sz="1050">
              <a:latin typeface="ＭＳ ゴシック" pitchFamily="49" charset="-128"/>
              <a:ea typeface="ＭＳ ゴシック" pitchFamily="49" charset="-128"/>
            </a:rPr>
            <a:t>約</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H25(</a:t>
          </a:r>
          <a:r>
            <a:rPr kumimoji="1" lang="ja-JP" altLang="en-US" sz="1050">
              <a:latin typeface="ＭＳ ゴシック" pitchFamily="49" charset="-128"/>
              <a:ea typeface="ＭＳ ゴシック" pitchFamily="49" charset="-128"/>
            </a:rPr>
            <a:t>約</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億円</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）が生じていたものの、平成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年度においては、将来の公債費負担の軽減を図るための繰上償還（黒字要素：約</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億円）等を実施したことにより黒字となった。平成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年度以降は、予算の執行段階における経費節減、歳入の確保等により基金の取崩がなくなり、前年度の実質収支額との差により増減が生じている。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a:t>
          </a:r>
          <a:r>
            <a:rPr lang="ja-JP" altLang="en-US" sz="1400" b="0" i="0" u="none" strike="noStrike">
              <a:solidFill>
                <a:schemeClr val="dk1"/>
              </a:solidFill>
              <a:effectLst/>
              <a:latin typeface="+mn-lt"/>
              <a:ea typeface="+mn-ea"/>
              <a:cs typeface="+mn-cs"/>
            </a:rPr>
            <a:t>連結実質赤字比率は、いずれの年度も全ての会計において黒字となっている。</a:t>
          </a:r>
          <a:r>
            <a:rPr lang="ja-JP" altLang="en-US" sz="1400"/>
            <a:t> </a:t>
          </a:r>
          <a:endParaRPr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ＭＳ ゴシック" pitchFamily="49" charset="-128"/>
              <a:ea typeface="ＭＳ ゴシック" pitchFamily="49" charset="-128"/>
            </a:rPr>
            <a:t> </a:t>
          </a:r>
          <a:r>
            <a:rPr lang="ja-JP" altLang="ja-JP" sz="1400" b="0" i="0">
              <a:solidFill>
                <a:schemeClr val="dk1"/>
              </a:solidFill>
              <a:effectLst/>
              <a:latin typeface="+mn-lt"/>
              <a:ea typeface="+mn-ea"/>
              <a:cs typeface="+mn-cs"/>
            </a:rPr>
            <a:t>病院事業会計において</a:t>
          </a:r>
          <a:r>
            <a:rPr lang="ja-JP" altLang="en-US" sz="1400" b="0" i="0">
              <a:solidFill>
                <a:schemeClr val="dk1"/>
              </a:solidFill>
              <a:effectLst/>
              <a:latin typeface="+mn-lt"/>
              <a:ea typeface="+mn-ea"/>
              <a:cs typeface="+mn-cs"/>
            </a:rPr>
            <a:t>近年、標準財政規模に対する</a:t>
          </a:r>
          <a:r>
            <a:rPr lang="ja-JP" altLang="ja-JP" sz="1400" b="0" i="0">
              <a:solidFill>
                <a:schemeClr val="dk1"/>
              </a:solidFill>
              <a:effectLst/>
              <a:latin typeface="+mn-lt"/>
              <a:ea typeface="+mn-ea"/>
              <a:cs typeface="+mn-cs"/>
            </a:rPr>
            <a:t>黒字額</a:t>
          </a:r>
          <a:r>
            <a:rPr lang="ja-JP" altLang="en-US" sz="1400" b="0" i="0">
              <a:solidFill>
                <a:schemeClr val="dk1"/>
              </a:solidFill>
              <a:effectLst/>
              <a:latin typeface="+mn-lt"/>
              <a:ea typeface="+mn-ea"/>
              <a:cs typeface="+mn-cs"/>
            </a:rPr>
            <a:t>の比率</a:t>
          </a:r>
          <a:r>
            <a:rPr lang="ja-JP" altLang="ja-JP" sz="1400" b="0" i="0">
              <a:solidFill>
                <a:schemeClr val="dk1"/>
              </a:solidFill>
              <a:effectLst/>
              <a:latin typeface="+mn-lt"/>
              <a:ea typeface="+mn-ea"/>
              <a:cs typeface="+mn-cs"/>
            </a:rPr>
            <a:t>が増加</a:t>
          </a:r>
          <a:r>
            <a:rPr lang="ja-JP" altLang="en-US" sz="1400" b="0" i="0">
              <a:solidFill>
                <a:schemeClr val="dk1"/>
              </a:solidFill>
              <a:effectLst/>
              <a:latin typeface="+mn-lt"/>
              <a:ea typeface="+mn-ea"/>
              <a:cs typeface="+mn-cs"/>
            </a:rPr>
            <a:t>傾向であるが、その</a:t>
          </a:r>
          <a:r>
            <a:rPr lang="ja-JP" altLang="ja-JP" sz="1400" b="0" i="0">
              <a:solidFill>
                <a:schemeClr val="dk1"/>
              </a:solidFill>
              <a:effectLst/>
              <a:latin typeface="+mn-lt"/>
              <a:ea typeface="+mn-ea"/>
              <a:cs typeface="+mn-cs"/>
            </a:rPr>
            <a:t>主な要因</a:t>
          </a:r>
          <a:r>
            <a:rPr lang="ja-JP" altLang="en-US" sz="1400" b="0" i="0">
              <a:solidFill>
                <a:schemeClr val="dk1"/>
              </a:solidFill>
              <a:effectLst/>
              <a:latin typeface="+mn-lt"/>
              <a:ea typeface="+mn-ea"/>
              <a:cs typeface="+mn-cs"/>
            </a:rPr>
            <a:t>として</a:t>
          </a:r>
          <a:r>
            <a:rPr lang="ja-JP" altLang="ja-JP" sz="1400" b="0" i="0">
              <a:solidFill>
                <a:schemeClr val="dk1"/>
              </a:solidFill>
              <a:effectLst/>
              <a:latin typeface="+mn-lt"/>
              <a:ea typeface="+mn-ea"/>
              <a:cs typeface="+mn-cs"/>
            </a:rPr>
            <a:t>は、収入面では、平均在院日数の短縮や病床の効率的な運用による病床利用率の上昇、高度・専門医療の充実に取り組んできたことに伴う診療単価の増等によるものであり、費用面では、各種契約等について、市場価格等の情報収集を行い、安全を確保しながら、より低廉な方法等を追及するなど、収入・費用両面において取組を進めてきたことによるものである。</a:t>
          </a:r>
          <a:endParaRPr lang="ja-JP" altLang="ja-JP" sz="1400">
            <a:effectLst/>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実質公債費比率の分子は、普通建設事業費の重点化・計画的実施による県債発行の抑制及び低利資金の活用や調達年限の多様化による公債費の抑制を図ったこと等により、平成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年度以降減少傾向にあるが、依然として高い水準にある。</a:t>
          </a:r>
        </a:p>
        <a:p>
          <a:r>
            <a:rPr kumimoji="1" lang="ja-JP" altLang="en-US" sz="1400">
              <a:latin typeface="ＭＳ ゴシック" pitchFamily="49" charset="-128"/>
              <a:ea typeface="ＭＳ ゴシック" pitchFamily="49" charset="-128"/>
            </a:rPr>
            <a:t>　これは、これまでの国の経済対策に呼応した公共事業の追加や北海道・東北新幹線に係る建設負担金等を含む県単独事業費が高い水準で推移してきたことによるものである。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これは、一般会計等に係る臨時財政対策債を含む県債残高の総額が減少傾向にあるほか、退職手当負担見込額等も減少傾向にあること等によるものである。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引き続き、県債の新規発行の抑制等により、県債残高の圧縮に努めるほか、職員数の適正化により退職手当負担見込額の抑制等将来負担額の減少に努めることとしている。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1,323,861
1,319,349
9,645.56
694,217,643
674,093,359
2,397,182
390,313,847
1,198,589,892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133.3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61</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62</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63</v>
      </c>
      <c r="C3" s="406"/>
      <c r="D3" s="407"/>
      <c r="E3" s="407"/>
      <c r="F3" s="407"/>
      <c r="G3" s="407"/>
      <c r="H3" s="407"/>
      <c r="I3" s="407"/>
      <c r="J3" s="407"/>
      <c r="K3" s="407"/>
      <c r="L3" s="407" t="s">
        <v>64</v>
      </c>
      <c r="M3" s="407"/>
      <c r="N3" s="407"/>
      <c r="O3" s="407"/>
      <c r="P3" s="407"/>
      <c r="Q3" s="407"/>
      <c r="R3" s="411"/>
      <c r="S3" s="411"/>
      <c r="T3" s="411"/>
      <c r="U3" s="411"/>
      <c r="V3" s="412"/>
      <c r="W3" s="418" t="s">
        <v>65</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66</v>
      </c>
      <c r="BO3" s="425"/>
      <c r="BP3" s="425"/>
      <c r="BQ3" s="425"/>
      <c r="BR3" s="425"/>
      <c r="BS3" s="425"/>
      <c r="BT3" s="425"/>
      <c r="BU3" s="426"/>
      <c r="BV3" s="424" t="s">
        <v>67</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68</v>
      </c>
      <c r="CU3" s="425"/>
      <c r="CV3" s="425"/>
      <c r="CW3" s="425"/>
      <c r="CX3" s="425"/>
      <c r="CY3" s="425"/>
      <c r="CZ3" s="425"/>
      <c r="DA3" s="426"/>
      <c r="DB3" s="424" t="s">
        <v>69</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70</v>
      </c>
      <c r="X4" s="479"/>
      <c r="Y4" s="480"/>
      <c r="Z4" s="487" t="s">
        <v>1</v>
      </c>
      <c r="AA4" s="465"/>
      <c r="AB4" s="465"/>
      <c r="AC4" s="465"/>
      <c r="AD4" s="465"/>
      <c r="AE4" s="465"/>
      <c r="AF4" s="465"/>
      <c r="AG4" s="465"/>
      <c r="AH4" s="466"/>
      <c r="AI4" s="487" t="s">
        <v>71</v>
      </c>
      <c r="AJ4" s="490"/>
      <c r="AK4" s="490"/>
      <c r="AL4" s="490"/>
      <c r="AM4" s="490"/>
      <c r="AN4" s="490"/>
      <c r="AO4" s="490"/>
      <c r="AP4" s="491"/>
      <c r="AQ4" s="495" t="s">
        <v>72</v>
      </c>
      <c r="AR4" s="496"/>
      <c r="AS4" s="490"/>
      <c r="AT4" s="490"/>
      <c r="AU4" s="490"/>
      <c r="AV4" s="490"/>
      <c r="AW4" s="490"/>
      <c r="AX4" s="490"/>
      <c r="AY4" s="497"/>
      <c r="AZ4" s="448" t="s">
        <v>73</v>
      </c>
      <c r="BA4" s="449"/>
      <c r="BB4" s="449"/>
      <c r="BC4" s="449"/>
      <c r="BD4" s="449"/>
      <c r="BE4" s="449"/>
      <c r="BF4" s="449"/>
      <c r="BG4" s="449"/>
      <c r="BH4" s="449"/>
      <c r="BI4" s="449"/>
      <c r="BJ4" s="449"/>
      <c r="BK4" s="449"/>
      <c r="BL4" s="449"/>
      <c r="BM4" s="450"/>
      <c r="BN4" s="427">
        <v>694217643</v>
      </c>
      <c r="BO4" s="428"/>
      <c r="BP4" s="428"/>
      <c r="BQ4" s="428"/>
      <c r="BR4" s="428"/>
      <c r="BS4" s="428"/>
      <c r="BT4" s="428"/>
      <c r="BU4" s="429"/>
      <c r="BV4" s="427">
        <v>696313344</v>
      </c>
      <c r="BW4" s="428"/>
      <c r="BX4" s="428"/>
      <c r="BY4" s="428"/>
      <c r="BZ4" s="428"/>
      <c r="CA4" s="428"/>
      <c r="CB4" s="428"/>
      <c r="CC4" s="429"/>
      <c r="CD4" s="430" t="s">
        <v>74</v>
      </c>
      <c r="CE4" s="431"/>
      <c r="CF4" s="431"/>
      <c r="CG4" s="431"/>
      <c r="CH4" s="431"/>
      <c r="CI4" s="431"/>
      <c r="CJ4" s="431"/>
      <c r="CK4" s="431"/>
      <c r="CL4" s="431"/>
      <c r="CM4" s="431"/>
      <c r="CN4" s="431"/>
      <c r="CO4" s="431"/>
      <c r="CP4" s="431"/>
      <c r="CQ4" s="431"/>
      <c r="CR4" s="431"/>
      <c r="CS4" s="432"/>
      <c r="CT4" s="433">
        <v>0.6</v>
      </c>
      <c r="CU4" s="434"/>
      <c r="CV4" s="434"/>
      <c r="CW4" s="434"/>
      <c r="CX4" s="434"/>
      <c r="CY4" s="434"/>
      <c r="CZ4" s="434"/>
      <c r="DA4" s="435"/>
      <c r="DB4" s="433">
        <v>0.6</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75</v>
      </c>
      <c r="BA5" s="437"/>
      <c r="BB5" s="437"/>
      <c r="BC5" s="437"/>
      <c r="BD5" s="437"/>
      <c r="BE5" s="437"/>
      <c r="BF5" s="437"/>
      <c r="BG5" s="437"/>
      <c r="BH5" s="437"/>
      <c r="BI5" s="437"/>
      <c r="BJ5" s="437"/>
      <c r="BK5" s="437"/>
      <c r="BL5" s="437"/>
      <c r="BM5" s="438"/>
      <c r="BN5" s="439">
        <v>674093359</v>
      </c>
      <c r="BO5" s="440"/>
      <c r="BP5" s="440"/>
      <c r="BQ5" s="440"/>
      <c r="BR5" s="440"/>
      <c r="BS5" s="440"/>
      <c r="BT5" s="440"/>
      <c r="BU5" s="441"/>
      <c r="BV5" s="439">
        <v>672248163</v>
      </c>
      <c r="BW5" s="440"/>
      <c r="BX5" s="440"/>
      <c r="BY5" s="440"/>
      <c r="BZ5" s="440"/>
      <c r="CA5" s="440"/>
      <c r="CB5" s="440"/>
      <c r="CC5" s="441"/>
      <c r="CD5" s="442" t="s">
        <v>76</v>
      </c>
      <c r="CE5" s="443"/>
      <c r="CF5" s="443"/>
      <c r="CG5" s="443"/>
      <c r="CH5" s="443"/>
      <c r="CI5" s="443"/>
      <c r="CJ5" s="443"/>
      <c r="CK5" s="443"/>
      <c r="CL5" s="443"/>
      <c r="CM5" s="443"/>
      <c r="CN5" s="443"/>
      <c r="CO5" s="443"/>
      <c r="CP5" s="443"/>
      <c r="CQ5" s="443"/>
      <c r="CR5" s="443"/>
      <c r="CS5" s="444"/>
      <c r="CT5" s="445">
        <v>95.9</v>
      </c>
      <c r="CU5" s="446"/>
      <c r="CV5" s="446"/>
      <c r="CW5" s="446"/>
      <c r="CX5" s="446"/>
      <c r="CY5" s="446"/>
      <c r="CZ5" s="446"/>
      <c r="DA5" s="447"/>
      <c r="DB5" s="445">
        <v>95.7</v>
      </c>
      <c r="DC5" s="446"/>
      <c r="DD5" s="446"/>
      <c r="DE5" s="446"/>
      <c r="DF5" s="446"/>
      <c r="DG5" s="446"/>
      <c r="DH5" s="446"/>
      <c r="DI5" s="447"/>
      <c r="DJ5" s="114"/>
      <c r="DK5" s="114"/>
      <c r="DL5" s="114"/>
      <c r="DM5" s="114"/>
      <c r="DN5" s="114"/>
      <c r="DO5" s="114"/>
    </row>
    <row r="6" spans="1:119" ht="18.75" customHeight="1">
      <c r="A6" s="115"/>
      <c r="B6" s="424" t="s">
        <v>77</v>
      </c>
      <c r="C6" s="425"/>
      <c r="D6" s="425"/>
      <c r="E6" s="425"/>
      <c r="F6" s="425"/>
      <c r="G6" s="425"/>
      <c r="H6" s="425"/>
      <c r="I6" s="425"/>
      <c r="J6" s="425"/>
      <c r="K6" s="406"/>
      <c r="L6" s="407" t="s">
        <v>78</v>
      </c>
      <c r="M6" s="407"/>
      <c r="N6" s="407"/>
      <c r="O6" s="407"/>
      <c r="P6" s="407"/>
      <c r="Q6" s="407"/>
      <c r="R6" s="411"/>
      <c r="S6" s="411"/>
      <c r="T6" s="411"/>
      <c r="U6" s="411"/>
      <c r="V6" s="412"/>
      <c r="W6" s="481"/>
      <c r="X6" s="482"/>
      <c r="Y6" s="483"/>
      <c r="Z6" s="451" t="s">
        <v>79</v>
      </c>
      <c r="AA6" s="452"/>
      <c r="AB6" s="452"/>
      <c r="AC6" s="452"/>
      <c r="AD6" s="452"/>
      <c r="AE6" s="452"/>
      <c r="AF6" s="452"/>
      <c r="AG6" s="452"/>
      <c r="AH6" s="453"/>
      <c r="AI6" s="454">
        <v>1</v>
      </c>
      <c r="AJ6" s="455"/>
      <c r="AK6" s="455"/>
      <c r="AL6" s="455"/>
      <c r="AM6" s="455"/>
      <c r="AN6" s="455"/>
      <c r="AO6" s="455"/>
      <c r="AP6" s="456"/>
      <c r="AQ6" s="454">
        <v>10160</v>
      </c>
      <c r="AR6" s="455"/>
      <c r="AS6" s="455"/>
      <c r="AT6" s="455"/>
      <c r="AU6" s="455"/>
      <c r="AV6" s="455"/>
      <c r="AW6" s="455"/>
      <c r="AX6" s="455"/>
      <c r="AY6" s="457"/>
      <c r="AZ6" s="436" t="s">
        <v>80</v>
      </c>
      <c r="BA6" s="437"/>
      <c r="BB6" s="437"/>
      <c r="BC6" s="437"/>
      <c r="BD6" s="437"/>
      <c r="BE6" s="437"/>
      <c r="BF6" s="437"/>
      <c r="BG6" s="437"/>
      <c r="BH6" s="437"/>
      <c r="BI6" s="437"/>
      <c r="BJ6" s="437"/>
      <c r="BK6" s="437"/>
      <c r="BL6" s="437"/>
      <c r="BM6" s="438"/>
      <c r="BN6" s="439">
        <v>20124284</v>
      </c>
      <c r="BO6" s="440"/>
      <c r="BP6" s="440"/>
      <c r="BQ6" s="440"/>
      <c r="BR6" s="440"/>
      <c r="BS6" s="440"/>
      <c r="BT6" s="440"/>
      <c r="BU6" s="441"/>
      <c r="BV6" s="439">
        <v>24065181</v>
      </c>
      <c r="BW6" s="440"/>
      <c r="BX6" s="440"/>
      <c r="BY6" s="440"/>
      <c r="BZ6" s="440"/>
      <c r="CA6" s="440"/>
      <c r="CB6" s="440"/>
      <c r="CC6" s="441"/>
      <c r="CD6" s="442" t="s">
        <v>81</v>
      </c>
      <c r="CE6" s="443"/>
      <c r="CF6" s="443"/>
      <c r="CG6" s="443"/>
      <c r="CH6" s="443"/>
      <c r="CI6" s="443"/>
      <c r="CJ6" s="443"/>
      <c r="CK6" s="443"/>
      <c r="CL6" s="443"/>
      <c r="CM6" s="443"/>
      <c r="CN6" s="443"/>
      <c r="CO6" s="443"/>
      <c r="CP6" s="443"/>
      <c r="CQ6" s="443"/>
      <c r="CR6" s="443"/>
      <c r="CS6" s="444"/>
      <c r="CT6" s="461">
        <v>103.9</v>
      </c>
      <c r="CU6" s="462"/>
      <c r="CV6" s="462"/>
      <c r="CW6" s="462"/>
      <c r="CX6" s="462"/>
      <c r="CY6" s="462"/>
      <c r="CZ6" s="462"/>
      <c r="DA6" s="463"/>
      <c r="DB6" s="461">
        <v>105.8</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82</v>
      </c>
      <c r="AA7" s="452"/>
      <c r="AB7" s="452"/>
      <c r="AC7" s="452"/>
      <c r="AD7" s="452"/>
      <c r="AE7" s="452"/>
      <c r="AF7" s="452"/>
      <c r="AG7" s="452"/>
      <c r="AH7" s="453"/>
      <c r="AI7" s="454">
        <v>2</v>
      </c>
      <c r="AJ7" s="455"/>
      <c r="AK7" s="455"/>
      <c r="AL7" s="455"/>
      <c r="AM7" s="455"/>
      <c r="AN7" s="455"/>
      <c r="AO7" s="455"/>
      <c r="AP7" s="456"/>
      <c r="AQ7" s="454">
        <v>8730</v>
      </c>
      <c r="AR7" s="455"/>
      <c r="AS7" s="455"/>
      <c r="AT7" s="455"/>
      <c r="AU7" s="455"/>
      <c r="AV7" s="455"/>
      <c r="AW7" s="455"/>
      <c r="AX7" s="455"/>
      <c r="AY7" s="457"/>
      <c r="AZ7" s="436" t="s">
        <v>83</v>
      </c>
      <c r="BA7" s="437"/>
      <c r="BB7" s="437"/>
      <c r="BC7" s="437"/>
      <c r="BD7" s="437"/>
      <c r="BE7" s="437"/>
      <c r="BF7" s="437"/>
      <c r="BG7" s="437"/>
      <c r="BH7" s="437"/>
      <c r="BI7" s="437"/>
      <c r="BJ7" s="437"/>
      <c r="BK7" s="437"/>
      <c r="BL7" s="437"/>
      <c r="BM7" s="438"/>
      <c r="BN7" s="439">
        <v>17727102</v>
      </c>
      <c r="BO7" s="440"/>
      <c r="BP7" s="440"/>
      <c r="BQ7" s="440"/>
      <c r="BR7" s="440"/>
      <c r="BS7" s="440"/>
      <c r="BT7" s="440"/>
      <c r="BU7" s="441"/>
      <c r="BV7" s="439">
        <v>21870087</v>
      </c>
      <c r="BW7" s="440"/>
      <c r="BX7" s="440"/>
      <c r="BY7" s="440"/>
      <c r="BZ7" s="440"/>
      <c r="CA7" s="440"/>
      <c r="CB7" s="440"/>
      <c r="CC7" s="441"/>
      <c r="CD7" s="442" t="s">
        <v>84</v>
      </c>
      <c r="CE7" s="443"/>
      <c r="CF7" s="443"/>
      <c r="CG7" s="443"/>
      <c r="CH7" s="443"/>
      <c r="CI7" s="443"/>
      <c r="CJ7" s="443"/>
      <c r="CK7" s="443"/>
      <c r="CL7" s="443"/>
      <c r="CM7" s="443"/>
      <c r="CN7" s="443"/>
      <c r="CO7" s="443"/>
      <c r="CP7" s="443"/>
      <c r="CQ7" s="443"/>
      <c r="CR7" s="443"/>
      <c r="CS7" s="444"/>
      <c r="CT7" s="439">
        <v>390313847</v>
      </c>
      <c r="CU7" s="440"/>
      <c r="CV7" s="440"/>
      <c r="CW7" s="440"/>
      <c r="CX7" s="440"/>
      <c r="CY7" s="440"/>
      <c r="CZ7" s="440"/>
      <c r="DA7" s="441"/>
      <c r="DB7" s="439">
        <v>395726591</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85</v>
      </c>
      <c r="AA8" s="452"/>
      <c r="AB8" s="452"/>
      <c r="AC8" s="452"/>
      <c r="AD8" s="452"/>
      <c r="AE8" s="452"/>
      <c r="AF8" s="452"/>
      <c r="AG8" s="452"/>
      <c r="AH8" s="453"/>
      <c r="AI8" s="454">
        <v>1</v>
      </c>
      <c r="AJ8" s="455"/>
      <c r="AK8" s="455"/>
      <c r="AL8" s="455"/>
      <c r="AM8" s="455"/>
      <c r="AN8" s="455"/>
      <c r="AO8" s="455"/>
      <c r="AP8" s="456"/>
      <c r="AQ8" s="454">
        <v>7380</v>
      </c>
      <c r="AR8" s="455"/>
      <c r="AS8" s="455"/>
      <c r="AT8" s="455"/>
      <c r="AU8" s="455"/>
      <c r="AV8" s="455"/>
      <c r="AW8" s="455"/>
      <c r="AX8" s="455"/>
      <c r="AY8" s="457"/>
      <c r="AZ8" s="436" t="s">
        <v>86</v>
      </c>
      <c r="BA8" s="437"/>
      <c r="BB8" s="437"/>
      <c r="BC8" s="437"/>
      <c r="BD8" s="437"/>
      <c r="BE8" s="437"/>
      <c r="BF8" s="437"/>
      <c r="BG8" s="437"/>
      <c r="BH8" s="437"/>
      <c r="BI8" s="437"/>
      <c r="BJ8" s="437"/>
      <c r="BK8" s="437"/>
      <c r="BL8" s="437"/>
      <c r="BM8" s="438"/>
      <c r="BN8" s="439">
        <v>2397182</v>
      </c>
      <c r="BO8" s="440"/>
      <c r="BP8" s="440"/>
      <c r="BQ8" s="440"/>
      <c r="BR8" s="440"/>
      <c r="BS8" s="440"/>
      <c r="BT8" s="440"/>
      <c r="BU8" s="441"/>
      <c r="BV8" s="439">
        <v>2195094</v>
      </c>
      <c r="BW8" s="440"/>
      <c r="BX8" s="440"/>
      <c r="BY8" s="440"/>
      <c r="BZ8" s="440"/>
      <c r="CA8" s="440"/>
      <c r="CB8" s="440"/>
      <c r="CC8" s="441"/>
      <c r="CD8" s="442" t="s">
        <v>87</v>
      </c>
      <c r="CE8" s="443"/>
      <c r="CF8" s="443"/>
      <c r="CG8" s="443"/>
      <c r="CH8" s="443"/>
      <c r="CI8" s="443"/>
      <c r="CJ8" s="443"/>
      <c r="CK8" s="443"/>
      <c r="CL8" s="443"/>
      <c r="CM8" s="443"/>
      <c r="CN8" s="443"/>
      <c r="CO8" s="443"/>
      <c r="CP8" s="443"/>
      <c r="CQ8" s="443"/>
      <c r="CR8" s="443"/>
      <c r="CS8" s="444"/>
      <c r="CT8" s="458">
        <v>0.34082000000000001</v>
      </c>
      <c r="CU8" s="459"/>
      <c r="CV8" s="459"/>
      <c r="CW8" s="459"/>
      <c r="CX8" s="459"/>
      <c r="CY8" s="459"/>
      <c r="CZ8" s="459"/>
      <c r="DA8" s="460"/>
      <c r="DB8" s="458">
        <v>0.33189999999999997</v>
      </c>
      <c r="DC8" s="459"/>
      <c r="DD8" s="459"/>
      <c r="DE8" s="459"/>
      <c r="DF8" s="459"/>
      <c r="DG8" s="459"/>
      <c r="DH8" s="459"/>
      <c r="DI8" s="460"/>
      <c r="DJ8" s="114"/>
      <c r="DK8" s="114"/>
      <c r="DL8" s="114"/>
      <c r="DM8" s="114"/>
      <c r="DN8" s="114"/>
      <c r="DO8" s="114"/>
    </row>
    <row r="9" spans="1:119" ht="18.75" customHeight="1" thickBot="1">
      <c r="A9" s="115"/>
      <c r="B9" s="464" t="s">
        <v>88</v>
      </c>
      <c r="C9" s="465"/>
      <c r="D9" s="465"/>
      <c r="E9" s="465"/>
      <c r="F9" s="465"/>
      <c r="G9" s="465"/>
      <c r="H9" s="465"/>
      <c r="I9" s="465"/>
      <c r="J9" s="465"/>
      <c r="K9" s="466"/>
      <c r="L9" s="472" t="s">
        <v>89</v>
      </c>
      <c r="M9" s="473"/>
      <c r="N9" s="473"/>
      <c r="O9" s="473"/>
      <c r="P9" s="473"/>
      <c r="Q9" s="474"/>
      <c r="R9" s="475">
        <v>1308265</v>
      </c>
      <c r="S9" s="476"/>
      <c r="T9" s="476"/>
      <c r="U9" s="476"/>
      <c r="V9" s="477"/>
      <c r="W9" s="481"/>
      <c r="X9" s="482"/>
      <c r="Y9" s="483"/>
      <c r="Z9" s="451" t="s">
        <v>90</v>
      </c>
      <c r="AA9" s="452"/>
      <c r="AB9" s="452"/>
      <c r="AC9" s="452"/>
      <c r="AD9" s="452"/>
      <c r="AE9" s="452"/>
      <c r="AF9" s="452"/>
      <c r="AG9" s="452"/>
      <c r="AH9" s="453"/>
      <c r="AI9" s="454">
        <v>1</v>
      </c>
      <c r="AJ9" s="455"/>
      <c r="AK9" s="455"/>
      <c r="AL9" s="455"/>
      <c r="AM9" s="455"/>
      <c r="AN9" s="455"/>
      <c r="AO9" s="455"/>
      <c r="AP9" s="456"/>
      <c r="AQ9" s="454">
        <v>9100</v>
      </c>
      <c r="AR9" s="455"/>
      <c r="AS9" s="455"/>
      <c r="AT9" s="455"/>
      <c r="AU9" s="455"/>
      <c r="AV9" s="455"/>
      <c r="AW9" s="455"/>
      <c r="AX9" s="455"/>
      <c r="AY9" s="457"/>
      <c r="AZ9" s="436" t="s">
        <v>91</v>
      </c>
      <c r="BA9" s="437"/>
      <c r="BB9" s="437"/>
      <c r="BC9" s="437"/>
      <c r="BD9" s="437"/>
      <c r="BE9" s="437"/>
      <c r="BF9" s="437"/>
      <c r="BG9" s="437"/>
      <c r="BH9" s="437"/>
      <c r="BI9" s="437"/>
      <c r="BJ9" s="437"/>
      <c r="BK9" s="437"/>
      <c r="BL9" s="437"/>
      <c r="BM9" s="438"/>
      <c r="BN9" s="439">
        <v>202088</v>
      </c>
      <c r="BO9" s="440"/>
      <c r="BP9" s="440"/>
      <c r="BQ9" s="440"/>
      <c r="BR9" s="440"/>
      <c r="BS9" s="440"/>
      <c r="BT9" s="440"/>
      <c r="BU9" s="441"/>
      <c r="BV9" s="439">
        <v>-253355</v>
      </c>
      <c r="BW9" s="440"/>
      <c r="BX9" s="440"/>
      <c r="BY9" s="440"/>
      <c r="BZ9" s="440"/>
      <c r="CA9" s="440"/>
      <c r="CB9" s="440"/>
      <c r="CC9" s="441"/>
      <c r="CD9" s="505" t="s">
        <v>92</v>
      </c>
      <c r="CE9" s="506"/>
      <c r="CF9" s="506"/>
      <c r="CG9" s="506"/>
      <c r="CH9" s="506"/>
      <c r="CI9" s="506"/>
      <c r="CJ9" s="506"/>
      <c r="CK9" s="506"/>
      <c r="CL9" s="506"/>
      <c r="CM9" s="506"/>
      <c r="CN9" s="506"/>
      <c r="CO9" s="506"/>
      <c r="CP9" s="506"/>
      <c r="CQ9" s="506"/>
      <c r="CR9" s="506"/>
      <c r="CS9" s="507"/>
      <c r="CT9" s="445">
        <v>24.8</v>
      </c>
      <c r="CU9" s="446"/>
      <c r="CV9" s="446"/>
      <c r="CW9" s="446"/>
      <c r="CX9" s="446"/>
      <c r="CY9" s="446"/>
      <c r="CZ9" s="446"/>
      <c r="DA9" s="447"/>
      <c r="DB9" s="445">
        <v>25.1</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93</v>
      </c>
      <c r="M10" s="509"/>
      <c r="N10" s="509"/>
      <c r="O10" s="509"/>
      <c r="P10" s="509"/>
      <c r="Q10" s="510"/>
      <c r="R10" s="454">
        <v>1373339</v>
      </c>
      <c r="S10" s="455"/>
      <c r="T10" s="455"/>
      <c r="U10" s="455"/>
      <c r="V10" s="457"/>
      <c r="W10" s="481"/>
      <c r="X10" s="482"/>
      <c r="Y10" s="483"/>
      <c r="Z10" s="451" t="s">
        <v>94</v>
      </c>
      <c r="AA10" s="452"/>
      <c r="AB10" s="452"/>
      <c r="AC10" s="452"/>
      <c r="AD10" s="452"/>
      <c r="AE10" s="452"/>
      <c r="AF10" s="452"/>
      <c r="AG10" s="452"/>
      <c r="AH10" s="453"/>
      <c r="AI10" s="454">
        <v>1</v>
      </c>
      <c r="AJ10" s="455"/>
      <c r="AK10" s="455"/>
      <c r="AL10" s="455"/>
      <c r="AM10" s="455"/>
      <c r="AN10" s="455"/>
      <c r="AO10" s="455"/>
      <c r="AP10" s="456"/>
      <c r="AQ10" s="454">
        <v>8100</v>
      </c>
      <c r="AR10" s="455"/>
      <c r="AS10" s="455"/>
      <c r="AT10" s="455"/>
      <c r="AU10" s="455"/>
      <c r="AV10" s="455"/>
      <c r="AW10" s="455"/>
      <c r="AX10" s="455"/>
      <c r="AY10" s="457"/>
      <c r="AZ10" s="436" t="s">
        <v>95</v>
      </c>
      <c r="BA10" s="437"/>
      <c r="BB10" s="437"/>
      <c r="BC10" s="437"/>
      <c r="BD10" s="437"/>
      <c r="BE10" s="437"/>
      <c r="BF10" s="437"/>
      <c r="BG10" s="437"/>
      <c r="BH10" s="437"/>
      <c r="BI10" s="437"/>
      <c r="BJ10" s="437"/>
      <c r="BK10" s="437"/>
      <c r="BL10" s="437"/>
      <c r="BM10" s="438"/>
      <c r="BN10" s="439">
        <v>8711</v>
      </c>
      <c r="BO10" s="440"/>
      <c r="BP10" s="440"/>
      <c r="BQ10" s="440"/>
      <c r="BR10" s="440"/>
      <c r="BS10" s="440"/>
      <c r="BT10" s="440"/>
      <c r="BU10" s="441"/>
      <c r="BV10" s="439">
        <v>975</v>
      </c>
      <c r="BW10" s="440"/>
      <c r="BX10" s="440"/>
      <c r="BY10" s="440"/>
      <c r="BZ10" s="440"/>
      <c r="CA10" s="440"/>
      <c r="CB10" s="440"/>
      <c r="CC10" s="441"/>
      <c r="CD10" s="430" t="s">
        <v>96</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97</v>
      </c>
      <c r="M11" s="500"/>
      <c r="N11" s="500"/>
      <c r="O11" s="500"/>
      <c r="P11" s="500"/>
      <c r="Q11" s="501"/>
      <c r="R11" s="502" t="s">
        <v>98</v>
      </c>
      <c r="S11" s="503"/>
      <c r="T11" s="503"/>
      <c r="U11" s="503"/>
      <c r="V11" s="504"/>
      <c r="W11" s="484"/>
      <c r="X11" s="485"/>
      <c r="Y11" s="486"/>
      <c r="Z11" s="451" t="s">
        <v>99</v>
      </c>
      <c r="AA11" s="452"/>
      <c r="AB11" s="452"/>
      <c r="AC11" s="452"/>
      <c r="AD11" s="452"/>
      <c r="AE11" s="452"/>
      <c r="AF11" s="452"/>
      <c r="AG11" s="452"/>
      <c r="AH11" s="453"/>
      <c r="AI11" s="454">
        <v>46</v>
      </c>
      <c r="AJ11" s="455"/>
      <c r="AK11" s="455"/>
      <c r="AL11" s="455"/>
      <c r="AM11" s="455"/>
      <c r="AN11" s="455"/>
      <c r="AO11" s="455"/>
      <c r="AP11" s="456"/>
      <c r="AQ11" s="454">
        <v>7800</v>
      </c>
      <c r="AR11" s="455"/>
      <c r="AS11" s="455"/>
      <c r="AT11" s="455"/>
      <c r="AU11" s="455"/>
      <c r="AV11" s="455"/>
      <c r="AW11" s="455"/>
      <c r="AX11" s="455"/>
      <c r="AY11" s="457"/>
      <c r="AZ11" s="436" t="s">
        <v>100</v>
      </c>
      <c r="BA11" s="437"/>
      <c r="BB11" s="437"/>
      <c r="BC11" s="437"/>
      <c r="BD11" s="437"/>
      <c r="BE11" s="437"/>
      <c r="BF11" s="437"/>
      <c r="BG11" s="437"/>
      <c r="BH11" s="437"/>
      <c r="BI11" s="437"/>
      <c r="BJ11" s="437"/>
      <c r="BK11" s="437"/>
      <c r="BL11" s="437"/>
      <c r="BM11" s="438"/>
      <c r="BN11" s="439" t="s">
        <v>101</v>
      </c>
      <c r="BO11" s="440"/>
      <c r="BP11" s="440"/>
      <c r="BQ11" s="440"/>
      <c r="BR11" s="440"/>
      <c r="BS11" s="440"/>
      <c r="BT11" s="440"/>
      <c r="BU11" s="441"/>
      <c r="BV11" s="439" t="s">
        <v>101</v>
      </c>
      <c r="BW11" s="440"/>
      <c r="BX11" s="440"/>
      <c r="BY11" s="440"/>
      <c r="BZ11" s="440"/>
      <c r="CA11" s="440"/>
      <c r="CB11" s="440"/>
      <c r="CC11" s="441"/>
      <c r="CD11" s="442" t="s">
        <v>102</v>
      </c>
      <c r="CE11" s="443"/>
      <c r="CF11" s="443"/>
      <c r="CG11" s="443"/>
      <c r="CH11" s="443"/>
      <c r="CI11" s="443"/>
      <c r="CJ11" s="443"/>
      <c r="CK11" s="443"/>
      <c r="CL11" s="443"/>
      <c r="CM11" s="443"/>
      <c r="CN11" s="443"/>
      <c r="CO11" s="443"/>
      <c r="CP11" s="443"/>
      <c r="CQ11" s="443"/>
      <c r="CR11" s="443"/>
      <c r="CS11" s="444"/>
      <c r="CT11" s="511" t="s">
        <v>101</v>
      </c>
      <c r="CU11" s="512"/>
      <c r="CV11" s="512"/>
      <c r="CW11" s="512"/>
      <c r="CX11" s="512"/>
      <c r="CY11" s="512"/>
      <c r="CZ11" s="512"/>
      <c r="DA11" s="513"/>
      <c r="DB11" s="511" t="s">
        <v>101</v>
      </c>
      <c r="DC11" s="512"/>
      <c r="DD11" s="512"/>
      <c r="DE11" s="512"/>
      <c r="DF11" s="512"/>
      <c r="DG11" s="512"/>
      <c r="DH11" s="512"/>
      <c r="DI11" s="513"/>
      <c r="DJ11" s="114"/>
      <c r="DK11" s="114"/>
      <c r="DL11" s="114"/>
      <c r="DM11" s="114"/>
      <c r="DN11" s="114"/>
      <c r="DO11" s="114"/>
    </row>
    <row r="12" spans="1:119" ht="18.75" customHeight="1">
      <c r="A12" s="115"/>
      <c r="B12" s="514" t="s">
        <v>103</v>
      </c>
      <c r="C12" s="515"/>
      <c r="D12" s="515"/>
      <c r="E12" s="515"/>
      <c r="F12" s="515"/>
      <c r="G12" s="515"/>
      <c r="H12" s="515"/>
      <c r="I12" s="515"/>
      <c r="J12" s="515"/>
      <c r="K12" s="516"/>
      <c r="L12" s="523" t="s">
        <v>104</v>
      </c>
      <c r="M12" s="524"/>
      <c r="N12" s="524"/>
      <c r="O12" s="524"/>
      <c r="P12" s="524"/>
      <c r="Q12" s="525"/>
      <c r="R12" s="526">
        <v>1323861</v>
      </c>
      <c r="S12" s="527"/>
      <c r="T12" s="527"/>
      <c r="U12" s="527"/>
      <c r="V12" s="528"/>
      <c r="W12" s="478" t="s">
        <v>105</v>
      </c>
      <c r="X12" s="479"/>
      <c r="Y12" s="480"/>
      <c r="Z12" s="487" t="s">
        <v>1</v>
      </c>
      <c r="AA12" s="465"/>
      <c r="AB12" s="465"/>
      <c r="AC12" s="465"/>
      <c r="AD12" s="465"/>
      <c r="AE12" s="465"/>
      <c r="AF12" s="465"/>
      <c r="AG12" s="465"/>
      <c r="AH12" s="466"/>
      <c r="AI12" s="495" t="s">
        <v>106</v>
      </c>
      <c r="AJ12" s="465"/>
      <c r="AK12" s="465"/>
      <c r="AL12" s="465"/>
      <c r="AM12" s="466"/>
      <c r="AN12" s="495" t="s">
        <v>107</v>
      </c>
      <c r="AO12" s="496"/>
      <c r="AP12" s="496"/>
      <c r="AQ12" s="496"/>
      <c r="AR12" s="496"/>
      <c r="AS12" s="529"/>
      <c r="AT12" s="542" t="s">
        <v>108</v>
      </c>
      <c r="AU12" s="543"/>
      <c r="AV12" s="543"/>
      <c r="AW12" s="543"/>
      <c r="AX12" s="543"/>
      <c r="AY12" s="544"/>
      <c r="AZ12" s="436" t="s">
        <v>109</v>
      </c>
      <c r="BA12" s="437"/>
      <c r="BB12" s="437"/>
      <c r="BC12" s="437"/>
      <c r="BD12" s="437"/>
      <c r="BE12" s="437"/>
      <c r="BF12" s="437"/>
      <c r="BG12" s="437"/>
      <c r="BH12" s="437"/>
      <c r="BI12" s="437"/>
      <c r="BJ12" s="437"/>
      <c r="BK12" s="437"/>
      <c r="BL12" s="437"/>
      <c r="BM12" s="438"/>
      <c r="BN12" s="439" t="s">
        <v>110</v>
      </c>
      <c r="BO12" s="440"/>
      <c r="BP12" s="440"/>
      <c r="BQ12" s="440"/>
      <c r="BR12" s="440"/>
      <c r="BS12" s="440"/>
      <c r="BT12" s="440"/>
      <c r="BU12" s="441"/>
      <c r="BV12" s="439" t="s">
        <v>110</v>
      </c>
      <c r="BW12" s="440"/>
      <c r="BX12" s="440"/>
      <c r="BY12" s="440"/>
      <c r="BZ12" s="440"/>
      <c r="CA12" s="440"/>
      <c r="CB12" s="440"/>
      <c r="CC12" s="441"/>
      <c r="CD12" s="442" t="s">
        <v>111</v>
      </c>
      <c r="CE12" s="443"/>
      <c r="CF12" s="443"/>
      <c r="CG12" s="443"/>
      <c r="CH12" s="443"/>
      <c r="CI12" s="443"/>
      <c r="CJ12" s="443"/>
      <c r="CK12" s="443"/>
      <c r="CL12" s="443"/>
      <c r="CM12" s="443"/>
      <c r="CN12" s="443"/>
      <c r="CO12" s="443"/>
      <c r="CP12" s="443"/>
      <c r="CQ12" s="443"/>
      <c r="CR12" s="443"/>
      <c r="CS12" s="444"/>
      <c r="CT12" s="511" t="s">
        <v>110</v>
      </c>
      <c r="CU12" s="512"/>
      <c r="CV12" s="512"/>
      <c r="CW12" s="512"/>
      <c r="CX12" s="512"/>
      <c r="CY12" s="512"/>
      <c r="CZ12" s="512"/>
      <c r="DA12" s="513"/>
      <c r="DB12" s="511" t="s">
        <v>110</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112</v>
      </c>
      <c r="N13" s="534"/>
      <c r="O13" s="534"/>
      <c r="P13" s="534"/>
      <c r="Q13" s="535"/>
      <c r="R13" s="536">
        <v>1319349</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113</v>
      </c>
      <c r="BA13" s="540"/>
      <c r="BB13" s="540"/>
      <c r="BC13" s="540"/>
      <c r="BD13" s="540"/>
      <c r="BE13" s="540"/>
      <c r="BF13" s="540"/>
      <c r="BG13" s="540"/>
      <c r="BH13" s="540"/>
      <c r="BI13" s="540"/>
      <c r="BJ13" s="540"/>
      <c r="BK13" s="540"/>
      <c r="BL13" s="540"/>
      <c r="BM13" s="541"/>
      <c r="BN13" s="439">
        <v>210799</v>
      </c>
      <c r="BO13" s="440"/>
      <c r="BP13" s="440"/>
      <c r="BQ13" s="440"/>
      <c r="BR13" s="440"/>
      <c r="BS13" s="440"/>
      <c r="BT13" s="440"/>
      <c r="BU13" s="441"/>
      <c r="BV13" s="439">
        <v>-252380</v>
      </c>
      <c r="BW13" s="440"/>
      <c r="BX13" s="440"/>
      <c r="BY13" s="440"/>
      <c r="BZ13" s="440"/>
      <c r="CA13" s="440"/>
      <c r="CB13" s="440"/>
      <c r="CC13" s="441"/>
      <c r="CD13" s="442" t="s">
        <v>114</v>
      </c>
      <c r="CE13" s="443"/>
      <c r="CF13" s="443"/>
      <c r="CG13" s="443"/>
      <c r="CH13" s="443"/>
      <c r="CI13" s="443"/>
      <c r="CJ13" s="443"/>
      <c r="CK13" s="443"/>
      <c r="CL13" s="443"/>
      <c r="CM13" s="443"/>
      <c r="CN13" s="443"/>
      <c r="CO13" s="443"/>
      <c r="CP13" s="443"/>
      <c r="CQ13" s="443"/>
      <c r="CR13" s="443"/>
      <c r="CS13" s="444"/>
      <c r="CT13" s="445">
        <v>13.6</v>
      </c>
      <c r="CU13" s="446"/>
      <c r="CV13" s="446"/>
      <c r="CW13" s="446"/>
      <c r="CX13" s="446"/>
      <c r="CY13" s="446"/>
      <c r="CZ13" s="446"/>
      <c r="DA13" s="447"/>
      <c r="DB13" s="445">
        <v>14.4</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115</v>
      </c>
      <c r="M14" s="552"/>
      <c r="N14" s="552"/>
      <c r="O14" s="552"/>
      <c r="P14" s="552"/>
      <c r="Q14" s="553"/>
      <c r="R14" s="554">
        <v>1338465</v>
      </c>
      <c r="S14" s="555"/>
      <c r="T14" s="555"/>
      <c r="U14" s="555"/>
      <c r="V14" s="556"/>
      <c r="W14" s="481"/>
      <c r="X14" s="482"/>
      <c r="Y14" s="483"/>
      <c r="Z14" s="508" t="s">
        <v>116</v>
      </c>
      <c r="AA14" s="509"/>
      <c r="AB14" s="509"/>
      <c r="AC14" s="509"/>
      <c r="AD14" s="509"/>
      <c r="AE14" s="509"/>
      <c r="AF14" s="509"/>
      <c r="AG14" s="509"/>
      <c r="AH14" s="510"/>
      <c r="AI14" s="454">
        <v>5383</v>
      </c>
      <c r="AJ14" s="455"/>
      <c r="AK14" s="455"/>
      <c r="AL14" s="455"/>
      <c r="AM14" s="456"/>
      <c r="AN14" s="454">
        <v>17263281</v>
      </c>
      <c r="AO14" s="455"/>
      <c r="AP14" s="455"/>
      <c r="AQ14" s="455"/>
      <c r="AR14" s="455"/>
      <c r="AS14" s="456"/>
      <c r="AT14" s="454">
        <v>3207</v>
      </c>
      <c r="AU14" s="455"/>
      <c r="AV14" s="455"/>
      <c r="AW14" s="455"/>
      <c r="AX14" s="455"/>
      <c r="AY14" s="457"/>
      <c r="AZ14" s="448" t="s">
        <v>117</v>
      </c>
      <c r="BA14" s="449"/>
      <c r="BB14" s="449"/>
      <c r="BC14" s="449"/>
      <c r="BD14" s="449"/>
      <c r="BE14" s="449"/>
      <c r="BF14" s="449"/>
      <c r="BG14" s="449"/>
      <c r="BH14" s="449"/>
      <c r="BI14" s="449"/>
      <c r="BJ14" s="449"/>
      <c r="BK14" s="449"/>
      <c r="BL14" s="449"/>
      <c r="BM14" s="450"/>
      <c r="BN14" s="427">
        <v>113368235</v>
      </c>
      <c r="BO14" s="428"/>
      <c r="BP14" s="428"/>
      <c r="BQ14" s="428"/>
      <c r="BR14" s="428"/>
      <c r="BS14" s="428"/>
      <c r="BT14" s="428"/>
      <c r="BU14" s="429"/>
      <c r="BV14" s="427">
        <v>116245132</v>
      </c>
      <c r="BW14" s="428"/>
      <c r="BX14" s="428"/>
      <c r="BY14" s="428"/>
      <c r="BZ14" s="428"/>
      <c r="CA14" s="428"/>
      <c r="CB14" s="428"/>
      <c r="CC14" s="429"/>
      <c r="CD14" s="505" t="s">
        <v>118</v>
      </c>
      <c r="CE14" s="506"/>
      <c r="CF14" s="506"/>
      <c r="CG14" s="506"/>
      <c r="CH14" s="506"/>
      <c r="CI14" s="506"/>
      <c r="CJ14" s="506"/>
      <c r="CK14" s="506"/>
      <c r="CL14" s="506"/>
      <c r="CM14" s="506"/>
      <c r="CN14" s="506"/>
      <c r="CO14" s="506"/>
      <c r="CP14" s="506"/>
      <c r="CQ14" s="506"/>
      <c r="CR14" s="506"/>
      <c r="CS14" s="507"/>
      <c r="CT14" s="548">
        <v>133.30000000000001</v>
      </c>
      <c r="CU14" s="549"/>
      <c r="CV14" s="549"/>
      <c r="CW14" s="549"/>
      <c r="CX14" s="549"/>
      <c r="CY14" s="549"/>
      <c r="CZ14" s="549"/>
      <c r="DA14" s="550"/>
      <c r="DB14" s="548">
        <v>139.6</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112</v>
      </c>
      <c r="N15" s="534"/>
      <c r="O15" s="534"/>
      <c r="P15" s="534"/>
      <c r="Q15" s="535"/>
      <c r="R15" s="554">
        <v>1334258</v>
      </c>
      <c r="S15" s="555"/>
      <c r="T15" s="555"/>
      <c r="U15" s="555"/>
      <c r="V15" s="556"/>
      <c r="W15" s="481"/>
      <c r="X15" s="482"/>
      <c r="Y15" s="483"/>
      <c r="Z15" s="508" t="s">
        <v>119</v>
      </c>
      <c r="AA15" s="509"/>
      <c r="AB15" s="509"/>
      <c r="AC15" s="509"/>
      <c r="AD15" s="509"/>
      <c r="AE15" s="509"/>
      <c r="AF15" s="509"/>
      <c r="AG15" s="509"/>
      <c r="AH15" s="510"/>
      <c r="AI15" s="454" t="s">
        <v>110</v>
      </c>
      <c r="AJ15" s="455"/>
      <c r="AK15" s="455"/>
      <c r="AL15" s="455"/>
      <c r="AM15" s="456"/>
      <c r="AN15" s="454" t="s">
        <v>110</v>
      </c>
      <c r="AO15" s="455"/>
      <c r="AP15" s="455"/>
      <c r="AQ15" s="455"/>
      <c r="AR15" s="455"/>
      <c r="AS15" s="456"/>
      <c r="AT15" s="454" t="s">
        <v>110</v>
      </c>
      <c r="AU15" s="455"/>
      <c r="AV15" s="455"/>
      <c r="AW15" s="455"/>
      <c r="AX15" s="455"/>
      <c r="AY15" s="457"/>
      <c r="AZ15" s="436" t="s">
        <v>120</v>
      </c>
      <c r="BA15" s="437"/>
      <c r="BB15" s="437"/>
      <c r="BC15" s="437"/>
      <c r="BD15" s="437"/>
      <c r="BE15" s="437"/>
      <c r="BF15" s="437"/>
      <c r="BG15" s="437"/>
      <c r="BH15" s="437"/>
      <c r="BI15" s="437"/>
      <c r="BJ15" s="437"/>
      <c r="BK15" s="437"/>
      <c r="BL15" s="437"/>
      <c r="BM15" s="438"/>
      <c r="BN15" s="439">
        <v>331963998</v>
      </c>
      <c r="BO15" s="440"/>
      <c r="BP15" s="440"/>
      <c r="BQ15" s="440"/>
      <c r="BR15" s="440"/>
      <c r="BS15" s="440"/>
      <c r="BT15" s="440"/>
      <c r="BU15" s="441"/>
      <c r="BV15" s="439">
        <v>328886502</v>
      </c>
      <c r="BW15" s="440"/>
      <c r="BX15" s="440"/>
      <c r="BY15" s="440"/>
      <c r="BZ15" s="440"/>
      <c r="CA15" s="440"/>
      <c r="CB15" s="440"/>
      <c r="CC15" s="441"/>
      <c r="CD15" s="559" t="s">
        <v>121</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122</v>
      </c>
      <c r="M16" s="568"/>
      <c r="N16" s="568"/>
      <c r="O16" s="568"/>
      <c r="P16" s="568"/>
      <c r="Q16" s="569"/>
      <c r="R16" s="565" t="s">
        <v>123</v>
      </c>
      <c r="S16" s="566"/>
      <c r="T16" s="566"/>
      <c r="U16" s="566"/>
      <c r="V16" s="567"/>
      <c r="W16" s="481"/>
      <c r="X16" s="482"/>
      <c r="Y16" s="483"/>
      <c r="Z16" s="508" t="s">
        <v>124</v>
      </c>
      <c r="AA16" s="509"/>
      <c r="AB16" s="509"/>
      <c r="AC16" s="509"/>
      <c r="AD16" s="509"/>
      <c r="AE16" s="509"/>
      <c r="AF16" s="509"/>
      <c r="AG16" s="509"/>
      <c r="AH16" s="510"/>
      <c r="AI16" s="454">
        <v>339</v>
      </c>
      <c r="AJ16" s="455"/>
      <c r="AK16" s="455"/>
      <c r="AL16" s="455"/>
      <c r="AM16" s="456"/>
      <c r="AN16" s="454">
        <v>1027848</v>
      </c>
      <c r="AO16" s="455"/>
      <c r="AP16" s="455"/>
      <c r="AQ16" s="455"/>
      <c r="AR16" s="455"/>
      <c r="AS16" s="456"/>
      <c r="AT16" s="454">
        <v>3032</v>
      </c>
      <c r="AU16" s="455"/>
      <c r="AV16" s="455"/>
      <c r="AW16" s="455"/>
      <c r="AX16" s="455"/>
      <c r="AY16" s="457"/>
      <c r="AZ16" s="436" t="s">
        <v>125</v>
      </c>
      <c r="BA16" s="437"/>
      <c r="BB16" s="437"/>
      <c r="BC16" s="437"/>
      <c r="BD16" s="437"/>
      <c r="BE16" s="437"/>
      <c r="BF16" s="437"/>
      <c r="BG16" s="437"/>
      <c r="BH16" s="437"/>
      <c r="BI16" s="437"/>
      <c r="BJ16" s="437"/>
      <c r="BK16" s="437"/>
      <c r="BL16" s="437"/>
      <c r="BM16" s="438"/>
      <c r="BN16" s="439">
        <v>141859299</v>
      </c>
      <c r="BO16" s="440"/>
      <c r="BP16" s="440"/>
      <c r="BQ16" s="440"/>
      <c r="BR16" s="440"/>
      <c r="BS16" s="440"/>
      <c r="BT16" s="440"/>
      <c r="BU16" s="441"/>
      <c r="BV16" s="439">
        <v>145469578</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126</v>
      </c>
      <c r="N17" s="563"/>
      <c r="O17" s="563"/>
      <c r="P17" s="563"/>
      <c r="Q17" s="564"/>
      <c r="R17" s="565" t="s">
        <v>127</v>
      </c>
      <c r="S17" s="566"/>
      <c r="T17" s="566"/>
      <c r="U17" s="566"/>
      <c r="V17" s="567"/>
      <c r="W17" s="481"/>
      <c r="X17" s="482"/>
      <c r="Y17" s="483"/>
      <c r="Z17" s="508" t="s">
        <v>128</v>
      </c>
      <c r="AA17" s="509"/>
      <c r="AB17" s="509"/>
      <c r="AC17" s="509"/>
      <c r="AD17" s="509"/>
      <c r="AE17" s="509"/>
      <c r="AF17" s="509"/>
      <c r="AG17" s="509"/>
      <c r="AH17" s="510"/>
      <c r="AI17" s="454">
        <v>2315</v>
      </c>
      <c r="AJ17" s="455"/>
      <c r="AK17" s="455"/>
      <c r="AL17" s="455"/>
      <c r="AM17" s="456"/>
      <c r="AN17" s="454">
        <v>6991300</v>
      </c>
      <c r="AO17" s="455"/>
      <c r="AP17" s="455"/>
      <c r="AQ17" s="455"/>
      <c r="AR17" s="455"/>
      <c r="AS17" s="456"/>
      <c r="AT17" s="454">
        <v>3020</v>
      </c>
      <c r="AU17" s="455"/>
      <c r="AV17" s="455"/>
      <c r="AW17" s="455"/>
      <c r="AX17" s="455"/>
      <c r="AY17" s="457"/>
      <c r="AZ17" s="436" t="s">
        <v>129</v>
      </c>
      <c r="BA17" s="437"/>
      <c r="BB17" s="437"/>
      <c r="BC17" s="437"/>
      <c r="BD17" s="437"/>
      <c r="BE17" s="437"/>
      <c r="BF17" s="437"/>
      <c r="BG17" s="437"/>
      <c r="BH17" s="437"/>
      <c r="BI17" s="437"/>
      <c r="BJ17" s="437"/>
      <c r="BK17" s="437"/>
      <c r="BL17" s="437"/>
      <c r="BM17" s="438"/>
      <c r="BN17" s="439">
        <v>373278369</v>
      </c>
      <c r="BO17" s="440"/>
      <c r="BP17" s="440"/>
      <c r="BQ17" s="440"/>
      <c r="BR17" s="440"/>
      <c r="BS17" s="440"/>
      <c r="BT17" s="440"/>
      <c r="BU17" s="441"/>
      <c r="BV17" s="439">
        <v>377456551</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130</v>
      </c>
      <c r="C18" s="422"/>
      <c r="D18" s="422"/>
      <c r="E18" s="422"/>
      <c r="F18" s="422"/>
      <c r="G18" s="422"/>
      <c r="H18" s="422"/>
      <c r="I18" s="422"/>
      <c r="J18" s="422"/>
      <c r="K18" s="570"/>
      <c r="L18" s="571">
        <v>9646</v>
      </c>
      <c r="M18" s="572"/>
      <c r="N18" s="572"/>
      <c r="O18" s="572"/>
      <c r="P18" s="572"/>
      <c r="Q18" s="572"/>
      <c r="R18" s="572"/>
      <c r="S18" s="572"/>
      <c r="T18" s="572"/>
      <c r="U18" s="572"/>
      <c r="V18" s="572"/>
      <c r="W18" s="481"/>
      <c r="X18" s="482"/>
      <c r="Y18" s="483"/>
      <c r="Z18" s="508" t="s">
        <v>131</v>
      </c>
      <c r="AA18" s="509"/>
      <c r="AB18" s="509"/>
      <c r="AC18" s="509"/>
      <c r="AD18" s="509"/>
      <c r="AE18" s="509"/>
      <c r="AF18" s="509"/>
      <c r="AG18" s="509"/>
      <c r="AH18" s="510"/>
      <c r="AI18" s="454">
        <v>10434</v>
      </c>
      <c r="AJ18" s="455"/>
      <c r="AK18" s="455"/>
      <c r="AL18" s="455"/>
      <c r="AM18" s="456"/>
      <c r="AN18" s="454">
        <v>39769453</v>
      </c>
      <c r="AO18" s="455"/>
      <c r="AP18" s="455"/>
      <c r="AQ18" s="455"/>
      <c r="AR18" s="455"/>
      <c r="AS18" s="456"/>
      <c r="AT18" s="454">
        <v>3812</v>
      </c>
      <c r="AU18" s="455"/>
      <c r="AV18" s="455"/>
      <c r="AW18" s="455"/>
      <c r="AX18" s="455"/>
      <c r="AY18" s="457"/>
      <c r="AZ18" s="539" t="s">
        <v>132</v>
      </c>
      <c r="BA18" s="540"/>
      <c r="BB18" s="540"/>
      <c r="BC18" s="540"/>
      <c r="BD18" s="540"/>
      <c r="BE18" s="540"/>
      <c r="BF18" s="540"/>
      <c r="BG18" s="540"/>
      <c r="BH18" s="540"/>
      <c r="BI18" s="540"/>
      <c r="BJ18" s="540"/>
      <c r="BK18" s="540"/>
      <c r="BL18" s="540"/>
      <c r="BM18" s="541"/>
      <c r="BN18" s="573">
        <v>471374444</v>
      </c>
      <c r="BO18" s="574"/>
      <c r="BP18" s="574"/>
      <c r="BQ18" s="574"/>
      <c r="BR18" s="574"/>
      <c r="BS18" s="574"/>
      <c r="BT18" s="574"/>
      <c r="BU18" s="575"/>
      <c r="BV18" s="573">
        <v>485653911</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133</v>
      </c>
      <c r="C19" s="422"/>
      <c r="D19" s="422"/>
      <c r="E19" s="422"/>
      <c r="F19" s="422"/>
      <c r="G19" s="422"/>
      <c r="H19" s="422"/>
      <c r="I19" s="422"/>
      <c r="J19" s="422"/>
      <c r="K19" s="570"/>
      <c r="L19" s="571">
        <v>137</v>
      </c>
      <c r="M19" s="572"/>
      <c r="N19" s="572"/>
      <c r="O19" s="572"/>
      <c r="P19" s="572"/>
      <c r="Q19" s="572"/>
      <c r="R19" s="572"/>
      <c r="S19" s="572"/>
      <c r="T19" s="572"/>
      <c r="U19" s="572"/>
      <c r="V19" s="572"/>
      <c r="W19" s="481"/>
      <c r="X19" s="482"/>
      <c r="Y19" s="483"/>
      <c r="Z19" s="508" t="s">
        <v>134</v>
      </c>
      <c r="AA19" s="509"/>
      <c r="AB19" s="509"/>
      <c r="AC19" s="509"/>
      <c r="AD19" s="509"/>
      <c r="AE19" s="509"/>
      <c r="AF19" s="509"/>
      <c r="AG19" s="509"/>
      <c r="AH19" s="510"/>
      <c r="AI19" s="454" t="s">
        <v>101</v>
      </c>
      <c r="AJ19" s="455"/>
      <c r="AK19" s="455"/>
      <c r="AL19" s="455"/>
      <c r="AM19" s="456"/>
      <c r="AN19" s="454" t="s">
        <v>101</v>
      </c>
      <c r="AO19" s="455"/>
      <c r="AP19" s="455"/>
      <c r="AQ19" s="455"/>
      <c r="AR19" s="455"/>
      <c r="AS19" s="456"/>
      <c r="AT19" s="454" t="s">
        <v>101</v>
      </c>
      <c r="AU19" s="455"/>
      <c r="AV19" s="455"/>
      <c r="AW19" s="455"/>
      <c r="AX19" s="455"/>
      <c r="AY19" s="457"/>
      <c r="AZ19" s="448" t="s">
        <v>135</v>
      </c>
      <c r="BA19" s="449"/>
      <c r="BB19" s="449"/>
      <c r="BC19" s="449"/>
      <c r="BD19" s="449"/>
      <c r="BE19" s="449"/>
      <c r="BF19" s="449"/>
      <c r="BG19" s="449"/>
      <c r="BH19" s="449"/>
      <c r="BI19" s="449"/>
      <c r="BJ19" s="449"/>
      <c r="BK19" s="449"/>
      <c r="BL19" s="449"/>
      <c r="BM19" s="450"/>
      <c r="BN19" s="427">
        <v>1198589892</v>
      </c>
      <c r="BO19" s="428"/>
      <c r="BP19" s="428"/>
      <c r="BQ19" s="428"/>
      <c r="BR19" s="428"/>
      <c r="BS19" s="428"/>
      <c r="BT19" s="428"/>
      <c r="BU19" s="429"/>
      <c r="BV19" s="427">
        <v>1238056796</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136</v>
      </c>
      <c r="C20" s="422"/>
      <c r="D20" s="422"/>
      <c r="E20" s="422"/>
      <c r="F20" s="422"/>
      <c r="G20" s="422"/>
      <c r="H20" s="422"/>
      <c r="I20" s="422"/>
      <c r="J20" s="422"/>
      <c r="K20" s="570"/>
      <c r="L20" s="571">
        <v>510945</v>
      </c>
      <c r="M20" s="572"/>
      <c r="N20" s="572"/>
      <c r="O20" s="572"/>
      <c r="P20" s="572"/>
      <c r="Q20" s="572"/>
      <c r="R20" s="572"/>
      <c r="S20" s="572"/>
      <c r="T20" s="572"/>
      <c r="U20" s="572"/>
      <c r="V20" s="572"/>
      <c r="W20" s="484"/>
      <c r="X20" s="485"/>
      <c r="Y20" s="486"/>
      <c r="Z20" s="508" t="s">
        <v>137</v>
      </c>
      <c r="AA20" s="509"/>
      <c r="AB20" s="509"/>
      <c r="AC20" s="509"/>
      <c r="AD20" s="509"/>
      <c r="AE20" s="509"/>
      <c r="AF20" s="509"/>
      <c r="AG20" s="509"/>
      <c r="AH20" s="510"/>
      <c r="AI20" s="454">
        <v>18132</v>
      </c>
      <c r="AJ20" s="455"/>
      <c r="AK20" s="455"/>
      <c r="AL20" s="455"/>
      <c r="AM20" s="456"/>
      <c r="AN20" s="454">
        <v>64024034</v>
      </c>
      <c r="AO20" s="455"/>
      <c r="AP20" s="455"/>
      <c r="AQ20" s="455"/>
      <c r="AR20" s="455"/>
      <c r="AS20" s="456"/>
      <c r="AT20" s="454">
        <v>3531</v>
      </c>
      <c r="AU20" s="455"/>
      <c r="AV20" s="455"/>
      <c r="AW20" s="455"/>
      <c r="AX20" s="455"/>
      <c r="AY20" s="457"/>
      <c r="AZ20" s="539" t="s">
        <v>138</v>
      </c>
      <c r="BA20" s="540"/>
      <c r="BB20" s="540"/>
      <c r="BC20" s="540"/>
      <c r="BD20" s="540"/>
      <c r="BE20" s="540"/>
      <c r="BF20" s="540"/>
      <c r="BG20" s="540"/>
      <c r="BH20" s="540"/>
      <c r="BI20" s="540"/>
      <c r="BJ20" s="540"/>
      <c r="BK20" s="540"/>
      <c r="BL20" s="540"/>
      <c r="BM20" s="541"/>
      <c r="BN20" s="573">
        <v>384057696</v>
      </c>
      <c r="BO20" s="574"/>
      <c r="BP20" s="574"/>
      <c r="BQ20" s="574"/>
      <c r="BR20" s="574"/>
      <c r="BS20" s="574"/>
      <c r="BT20" s="574"/>
      <c r="BU20" s="575"/>
      <c r="BV20" s="573">
        <v>411214104</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139</v>
      </c>
      <c r="X21" s="577"/>
      <c r="Y21" s="577"/>
      <c r="Z21" s="577"/>
      <c r="AA21" s="577"/>
      <c r="AB21" s="577"/>
      <c r="AC21" s="577"/>
      <c r="AD21" s="577"/>
      <c r="AE21" s="577"/>
      <c r="AF21" s="577"/>
      <c r="AG21" s="577"/>
      <c r="AH21" s="578"/>
      <c r="AI21" s="579">
        <v>98</v>
      </c>
      <c r="AJ21" s="580"/>
      <c r="AK21" s="580"/>
      <c r="AL21" s="580"/>
      <c r="AM21" s="580"/>
      <c r="AN21" s="580"/>
      <c r="AO21" s="580"/>
      <c r="AP21" s="580"/>
      <c r="AQ21" s="580"/>
      <c r="AR21" s="580"/>
      <c r="AS21" s="580"/>
      <c r="AT21" s="580"/>
      <c r="AU21" s="580"/>
      <c r="AV21" s="580"/>
      <c r="AW21" s="580"/>
      <c r="AX21" s="580"/>
      <c r="AY21" s="581"/>
      <c r="AZ21" s="448" t="s">
        <v>140</v>
      </c>
      <c r="BA21" s="449"/>
      <c r="BB21" s="449"/>
      <c r="BC21" s="449"/>
      <c r="BD21" s="449"/>
      <c r="BE21" s="449"/>
      <c r="BF21" s="449"/>
      <c r="BG21" s="449"/>
      <c r="BH21" s="449"/>
      <c r="BI21" s="449"/>
      <c r="BJ21" s="449"/>
      <c r="BK21" s="449"/>
      <c r="BL21" s="449"/>
      <c r="BM21" s="450"/>
      <c r="BN21" s="427">
        <v>31128456</v>
      </c>
      <c r="BO21" s="428"/>
      <c r="BP21" s="428"/>
      <c r="BQ21" s="428"/>
      <c r="BR21" s="428"/>
      <c r="BS21" s="428"/>
      <c r="BT21" s="428"/>
      <c r="BU21" s="429"/>
      <c r="BV21" s="427">
        <v>36565859</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141</v>
      </c>
      <c r="BA22" s="437"/>
      <c r="BB22" s="437"/>
      <c r="BC22" s="437"/>
      <c r="BD22" s="437"/>
      <c r="BE22" s="437"/>
      <c r="BF22" s="437"/>
      <c r="BG22" s="437"/>
      <c r="BH22" s="437"/>
      <c r="BI22" s="437"/>
      <c r="BJ22" s="437"/>
      <c r="BK22" s="437"/>
      <c r="BL22" s="437"/>
      <c r="BM22" s="438"/>
      <c r="BN22" s="439">
        <v>3750147</v>
      </c>
      <c r="BO22" s="440"/>
      <c r="BP22" s="440"/>
      <c r="BQ22" s="440"/>
      <c r="BR22" s="440"/>
      <c r="BS22" s="440"/>
      <c r="BT22" s="440"/>
      <c r="BU22" s="441"/>
      <c r="BV22" s="439">
        <v>4109446</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142</v>
      </c>
      <c r="BA23" s="437"/>
      <c r="BB23" s="437"/>
      <c r="BC23" s="437"/>
      <c r="BD23" s="437"/>
      <c r="BE23" s="437"/>
      <c r="BF23" s="437"/>
      <c r="BG23" s="437"/>
      <c r="BH23" s="437"/>
      <c r="BI23" s="437"/>
      <c r="BJ23" s="437"/>
      <c r="BK23" s="437"/>
      <c r="BL23" s="437"/>
      <c r="BM23" s="438"/>
      <c r="BN23" s="439">
        <v>19727658</v>
      </c>
      <c r="BO23" s="440"/>
      <c r="BP23" s="440"/>
      <c r="BQ23" s="440"/>
      <c r="BR23" s="440"/>
      <c r="BS23" s="440"/>
      <c r="BT23" s="440"/>
      <c r="BU23" s="441"/>
      <c r="BV23" s="439">
        <v>19727658</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143</v>
      </c>
      <c r="BA24" s="506"/>
      <c r="BB24" s="506"/>
      <c r="BC24" s="506"/>
      <c r="BD24" s="506"/>
      <c r="BE24" s="506"/>
      <c r="BF24" s="506"/>
      <c r="BG24" s="506"/>
      <c r="BH24" s="506"/>
      <c r="BI24" s="506"/>
      <c r="BJ24" s="506"/>
      <c r="BK24" s="506"/>
      <c r="BL24" s="506"/>
      <c r="BM24" s="507"/>
      <c r="BN24" s="573">
        <v>12573000</v>
      </c>
      <c r="BO24" s="574"/>
      <c r="BP24" s="574"/>
      <c r="BQ24" s="574"/>
      <c r="BR24" s="574"/>
      <c r="BS24" s="574"/>
      <c r="BT24" s="574"/>
      <c r="BU24" s="575"/>
      <c r="BV24" s="573">
        <v>12573000</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144</v>
      </c>
      <c r="BA25" s="583"/>
      <c r="BB25" s="583"/>
      <c r="BC25" s="584"/>
      <c r="BD25" s="448" t="s">
        <v>560</v>
      </c>
      <c r="BE25" s="449"/>
      <c r="BF25" s="449"/>
      <c r="BG25" s="449"/>
      <c r="BH25" s="449"/>
      <c r="BI25" s="449"/>
      <c r="BJ25" s="449"/>
      <c r="BK25" s="449"/>
      <c r="BL25" s="449"/>
      <c r="BM25" s="450"/>
      <c r="BN25" s="427">
        <v>13051207</v>
      </c>
      <c r="BO25" s="428"/>
      <c r="BP25" s="428"/>
      <c r="BQ25" s="428"/>
      <c r="BR25" s="428"/>
      <c r="BS25" s="428"/>
      <c r="BT25" s="428"/>
      <c r="BU25" s="429"/>
      <c r="BV25" s="427">
        <v>12070094</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145</v>
      </c>
      <c r="BE26" s="437"/>
      <c r="BF26" s="437"/>
      <c r="BG26" s="437"/>
      <c r="BH26" s="437"/>
      <c r="BI26" s="437"/>
      <c r="BJ26" s="437"/>
      <c r="BK26" s="437"/>
      <c r="BL26" s="437"/>
      <c r="BM26" s="438"/>
      <c r="BN26" s="439">
        <v>18695978</v>
      </c>
      <c r="BO26" s="440"/>
      <c r="BP26" s="440"/>
      <c r="BQ26" s="440"/>
      <c r="BR26" s="440"/>
      <c r="BS26" s="440"/>
      <c r="BT26" s="440"/>
      <c r="BU26" s="441"/>
      <c r="BV26" s="439">
        <v>14958937</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146</v>
      </c>
      <c r="BE27" s="540"/>
      <c r="BF27" s="540"/>
      <c r="BG27" s="540"/>
      <c r="BH27" s="540"/>
      <c r="BI27" s="540"/>
      <c r="BJ27" s="540"/>
      <c r="BK27" s="540"/>
      <c r="BL27" s="540"/>
      <c r="BM27" s="541"/>
      <c r="BN27" s="573">
        <v>55958501</v>
      </c>
      <c r="BO27" s="574"/>
      <c r="BP27" s="574"/>
      <c r="BQ27" s="574"/>
      <c r="BR27" s="574"/>
      <c r="BS27" s="574"/>
      <c r="BT27" s="574"/>
      <c r="BU27" s="575"/>
      <c r="BV27" s="573">
        <v>60891124</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147</v>
      </c>
      <c r="D29" s="156"/>
      <c r="E29" s="148"/>
      <c r="F29" s="148"/>
      <c r="G29" s="148"/>
      <c r="H29" s="148"/>
      <c r="I29" s="148"/>
      <c r="J29" s="148"/>
      <c r="K29" s="148"/>
      <c r="L29" s="148"/>
      <c r="M29" s="148"/>
      <c r="N29" s="148"/>
      <c r="O29" s="148"/>
      <c r="P29" s="148"/>
      <c r="Q29" s="148"/>
      <c r="R29" s="148"/>
      <c r="S29" s="148"/>
      <c r="T29" s="148"/>
      <c r="U29" s="148" t="s">
        <v>148</v>
      </c>
      <c r="V29" s="148"/>
      <c r="W29" s="148"/>
      <c r="X29" s="148"/>
      <c r="Y29" s="148"/>
      <c r="Z29" s="148"/>
      <c r="AA29" s="148"/>
      <c r="AB29" s="148"/>
      <c r="AC29" s="148"/>
      <c r="AD29" s="148"/>
      <c r="AE29" s="148"/>
      <c r="AF29" s="148"/>
      <c r="AG29" s="148"/>
      <c r="AH29" s="148"/>
      <c r="AI29" s="148"/>
      <c r="AJ29" s="148"/>
      <c r="AK29" s="148"/>
      <c r="AL29" s="148"/>
      <c r="AM29" s="138" t="s">
        <v>149</v>
      </c>
      <c r="AN29" s="148"/>
      <c r="AO29" s="148"/>
      <c r="AP29" s="148"/>
      <c r="AQ29" s="148"/>
      <c r="AR29" s="138"/>
      <c r="AS29" s="138"/>
      <c r="AT29" s="138"/>
      <c r="AU29" s="138"/>
      <c r="AV29" s="138"/>
      <c r="AW29" s="138"/>
      <c r="AX29" s="138"/>
      <c r="AY29" s="138"/>
      <c r="AZ29" s="138"/>
      <c r="BA29" s="138"/>
      <c r="BB29" s="148"/>
      <c r="BC29" s="138"/>
      <c r="BD29" s="138"/>
      <c r="BE29" s="138" t="s">
        <v>150</v>
      </c>
      <c r="BF29" s="148"/>
      <c r="BG29" s="148"/>
      <c r="BH29" s="148"/>
      <c r="BI29" s="148"/>
      <c r="BJ29" s="138"/>
      <c r="BK29" s="138"/>
      <c r="BL29" s="138"/>
      <c r="BM29" s="138"/>
      <c r="BN29" s="138"/>
      <c r="BO29" s="138"/>
      <c r="BP29" s="138"/>
      <c r="BQ29" s="138"/>
      <c r="BR29" s="148"/>
      <c r="BS29" s="148"/>
      <c r="BT29" s="148"/>
      <c r="BU29" s="148"/>
      <c r="BV29" s="148"/>
      <c r="BW29" s="148" t="s">
        <v>151</v>
      </c>
      <c r="BX29" s="148"/>
      <c r="BY29" s="148"/>
      <c r="BZ29" s="148"/>
      <c r="CA29" s="148"/>
      <c r="CB29" s="138"/>
      <c r="CC29" s="138"/>
      <c r="CD29" s="138"/>
      <c r="CE29" s="138"/>
      <c r="CF29" s="138"/>
      <c r="CG29" s="138"/>
      <c r="CH29" s="138"/>
      <c r="CI29" s="138"/>
      <c r="CJ29" s="138"/>
      <c r="CK29" s="138"/>
      <c r="CL29" s="138"/>
      <c r="CM29" s="138"/>
      <c r="CN29" s="138"/>
      <c r="CO29" s="138" t="s">
        <v>152</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153</v>
      </c>
      <c r="D30" s="595"/>
      <c r="E30" s="468" t="s">
        <v>154</v>
      </c>
      <c r="F30" s="468"/>
      <c r="G30" s="468"/>
      <c r="H30" s="468"/>
      <c r="I30" s="468"/>
      <c r="J30" s="468"/>
      <c r="K30" s="468"/>
      <c r="L30" s="468"/>
      <c r="M30" s="468"/>
      <c r="N30" s="468"/>
      <c r="O30" s="468"/>
      <c r="P30" s="468"/>
      <c r="Q30" s="468"/>
      <c r="R30" s="468"/>
      <c r="S30" s="468"/>
      <c r="T30" s="132"/>
      <c r="U30" s="595" t="s">
        <v>153</v>
      </c>
      <c r="V30" s="595"/>
      <c r="W30" s="468" t="s">
        <v>154</v>
      </c>
      <c r="X30" s="468"/>
      <c r="Y30" s="468"/>
      <c r="Z30" s="468"/>
      <c r="AA30" s="468"/>
      <c r="AB30" s="468"/>
      <c r="AC30" s="468"/>
      <c r="AD30" s="468"/>
      <c r="AE30" s="468"/>
      <c r="AF30" s="468"/>
      <c r="AG30" s="468"/>
      <c r="AH30" s="468"/>
      <c r="AI30" s="468"/>
      <c r="AJ30" s="468"/>
      <c r="AK30" s="468"/>
      <c r="AL30" s="132"/>
      <c r="AM30" s="595" t="s">
        <v>153</v>
      </c>
      <c r="AN30" s="595"/>
      <c r="AO30" s="468" t="s">
        <v>154</v>
      </c>
      <c r="AP30" s="468"/>
      <c r="AQ30" s="468"/>
      <c r="AR30" s="468"/>
      <c r="AS30" s="468"/>
      <c r="AT30" s="468"/>
      <c r="AU30" s="468"/>
      <c r="AV30" s="468"/>
      <c r="AW30" s="468"/>
      <c r="AX30" s="468"/>
      <c r="AY30" s="468"/>
      <c r="AZ30" s="468"/>
      <c r="BA30" s="468"/>
      <c r="BB30" s="468"/>
      <c r="BC30" s="468"/>
      <c r="BD30" s="157"/>
      <c r="BE30" s="595" t="s">
        <v>153</v>
      </c>
      <c r="BF30" s="595"/>
      <c r="BG30" s="468" t="s">
        <v>154</v>
      </c>
      <c r="BH30" s="468"/>
      <c r="BI30" s="468"/>
      <c r="BJ30" s="468"/>
      <c r="BK30" s="468"/>
      <c r="BL30" s="468"/>
      <c r="BM30" s="468"/>
      <c r="BN30" s="468"/>
      <c r="BO30" s="468"/>
      <c r="BP30" s="468"/>
      <c r="BQ30" s="468"/>
      <c r="BR30" s="468"/>
      <c r="BS30" s="468"/>
      <c r="BT30" s="468"/>
      <c r="BU30" s="468"/>
      <c r="BV30" s="158"/>
      <c r="BW30" s="595" t="s">
        <v>153</v>
      </c>
      <c r="BX30" s="595"/>
      <c r="BY30" s="468" t="s">
        <v>155</v>
      </c>
      <c r="BZ30" s="468"/>
      <c r="CA30" s="468"/>
      <c r="CB30" s="468"/>
      <c r="CC30" s="468"/>
      <c r="CD30" s="468"/>
      <c r="CE30" s="468"/>
      <c r="CF30" s="468"/>
      <c r="CG30" s="468"/>
      <c r="CH30" s="468"/>
      <c r="CI30" s="468"/>
      <c r="CJ30" s="468"/>
      <c r="CK30" s="468"/>
      <c r="CL30" s="468"/>
      <c r="CM30" s="468"/>
      <c r="CN30" s="132"/>
      <c r="CO30" s="595" t="s">
        <v>153</v>
      </c>
      <c r="CP30" s="595"/>
      <c r="CQ30" s="468" t="s">
        <v>156</v>
      </c>
      <c r="CR30" s="468"/>
      <c r="CS30" s="468"/>
      <c r="CT30" s="468"/>
      <c r="CU30" s="468"/>
      <c r="CV30" s="468"/>
      <c r="CW30" s="468"/>
      <c r="CX30" s="468"/>
      <c r="CY30" s="468"/>
      <c r="CZ30" s="468"/>
      <c r="DA30" s="468"/>
      <c r="DB30" s="468"/>
      <c r="DC30" s="468"/>
      <c r="DD30" s="468"/>
      <c r="DE30" s="468"/>
      <c r="DF30" s="132"/>
      <c r="DG30" s="468" t="s">
        <v>157</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f>IF(W31="","",MAX(C31:D40)+1)</f>
        <v>11</v>
      </c>
      <c r="V31" s="593"/>
      <c r="W31" s="594" t="str">
        <f>IF('各会計、関係団体の財政状況及び健全化判断比率'!B28="","",'各会計、関係団体の財政状況及び健全化判断比率'!B28)</f>
        <v>青森県駐車場事業特別会計</v>
      </c>
      <c r="X31" s="594"/>
      <c r="Y31" s="594"/>
      <c r="Z31" s="594"/>
      <c r="AA31" s="594"/>
      <c r="AB31" s="594"/>
      <c r="AC31" s="594"/>
      <c r="AD31" s="594"/>
      <c r="AE31" s="594"/>
      <c r="AF31" s="594"/>
      <c r="AG31" s="594"/>
      <c r="AH31" s="594"/>
      <c r="AI31" s="594"/>
      <c r="AJ31" s="594"/>
      <c r="AK31" s="594"/>
      <c r="AL31" s="156"/>
      <c r="AM31" s="593">
        <f>IF(AO31="","",MAX(C31:D40,U31:V40)+1)</f>
        <v>12</v>
      </c>
      <c r="AN31" s="593"/>
      <c r="AO31" s="594" t="str">
        <f>IF('各会計、関係団体の財政状況及び健全化判断比率'!B29="","",'各会計、関係団体の財政状況及び健全化判断比率'!B29)</f>
        <v>青森県病院事業会計</v>
      </c>
      <c r="AP31" s="594"/>
      <c r="AQ31" s="594"/>
      <c r="AR31" s="594"/>
      <c r="AS31" s="594"/>
      <c r="AT31" s="594"/>
      <c r="AU31" s="594"/>
      <c r="AV31" s="594"/>
      <c r="AW31" s="594"/>
      <c r="AX31" s="594"/>
      <c r="AY31" s="594"/>
      <c r="AZ31" s="594"/>
      <c r="BA31" s="594"/>
      <c r="BB31" s="594"/>
      <c r="BC31" s="594"/>
      <c r="BD31" s="156"/>
      <c r="BE31" s="593">
        <f>IF(BG31="","",MAX(C31:D40,U31:V40,AM31:AN40)+1)</f>
        <v>14</v>
      </c>
      <c r="BF31" s="593"/>
      <c r="BG31" s="594" t="str">
        <f>IF('各会計、関係団体の財政状況及び健全化判断比率'!B31="","",'各会計、関係団体の財政状況及び健全化判断比率'!B31)</f>
        <v>青森県下水道事業特別会計</v>
      </c>
      <c r="BH31" s="594"/>
      <c r="BI31" s="594"/>
      <c r="BJ31" s="594"/>
      <c r="BK31" s="594"/>
      <c r="BL31" s="594"/>
      <c r="BM31" s="594"/>
      <c r="BN31" s="594"/>
      <c r="BO31" s="594"/>
      <c r="BP31" s="594"/>
      <c r="BQ31" s="594"/>
      <c r="BR31" s="594"/>
      <c r="BS31" s="594"/>
      <c r="BT31" s="594"/>
      <c r="BU31" s="594"/>
      <c r="BV31" s="156"/>
      <c r="BW31" s="593">
        <f>IF(BY31="","",MAX(C31:D40,U31:V40,AM31:AN40,BE31:BF40)+1)</f>
        <v>16</v>
      </c>
      <c r="BX31" s="593"/>
      <c r="BY31" s="594" t="str">
        <f>IF('各会計、関係団体の財政状況及び健全化判断比率'!B68="","",'各会計、関係団体の財政状況及び健全化判断比率'!B68)</f>
        <v>青森県新産業都市建設事業団</v>
      </c>
      <c r="BZ31" s="594"/>
      <c r="CA31" s="594"/>
      <c r="CB31" s="594"/>
      <c r="CC31" s="594"/>
      <c r="CD31" s="594"/>
      <c r="CE31" s="594"/>
      <c r="CF31" s="594"/>
      <c r="CG31" s="594"/>
      <c r="CH31" s="594"/>
      <c r="CI31" s="594"/>
      <c r="CJ31" s="594"/>
      <c r="CK31" s="594"/>
      <c r="CL31" s="594"/>
      <c r="CM31" s="594"/>
      <c r="CN31" s="156"/>
      <c r="CO31" s="593">
        <f>IF(CQ31="","",MAX(C31:D40,U31:V40,AM31:AN40,BE31:BF40,BW31:BX40)+1)</f>
        <v>17</v>
      </c>
      <c r="CP31" s="593"/>
      <c r="CQ31" s="594" t="str">
        <f>IF('各会計、関係団体の財政状況及び健全化判断比率'!BS7="","",'各会計、関係団体の財政状況及び健全化判断比率'!BS7)</f>
        <v>青い森鉄道株式会社</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青森県公債費特別会計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13</v>
      </c>
      <c r="AN32" s="593"/>
      <c r="AO32" s="594" t="str">
        <f>IF('各会計、関係団体の財政状況及び健全化判断比率'!B30="","",'各会計、関係団体の財政状況及び健全化判断比率'!B30)</f>
        <v>青森県工業用水道事業会計</v>
      </c>
      <c r="AP32" s="594"/>
      <c r="AQ32" s="594"/>
      <c r="AR32" s="594"/>
      <c r="AS32" s="594"/>
      <c r="AT32" s="594"/>
      <c r="AU32" s="594"/>
      <c r="AV32" s="594"/>
      <c r="AW32" s="594"/>
      <c r="AX32" s="594"/>
      <c r="AY32" s="594"/>
      <c r="AZ32" s="594"/>
      <c r="BA32" s="594"/>
      <c r="BB32" s="594"/>
      <c r="BC32" s="594"/>
      <c r="BD32" s="156"/>
      <c r="BE32" s="593">
        <f t="shared" ref="BE32:BE40" si="2">IF(BG32="","",BE31+1)</f>
        <v>15</v>
      </c>
      <c r="BF32" s="593"/>
      <c r="BG32" s="594" t="str">
        <f>IF('各会計、関係団体の財政状況及び健全化判断比率'!B32="","",'各会計、関係団体の財政状況及び健全化判断比率'!B32)</f>
        <v>青森県港湾整備事業特別会計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18</v>
      </c>
      <c r="CP32" s="593"/>
      <c r="CQ32" s="594" t="str">
        <f>IF('各会計、関係団体の財政状況及び健全化判断比率'!BS8="","",'各会計、関係団体の財政状況及び健全化判断比率'!BS8)</f>
        <v>むつ湾フェリー株式会社</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青森県療育福祉・医療療育センター特別会計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t="str">
        <f t="shared" si="1"/>
        <v/>
      </c>
      <c r="AN33" s="593"/>
      <c r="AO33" s="594"/>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19</v>
      </c>
      <c r="CP33" s="593"/>
      <c r="CQ33" s="594" t="str">
        <f>IF('各会計、関係団体の財政状況及び健全化判断比率'!BS9="","",'各会計、関係団体の財政状況及び健全化判断比率'!BS9)</f>
        <v>八戸臨海鉄道株式会社</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青森県証紙特別会計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20</v>
      </c>
      <c r="CP34" s="593"/>
      <c r="CQ34" s="594" t="str">
        <f>IF('各会計、関係団体の財政状況及び健全化判断比率'!BS10="","",'各会計、関係団体の財政状況及び健全化判断比率'!BS10)</f>
        <v>公益財団法人青森県生活衛生営業指導センター</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青森県管理特別会計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21</v>
      </c>
      <c r="CP35" s="593"/>
      <c r="CQ35" s="594" t="str">
        <f>IF('各会計、関係団体の財政状況及び健全化判断比率'!BS11="","",'各会計、関係団体の財政状況及び健全化判断比率'!BS11)</f>
        <v>公益財団法人２１あおもり産業総合支援センター</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青森県鉄道施設事業特別会計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22</v>
      </c>
      <c r="CP36" s="593"/>
      <c r="CQ36" s="594" t="str">
        <f>IF('各会計、関係団体の財政状況及び健全化判断比率'!BS12="","",'各会計、関係団体の財政状況及び健全化判断比率'!BS12)</f>
        <v>公益財団法人むつ小川原地域・産業振興財団</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青森県就農支援資金特別会計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23</v>
      </c>
      <c r="CP37" s="593"/>
      <c r="CQ37" s="594" t="str">
        <f>IF('各会計、関係団体の財政状況及び健全化判断比率'!BS13="","",'各会計、関係団体の財政状況及び健全化判断比率'!BS13)</f>
        <v>むつ小川原原燃興産株式会社</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青森県母子父子寡婦福祉資金特別会計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24</v>
      </c>
      <c r="CP38" s="593"/>
      <c r="CQ38" s="594" t="str">
        <f>IF('各会計、関係団体の財政状況及び健全化判断比率'!BS14="","",'各会計、関係団体の財政状況及び健全化判断比率'!BS14)</f>
        <v>むつ小川原石油備蓄株式会社</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青森県小規模企業者等設備導入資金特別会計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25</v>
      </c>
      <c r="CP39" s="593"/>
      <c r="CQ39" s="594" t="str">
        <f>IF('各会計、関係団体の財政状況及び健全化判断比率'!BS15="","",'各会計、関係団体の財政状況及び健全化判断比率'!BS15)</f>
        <v>公益社団法人青森県青果物価格安定基金協会</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青森県林業・木材産業改善資金特別会計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26</v>
      </c>
      <c r="CP40" s="593"/>
      <c r="CQ40" s="594" t="str">
        <f>IF('各会計、関係団体の財政状況及び健全化判断比率'!BS16="","",'各会計、関係団体の財政状況及び健全化判断比率'!BS16)</f>
        <v>一般社団法人青森県畜産協会</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158</v>
      </c>
      <c r="C43" s="114"/>
      <c r="D43" s="114"/>
      <c r="E43" s="114" t="s">
        <v>159</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160</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161</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162</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163</v>
      </c>
    </row>
    <row r="48" spans="1:119">
      <c r="E48" s="116" t="s">
        <v>164</v>
      </c>
    </row>
    <row r="49"/>
    <row r="50"/>
    <row r="51"/>
    <row r="52"/>
    <row r="53"/>
    <row r="54"/>
    <row r="55"/>
    <row r="56"/>
    <row r="57" hidden="1"/>
    <row r="58" hidden="1"/>
    <row r="59" hidden="1"/>
  </sheetData>
  <sheetProtection algorithmName="SHA-512" hashValue="UuI2uE6jmyyiH2EspuzsPbVrB4xTR+vSKGGsNrKKcr1Bn7yG8T2DZBTqMktUSZ99ReRrdwT/sCAiJbgn6BZRCg==" saltValue="0f0DI9XMuGuhUtGmRuYT4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165</v>
      </c>
      <c r="DD1" s="598"/>
      <c r="DE1" s="598"/>
      <c r="DF1" s="598"/>
      <c r="DG1" s="598"/>
      <c r="DH1" s="598"/>
      <c r="DI1" s="599"/>
      <c r="DK1" s="597" t="s">
        <v>166</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167</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169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170</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171</v>
      </c>
      <c r="S4" s="601"/>
      <c r="T4" s="601"/>
      <c r="U4" s="601"/>
      <c r="V4" s="601"/>
      <c r="W4" s="601"/>
      <c r="X4" s="601"/>
      <c r="Y4" s="602"/>
      <c r="Z4" s="600" t="s">
        <v>172</v>
      </c>
      <c r="AA4" s="601"/>
      <c r="AB4" s="601"/>
      <c r="AC4" s="602"/>
      <c r="AD4" s="600" t="s">
        <v>173</v>
      </c>
      <c r="AE4" s="601"/>
      <c r="AF4" s="601"/>
      <c r="AG4" s="601"/>
      <c r="AH4" s="601"/>
      <c r="AI4" s="601"/>
      <c r="AJ4" s="601"/>
      <c r="AK4" s="602"/>
      <c r="AL4" s="600" t="s">
        <v>172</v>
      </c>
      <c r="AM4" s="601"/>
      <c r="AN4" s="601"/>
      <c r="AO4" s="602"/>
      <c r="AP4" s="603" t="s">
        <v>174</v>
      </c>
      <c r="AQ4" s="603"/>
      <c r="AR4" s="603"/>
      <c r="AS4" s="603"/>
      <c r="AT4" s="603"/>
      <c r="AU4" s="603"/>
      <c r="AV4" s="603"/>
      <c r="AW4" s="603"/>
      <c r="AX4" s="603"/>
      <c r="AY4" s="603"/>
      <c r="AZ4" s="603"/>
      <c r="BA4" s="603"/>
      <c r="BB4" s="603"/>
      <c r="BC4" s="603"/>
      <c r="BD4" s="603" t="s">
        <v>175</v>
      </c>
      <c r="BE4" s="603"/>
      <c r="BF4" s="603"/>
      <c r="BG4" s="603"/>
      <c r="BH4" s="603"/>
      <c r="BI4" s="603"/>
      <c r="BJ4" s="603"/>
      <c r="BK4" s="603"/>
      <c r="BL4" s="603" t="s">
        <v>172</v>
      </c>
      <c r="BM4" s="603"/>
      <c r="BN4" s="603"/>
      <c r="BO4" s="603"/>
      <c r="BP4" s="603" t="s">
        <v>176</v>
      </c>
      <c r="BQ4" s="603"/>
      <c r="BR4" s="603"/>
      <c r="BS4" s="603"/>
      <c r="BT4" s="603"/>
      <c r="BU4" s="603"/>
      <c r="BV4" s="603"/>
      <c r="BW4" s="603"/>
      <c r="BY4" s="600" t="s">
        <v>177</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178</v>
      </c>
      <c r="C5" s="605"/>
      <c r="D5" s="605"/>
      <c r="E5" s="605"/>
      <c r="F5" s="605"/>
      <c r="G5" s="605"/>
      <c r="H5" s="605"/>
      <c r="I5" s="605"/>
      <c r="J5" s="605"/>
      <c r="K5" s="605"/>
      <c r="L5" s="605"/>
      <c r="M5" s="605"/>
      <c r="N5" s="605"/>
      <c r="O5" s="605"/>
      <c r="P5" s="605"/>
      <c r="Q5" s="606"/>
      <c r="R5" s="607">
        <v>163274936</v>
      </c>
      <c r="S5" s="608"/>
      <c r="T5" s="608"/>
      <c r="U5" s="608"/>
      <c r="V5" s="608"/>
      <c r="W5" s="608"/>
      <c r="X5" s="608"/>
      <c r="Y5" s="609"/>
      <c r="Z5" s="610">
        <v>23.5</v>
      </c>
      <c r="AA5" s="610"/>
      <c r="AB5" s="610"/>
      <c r="AC5" s="610"/>
      <c r="AD5" s="611">
        <v>118930103</v>
      </c>
      <c r="AE5" s="611"/>
      <c r="AF5" s="611"/>
      <c r="AG5" s="611"/>
      <c r="AH5" s="611"/>
      <c r="AI5" s="611"/>
      <c r="AJ5" s="611"/>
      <c r="AK5" s="611"/>
      <c r="AL5" s="612">
        <v>33.1</v>
      </c>
      <c r="AM5" s="613"/>
      <c r="AN5" s="613"/>
      <c r="AO5" s="614"/>
      <c r="AP5" s="604" t="s">
        <v>179</v>
      </c>
      <c r="AQ5" s="605"/>
      <c r="AR5" s="605"/>
      <c r="AS5" s="605"/>
      <c r="AT5" s="605"/>
      <c r="AU5" s="605"/>
      <c r="AV5" s="605"/>
      <c r="AW5" s="605"/>
      <c r="AX5" s="605"/>
      <c r="AY5" s="605"/>
      <c r="AZ5" s="605"/>
      <c r="BA5" s="605"/>
      <c r="BB5" s="605"/>
      <c r="BC5" s="606"/>
      <c r="BD5" s="618">
        <v>163171328</v>
      </c>
      <c r="BE5" s="619"/>
      <c r="BF5" s="619"/>
      <c r="BG5" s="619"/>
      <c r="BH5" s="619"/>
      <c r="BI5" s="619"/>
      <c r="BJ5" s="619"/>
      <c r="BK5" s="620"/>
      <c r="BL5" s="621">
        <v>99.9</v>
      </c>
      <c r="BM5" s="621"/>
      <c r="BN5" s="621"/>
      <c r="BO5" s="621"/>
      <c r="BP5" s="622">
        <v>455706</v>
      </c>
      <c r="BQ5" s="622"/>
      <c r="BR5" s="622"/>
      <c r="BS5" s="622"/>
      <c r="BT5" s="622"/>
      <c r="BU5" s="622"/>
      <c r="BV5" s="622"/>
      <c r="BW5" s="626"/>
      <c r="BY5" s="600" t="s">
        <v>174</v>
      </c>
      <c r="BZ5" s="601"/>
      <c r="CA5" s="601"/>
      <c r="CB5" s="601"/>
      <c r="CC5" s="601"/>
      <c r="CD5" s="601"/>
      <c r="CE5" s="601"/>
      <c r="CF5" s="601"/>
      <c r="CG5" s="601"/>
      <c r="CH5" s="601"/>
      <c r="CI5" s="601"/>
      <c r="CJ5" s="601"/>
      <c r="CK5" s="601"/>
      <c r="CL5" s="602"/>
      <c r="CM5" s="600" t="s">
        <v>180</v>
      </c>
      <c r="CN5" s="601"/>
      <c r="CO5" s="601"/>
      <c r="CP5" s="601"/>
      <c r="CQ5" s="601"/>
      <c r="CR5" s="601"/>
      <c r="CS5" s="601"/>
      <c r="CT5" s="602"/>
      <c r="CU5" s="600" t="s">
        <v>172</v>
      </c>
      <c r="CV5" s="601"/>
      <c r="CW5" s="601"/>
      <c r="CX5" s="602"/>
      <c r="CY5" s="600" t="s">
        <v>181</v>
      </c>
      <c r="CZ5" s="601"/>
      <c r="DA5" s="601"/>
      <c r="DB5" s="601"/>
      <c r="DC5" s="601"/>
      <c r="DD5" s="601"/>
      <c r="DE5" s="601"/>
      <c r="DF5" s="601"/>
      <c r="DG5" s="601"/>
      <c r="DH5" s="601"/>
      <c r="DI5" s="601"/>
      <c r="DJ5" s="601"/>
      <c r="DK5" s="602"/>
      <c r="DL5" s="600" t="s">
        <v>182</v>
      </c>
      <c r="DM5" s="601"/>
      <c r="DN5" s="601"/>
      <c r="DO5" s="601"/>
      <c r="DP5" s="601"/>
      <c r="DQ5" s="601"/>
      <c r="DR5" s="601"/>
      <c r="DS5" s="601"/>
      <c r="DT5" s="601"/>
      <c r="DU5" s="601"/>
      <c r="DV5" s="601"/>
      <c r="DW5" s="601"/>
      <c r="DX5" s="602"/>
    </row>
    <row r="6" spans="2:138" ht="11.25" customHeight="1">
      <c r="B6" s="615" t="s">
        <v>183</v>
      </c>
      <c r="C6" s="616"/>
      <c r="D6" s="616"/>
      <c r="E6" s="616"/>
      <c r="F6" s="616"/>
      <c r="G6" s="616"/>
      <c r="H6" s="616"/>
      <c r="I6" s="616"/>
      <c r="J6" s="616"/>
      <c r="K6" s="616"/>
      <c r="L6" s="616"/>
      <c r="M6" s="616"/>
      <c r="N6" s="616"/>
      <c r="O6" s="616"/>
      <c r="P6" s="616"/>
      <c r="Q6" s="617"/>
      <c r="R6" s="618">
        <v>20509589</v>
      </c>
      <c r="S6" s="619"/>
      <c r="T6" s="619"/>
      <c r="U6" s="619"/>
      <c r="V6" s="619"/>
      <c r="W6" s="619"/>
      <c r="X6" s="619"/>
      <c r="Y6" s="620"/>
      <c r="Z6" s="621">
        <v>3</v>
      </c>
      <c r="AA6" s="621"/>
      <c r="AB6" s="621"/>
      <c r="AC6" s="621"/>
      <c r="AD6" s="622">
        <v>20509589</v>
      </c>
      <c r="AE6" s="622"/>
      <c r="AF6" s="622"/>
      <c r="AG6" s="622"/>
      <c r="AH6" s="622"/>
      <c r="AI6" s="622"/>
      <c r="AJ6" s="622"/>
      <c r="AK6" s="622"/>
      <c r="AL6" s="623">
        <v>5.7</v>
      </c>
      <c r="AM6" s="624"/>
      <c r="AN6" s="624"/>
      <c r="AO6" s="625"/>
      <c r="AP6" s="615" t="s">
        <v>184</v>
      </c>
      <c r="AQ6" s="616"/>
      <c r="AR6" s="616"/>
      <c r="AS6" s="616"/>
      <c r="AT6" s="616"/>
      <c r="AU6" s="616"/>
      <c r="AV6" s="616"/>
      <c r="AW6" s="616"/>
      <c r="AX6" s="616"/>
      <c r="AY6" s="616"/>
      <c r="AZ6" s="616"/>
      <c r="BA6" s="616"/>
      <c r="BB6" s="616"/>
      <c r="BC6" s="617"/>
      <c r="BD6" s="618">
        <v>143463695</v>
      </c>
      <c r="BE6" s="619"/>
      <c r="BF6" s="619"/>
      <c r="BG6" s="619"/>
      <c r="BH6" s="619"/>
      <c r="BI6" s="619"/>
      <c r="BJ6" s="619"/>
      <c r="BK6" s="620"/>
      <c r="BL6" s="621">
        <v>87.9</v>
      </c>
      <c r="BM6" s="621"/>
      <c r="BN6" s="621"/>
      <c r="BO6" s="621"/>
      <c r="BP6" s="622">
        <v>455706</v>
      </c>
      <c r="BQ6" s="622"/>
      <c r="BR6" s="622"/>
      <c r="BS6" s="622"/>
      <c r="BT6" s="622"/>
      <c r="BU6" s="622"/>
      <c r="BV6" s="622"/>
      <c r="BW6" s="626"/>
      <c r="BY6" s="604" t="s">
        <v>185</v>
      </c>
      <c r="BZ6" s="605"/>
      <c r="CA6" s="605"/>
      <c r="CB6" s="605"/>
      <c r="CC6" s="605"/>
      <c r="CD6" s="605"/>
      <c r="CE6" s="605"/>
      <c r="CF6" s="605"/>
      <c r="CG6" s="605"/>
      <c r="CH6" s="605"/>
      <c r="CI6" s="605"/>
      <c r="CJ6" s="605"/>
      <c r="CK6" s="605"/>
      <c r="CL6" s="606"/>
      <c r="CM6" s="618">
        <v>1261602</v>
      </c>
      <c r="CN6" s="619"/>
      <c r="CO6" s="619"/>
      <c r="CP6" s="619"/>
      <c r="CQ6" s="619"/>
      <c r="CR6" s="619"/>
      <c r="CS6" s="619"/>
      <c r="CT6" s="620"/>
      <c r="CU6" s="621">
        <v>0.2</v>
      </c>
      <c r="CV6" s="621"/>
      <c r="CW6" s="621"/>
      <c r="CX6" s="621"/>
      <c r="CY6" s="627">
        <v>952</v>
      </c>
      <c r="CZ6" s="619"/>
      <c r="DA6" s="619"/>
      <c r="DB6" s="619"/>
      <c r="DC6" s="619"/>
      <c r="DD6" s="619"/>
      <c r="DE6" s="619"/>
      <c r="DF6" s="619"/>
      <c r="DG6" s="619"/>
      <c r="DH6" s="619"/>
      <c r="DI6" s="619"/>
      <c r="DJ6" s="619"/>
      <c r="DK6" s="620"/>
      <c r="DL6" s="627">
        <v>1261602</v>
      </c>
      <c r="DM6" s="619"/>
      <c r="DN6" s="619"/>
      <c r="DO6" s="619"/>
      <c r="DP6" s="619"/>
      <c r="DQ6" s="619"/>
      <c r="DR6" s="619"/>
      <c r="DS6" s="619"/>
      <c r="DT6" s="619"/>
      <c r="DU6" s="619"/>
      <c r="DV6" s="619"/>
      <c r="DW6" s="619"/>
      <c r="DX6" s="628"/>
    </row>
    <row r="7" spans="2:138" ht="11.25" customHeight="1">
      <c r="B7" s="615" t="s">
        <v>186</v>
      </c>
      <c r="C7" s="616"/>
      <c r="D7" s="616"/>
      <c r="E7" s="616"/>
      <c r="F7" s="616"/>
      <c r="G7" s="616"/>
      <c r="H7" s="616"/>
      <c r="I7" s="616"/>
      <c r="J7" s="616"/>
      <c r="K7" s="616"/>
      <c r="L7" s="616"/>
      <c r="M7" s="616"/>
      <c r="N7" s="616"/>
      <c r="O7" s="616"/>
      <c r="P7" s="616"/>
      <c r="Q7" s="617"/>
      <c r="R7" s="618">
        <v>2762108</v>
      </c>
      <c r="S7" s="619"/>
      <c r="T7" s="619"/>
      <c r="U7" s="619"/>
      <c r="V7" s="619"/>
      <c r="W7" s="619"/>
      <c r="X7" s="619"/>
      <c r="Y7" s="620"/>
      <c r="Z7" s="621">
        <v>0.4</v>
      </c>
      <c r="AA7" s="621"/>
      <c r="AB7" s="621"/>
      <c r="AC7" s="621"/>
      <c r="AD7" s="622">
        <v>2762108</v>
      </c>
      <c r="AE7" s="622"/>
      <c r="AF7" s="622"/>
      <c r="AG7" s="622"/>
      <c r="AH7" s="622"/>
      <c r="AI7" s="622"/>
      <c r="AJ7" s="622"/>
      <c r="AK7" s="622"/>
      <c r="AL7" s="623">
        <v>0.8</v>
      </c>
      <c r="AM7" s="624"/>
      <c r="AN7" s="624"/>
      <c r="AO7" s="625"/>
      <c r="AP7" s="615" t="s">
        <v>187</v>
      </c>
      <c r="AQ7" s="616"/>
      <c r="AR7" s="616"/>
      <c r="AS7" s="616"/>
      <c r="AT7" s="616"/>
      <c r="AU7" s="616"/>
      <c r="AV7" s="616"/>
      <c r="AW7" s="616"/>
      <c r="AX7" s="616"/>
      <c r="AY7" s="616"/>
      <c r="AZ7" s="616"/>
      <c r="BA7" s="616"/>
      <c r="BB7" s="616"/>
      <c r="BC7" s="617"/>
      <c r="BD7" s="618">
        <v>37538208</v>
      </c>
      <c r="BE7" s="619"/>
      <c r="BF7" s="619"/>
      <c r="BG7" s="619"/>
      <c r="BH7" s="619"/>
      <c r="BI7" s="619"/>
      <c r="BJ7" s="619"/>
      <c r="BK7" s="620"/>
      <c r="BL7" s="621">
        <v>23</v>
      </c>
      <c r="BM7" s="621"/>
      <c r="BN7" s="621"/>
      <c r="BO7" s="621"/>
      <c r="BP7" s="622">
        <v>455706</v>
      </c>
      <c r="BQ7" s="622"/>
      <c r="BR7" s="622"/>
      <c r="BS7" s="622"/>
      <c r="BT7" s="622"/>
      <c r="BU7" s="622"/>
      <c r="BV7" s="622"/>
      <c r="BW7" s="626"/>
      <c r="BY7" s="615" t="s">
        <v>188</v>
      </c>
      <c r="BZ7" s="616"/>
      <c r="CA7" s="616"/>
      <c r="CB7" s="616"/>
      <c r="CC7" s="616"/>
      <c r="CD7" s="616"/>
      <c r="CE7" s="616"/>
      <c r="CF7" s="616"/>
      <c r="CG7" s="616"/>
      <c r="CH7" s="616"/>
      <c r="CI7" s="616"/>
      <c r="CJ7" s="616"/>
      <c r="CK7" s="616"/>
      <c r="CL7" s="617"/>
      <c r="CM7" s="618">
        <v>53474815</v>
      </c>
      <c r="CN7" s="619"/>
      <c r="CO7" s="619"/>
      <c r="CP7" s="619"/>
      <c r="CQ7" s="619"/>
      <c r="CR7" s="619"/>
      <c r="CS7" s="619"/>
      <c r="CT7" s="620"/>
      <c r="CU7" s="621">
        <v>7.9</v>
      </c>
      <c r="CV7" s="621"/>
      <c r="CW7" s="621"/>
      <c r="CX7" s="621"/>
      <c r="CY7" s="627">
        <v>14770402</v>
      </c>
      <c r="CZ7" s="619"/>
      <c r="DA7" s="619"/>
      <c r="DB7" s="619"/>
      <c r="DC7" s="619"/>
      <c r="DD7" s="619"/>
      <c r="DE7" s="619"/>
      <c r="DF7" s="619"/>
      <c r="DG7" s="619"/>
      <c r="DH7" s="619"/>
      <c r="DI7" s="619"/>
      <c r="DJ7" s="619"/>
      <c r="DK7" s="620"/>
      <c r="DL7" s="627">
        <v>34006014</v>
      </c>
      <c r="DM7" s="619"/>
      <c r="DN7" s="619"/>
      <c r="DO7" s="619"/>
      <c r="DP7" s="619"/>
      <c r="DQ7" s="619"/>
      <c r="DR7" s="619"/>
      <c r="DS7" s="619"/>
      <c r="DT7" s="619"/>
      <c r="DU7" s="619"/>
      <c r="DV7" s="619"/>
      <c r="DW7" s="619"/>
      <c r="DX7" s="628"/>
    </row>
    <row r="8" spans="2:138" ht="11.25" customHeight="1">
      <c r="B8" s="615" t="s">
        <v>189</v>
      </c>
      <c r="C8" s="616"/>
      <c r="D8" s="616"/>
      <c r="E8" s="616"/>
      <c r="F8" s="616"/>
      <c r="G8" s="616"/>
      <c r="H8" s="616"/>
      <c r="I8" s="616"/>
      <c r="J8" s="616"/>
      <c r="K8" s="616"/>
      <c r="L8" s="616"/>
      <c r="M8" s="616"/>
      <c r="N8" s="616"/>
      <c r="O8" s="616"/>
      <c r="P8" s="616"/>
      <c r="Q8" s="617"/>
      <c r="R8" s="618" t="s">
        <v>101</v>
      </c>
      <c r="S8" s="619"/>
      <c r="T8" s="619"/>
      <c r="U8" s="619"/>
      <c r="V8" s="619"/>
      <c r="W8" s="619"/>
      <c r="X8" s="619"/>
      <c r="Y8" s="620"/>
      <c r="Z8" s="621" t="s">
        <v>101</v>
      </c>
      <c r="AA8" s="621"/>
      <c r="AB8" s="621"/>
      <c r="AC8" s="621"/>
      <c r="AD8" s="622" t="s">
        <v>101</v>
      </c>
      <c r="AE8" s="622"/>
      <c r="AF8" s="622"/>
      <c r="AG8" s="622"/>
      <c r="AH8" s="622"/>
      <c r="AI8" s="622"/>
      <c r="AJ8" s="622"/>
      <c r="AK8" s="622"/>
      <c r="AL8" s="623" t="s">
        <v>101</v>
      </c>
      <c r="AM8" s="624"/>
      <c r="AN8" s="624"/>
      <c r="AO8" s="625"/>
      <c r="AP8" s="615" t="s">
        <v>190</v>
      </c>
      <c r="AQ8" s="616"/>
      <c r="AR8" s="616"/>
      <c r="AS8" s="616"/>
      <c r="AT8" s="616"/>
      <c r="AU8" s="616"/>
      <c r="AV8" s="616"/>
      <c r="AW8" s="616"/>
      <c r="AX8" s="616"/>
      <c r="AY8" s="616"/>
      <c r="AZ8" s="616"/>
      <c r="BA8" s="616"/>
      <c r="BB8" s="616"/>
      <c r="BC8" s="617"/>
      <c r="BD8" s="618">
        <v>897365</v>
      </c>
      <c r="BE8" s="619"/>
      <c r="BF8" s="619"/>
      <c r="BG8" s="619"/>
      <c r="BH8" s="619"/>
      <c r="BI8" s="619"/>
      <c r="BJ8" s="619"/>
      <c r="BK8" s="620"/>
      <c r="BL8" s="621">
        <v>0.5</v>
      </c>
      <c r="BM8" s="621"/>
      <c r="BN8" s="621"/>
      <c r="BO8" s="621"/>
      <c r="BP8" s="622" t="s">
        <v>101</v>
      </c>
      <c r="BQ8" s="622"/>
      <c r="BR8" s="622"/>
      <c r="BS8" s="622"/>
      <c r="BT8" s="622"/>
      <c r="BU8" s="622"/>
      <c r="BV8" s="622"/>
      <c r="BW8" s="626"/>
      <c r="BY8" s="615" t="s">
        <v>191</v>
      </c>
      <c r="BZ8" s="616"/>
      <c r="CA8" s="616"/>
      <c r="CB8" s="616"/>
      <c r="CC8" s="616"/>
      <c r="CD8" s="616"/>
      <c r="CE8" s="616"/>
      <c r="CF8" s="616"/>
      <c r="CG8" s="616"/>
      <c r="CH8" s="616"/>
      <c r="CI8" s="616"/>
      <c r="CJ8" s="616"/>
      <c r="CK8" s="616"/>
      <c r="CL8" s="617"/>
      <c r="CM8" s="618">
        <v>101372802</v>
      </c>
      <c r="CN8" s="619"/>
      <c r="CO8" s="619"/>
      <c r="CP8" s="619"/>
      <c r="CQ8" s="619"/>
      <c r="CR8" s="619"/>
      <c r="CS8" s="619"/>
      <c r="CT8" s="620"/>
      <c r="CU8" s="621">
        <v>15</v>
      </c>
      <c r="CV8" s="621"/>
      <c r="CW8" s="621"/>
      <c r="CX8" s="621"/>
      <c r="CY8" s="627">
        <v>1179431</v>
      </c>
      <c r="CZ8" s="619"/>
      <c r="DA8" s="619"/>
      <c r="DB8" s="619"/>
      <c r="DC8" s="619"/>
      <c r="DD8" s="619"/>
      <c r="DE8" s="619"/>
      <c r="DF8" s="619"/>
      <c r="DG8" s="619"/>
      <c r="DH8" s="619"/>
      <c r="DI8" s="619"/>
      <c r="DJ8" s="619"/>
      <c r="DK8" s="620"/>
      <c r="DL8" s="627">
        <v>85071488</v>
      </c>
      <c r="DM8" s="619"/>
      <c r="DN8" s="619"/>
      <c r="DO8" s="619"/>
      <c r="DP8" s="619"/>
      <c r="DQ8" s="619"/>
      <c r="DR8" s="619"/>
      <c r="DS8" s="619"/>
      <c r="DT8" s="619"/>
      <c r="DU8" s="619"/>
      <c r="DV8" s="619"/>
      <c r="DW8" s="619"/>
      <c r="DX8" s="628"/>
    </row>
    <row r="9" spans="2:138" ht="11.25" customHeight="1">
      <c r="B9" s="615" t="s">
        <v>192</v>
      </c>
      <c r="C9" s="616"/>
      <c r="D9" s="616"/>
      <c r="E9" s="616"/>
      <c r="F9" s="616"/>
      <c r="G9" s="616"/>
      <c r="H9" s="616"/>
      <c r="I9" s="616"/>
      <c r="J9" s="616"/>
      <c r="K9" s="616"/>
      <c r="L9" s="616"/>
      <c r="M9" s="616"/>
      <c r="N9" s="616"/>
      <c r="O9" s="616"/>
      <c r="P9" s="616"/>
      <c r="Q9" s="617"/>
      <c r="R9" s="618" t="s">
        <v>101</v>
      </c>
      <c r="S9" s="619"/>
      <c r="T9" s="619"/>
      <c r="U9" s="619"/>
      <c r="V9" s="619"/>
      <c r="W9" s="619"/>
      <c r="X9" s="619"/>
      <c r="Y9" s="620"/>
      <c r="Z9" s="621" t="s">
        <v>101</v>
      </c>
      <c r="AA9" s="621"/>
      <c r="AB9" s="621"/>
      <c r="AC9" s="621"/>
      <c r="AD9" s="622" t="s">
        <v>101</v>
      </c>
      <c r="AE9" s="622"/>
      <c r="AF9" s="622"/>
      <c r="AG9" s="622"/>
      <c r="AH9" s="622"/>
      <c r="AI9" s="622"/>
      <c r="AJ9" s="622"/>
      <c r="AK9" s="622"/>
      <c r="AL9" s="623" t="s">
        <v>101</v>
      </c>
      <c r="AM9" s="624"/>
      <c r="AN9" s="624"/>
      <c r="AO9" s="625"/>
      <c r="AP9" s="615" t="s">
        <v>193</v>
      </c>
      <c r="AQ9" s="616"/>
      <c r="AR9" s="616"/>
      <c r="AS9" s="616"/>
      <c r="AT9" s="616"/>
      <c r="AU9" s="616"/>
      <c r="AV9" s="616"/>
      <c r="AW9" s="616"/>
      <c r="AX9" s="616"/>
      <c r="AY9" s="616"/>
      <c r="AZ9" s="616"/>
      <c r="BA9" s="616"/>
      <c r="BB9" s="616"/>
      <c r="BC9" s="617"/>
      <c r="BD9" s="618">
        <v>31921385</v>
      </c>
      <c r="BE9" s="619"/>
      <c r="BF9" s="619"/>
      <c r="BG9" s="619"/>
      <c r="BH9" s="619"/>
      <c r="BI9" s="619"/>
      <c r="BJ9" s="619"/>
      <c r="BK9" s="620"/>
      <c r="BL9" s="621">
        <v>19.600000000000001</v>
      </c>
      <c r="BM9" s="621"/>
      <c r="BN9" s="621"/>
      <c r="BO9" s="621"/>
      <c r="BP9" s="622" t="s">
        <v>101</v>
      </c>
      <c r="BQ9" s="622"/>
      <c r="BR9" s="622"/>
      <c r="BS9" s="622"/>
      <c r="BT9" s="622"/>
      <c r="BU9" s="622"/>
      <c r="BV9" s="622"/>
      <c r="BW9" s="626"/>
      <c r="BY9" s="615" t="s">
        <v>194</v>
      </c>
      <c r="BZ9" s="616"/>
      <c r="CA9" s="616"/>
      <c r="CB9" s="616"/>
      <c r="CC9" s="616"/>
      <c r="CD9" s="616"/>
      <c r="CE9" s="616"/>
      <c r="CF9" s="616"/>
      <c r="CG9" s="616"/>
      <c r="CH9" s="616"/>
      <c r="CI9" s="616"/>
      <c r="CJ9" s="616"/>
      <c r="CK9" s="616"/>
      <c r="CL9" s="617"/>
      <c r="CM9" s="618">
        <v>22894142</v>
      </c>
      <c r="CN9" s="619"/>
      <c r="CO9" s="619"/>
      <c r="CP9" s="619"/>
      <c r="CQ9" s="619"/>
      <c r="CR9" s="619"/>
      <c r="CS9" s="619"/>
      <c r="CT9" s="620"/>
      <c r="CU9" s="621">
        <v>3.4</v>
      </c>
      <c r="CV9" s="621"/>
      <c r="CW9" s="621"/>
      <c r="CX9" s="621"/>
      <c r="CY9" s="627">
        <v>7724707</v>
      </c>
      <c r="CZ9" s="619"/>
      <c r="DA9" s="619"/>
      <c r="DB9" s="619"/>
      <c r="DC9" s="619"/>
      <c r="DD9" s="619"/>
      <c r="DE9" s="619"/>
      <c r="DF9" s="619"/>
      <c r="DG9" s="619"/>
      <c r="DH9" s="619"/>
      <c r="DI9" s="619"/>
      <c r="DJ9" s="619"/>
      <c r="DK9" s="620"/>
      <c r="DL9" s="627">
        <v>17037208</v>
      </c>
      <c r="DM9" s="619"/>
      <c r="DN9" s="619"/>
      <c r="DO9" s="619"/>
      <c r="DP9" s="619"/>
      <c r="DQ9" s="619"/>
      <c r="DR9" s="619"/>
      <c r="DS9" s="619"/>
      <c r="DT9" s="619"/>
      <c r="DU9" s="619"/>
      <c r="DV9" s="619"/>
      <c r="DW9" s="619"/>
      <c r="DX9" s="628"/>
    </row>
    <row r="10" spans="2:138" ht="11.25" customHeight="1">
      <c r="B10" s="615" t="s">
        <v>195</v>
      </c>
      <c r="C10" s="616"/>
      <c r="D10" s="616"/>
      <c r="E10" s="616"/>
      <c r="F10" s="616"/>
      <c r="G10" s="616"/>
      <c r="H10" s="616"/>
      <c r="I10" s="616"/>
      <c r="J10" s="616"/>
      <c r="K10" s="616"/>
      <c r="L10" s="616"/>
      <c r="M10" s="616"/>
      <c r="N10" s="616"/>
      <c r="O10" s="616"/>
      <c r="P10" s="616"/>
      <c r="Q10" s="617"/>
      <c r="R10" s="618">
        <v>167880</v>
      </c>
      <c r="S10" s="619"/>
      <c r="T10" s="619"/>
      <c r="U10" s="619"/>
      <c r="V10" s="619"/>
      <c r="W10" s="619"/>
      <c r="X10" s="619"/>
      <c r="Y10" s="620"/>
      <c r="Z10" s="621">
        <v>0</v>
      </c>
      <c r="AA10" s="621"/>
      <c r="AB10" s="621"/>
      <c r="AC10" s="621"/>
      <c r="AD10" s="622">
        <v>167880</v>
      </c>
      <c r="AE10" s="622"/>
      <c r="AF10" s="622"/>
      <c r="AG10" s="622"/>
      <c r="AH10" s="622"/>
      <c r="AI10" s="622"/>
      <c r="AJ10" s="622"/>
      <c r="AK10" s="622"/>
      <c r="AL10" s="623">
        <v>0</v>
      </c>
      <c r="AM10" s="624"/>
      <c r="AN10" s="624"/>
      <c r="AO10" s="625"/>
      <c r="AP10" s="615" t="s">
        <v>196</v>
      </c>
      <c r="AQ10" s="616"/>
      <c r="AR10" s="616"/>
      <c r="AS10" s="616"/>
      <c r="AT10" s="616"/>
      <c r="AU10" s="616"/>
      <c r="AV10" s="616"/>
      <c r="AW10" s="616"/>
      <c r="AX10" s="616"/>
      <c r="AY10" s="616"/>
      <c r="AZ10" s="616"/>
      <c r="BA10" s="616"/>
      <c r="BB10" s="616"/>
      <c r="BC10" s="617"/>
      <c r="BD10" s="618">
        <v>1314797</v>
      </c>
      <c r="BE10" s="619"/>
      <c r="BF10" s="619"/>
      <c r="BG10" s="619"/>
      <c r="BH10" s="619"/>
      <c r="BI10" s="619"/>
      <c r="BJ10" s="619"/>
      <c r="BK10" s="620"/>
      <c r="BL10" s="621">
        <v>0.8</v>
      </c>
      <c r="BM10" s="621"/>
      <c r="BN10" s="621"/>
      <c r="BO10" s="621"/>
      <c r="BP10" s="622" t="s">
        <v>101</v>
      </c>
      <c r="BQ10" s="622"/>
      <c r="BR10" s="622"/>
      <c r="BS10" s="622"/>
      <c r="BT10" s="622"/>
      <c r="BU10" s="622"/>
      <c r="BV10" s="622"/>
      <c r="BW10" s="626"/>
      <c r="BY10" s="615" t="s">
        <v>197</v>
      </c>
      <c r="BZ10" s="616"/>
      <c r="CA10" s="616"/>
      <c r="CB10" s="616"/>
      <c r="CC10" s="616"/>
      <c r="CD10" s="616"/>
      <c r="CE10" s="616"/>
      <c r="CF10" s="616"/>
      <c r="CG10" s="616"/>
      <c r="CH10" s="616"/>
      <c r="CI10" s="616"/>
      <c r="CJ10" s="616"/>
      <c r="CK10" s="616"/>
      <c r="CL10" s="617"/>
      <c r="CM10" s="618">
        <v>1962587</v>
      </c>
      <c r="CN10" s="619"/>
      <c r="CO10" s="619"/>
      <c r="CP10" s="619"/>
      <c r="CQ10" s="619"/>
      <c r="CR10" s="619"/>
      <c r="CS10" s="619"/>
      <c r="CT10" s="620"/>
      <c r="CU10" s="621">
        <v>0.3</v>
      </c>
      <c r="CV10" s="621"/>
      <c r="CW10" s="621"/>
      <c r="CX10" s="621"/>
      <c r="CY10" s="627">
        <v>85739</v>
      </c>
      <c r="CZ10" s="619"/>
      <c r="DA10" s="619"/>
      <c r="DB10" s="619"/>
      <c r="DC10" s="619"/>
      <c r="DD10" s="619"/>
      <c r="DE10" s="619"/>
      <c r="DF10" s="619"/>
      <c r="DG10" s="619"/>
      <c r="DH10" s="619"/>
      <c r="DI10" s="619"/>
      <c r="DJ10" s="619"/>
      <c r="DK10" s="620"/>
      <c r="DL10" s="627">
        <v>1098556</v>
      </c>
      <c r="DM10" s="619"/>
      <c r="DN10" s="619"/>
      <c r="DO10" s="619"/>
      <c r="DP10" s="619"/>
      <c r="DQ10" s="619"/>
      <c r="DR10" s="619"/>
      <c r="DS10" s="619"/>
      <c r="DT10" s="619"/>
      <c r="DU10" s="619"/>
      <c r="DV10" s="619"/>
      <c r="DW10" s="619"/>
      <c r="DX10" s="628"/>
    </row>
    <row r="11" spans="2:138" ht="11.25" customHeight="1">
      <c r="B11" s="615" t="s">
        <v>198</v>
      </c>
      <c r="C11" s="616"/>
      <c r="D11" s="616"/>
      <c r="E11" s="616"/>
      <c r="F11" s="616"/>
      <c r="G11" s="616"/>
      <c r="H11" s="616"/>
      <c r="I11" s="616"/>
      <c r="J11" s="616"/>
      <c r="K11" s="616"/>
      <c r="L11" s="616"/>
      <c r="M11" s="616"/>
      <c r="N11" s="616"/>
      <c r="O11" s="616"/>
      <c r="P11" s="616"/>
      <c r="Q11" s="617"/>
      <c r="R11" s="618">
        <v>56978</v>
      </c>
      <c r="S11" s="619"/>
      <c r="T11" s="619"/>
      <c r="U11" s="619"/>
      <c r="V11" s="619"/>
      <c r="W11" s="619"/>
      <c r="X11" s="619"/>
      <c r="Y11" s="620"/>
      <c r="Z11" s="621">
        <v>0</v>
      </c>
      <c r="AA11" s="621"/>
      <c r="AB11" s="621"/>
      <c r="AC11" s="621"/>
      <c r="AD11" s="622">
        <v>56978</v>
      </c>
      <c r="AE11" s="622"/>
      <c r="AF11" s="622"/>
      <c r="AG11" s="622"/>
      <c r="AH11" s="622"/>
      <c r="AI11" s="622"/>
      <c r="AJ11" s="622"/>
      <c r="AK11" s="622"/>
      <c r="AL11" s="623">
        <v>0</v>
      </c>
      <c r="AM11" s="624"/>
      <c r="AN11" s="624"/>
      <c r="AO11" s="625"/>
      <c r="AP11" s="615" t="s">
        <v>199</v>
      </c>
      <c r="AQ11" s="616"/>
      <c r="AR11" s="616"/>
      <c r="AS11" s="616"/>
      <c r="AT11" s="616"/>
      <c r="AU11" s="616"/>
      <c r="AV11" s="616"/>
      <c r="AW11" s="616"/>
      <c r="AX11" s="616"/>
      <c r="AY11" s="616"/>
      <c r="AZ11" s="616"/>
      <c r="BA11" s="616"/>
      <c r="BB11" s="616"/>
      <c r="BC11" s="617"/>
      <c r="BD11" s="618">
        <v>2552136</v>
      </c>
      <c r="BE11" s="619"/>
      <c r="BF11" s="619"/>
      <c r="BG11" s="619"/>
      <c r="BH11" s="619"/>
      <c r="BI11" s="619"/>
      <c r="BJ11" s="619"/>
      <c r="BK11" s="620"/>
      <c r="BL11" s="621">
        <v>1.6</v>
      </c>
      <c r="BM11" s="621"/>
      <c r="BN11" s="621"/>
      <c r="BO11" s="621"/>
      <c r="BP11" s="622">
        <v>455706</v>
      </c>
      <c r="BQ11" s="622"/>
      <c r="BR11" s="622"/>
      <c r="BS11" s="622"/>
      <c r="BT11" s="622"/>
      <c r="BU11" s="622"/>
      <c r="BV11" s="622"/>
      <c r="BW11" s="626"/>
      <c r="BY11" s="615" t="s">
        <v>200</v>
      </c>
      <c r="BZ11" s="616"/>
      <c r="CA11" s="616"/>
      <c r="CB11" s="616"/>
      <c r="CC11" s="616"/>
      <c r="CD11" s="616"/>
      <c r="CE11" s="616"/>
      <c r="CF11" s="616"/>
      <c r="CG11" s="616"/>
      <c r="CH11" s="616"/>
      <c r="CI11" s="616"/>
      <c r="CJ11" s="616"/>
      <c r="CK11" s="616"/>
      <c r="CL11" s="617"/>
      <c r="CM11" s="618">
        <v>56462646</v>
      </c>
      <c r="CN11" s="619"/>
      <c r="CO11" s="619"/>
      <c r="CP11" s="619"/>
      <c r="CQ11" s="619"/>
      <c r="CR11" s="619"/>
      <c r="CS11" s="619"/>
      <c r="CT11" s="620"/>
      <c r="CU11" s="621">
        <v>8.4</v>
      </c>
      <c r="CV11" s="621"/>
      <c r="CW11" s="621"/>
      <c r="CX11" s="621"/>
      <c r="CY11" s="627">
        <v>35057049</v>
      </c>
      <c r="CZ11" s="619"/>
      <c r="DA11" s="619"/>
      <c r="DB11" s="619"/>
      <c r="DC11" s="619"/>
      <c r="DD11" s="619"/>
      <c r="DE11" s="619"/>
      <c r="DF11" s="619"/>
      <c r="DG11" s="619"/>
      <c r="DH11" s="619"/>
      <c r="DI11" s="619"/>
      <c r="DJ11" s="619"/>
      <c r="DK11" s="620"/>
      <c r="DL11" s="627">
        <v>16695939</v>
      </c>
      <c r="DM11" s="619"/>
      <c r="DN11" s="619"/>
      <c r="DO11" s="619"/>
      <c r="DP11" s="619"/>
      <c r="DQ11" s="619"/>
      <c r="DR11" s="619"/>
      <c r="DS11" s="619"/>
      <c r="DT11" s="619"/>
      <c r="DU11" s="619"/>
      <c r="DV11" s="619"/>
      <c r="DW11" s="619"/>
      <c r="DX11" s="628"/>
    </row>
    <row r="12" spans="2:138" ht="11.25" customHeight="1">
      <c r="B12" s="615" t="s">
        <v>201</v>
      </c>
      <c r="C12" s="616"/>
      <c r="D12" s="616"/>
      <c r="E12" s="616"/>
      <c r="F12" s="616"/>
      <c r="G12" s="616"/>
      <c r="H12" s="616"/>
      <c r="I12" s="616"/>
      <c r="J12" s="616"/>
      <c r="K12" s="616"/>
      <c r="L12" s="616"/>
      <c r="M12" s="616"/>
      <c r="N12" s="616"/>
      <c r="O12" s="616"/>
      <c r="P12" s="616"/>
      <c r="Q12" s="617"/>
      <c r="R12" s="618">
        <v>17522623</v>
      </c>
      <c r="S12" s="619"/>
      <c r="T12" s="619"/>
      <c r="U12" s="619"/>
      <c r="V12" s="619"/>
      <c r="W12" s="619"/>
      <c r="X12" s="619"/>
      <c r="Y12" s="620"/>
      <c r="Z12" s="621">
        <v>2.5</v>
      </c>
      <c r="AA12" s="621"/>
      <c r="AB12" s="621"/>
      <c r="AC12" s="621"/>
      <c r="AD12" s="622">
        <v>17522623</v>
      </c>
      <c r="AE12" s="622"/>
      <c r="AF12" s="622"/>
      <c r="AG12" s="622"/>
      <c r="AH12" s="622"/>
      <c r="AI12" s="622"/>
      <c r="AJ12" s="622"/>
      <c r="AK12" s="622"/>
      <c r="AL12" s="623">
        <v>4.9000000000000004</v>
      </c>
      <c r="AM12" s="624"/>
      <c r="AN12" s="624"/>
      <c r="AO12" s="625"/>
      <c r="AP12" s="615" t="s">
        <v>202</v>
      </c>
      <c r="AQ12" s="616"/>
      <c r="AR12" s="616"/>
      <c r="AS12" s="616"/>
      <c r="AT12" s="616"/>
      <c r="AU12" s="616"/>
      <c r="AV12" s="616"/>
      <c r="AW12" s="616"/>
      <c r="AX12" s="616"/>
      <c r="AY12" s="616"/>
      <c r="AZ12" s="616"/>
      <c r="BA12" s="616"/>
      <c r="BB12" s="616"/>
      <c r="BC12" s="617"/>
      <c r="BD12" s="618">
        <v>330051</v>
      </c>
      <c r="BE12" s="619"/>
      <c r="BF12" s="619"/>
      <c r="BG12" s="619"/>
      <c r="BH12" s="619"/>
      <c r="BI12" s="619"/>
      <c r="BJ12" s="619"/>
      <c r="BK12" s="620"/>
      <c r="BL12" s="621">
        <v>0.2</v>
      </c>
      <c r="BM12" s="621"/>
      <c r="BN12" s="621"/>
      <c r="BO12" s="621"/>
      <c r="BP12" s="622" t="s">
        <v>101</v>
      </c>
      <c r="BQ12" s="622"/>
      <c r="BR12" s="622"/>
      <c r="BS12" s="622"/>
      <c r="BT12" s="622"/>
      <c r="BU12" s="622"/>
      <c r="BV12" s="622"/>
      <c r="BW12" s="626"/>
      <c r="BY12" s="615" t="s">
        <v>203</v>
      </c>
      <c r="BZ12" s="616"/>
      <c r="CA12" s="616"/>
      <c r="CB12" s="616"/>
      <c r="CC12" s="616"/>
      <c r="CD12" s="616"/>
      <c r="CE12" s="616"/>
      <c r="CF12" s="616"/>
      <c r="CG12" s="616"/>
      <c r="CH12" s="616"/>
      <c r="CI12" s="616"/>
      <c r="CJ12" s="616"/>
      <c r="CK12" s="616"/>
      <c r="CL12" s="617"/>
      <c r="CM12" s="618">
        <v>41778631</v>
      </c>
      <c r="CN12" s="619"/>
      <c r="CO12" s="619"/>
      <c r="CP12" s="619"/>
      <c r="CQ12" s="619"/>
      <c r="CR12" s="619"/>
      <c r="CS12" s="619"/>
      <c r="CT12" s="620"/>
      <c r="CU12" s="621">
        <v>6.2</v>
      </c>
      <c r="CV12" s="621"/>
      <c r="CW12" s="621"/>
      <c r="CX12" s="621"/>
      <c r="CY12" s="627">
        <v>831196</v>
      </c>
      <c r="CZ12" s="619"/>
      <c r="DA12" s="619"/>
      <c r="DB12" s="619"/>
      <c r="DC12" s="619"/>
      <c r="DD12" s="619"/>
      <c r="DE12" s="619"/>
      <c r="DF12" s="619"/>
      <c r="DG12" s="619"/>
      <c r="DH12" s="619"/>
      <c r="DI12" s="619"/>
      <c r="DJ12" s="619"/>
      <c r="DK12" s="620"/>
      <c r="DL12" s="627">
        <v>7960133</v>
      </c>
      <c r="DM12" s="619"/>
      <c r="DN12" s="619"/>
      <c r="DO12" s="619"/>
      <c r="DP12" s="619"/>
      <c r="DQ12" s="619"/>
      <c r="DR12" s="619"/>
      <c r="DS12" s="619"/>
      <c r="DT12" s="619"/>
      <c r="DU12" s="619"/>
      <c r="DV12" s="619"/>
      <c r="DW12" s="619"/>
      <c r="DX12" s="628"/>
    </row>
    <row r="13" spans="2:138" ht="11.25" customHeight="1">
      <c r="B13" s="615" t="s">
        <v>204</v>
      </c>
      <c r="C13" s="616"/>
      <c r="D13" s="616"/>
      <c r="E13" s="616"/>
      <c r="F13" s="616"/>
      <c r="G13" s="616"/>
      <c r="H13" s="616"/>
      <c r="I13" s="616"/>
      <c r="J13" s="616"/>
      <c r="K13" s="616"/>
      <c r="L13" s="616"/>
      <c r="M13" s="616"/>
      <c r="N13" s="616"/>
      <c r="O13" s="616"/>
      <c r="P13" s="616"/>
      <c r="Q13" s="617"/>
      <c r="R13" s="618" t="s">
        <v>101</v>
      </c>
      <c r="S13" s="619"/>
      <c r="T13" s="619"/>
      <c r="U13" s="619"/>
      <c r="V13" s="619"/>
      <c r="W13" s="619"/>
      <c r="X13" s="619"/>
      <c r="Y13" s="620"/>
      <c r="Z13" s="621" t="s">
        <v>101</v>
      </c>
      <c r="AA13" s="621"/>
      <c r="AB13" s="621"/>
      <c r="AC13" s="621"/>
      <c r="AD13" s="622" t="s">
        <v>101</v>
      </c>
      <c r="AE13" s="622"/>
      <c r="AF13" s="622"/>
      <c r="AG13" s="622"/>
      <c r="AH13" s="622"/>
      <c r="AI13" s="622"/>
      <c r="AJ13" s="622"/>
      <c r="AK13" s="622"/>
      <c r="AL13" s="623" t="s">
        <v>101</v>
      </c>
      <c r="AM13" s="624"/>
      <c r="AN13" s="624"/>
      <c r="AO13" s="625"/>
      <c r="AP13" s="615" t="s">
        <v>205</v>
      </c>
      <c r="AQ13" s="616"/>
      <c r="AR13" s="616"/>
      <c r="AS13" s="616"/>
      <c r="AT13" s="616"/>
      <c r="AU13" s="616"/>
      <c r="AV13" s="616"/>
      <c r="AW13" s="616"/>
      <c r="AX13" s="616"/>
      <c r="AY13" s="616"/>
      <c r="AZ13" s="616"/>
      <c r="BA13" s="616"/>
      <c r="BB13" s="616"/>
      <c r="BC13" s="617"/>
      <c r="BD13" s="618">
        <v>346529</v>
      </c>
      <c r="BE13" s="619"/>
      <c r="BF13" s="619"/>
      <c r="BG13" s="619"/>
      <c r="BH13" s="619"/>
      <c r="BI13" s="619"/>
      <c r="BJ13" s="619"/>
      <c r="BK13" s="620"/>
      <c r="BL13" s="621">
        <v>0.2</v>
      </c>
      <c r="BM13" s="621"/>
      <c r="BN13" s="621"/>
      <c r="BO13" s="621"/>
      <c r="BP13" s="622" t="s">
        <v>101</v>
      </c>
      <c r="BQ13" s="622"/>
      <c r="BR13" s="622"/>
      <c r="BS13" s="622"/>
      <c r="BT13" s="622"/>
      <c r="BU13" s="622"/>
      <c r="BV13" s="622"/>
      <c r="BW13" s="626"/>
      <c r="BY13" s="615" t="s">
        <v>206</v>
      </c>
      <c r="BZ13" s="616"/>
      <c r="CA13" s="616"/>
      <c r="CB13" s="616"/>
      <c r="CC13" s="616"/>
      <c r="CD13" s="616"/>
      <c r="CE13" s="616"/>
      <c r="CF13" s="616"/>
      <c r="CG13" s="616"/>
      <c r="CH13" s="616"/>
      <c r="CI13" s="616"/>
      <c r="CJ13" s="616"/>
      <c r="CK13" s="616"/>
      <c r="CL13" s="617"/>
      <c r="CM13" s="618">
        <v>77207091</v>
      </c>
      <c r="CN13" s="619"/>
      <c r="CO13" s="619"/>
      <c r="CP13" s="619"/>
      <c r="CQ13" s="619"/>
      <c r="CR13" s="619"/>
      <c r="CS13" s="619"/>
      <c r="CT13" s="620"/>
      <c r="CU13" s="621">
        <v>11.5</v>
      </c>
      <c r="CV13" s="621"/>
      <c r="CW13" s="621"/>
      <c r="CX13" s="621"/>
      <c r="CY13" s="627">
        <v>60060226</v>
      </c>
      <c r="CZ13" s="619"/>
      <c r="DA13" s="619"/>
      <c r="DB13" s="619"/>
      <c r="DC13" s="619"/>
      <c r="DD13" s="619"/>
      <c r="DE13" s="619"/>
      <c r="DF13" s="619"/>
      <c r="DG13" s="619"/>
      <c r="DH13" s="619"/>
      <c r="DI13" s="619"/>
      <c r="DJ13" s="619"/>
      <c r="DK13" s="620"/>
      <c r="DL13" s="627">
        <v>21907343</v>
      </c>
      <c r="DM13" s="619"/>
      <c r="DN13" s="619"/>
      <c r="DO13" s="619"/>
      <c r="DP13" s="619"/>
      <c r="DQ13" s="619"/>
      <c r="DR13" s="619"/>
      <c r="DS13" s="619"/>
      <c r="DT13" s="619"/>
      <c r="DU13" s="619"/>
      <c r="DV13" s="619"/>
      <c r="DW13" s="619"/>
      <c r="DX13" s="628"/>
    </row>
    <row r="14" spans="2:138" ht="11.25" customHeight="1">
      <c r="B14" s="615" t="s">
        <v>207</v>
      </c>
      <c r="C14" s="616"/>
      <c r="D14" s="616"/>
      <c r="E14" s="616"/>
      <c r="F14" s="616"/>
      <c r="G14" s="616"/>
      <c r="H14" s="616"/>
      <c r="I14" s="616"/>
      <c r="J14" s="616"/>
      <c r="K14" s="616"/>
      <c r="L14" s="616"/>
      <c r="M14" s="616"/>
      <c r="N14" s="616"/>
      <c r="O14" s="616"/>
      <c r="P14" s="616"/>
      <c r="Q14" s="617"/>
      <c r="R14" s="618">
        <v>329682</v>
      </c>
      <c r="S14" s="619"/>
      <c r="T14" s="619"/>
      <c r="U14" s="619"/>
      <c r="V14" s="619"/>
      <c r="W14" s="619"/>
      <c r="X14" s="619"/>
      <c r="Y14" s="620"/>
      <c r="Z14" s="621">
        <v>0</v>
      </c>
      <c r="AA14" s="621"/>
      <c r="AB14" s="621"/>
      <c r="AC14" s="621"/>
      <c r="AD14" s="622">
        <v>329682</v>
      </c>
      <c r="AE14" s="622"/>
      <c r="AF14" s="622"/>
      <c r="AG14" s="622"/>
      <c r="AH14" s="622"/>
      <c r="AI14" s="622"/>
      <c r="AJ14" s="622"/>
      <c r="AK14" s="622"/>
      <c r="AL14" s="623">
        <v>0.1</v>
      </c>
      <c r="AM14" s="624"/>
      <c r="AN14" s="624"/>
      <c r="AO14" s="625"/>
      <c r="AP14" s="615" t="s">
        <v>208</v>
      </c>
      <c r="AQ14" s="616"/>
      <c r="AR14" s="616"/>
      <c r="AS14" s="616"/>
      <c r="AT14" s="616"/>
      <c r="AU14" s="616"/>
      <c r="AV14" s="616"/>
      <c r="AW14" s="616"/>
      <c r="AX14" s="616"/>
      <c r="AY14" s="616"/>
      <c r="AZ14" s="616"/>
      <c r="BA14" s="616"/>
      <c r="BB14" s="616"/>
      <c r="BC14" s="617"/>
      <c r="BD14" s="618">
        <v>175945</v>
      </c>
      <c r="BE14" s="619"/>
      <c r="BF14" s="619"/>
      <c r="BG14" s="619"/>
      <c r="BH14" s="619"/>
      <c r="BI14" s="619"/>
      <c r="BJ14" s="619"/>
      <c r="BK14" s="620"/>
      <c r="BL14" s="621">
        <v>0.1</v>
      </c>
      <c r="BM14" s="621"/>
      <c r="BN14" s="621"/>
      <c r="BO14" s="621"/>
      <c r="BP14" s="622" t="s">
        <v>101</v>
      </c>
      <c r="BQ14" s="622"/>
      <c r="BR14" s="622"/>
      <c r="BS14" s="622"/>
      <c r="BT14" s="622"/>
      <c r="BU14" s="622"/>
      <c r="BV14" s="622"/>
      <c r="BW14" s="626"/>
      <c r="BY14" s="615" t="s">
        <v>209</v>
      </c>
      <c r="BZ14" s="616"/>
      <c r="CA14" s="616"/>
      <c r="CB14" s="616"/>
      <c r="CC14" s="616"/>
      <c r="CD14" s="616"/>
      <c r="CE14" s="616"/>
      <c r="CF14" s="616"/>
      <c r="CG14" s="616"/>
      <c r="CH14" s="616"/>
      <c r="CI14" s="616"/>
      <c r="CJ14" s="616"/>
      <c r="CK14" s="616"/>
      <c r="CL14" s="617"/>
      <c r="CM14" s="618">
        <v>29514219</v>
      </c>
      <c r="CN14" s="619"/>
      <c r="CO14" s="619"/>
      <c r="CP14" s="619"/>
      <c r="CQ14" s="619"/>
      <c r="CR14" s="619"/>
      <c r="CS14" s="619"/>
      <c r="CT14" s="620"/>
      <c r="CU14" s="621">
        <v>4.4000000000000004</v>
      </c>
      <c r="CV14" s="621"/>
      <c r="CW14" s="621"/>
      <c r="CX14" s="621"/>
      <c r="CY14" s="627">
        <v>2076855</v>
      </c>
      <c r="CZ14" s="619"/>
      <c r="DA14" s="619"/>
      <c r="DB14" s="619"/>
      <c r="DC14" s="619"/>
      <c r="DD14" s="619"/>
      <c r="DE14" s="619"/>
      <c r="DF14" s="619"/>
      <c r="DG14" s="619"/>
      <c r="DH14" s="619"/>
      <c r="DI14" s="619"/>
      <c r="DJ14" s="619"/>
      <c r="DK14" s="620"/>
      <c r="DL14" s="627">
        <v>27326865</v>
      </c>
      <c r="DM14" s="619"/>
      <c r="DN14" s="619"/>
      <c r="DO14" s="619"/>
      <c r="DP14" s="619"/>
      <c r="DQ14" s="619"/>
      <c r="DR14" s="619"/>
      <c r="DS14" s="619"/>
      <c r="DT14" s="619"/>
      <c r="DU14" s="619"/>
      <c r="DV14" s="619"/>
      <c r="DW14" s="619"/>
      <c r="DX14" s="628"/>
    </row>
    <row r="15" spans="2:138" ht="11.25" customHeight="1">
      <c r="B15" s="615" t="s">
        <v>210</v>
      </c>
      <c r="C15" s="616"/>
      <c r="D15" s="616"/>
      <c r="E15" s="616"/>
      <c r="F15" s="616"/>
      <c r="G15" s="616"/>
      <c r="H15" s="616"/>
      <c r="I15" s="616"/>
      <c r="J15" s="616"/>
      <c r="K15" s="616"/>
      <c r="L15" s="616"/>
      <c r="M15" s="616"/>
      <c r="N15" s="616"/>
      <c r="O15" s="616"/>
      <c r="P15" s="616"/>
      <c r="Q15" s="617"/>
      <c r="R15" s="618">
        <v>227171680</v>
      </c>
      <c r="S15" s="619"/>
      <c r="T15" s="619"/>
      <c r="U15" s="619"/>
      <c r="V15" s="619"/>
      <c r="W15" s="619"/>
      <c r="X15" s="619"/>
      <c r="Y15" s="620"/>
      <c r="Z15" s="621">
        <v>32.700000000000003</v>
      </c>
      <c r="AA15" s="621"/>
      <c r="AB15" s="621"/>
      <c r="AC15" s="621"/>
      <c r="AD15" s="622">
        <v>218322671</v>
      </c>
      <c r="AE15" s="622"/>
      <c r="AF15" s="622"/>
      <c r="AG15" s="622"/>
      <c r="AH15" s="622"/>
      <c r="AI15" s="622"/>
      <c r="AJ15" s="622"/>
      <c r="AK15" s="622"/>
      <c r="AL15" s="623">
        <v>60.8</v>
      </c>
      <c r="AM15" s="624"/>
      <c r="AN15" s="624"/>
      <c r="AO15" s="625"/>
      <c r="AP15" s="615" t="s">
        <v>211</v>
      </c>
      <c r="AQ15" s="616"/>
      <c r="AR15" s="616"/>
      <c r="AS15" s="616"/>
      <c r="AT15" s="616"/>
      <c r="AU15" s="616"/>
      <c r="AV15" s="616"/>
      <c r="AW15" s="616"/>
      <c r="AX15" s="616"/>
      <c r="AY15" s="616"/>
      <c r="AZ15" s="616"/>
      <c r="BA15" s="616"/>
      <c r="BB15" s="616"/>
      <c r="BC15" s="617"/>
      <c r="BD15" s="618">
        <v>24663840</v>
      </c>
      <c r="BE15" s="619"/>
      <c r="BF15" s="619"/>
      <c r="BG15" s="619"/>
      <c r="BH15" s="619"/>
      <c r="BI15" s="619"/>
      <c r="BJ15" s="619"/>
      <c r="BK15" s="620"/>
      <c r="BL15" s="621">
        <v>15.1</v>
      </c>
      <c r="BM15" s="621"/>
      <c r="BN15" s="621"/>
      <c r="BO15" s="621"/>
      <c r="BP15" s="622" t="s">
        <v>101</v>
      </c>
      <c r="BQ15" s="622"/>
      <c r="BR15" s="622"/>
      <c r="BS15" s="622"/>
      <c r="BT15" s="622"/>
      <c r="BU15" s="622"/>
      <c r="BV15" s="622"/>
      <c r="BW15" s="626"/>
      <c r="BY15" s="615" t="s">
        <v>212</v>
      </c>
      <c r="BZ15" s="616"/>
      <c r="CA15" s="616"/>
      <c r="CB15" s="616"/>
      <c r="CC15" s="616"/>
      <c r="CD15" s="616"/>
      <c r="CE15" s="616"/>
      <c r="CF15" s="616"/>
      <c r="CG15" s="616"/>
      <c r="CH15" s="616"/>
      <c r="CI15" s="616"/>
      <c r="CJ15" s="616"/>
      <c r="CK15" s="616"/>
      <c r="CL15" s="617"/>
      <c r="CM15" s="618" t="s">
        <v>101</v>
      </c>
      <c r="CN15" s="619"/>
      <c r="CO15" s="619"/>
      <c r="CP15" s="619"/>
      <c r="CQ15" s="619"/>
      <c r="CR15" s="619"/>
      <c r="CS15" s="619"/>
      <c r="CT15" s="620"/>
      <c r="CU15" s="621" t="s">
        <v>101</v>
      </c>
      <c r="CV15" s="621"/>
      <c r="CW15" s="621"/>
      <c r="CX15" s="621"/>
      <c r="CY15" s="627" t="s">
        <v>101</v>
      </c>
      <c r="CZ15" s="619"/>
      <c r="DA15" s="619"/>
      <c r="DB15" s="619"/>
      <c r="DC15" s="619"/>
      <c r="DD15" s="619"/>
      <c r="DE15" s="619"/>
      <c r="DF15" s="619"/>
      <c r="DG15" s="619"/>
      <c r="DH15" s="619"/>
      <c r="DI15" s="619"/>
      <c r="DJ15" s="619"/>
      <c r="DK15" s="620"/>
      <c r="DL15" s="627" t="s">
        <v>101</v>
      </c>
      <c r="DM15" s="619"/>
      <c r="DN15" s="619"/>
      <c r="DO15" s="619"/>
      <c r="DP15" s="619"/>
      <c r="DQ15" s="619"/>
      <c r="DR15" s="619"/>
      <c r="DS15" s="619"/>
      <c r="DT15" s="619"/>
      <c r="DU15" s="619"/>
      <c r="DV15" s="619"/>
      <c r="DW15" s="619"/>
      <c r="DX15" s="628"/>
    </row>
    <row r="16" spans="2:138" ht="11.25" customHeight="1">
      <c r="B16" s="615" t="s">
        <v>213</v>
      </c>
      <c r="C16" s="616"/>
      <c r="D16" s="616"/>
      <c r="E16" s="616"/>
      <c r="F16" s="616"/>
      <c r="G16" s="616"/>
      <c r="H16" s="616"/>
      <c r="I16" s="616"/>
      <c r="J16" s="616"/>
      <c r="K16" s="616"/>
      <c r="L16" s="616"/>
      <c r="M16" s="616"/>
      <c r="N16" s="616"/>
      <c r="O16" s="616"/>
      <c r="P16" s="616"/>
      <c r="Q16" s="617"/>
      <c r="R16" s="618">
        <v>218322671</v>
      </c>
      <c r="S16" s="619"/>
      <c r="T16" s="619"/>
      <c r="U16" s="619"/>
      <c r="V16" s="619"/>
      <c r="W16" s="619"/>
      <c r="X16" s="619"/>
      <c r="Y16" s="620"/>
      <c r="Z16" s="623">
        <v>31.4</v>
      </c>
      <c r="AA16" s="624"/>
      <c r="AB16" s="624"/>
      <c r="AC16" s="629"/>
      <c r="AD16" s="627">
        <v>218322671</v>
      </c>
      <c r="AE16" s="619"/>
      <c r="AF16" s="619"/>
      <c r="AG16" s="619"/>
      <c r="AH16" s="619"/>
      <c r="AI16" s="619"/>
      <c r="AJ16" s="619"/>
      <c r="AK16" s="620"/>
      <c r="AL16" s="623">
        <v>60.8</v>
      </c>
      <c r="AM16" s="624"/>
      <c r="AN16" s="624"/>
      <c r="AO16" s="625"/>
      <c r="AP16" s="615" t="s">
        <v>214</v>
      </c>
      <c r="AQ16" s="616"/>
      <c r="AR16" s="616"/>
      <c r="AS16" s="616"/>
      <c r="AT16" s="616"/>
      <c r="AU16" s="616"/>
      <c r="AV16" s="616"/>
      <c r="AW16" s="616"/>
      <c r="AX16" s="616"/>
      <c r="AY16" s="616"/>
      <c r="AZ16" s="616"/>
      <c r="BA16" s="616"/>
      <c r="BB16" s="616"/>
      <c r="BC16" s="617"/>
      <c r="BD16" s="618">
        <v>936211</v>
      </c>
      <c r="BE16" s="619"/>
      <c r="BF16" s="619"/>
      <c r="BG16" s="619"/>
      <c r="BH16" s="619"/>
      <c r="BI16" s="619"/>
      <c r="BJ16" s="619"/>
      <c r="BK16" s="620"/>
      <c r="BL16" s="621">
        <v>0.6</v>
      </c>
      <c r="BM16" s="621"/>
      <c r="BN16" s="621"/>
      <c r="BO16" s="621"/>
      <c r="BP16" s="622" t="s">
        <v>101</v>
      </c>
      <c r="BQ16" s="622"/>
      <c r="BR16" s="622"/>
      <c r="BS16" s="622"/>
      <c r="BT16" s="622"/>
      <c r="BU16" s="622"/>
      <c r="BV16" s="622"/>
      <c r="BW16" s="626"/>
      <c r="BY16" s="615" t="s">
        <v>215</v>
      </c>
      <c r="BZ16" s="616"/>
      <c r="CA16" s="616"/>
      <c r="CB16" s="616"/>
      <c r="CC16" s="616"/>
      <c r="CD16" s="616"/>
      <c r="CE16" s="616"/>
      <c r="CF16" s="616"/>
      <c r="CG16" s="616"/>
      <c r="CH16" s="616"/>
      <c r="CI16" s="616"/>
      <c r="CJ16" s="616"/>
      <c r="CK16" s="616"/>
      <c r="CL16" s="617"/>
      <c r="CM16" s="618">
        <v>143058675</v>
      </c>
      <c r="CN16" s="619"/>
      <c r="CO16" s="619"/>
      <c r="CP16" s="619"/>
      <c r="CQ16" s="619"/>
      <c r="CR16" s="619"/>
      <c r="CS16" s="619"/>
      <c r="CT16" s="620"/>
      <c r="CU16" s="621">
        <v>21.2</v>
      </c>
      <c r="CV16" s="621"/>
      <c r="CW16" s="621"/>
      <c r="CX16" s="621"/>
      <c r="CY16" s="627">
        <v>10040684</v>
      </c>
      <c r="CZ16" s="619"/>
      <c r="DA16" s="619"/>
      <c r="DB16" s="619"/>
      <c r="DC16" s="619"/>
      <c r="DD16" s="619"/>
      <c r="DE16" s="619"/>
      <c r="DF16" s="619"/>
      <c r="DG16" s="619"/>
      <c r="DH16" s="619"/>
      <c r="DI16" s="619"/>
      <c r="DJ16" s="619"/>
      <c r="DK16" s="620"/>
      <c r="DL16" s="627">
        <v>107823296</v>
      </c>
      <c r="DM16" s="619"/>
      <c r="DN16" s="619"/>
      <c r="DO16" s="619"/>
      <c r="DP16" s="619"/>
      <c r="DQ16" s="619"/>
      <c r="DR16" s="619"/>
      <c r="DS16" s="619"/>
      <c r="DT16" s="619"/>
      <c r="DU16" s="619"/>
      <c r="DV16" s="619"/>
      <c r="DW16" s="619"/>
      <c r="DX16" s="628"/>
    </row>
    <row r="17" spans="2:128" ht="11.25" customHeight="1">
      <c r="B17" s="615" t="s">
        <v>216</v>
      </c>
      <c r="C17" s="616"/>
      <c r="D17" s="616"/>
      <c r="E17" s="616"/>
      <c r="F17" s="616"/>
      <c r="G17" s="616"/>
      <c r="H17" s="616"/>
      <c r="I17" s="616"/>
      <c r="J17" s="616"/>
      <c r="K17" s="616"/>
      <c r="L17" s="616"/>
      <c r="M17" s="616"/>
      <c r="N17" s="616"/>
      <c r="O17" s="616"/>
      <c r="P17" s="616"/>
      <c r="Q17" s="617"/>
      <c r="R17" s="618">
        <v>3929147</v>
      </c>
      <c r="S17" s="619"/>
      <c r="T17" s="619"/>
      <c r="U17" s="619"/>
      <c r="V17" s="619"/>
      <c r="W17" s="619"/>
      <c r="X17" s="619"/>
      <c r="Y17" s="620"/>
      <c r="Z17" s="623">
        <v>0.6</v>
      </c>
      <c r="AA17" s="624"/>
      <c r="AB17" s="624"/>
      <c r="AC17" s="629"/>
      <c r="AD17" s="627" t="s">
        <v>101</v>
      </c>
      <c r="AE17" s="619"/>
      <c r="AF17" s="619"/>
      <c r="AG17" s="619"/>
      <c r="AH17" s="619"/>
      <c r="AI17" s="619"/>
      <c r="AJ17" s="619"/>
      <c r="AK17" s="620"/>
      <c r="AL17" s="623" t="s">
        <v>101</v>
      </c>
      <c r="AM17" s="624"/>
      <c r="AN17" s="624"/>
      <c r="AO17" s="625"/>
      <c r="AP17" s="615" t="s">
        <v>217</v>
      </c>
      <c r="AQ17" s="616"/>
      <c r="AR17" s="616"/>
      <c r="AS17" s="616"/>
      <c r="AT17" s="616"/>
      <c r="AU17" s="616"/>
      <c r="AV17" s="616"/>
      <c r="AW17" s="616"/>
      <c r="AX17" s="616"/>
      <c r="AY17" s="616"/>
      <c r="AZ17" s="616"/>
      <c r="BA17" s="616"/>
      <c r="BB17" s="616"/>
      <c r="BC17" s="617"/>
      <c r="BD17" s="618">
        <v>23727629</v>
      </c>
      <c r="BE17" s="619"/>
      <c r="BF17" s="619"/>
      <c r="BG17" s="619"/>
      <c r="BH17" s="619"/>
      <c r="BI17" s="619"/>
      <c r="BJ17" s="619"/>
      <c r="BK17" s="620"/>
      <c r="BL17" s="621">
        <v>14.5</v>
      </c>
      <c r="BM17" s="621"/>
      <c r="BN17" s="621"/>
      <c r="BO17" s="621"/>
      <c r="BP17" s="622" t="s">
        <v>101</v>
      </c>
      <c r="BQ17" s="622"/>
      <c r="BR17" s="622"/>
      <c r="BS17" s="622"/>
      <c r="BT17" s="622"/>
      <c r="BU17" s="622"/>
      <c r="BV17" s="622"/>
      <c r="BW17" s="626"/>
      <c r="BY17" s="615" t="s">
        <v>218</v>
      </c>
      <c r="BZ17" s="616"/>
      <c r="CA17" s="616"/>
      <c r="CB17" s="616"/>
      <c r="CC17" s="616"/>
      <c r="CD17" s="616"/>
      <c r="CE17" s="616"/>
      <c r="CF17" s="616"/>
      <c r="CG17" s="616"/>
      <c r="CH17" s="616"/>
      <c r="CI17" s="616"/>
      <c r="CJ17" s="616"/>
      <c r="CK17" s="616"/>
      <c r="CL17" s="617"/>
      <c r="CM17" s="618">
        <v>1720968</v>
      </c>
      <c r="CN17" s="619"/>
      <c r="CO17" s="619"/>
      <c r="CP17" s="619"/>
      <c r="CQ17" s="619"/>
      <c r="CR17" s="619"/>
      <c r="CS17" s="619"/>
      <c r="CT17" s="620"/>
      <c r="CU17" s="621">
        <v>0.3</v>
      </c>
      <c r="CV17" s="621"/>
      <c r="CW17" s="621"/>
      <c r="CX17" s="621"/>
      <c r="CY17" s="627" t="s">
        <v>101</v>
      </c>
      <c r="CZ17" s="619"/>
      <c r="DA17" s="619"/>
      <c r="DB17" s="619"/>
      <c r="DC17" s="619"/>
      <c r="DD17" s="619"/>
      <c r="DE17" s="619"/>
      <c r="DF17" s="619"/>
      <c r="DG17" s="619"/>
      <c r="DH17" s="619"/>
      <c r="DI17" s="619"/>
      <c r="DJ17" s="619"/>
      <c r="DK17" s="620"/>
      <c r="DL17" s="627">
        <v>15857</v>
      </c>
      <c r="DM17" s="619"/>
      <c r="DN17" s="619"/>
      <c r="DO17" s="619"/>
      <c r="DP17" s="619"/>
      <c r="DQ17" s="619"/>
      <c r="DR17" s="619"/>
      <c r="DS17" s="619"/>
      <c r="DT17" s="619"/>
      <c r="DU17" s="619"/>
      <c r="DV17" s="619"/>
      <c r="DW17" s="619"/>
      <c r="DX17" s="628"/>
    </row>
    <row r="18" spans="2:128" ht="11.25" customHeight="1">
      <c r="B18" s="615" t="s">
        <v>219</v>
      </c>
      <c r="C18" s="616"/>
      <c r="D18" s="616"/>
      <c r="E18" s="616"/>
      <c r="F18" s="616"/>
      <c r="G18" s="616"/>
      <c r="H18" s="616"/>
      <c r="I18" s="616"/>
      <c r="J18" s="616"/>
      <c r="K18" s="616"/>
      <c r="L18" s="616"/>
      <c r="M18" s="616"/>
      <c r="N18" s="616"/>
      <c r="O18" s="616"/>
      <c r="P18" s="616"/>
      <c r="Q18" s="617"/>
      <c r="R18" s="618">
        <v>4919862</v>
      </c>
      <c r="S18" s="619"/>
      <c r="T18" s="619"/>
      <c r="U18" s="619"/>
      <c r="V18" s="619"/>
      <c r="W18" s="619"/>
      <c r="X18" s="619"/>
      <c r="Y18" s="620"/>
      <c r="Z18" s="623">
        <v>0.7</v>
      </c>
      <c r="AA18" s="624"/>
      <c r="AB18" s="624"/>
      <c r="AC18" s="629"/>
      <c r="AD18" s="627" t="s">
        <v>101</v>
      </c>
      <c r="AE18" s="619"/>
      <c r="AF18" s="619"/>
      <c r="AG18" s="619"/>
      <c r="AH18" s="619"/>
      <c r="AI18" s="619"/>
      <c r="AJ18" s="619"/>
      <c r="AK18" s="620"/>
      <c r="AL18" s="623" t="s">
        <v>101</v>
      </c>
      <c r="AM18" s="624"/>
      <c r="AN18" s="624"/>
      <c r="AO18" s="625"/>
      <c r="AP18" s="615" t="s">
        <v>220</v>
      </c>
      <c r="AQ18" s="616"/>
      <c r="AR18" s="616"/>
      <c r="AS18" s="616"/>
      <c r="AT18" s="616"/>
      <c r="AU18" s="616"/>
      <c r="AV18" s="616"/>
      <c r="AW18" s="616"/>
      <c r="AX18" s="616"/>
      <c r="AY18" s="616"/>
      <c r="AZ18" s="616"/>
      <c r="BA18" s="616"/>
      <c r="BB18" s="616"/>
      <c r="BC18" s="617"/>
      <c r="BD18" s="618">
        <v>45386518</v>
      </c>
      <c r="BE18" s="619"/>
      <c r="BF18" s="619"/>
      <c r="BG18" s="619"/>
      <c r="BH18" s="619"/>
      <c r="BI18" s="619"/>
      <c r="BJ18" s="619"/>
      <c r="BK18" s="620"/>
      <c r="BL18" s="621">
        <v>27.8</v>
      </c>
      <c r="BM18" s="621"/>
      <c r="BN18" s="621"/>
      <c r="BO18" s="621"/>
      <c r="BP18" s="622" t="s">
        <v>101</v>
      </c>
      <c r="BQ18" s="622"/>
      <c r="BR18" s="622"/>
      <c r="BS18" s="622"/>
      <c r="BT18" s="622"/>
      <c r="BU18" s="622"/>
      <c r="BV18" s="622"/>
      <c r="BW18" s="626"/>
      <c r="BY18" s="615" t="s">
        <v>221</v>
      </c>
      <c r="BZ18" s="616"/>
      <c r="CA18" s="616"/>
      <c r="CB18" s="616"/>
      <c r="CC18" s="616"/>
      <c r="CD18" s="616"/>
      <c r="CE18" s="616"/>
      <c r="CF18" s="616"/>
      <c r="CG18" s="616"/>
      <c r="CH18" s="616"/>
      <c r="CI18" s="616"/>
      <c r="CJ18" s="616"/>
      <c r="CK18" s="616"/>
      <c r="CL18" s="617"/>
      <c r="CM18" s="618">
        <v>119300897</v>
      </c>
      <c r="CN18" s="619"/>
      <c r="CO18" s="619"/>
      <c r="CP18" s="619"/>
      <c r="CQ18" s="619"/>
      <c r="CR18" s="619"/>
      <c r="CS18" s="619"/>
      <c r="CT18" s="620"/>
      <c r="CU18" s="621">
        <v>17.7</v>
      </c>
      <c r="CV18" s="621"/>
      <c r="CW18" s="621"/>
      <c r="CX18" s="621"/>
      <c r="CY18" s="627" t="s">
        <v>101</v>
      </c>
      <c r="CZ18" s="619"/>
      <c r="DA18" s="619"/>
      <c r="DB18" s="619"/>
      <c r="DC18" s="619"/>
      <c r="DD18" s="619"/>
      <c r="DE18" s="619"/>
      <c r="DF18" s="619"/>
      <c r="DG18" s="619"/>
      <c r="DH18" s="619"/>
      <c r="DI18" s="619"/>
      <c r="DJ18" s="619"/>
      <c r="DK18" s="620"/>
      <c r="DL18" s="627">
        <v>116843677</v>
      </c>
      <c r="DM18" s="619"/>
      <c r="DN18" s="619"/>
      <c r="DO18" s="619"/>
      <c r="DP18" s="619"/>
      <c r="DQ18" s="619"/>
      <c r="DR18" s="619"/>
      <c r="DS18" s="619"/>
      <c r="DT18" s="619"/>
      <c r="DU18" s="619"/>
      <c r="DV18" s="619"/>
      <c r="DW18" s="619"/>
      <c r="DX18" s="628"/>
    </row>
    <row r="19" spans="2:128" ht="11.25" customHeight="1">
      <c r="B19" s="615" t="s">
        <v>222</v>
      </c>
      <c r="C19" s="616"/>
      <c r="D19" s="616"/>
      <c r="E19" s="616"/>
      <c r="F19" s="616"/>
      <c r="G19" s="616"/>
      <c r="H19" s="616"/>
      <c r="I19" s="616"/>
      <c r="J19" s="616"/>
      <c r="K19" s="616"/>
      <c r="L19" s="616"/>
      <c r="M19" s="616"/>
      <c r="N19" s="616"/>
      <c r="O19" s="616"/>
      <c r="P19" s="616"/>
      <c r="Q19" s="617"/>
      <c r="R19" s="618">
        <v>411285887</v>
      </c>
      <c r="S19" s="619"/>
      <c r="T19" s="619"/>
      <c r="U19" s="619"/>
      <c r="V19" s="619"/>
      <c r="W19" s="619"/>
      <c r="X19" s="619"/>
      <c r="Y19" s="620"/>
      <c r="Z19" s="623">
        <v>59.2</v>
      </c>
      <c r="AA19" s="624"/>
      <c r="AB19" s="624"/>
      <c r="AC19" s="629"/>
      <c r="AD19" s="627">
        <v>358092045</v>
      </c>
      <c r="AE19" s="619"/>
      <c r="AF19" s="619"/>
      <c r="AG19" s="619"/>
      <c r="AH19" s="619"/>
      <c r="AI19" s="619"/>
      <c r="AJ19" s="619"/>
      <c r="AK19" s="620"/>
      <c r="AL19" s="623">
        <v>99.7</v>
      </c>
      <c r="AM19" s="624"/>
      <c r="AN19" s="624"/>
      <c r="AO19" s="625"/>
      <c r="AP19" s="615" t="s">
        <v>223</v>
      </c>
      <c r="AQ19" s="616"/>
      <c r="AR19" s="616"/>
      <c r="AS19" s="616"/>
      <c r="AT19" s="616"/>
      <c r="AU19" s="616"/>
      <c r="AV19" s="616"/>
      <c r="AW19" s="616"/>
      <c r="AX19" s="616"/>
      <c r="AY19" s="616"/>
      <c r="AZ19" s="616"/>
      <c r="BA19" s="616"/>
      <c r="BB19" s="616"/>
      <c r="BC19" s="617"/>
      <c r="BD19" s="618">
        <v>2108525</v>
      </c>
      <c r="BE19" s="619"/>
      <c r="BF19" s="619"/>
      <c r="BG19" s="619"/>
      <c r="BH19" s="619"/>
      <c r="BI19" s="619"/>
      <c r="BJ19" s="619"/>
      <c r="BK19" s="620"/>
      <c r="BL19" s="621">
        <v>1.3</v>
      </c>
      <c r="BM19" s="621"/>
      <c r="BN19" s="621"/>
      <c r="BO19" s="621"/>
      <c r="BP19" s="622" t="s">
        <v>101</v>
      </c>
      <c r="BQ19" s="622"/>
      <c r="BR19" s="622"/>
      <c r="BS19" s="622"/>
      <c r="BT19" s="622"/>
      <c r="BU19" s="622"/>
      <c r="BV19" s="622"/>
      <c r="BW19" s="626"/>
      <c r="BY19" s="615" t="s">
        <v>224</v>
      </c>
      <c r="BZ19" s="616"/>
      <c r="CA19" s="616"/>
      <c r="CB19" s="616"/>
      <c r="CC19" s="616"/>
      <c r="CD19" s="616"/>
      <c r="CE19" s="616"/>
      <c r="CF19" s="616"/>
      <c r="CG19" s="616"/>
      <c r="CH19" s="616"/>
      <c r="CI19" s="616"/>
      <c r="CJ19" s="616"/>
      <c r="CK19" s="616"/>
      <c r="CL19" s="617"/>
      <c r="CM19" s="618" t="s">
        <v>101</v>
      </c>
      <c r="CN19" s="619"/>
      <c r="CO19" s="619"/>
      <c r="CP19" s="619"/>
      <c r="CQ19" s="619"/>
      <c r="CR19" s="619"/>
      <c r="CS19" s="619"/>
      <c r="CT19" s="620"/>
      <c r="CU19" s="621" t="s">
        <v>101</v>
      </c>
      <c r="CV19" s="621"/>
      <c r="CW19" s="621"/>
      <c r="CX19" s="621"/>
      <c r="CY19" s="627" t="s">
        <v>101</v>
      </c>
      <c r="CZ19" s="619"/>
      <c r="DA19" s="619"/>
      <c r="DB19" s="619"/>
      <c r="DC19" s="619"/>
      <c r="DD19" s="619"/>
      <c r="DE19" s="619"/>
      <c r="DF19" s="619"/>
      <c r="DG19" s="619"/>
      <c r="DH19" s="619"/>
      <c r="DI19" s="619"/>
      <c r="DJ19" s="619"/>
      <c r="DK19" s="620"/>
      <c r="DL19" s="627" t="s">
        <v>101</v>
      </c>
      <c r="DM19" s="619"/>
      <c r="DN19" s="619"/>
      <c r="DO19" s="619"/>
      <c r="DP19" s="619"/>
      <c r="DQ19" s="619"/>
      <c r="DR19" s="619"/>
      <c r="DS19" s="619"/>
      <c r="DT19" s="619"/>
      <c r="DU19" s="619"/>
      <c r="DV19" s="619"/>
      <c r="DW19" s="619"/>
      <c r="DX19" s="628"/>
    </row>
    <row r="20" spans="2:128" ht="11.25" customHeight="1">
      <c r="B20" s="615" t="s">
        <v>225</v>
      </c>
      <c r="C20" s="616"/>
      <c r="D20" s="616"/>
      <c r="E20" s="616"/>
      <c r="F20" s="616"/>
      <c r="G20" s="616"/>
      <c r="H20" s="616"/>
      <c r="I20" s="616"/>
      <c r="J20" s="616"/>
      <c r="K20" s="616"/>
      <c r="L20" s="616"/>
      <c r="M20" s="616"/>
      <c r="N20" s="616"/>
      <c r="O20" s="616"/>
      <c r="P20" s="616"/>
      <c r="Q20" s="617"/>
      <c r="R20" s="618">
        <v>371331</v>
      </c>
      <c r="S20" s="619"/>
      <c r="T20" s="619"/>
      <c r="U20" s="619"/>
      <c r="V20" s="619"/>
      <c r="W20" s="619"/>
      <c r="X20" s="619"/>
      <c r="Y20" s="620"/>
      <c r="Z20" s="623">
        <v>0.1</v>
      </c>
      <c r="AA20" s="624"/>
      <c r="AB20" s="624"/>
      <c r="AC20" s="629"/>
      <c r="AD20" s="627">
        <v>371331</v>
      </c>
      <c r="AE20" s="619"/>
      <c r="AF20" s="619"/>
      <c r="AG20" s="619"/>
      <c r="AH20" s="619"/>
      <c r="AI20" s="619"/>
      <c r="AJ20" s="619"/>
      <c r="AK20" s="620"/>
      <c r="AL20" s="623">
        <v>0.1</v>
      </c>
      <c r="AM20" s="624"/>
      <c r="AN20" s="624"/>
      <c r="AO20" s="625"/>
      <c r="AP20" s="630" t="s">
        <v>226</v>
      </c>
      <c r="AQ20" s="631"/>
      <c r="AR20" s="631"/>
      <c r="AS20" s="631"/>
      <c r="AT20" s="631"/>
      <c r="AU20" s="631"/>
      <c r="AV20" s="631"/>
      <c r="AW20" s="631"/>
      <c r="AX20" s="631"/>
      <c r="AY20" s="631"/>
      <c r="AZ20" s="631"/>
      <c r="BA20" s="631"/>
      <c r="BB20" s="631"/>
      <c r="BC20" s="632"/>
      <c r="BD20" s="618">
        <v>1737074</v>
      </c>
      <c r="BE20" s="619"/>
      <c r="BF20" s="619"/>
      <c r="BG20" s="619"/>
      <c r="BH20" s="619"/>
      <c r="BI20" s="619"/>
      <c r="BJ20" s="619"/>
      <c r="BK20" s="620"/>
      <c r="BL20" s="621">
        <v>1.1000000000000001</v>
      </c>
      <c r="BM20" s="621"/>
      <c r="BN20" s="621"/>
      <c r="BO20" s="621"/>
      <c r="BP20" s="622" t="s">
        <v>101</v>
      </c>
      <c r="BQ20" s="622"/>
      <c r="BR20" s="622"/>
      <c r="BS20" s="622"/>
      <c r="BT20" s="622"/>
      <c r="BU20" s="622"/>
      <c r="BV20" s="622"/>
      <c r="BW20" s="626"/>
      <c r="BY20" s="630" t="s">
        <v>227</v>
      </c>
      <c r="BZ20" s="631"/>
      <c r="CA20" s="631"/>
      <c r="CB20" s="631"/>
      <c r="CC20" s="631"/>
      <c r="CD20" s="631"/>
      <c r="CE20" s="631"/>
      <c r="CF20" s="631"/>
      <c r="CG20" s="631"/>
      <c r="CH20" s="631"/>
      <c r="CI20" s="631"/>
      <c r="CJ20" s="631"/>
      <c r="CK20" s="631"/>
      <c r="CL20" s="632"/>
      <c r="CM20" s="618" t="s">
        <v>101</v>
      </c>
      <c r="CN20" s="619"/>
      <c r="CO20" s="619"/>
      <c r="CP20" s="619"/>
      <c r="CQ20" s="619"/>
      <c r="CR20" s="619"/>
      <c r="CS20" s="619"/>
      <c r="CT20" s="620"/>
      <c r="CU20" s="621" t="s">
        <v>101</v>
      </c>
      <c r="CV20" s="621"/>
      <c r="CW20" s="621"/>
      <c r="CX20" s="621"/>
      <c r="CY20" s="627" t="s">
        <v>101</v>
      </c>
      <c r="CZ20" s="619"/>
      <c r="DA20" s="619"/>
      <c r="DB20" s="619"/>
      <c r="DC20" s="619"/>
      <c r="DD20" s="619"/>
      <c r="DE20" s="619"/>
      <c r="DF20" s="619"/>
      <c r="DG20" s="619"/>
      <c r="DH20" s="619"/>
      <c r="DI20" s="619"/>
      <c r="DJ20" s="619"/>
      <c r="DK20" s="620"/>
      <c r="DL20" s="627" t="s">
        <v>101</v>
      </c>
      <c r="DM20" s="619"/>
      <c r="DN20" s="619"/>
      <c r="DO20" s="619"/>
      <c r="DP20" s="619"/>
      <c r="DQ20" s="619"/>
      <c r="DR20" s="619"/>
      <c r="DS20" s="619"/>
      <c r="DT20" s="619"/>
      <c r="DU20" s="619"/>
      <c r="DV20" s="619"/>
      <c r="DW20" s="619"/>
      <c r="DX20" s="628"/>
    </row>
    <row r="21" spans="2:128" ht="11.25" customHeight="1">
      <c r="B21" s="615" t="s">
        <v>228</v>
      </c>
      <c r="C21" s="616"/>
      <c r="D21" s="616"/>
      <c r="E21" s="616"/>
      <c r="F21" s="616"/>
      <c r="G21" s="616"/>
      <c r="H21" s="616"/>
      <c r="I21" s="616"/>
      <c r="J21" s="616"/>
      <c r="K21" s="616"/>
      <c r="L21" s="616"/>
      <c r="M21" s="616"/>
      <c r="N21" s="616"/>
      <c r="O21" s="616"/>
      <c r="P21" s="616"/>
      <c r="Q21" s="617"/>
      <c r="R21" s="618">
        <v>4984825</v>
      </c>
      <c r="S21" s="619"/>
      <c r="T21" s="619"/>
      <c r="U21" s="619"/>
      <c r="V21" s="619"/>
      <c r="W21" s="619"/>
      <c r="X21" s="619"/>
      <c r="Y21" s="620"/>
      <c r="Z21" s="623">
        <v>0.7</v>
      </c>
      <c r="AA21" s="624"/>
      <c r="AB21" s="624"/>
      <c r="AC21" s="629"/>
      <c r="AD21" s="627" t="s">
        <v>101</v>
      </c>
      <c r="AE21" s="619"/>
      <c r="AF21" s="619"/>
      <c r="AG21" s="619"/>
      <c r="AH21" s="619"/>
      <c r="AI21" s="619"/>
      <c r="AJ21" s="619"/>
      <c r="AK21" s="620"/>
      <c r="AL21" s="623" t="s">
        <v>101</v>
      </c>
      <c r="AM21" s="624"/>
      <c r="AN21" s="624"/>
      <c r="AO21" s="625"/>
      <c r="AP21" s="630" t="s">
        <v>229</v>
      </c>
      <c r="AQ21" s="631"/>
      <c r="AR21" s="631"/>
      <c r="AS21" s="631"/>
      <c r="AT21" s="631"/>
      <c r="AU21" s="631"/>
      <c r="AV21" s="631"/>
      <c r="AW21" s="631"/>
      <c r="AX21" s="631"/>
      <c r="AY21" s="631"/>
      <c r="AZ21" s="631"/>
      <c r="BA21" s="631"/>
      <c r="BB21" s="631"/>
      <c r="BC21" s="632"/>
      <c r="BD21" s="618">
        <v>156060</v>
      </c>
      <c r="BE21" s="619"/>
      <c r="BF21" s="619"/>
      <c r="BG21" s="619"/>
      <c r="BH21" s="619"/>
      <c r="BI21" s="619"/>
      <c r="BJ21" s="619"/>
      <c r="BK21" s="620"/>
      <c r="BL21" s="621">
        <v>0.1</v>
      </c>
      <c r="BM21" s="621"/>
      <c r="BN21" s="621"/>
      <c r="BO21" s="621"/>
      <c r="BP21" s="622" t="s">
        <v>101</v>
      </c>
      <c r="BQ21" s="622"/>
      <c r="BR21" s="622"/>
      <c r="BS21" s="622"/>
      <c r="BT21" s="622"/>
      <c r="BU21" s="622"/>
      <c r="BV21" s="622"/>
      <c r="BW21" s="626"/>
      <c r="BY21" s="630" t="s">
        <v>230</v>
      </c>
      <c r="BZ21" s="631"/>
      <c r="CA21" s="631"/>
      <c r="CB21" s="631"/>
      <c r="CC21" s="631"/>
      <c r="CD21" s="631"/>
      <c r="CE21" s="631"/>
      <c r="CF21" s="631"/>
      <c r="CG21" s="631"/>
      <c r="CH21" s="631"/>
      <c r="CI21" s="631"/>
      <c r="CJ21" s="631"/>
      <c r="CK21" s="631"/>
      <c r="CL21" s="632"/>
      <c r="CM21" s="618">
        <v>163483</v>
      </c>
      <c r="CN21" s="619"/>
      <c r="CO21" s="619"/>
      <c r="CP21" s="619"/>
      <c r="CQ21" s="619"/>
      <c r="CR21" s="619"/>
      <c r="CS21" s="619"/>
      <c r="CT21" s="620"/>
      <c r="CU21" s="621">
        <v>0</v>
      </c>
      <c r="CV21" s="621"/>
      <c r="CW21" s="621"/>
      <c r="CX21" s="621"/>
      <c r="CY21" s="627" t="s">
        <v>101</v>
      </c>
      <c r="CZ21" s="619"/>
      <c r="DA21" s="619"/>
      <c r="DB21" s="619"/>
      <c r="DC21" s="619"/>
      <c r="DD21" s="619"/>
      <c r="DE21" s="619"/>
      <c r="DF21" s="619"/>
      <c r="DG21" s="619"/>
      <c r="DH21" s="619"/>
      <c r="DI21" s="619"/>
      <c r="DJ21" s="619"/>
      <c r="DK21" s="620"/>
      <c r="DL21" s="627">
        <v>163483</v>
      </c>
      <c r="DM21" s="619"/>
      <c r="DN21" s="619"/>
      <c r="DO21" s="619"/>
      <c r="DP21" s="619"/>
      <c r="DQ21" s="619"/>
      <c r="DR21" s="619"/>
      <c r="DS21" s="619"/>
      <c r="DT21" s="619"/>
      <c r="DU21" s="619"/>
      <c r="DV21" s="619"/>
      <c r="DW21" s="619"/>
      <c r="DX21" s="628"/>
    </row>
    <row r="22" spans="2:128" ht="11.25" customHeight="1">
      <c r="B22" s="615" t="s">
        <v>231</v>
      </c>
      <c r="C22" s="616"/>
      <c r="D22" s="616"/>
      <c r="E22" s="616"/>
      <c r="F22" s="616"/>
      <c r="G22" s="616"/>
      <c r="H22" s="616"/>
      <c r="I22" s="616"/>
      <c r="J22" s="616"/>
      <c r="K22" s="616"/>
      <c r="L22" s="616"/>
      <c r="M22" s="616"/>
      <c r="N22" s="616"/>
      <c r="O22" s="616"/>
      <c r="P22" s="616"/>
      <c r="Q22" s="617"/>
      <c r="R22" s="618">
        <v>11123373</v>
      </c>
      <c r="S22" s="619"/>
      <c r="T22" s="619"/>
      <c r="U22" s="619"/>
      <c r="V22" s="619"/>
      <c r="W22" s="619"/>
      <c r="X22" s="619"/>
      <c r="Y22" s="620"/>
      <c r="Z22" s="623">
        <v>1.6</v>
      </c>
      <c r="AA22" s="624"/>
      <c r="AB22" s="624"/>
      <c r="AC22" s="629"/>
      <c r="AD22" s="627">
        <v>365271</v>
      </c>
      <c r="AE22" s="619"/>
      <c r="AF22" s="619"/>
      <c r="AG22" s="619"/>
      <c r="AH22" s="619"/>
      <c r="AI22" s="619"/>
      <c r="AJ22" s="619"/>
      <c r="AK22" s="620"/>
      <c r="AL22" s="623">
        <v>0.1</v>
      </c>
      <c r="AM22" s="624"/>
      <c r="AN22" s="624"/>
      <c r="AO22" s="625"/>
      <c r="AP22" s="630" t="s">
        <v>232</v>
      </c>
      <c r="AQ22" s="631"/>
      <c r="AR22" s="631"/>
      <c r="AS22" s="631"/>
      <c r="AT22" s="631"/>
      <c r="AU22" s="631"/>
      <c r="AV22" s="631"/>
      <c r="AW22" s="631"/>
      <c r="AX22" s="631"/>
      <c r="AY22" s="631"/>
      <c r="AZ22" s="631"/>
      <c r="BA22" s="631"/>
      <c r="BB22" s="631"/>
      <c r="BC22" s="632"/>
      <c r="BD22" s="618">
        <v>1603854</v>
      </c>
      <c r="BE22" s="619"/>
      <c r="BF22" s="619"/>
      <c r="BG22" s="619"/>
      <c r="BH22" s="619"/>
      <c r="BI22" s="619"/>
      <c r="BJ22" s="619"/>
      <c r="BK22" s="620"/>
      <c r="BL22" s="621">
        <v>1</v>
      </c>
      <c r="BM22" s="621"/>
      <c r="BN22" s="621"/>
      <c r="BO22" s="621"/>
      <c r="BP22" s="622" t="s">
        <v>101</v>
      </c>
      <c r="BQ22" s="622"/>
      <c r="BR22" s="622"/>
      <c r="BS22" s="622"/>
      <c r="BT22" s="622"/>
      <c r="BU22" s="622"/>
      <c r="BV22" s="622"/>
      <c r="BW22" s="626"/>
      <c r="BY22" s="630" t="s">
        <v>233</v>
      </c>
      <c r="BZ22" s="631"/>
      <c r="CA22" s="631"/>
      <c r="CB22" s="631"/>
      <c r="CC22" s="631"/>
      <c r="CD22" s="631"/>
      <c r="CE22" s="631"/>
      <c r="CF22" s="631"/>
      <c r="CG22" s="631"/>
      <c r="CH22" s="631"/>
      <c r="CI22" s="631"/>
      <c r="CJ22" s="631"/>
      <c r="CK22" s="631"/>
      <c r="CL22" s="632"/>
      <c r="CM22" s="618">
        <v>205695</v>
      </c>
      <c r="CN22" s="619"/>
      <c r="CO22" s="619"/>
      <c r="CP22" s="619"/>
      <c r="CQ22" s="619"/>
      <c r="CR22" s="619"/>
      <c r="CS22" s="619"/>
      <c r="CT22" s="620"/>
      <c r="CU22" s="621">
        <v>0</v>
      </c>
      <c r="CV22" s="621"/>
      <c r="CW22" s="621"/>
      <c r="CX22" s="621"/>
      <c r="CY22" s="627" t="s">
        <v>101</v>
      </c>
      <c r="CZ22" s="619"/>
      <c r="DA22" s="619"/>
      <c r="DB22" s="619"/>
      <c r="DC22" s="619"/>
      <c r="DD22" s="619"/>
      <c r="DE22" s="619"/>
      <c r="DF22" s="619"/>
      <c r="DG22" s="619"/>
      <c r="DH22" s="619"/>
      <c r="DI22" s="619"/>
      <c r="DJ22" s="619"/>
      <c r="DK22" s="620"/>
      <c r="DL22" s="627">
        <v>205695</v>
      </c>
      <c r="DM22" s="619"/>
      <c r="DN22" s="619"/>
      <c r="DO22" s="619"/>
      <c r="DP22" s="619"/>
      <c r="DQ22" s="619"/>
      <c r="DR22" s="619"/>
      <c r="DS22" s="619"/>
      <c r="DT22" s="619"/>
      <c r="DU22" s="619"/>
      <c r="DV22" s="619"/>
      <c r="DW22" s="619"/>
      <c r="DX22" s="628"/>
    </row>
    <row r="23" spans="2:128" ht="11.25" customHeight="1">
      <c r="B23" s="615" t="s">
        <v>234</v>
      </c>
      <c r="C23" s="616"/>
      <c r="D23" s="616"/>
      <c r="E23" s="616"/>
      <c r="F23" s="616"/>
      <c r="G23" s="616"/>
      <c r="H23" s="616"/>
      <c r="I23" s="616"/>
      <c r="J23" s="616"/>
      <c r="K23" s="616"/>
      <c r="L23" s="616"/>
      <c r="M23" s="616"/>
      <c r="N23" s="616"/>
      <c r="O23" s="616"/>
      <c r="P23" s="616"/>
      <c r="Q23" s="617"/>
      <c r="R23" s="618">
        <v>2346471</v>
      </c>
      <c r="S23" s="619"/>
      <c r="T23" s="619"/>
      <c r="U23" s="619"/>
      <c r="V23" s="619"/>
      <c r="W23" s="619"/>
      <c r="X23" s="619"/>
      <c r="Y23" s="620"/>
      <c r="Z23" s="623">
        <v>0.3</v>
      </c>
      <c r="AA23" s="624"/>
      <c r="AB23" s="624"/>
      <c r="AC23" s="629"/>
      <c r="AD23" s="627" t="s">
        <v>101</v>
      </c>
      <c r="AE23" s="619"/>
      <c r="AF23" s="619"/>
      <c r="AG23" s="619"/>
      <c r="AH23" s="619"/>
      <c r="AI23" s="619"/>
      <c r="AJ23" s="619"/>
      <c r="AK23" s="620"/>
      <c r="AL23" s="623" t="s">
        <v>101</v>
      </c>
      <c r="AM23" s="624"/>
      <c r="AN23" s="624"/>
      <c r="AO23" s="625"/>
      <c r="AP23" s="630" t="s">
        <v>235</v>
      </c>
      <c r="AQ23" s="631"/>
      <c r="AR23" s="631"/>
      <c r="AS23" s="631"/>
      <c r="AT23" s="631"/>
      <c r="AU23" s="631"/>
      <c r="AV23" s="631"/>
      <c r="AW23" s="631"/>
      <c r="AX23" s="631"/>
      <c r="AY23" s="631"/>
      <c r="AZ23" s="631"/>
      <c r="BA23" s="631"/>
      <c r="BB23" s="631"/>
      <c r="BC23" s="632"/>
      <c r="BD23" s="618">
        <v>13483829</v>
      </c>
      <c r="BE23" s="619"/>
      <c r="BF23" s="619"/>
      <c r="BG23" s="619"/>
      <c r="BH23" s="619"/>
      <c r="BI23" s="619"/>
      <c r="BJ23" s="619"/>
      <c r="BK23" s="620"/>
      <c r="BL23" s="621">
        <v>8.3000000000000007</v>
      </c>
      <c r="BM23" s="621"/>
      <c r="BN23" s="621"/>
      <c r="BO23" s="621"/>
      <c r="BP23" s="622" t="s">
        <v>101</v>
      </c>
      <c r="BQ23" s="622"/>
      <c r="BR23" s="622"/>
      <c r="BS23" s="622"/>
      <c r="BT23" s="622"/>
      <c r="BU23" s="622"/>
      <c r="BV23" s="622"/>
      <c r="BW23" s="626"/>
      <c r="BY23" s="630" t="s">
        <v>236</v>
      </c>
      <c r="BZ23" s="631"/>
      <c r="CA23" s="631"/>
      <c r="CB23" s="631"/>
      <c r="CC23" s="631"/>
      <c r="CD23" s="631"/>
      <c r="CE23" s="631"/>
      <c r="CF23" s="631"/>
      <c r="CG23" s="631"/>
      <c r="CH23" s="631"/>
      <c r="CI23" s="631"/>
      <c r="CJ23" s="631"/>
      <c r="CK23" s="631"/>
      <c r="CL23" s="632"/>
      <c r="CM23" s="618">
        <v>104326</v>
      </c>
      <c r="CN23" s="619"/>
      <c r="CO23" s="619"/>
      <c r="CP23" s="619"/>
      <c r="CQ23" s="619"/>
      <c r="CR23" s="619"/>
      <c r="CS23" s="619"/>
      <c r="CT23" s="620"/>
      <c r="CU23" s="621">
        <v>0</v>
      </c>
      <c r="CV23" s="621"/>
      <c r="CW23" s="621"/>
      <c r="CX23" s="621"/>
      <c r="CY23" s="627" t="s">
        <v>101</v>
      </c>
      <c r="CZ23" s="619"/>
      <c r="DA23" s="619"/>
      <c r="DB23" s="619"/>
      <c r="DC23" s="619"/>
      <c r="DD23" s="619"/>
      <c r="DE23" s="619"/>
      <c r="DF23" s="619"/>
      <c r="DG23" s="619"/>
      <c r="DH23" s="619"/>
      <c r="DI23" s="619"/>
      <c r="DJ23" s="619"/>
      <c r="DK23" s="620"/>
      <c r="DL23" s="627">
        <v>104326</v>
      </c>
      <c r="DM23" s="619"/>
      <c r="DN23" s="619"/>
      <c r="DO23" s="619"/>
      <c r="DP23" s="619"/>
      <c r="DQ23" s="619"/>
      <c r="DR23" s="619"/>
      <c r="DS23" s="619"/>
      <c r="DT23" s="619"/>
      <c r="DU23" s="619"/>
      <c r="DV23" s="619"/>
      <c r="DW23" s="619"/>
      <c r="DX23" s="628"/>
    </row>
    <row r="24" spans="2:128" ht="11.25" customHeight="1">
      <c r="B24" s="615" t="s">
        <v>237</v>
      </c>
      <c r="C24" s="616"/>
      <c r="D24" s="616"/>
      <c r="E24" s="616"/>
      <c r="F24" s="616"/>
      <c r="G24" s="616"/>
      <c r="H24" s="616"/>
      <c r="I24" s="616"/>
      <c r="J24" s="616"/>
      <c r="K24" s="616"/>
      <c r="L24" s="616"/>
      <c r="M24" s="616"/>
      <c r="N24" s="616"/>
      <c r="O24" s="616"/>
      <c r="P24" s="616"/>
      <c r="Q24" s="617"/>
      <c r="R24" s="618">
        <v>105965219</v>
      </c>
      <c r="S24" s="619"/>
      <c r="T24" s="619"/>
      <c r="U24" s="619"/>
      <c r="V24" s="619"/>
      <c r="W24" s="619"/>
      <c r="X24" s="619"/>
      <c r="Y24" s="620"/>
      <c r="Z24" s="623">
        <v>15.3</v>
      </c>
      <c r="AA24" s="624"/>
      <c r="AB24" s="624"/>
      <c r="AC24" s="629"/>
      <c r="AD24" s="627" t="s">
        <v>101</v>
      </c>
      <c r="AE24" s="619"/>
      <c r="AF24" s="619"/>
      <c r="AG24" s="619"/>
      <c r="AH24" s="619"/>
      <c r="AI24" s="619"/>
      <c r="AJ24" s="619"/>
      <c r="AK24" s="620"/>
      <c r="AL24" s="623" t="s">
        <v>101</v>
      </c>
      <c r="AM24" s="624"/>
      <c r="AN24" s="624"/>
      <c r="AO24" s="625"/>
      <c r="AP24" s="630" t="s">
        <v>238</v>
      </c>
      <c r="AQ24" s="631"/>
      <c r="AR24" s="631"/>
      <c r="AS24" s="631"/>
      <c r="AT24" s="631"/>
      <c r="AU24" s="631"/>
      <c r="AV24" s="631"/>
      <c r="AW24" s="631"/>
      <c r="AX24" s="631"/>
      <c r="AY24" s="631"/>
      <c r="AZ24" s="631"/>
      <c r="BA24" s="631"/>
      <c r="BB24" s="631"/>
      <c r="BC24" s="632"/>
      <c r="BD24" s="618">
        <v>16560158</v>
      </c>
      <c r="BE24" s="619"/>
      <c r="BF24" s="619"/>
      <c r="BG24" s="619"/>
      <c r="BH24" s="619"/>
      <c r="BI24" s="619"/>
      <c r="BJ24" s="619"/>
      <c r="BK24" s="620"/>
      <c r="BL24" s="621">
        <v>10.1</v>
      </c>
      <c r="BM24" s="621"/>
      <c r="BN24" s="621"/>
      <c r="BO24" s="621"/>
      <c r="BP24" s="622" t="s">
        <v>101</v>
      </c>
      <c r="BQ24" s="622"/>
      <c r="BR24" s="622"/>
      <c r="BS24" s="622"/>
      <c r="BT24" s="622"/>
      <c r="BU24" s="622"/>
      <c r="BV24" s="622"/>
      <c r="BW24" s="626"/>
      <c r="BY24" s="630" t="s">
        <v>239</v>
      </c>
      <c r="BZ24" s="631"/>
      <c r="CA24" s="631"/>
      <c r="CB24" s="631"/>
      <c r="CC24" s="631"/>
      <c r="CD24" s="631"/>
      <c r="CE24" s="631"/>
      <c r="CF24" s="631"/>
      <c r="CG24" s="631"/>
      <c r="CH24" s="631"/>
      <c r="CI24" s="631"/>
      <c r="CJ24" s="631"/>
      <c r="CK24" s="631"/>
      <c r="CL24" s="632"/>
      <c r="CM24" s="618">
        <v>22473064</v>
      </c>
      <c r="CN24" s="619"/>
      <c r="CO24" s="619"/>
      <c r="CP24" s="619"/>
      <c r="CQ24" s="619"/>
      <c r="CR24" s="619"/>
      <c r="CS24" s="619"/>
      <c r="CT24" s="620"/>
      <c r="CU24" s="621">
        <v>3.3</v>
      </c>
      <c r="CV24" s="621"/>
      <c r="CW24" s="621"/>
      <c r="CX24" s="621"/>
      <c r="CY24" s="627" t="s">
        <v>101</v>
      </c>
      <c r="CZ24" s="619"/>
      <c r="DA24" s="619"/>
      <c r="DB24" s="619"/>
      <c r="DC24" s="619"/>
      <c r="DD24" s="619"/>
      <c r="DE24" s="619"/>
      <c r="DF24" s="619"/>
      <c r="DG24" s="619"/>
      <c r="DH24" s="619"/>
      <c r="DI24" s="619"/>
      <c r="DJ24" s="619"/>
      <c r="DK24" s="620"/>
      <c r="DL24" s="627">
        <v>22473064</v>
      </c>
      <c r="DM24" s="619"/>
      <c r="DN24" s="619"/>
      <c r="DO24" s="619"/>
      <c r="DP24" s="619"/>
      <c r="DQ24" s="619"/>
      <c r="DR24" s="619"/>
      <c r="DS24" s="619"/>
      <c r="DT24" s="619"/>
      <c r="DU24" s="619"/>
      <c r="DV24" s="619"/>
      <c r="DW24" s="619"/>
      <c r="DX24" s="628"/>
    </row>
    <row r="25" spans="2:128" ht="11.25" customHeight="1">
      <c r="B25" s="615" t="s">
        <v>240</v>
      </c>
      <c r="C25" s="616"/>
      <c r="D25" s="616"/>
      <c r="E25" s="616"/>
      <c r="F25" s="616"/>
      <c r="G25" s="616"/>
      <c r="H25" s="616"/>
      <c r="I25" s="616"/>
      <c r="J25" s="616"/>
      <c r="K25" s="616"/>
      <c r="L25" s="616"/>
      <c r="M25" s="616"/>
      <c r="N25" s="616"/>
      <c r="O25" s="616"/>
      <c r="P25" s="616"/>
      <c r="Q25" s="617"/>
      <c r="R25" s="618" t="s">
        <v>101</v>
      </c>
      <c r="S25" s="619"/>
      <c r="T25" s="619"/>
      <c r="U25" s="619"/>
      <c r="V25" s="619"/>
      <c r="W25" s="619"/>
      <c r="X25" s="619"/>
      <c r="Y25" s="620"/>
      <c r="Z25" s="623" t="s">
        <v>101</v>
      </c>
      <c r="AA25" s="624"/>
      <c r="AB25" s="624"/>
      <c r="AC25" s="629"/>
      <c r="AD25" s="627" t="s">
        <v>101</v>
      </c>
      <c r="AE25" s="619"/>
      <c r="AF25" s="619"/>
      <c r="AG25" s="619"/>
      <c r="AH25" s="619"/>
      <c r="AI25" s="619"/>
      <c r="AJ25" s="619"/>
      <c r="AK25" s="620"/>
      <c r="AL25" s="623" t="s">
        <v>101</v>
      </c>
      <c r="AM25" s="624"/>
      <c r="AN25" s="624"/>
      <c r="AO25" s="625"/>
      <c r="AP25" s="630" t="s">
        <v>241</v>
      </c>
      <c r="AQ25" s="631"/>
      <c r="AR25" s="631"/>
      <c r="AS25" s="631"/>
      <c r="AT25" s="631"/>
      <c r="AU25" s="631"/>
      <c r="AV25" s="631"/>
      <c r="AW25" s="631"/>
      <c r="AX25" s="631"/>
      <c r="AY25" s="631"/>
      <c r="AZ25" s="631"/>
      <c r="BA25" s="631"/>
      <c r="BB25" s="631"/>
      <c r="BC25" s="632"/>
      <c r="BD25" s="618">
        <v>2904</v>
      </c>
      <c r="BE25" s="619"/>
      <c r="BF25" s="619"/>
      <c r="BG25" s="619"/>
      <c r="BH25" s="619"/>
      <c r="BI25" s="619"/>
      <c r="BJ25" s="619"/>
      <c r="BK25" s="620"/>
      <c r="BL25" s="621">
        <v>0</v>
      </c>
      <c r="BM25" s="621"/>
      <c r="BN25" s="621"/>
      <c r="BO25" s="621"/>
      <c r="BP25" s="622" t="s">
        <v>101</v>
      </c>
      <c r="BQ25" s="622"/>
      <c r="BR25" s="622"/>
      <c r="BS25" s="622"/>
      <c r="BT25" s="622"/>
      <c r="BU25" s="622"/>
      <c r="BV25" s="622"/>
      <c r="BW25" s="626"/>
      <c r="BY25" s="630" t="s">
        <v>242</v>
      </c>
      <c r="BZ25" s="631"/>
      <c r="CA25" s="631"/>
      <c r="CB25" s="631"/>
      <c r="CC25" s="631"/>
      <c r="CD25" s="631"/>
      <c r="CE25" s="631"/>
      <c r="CF25" s="631"/>
      <c r="CG25" s="631"/>
      <c r="CH25" s="631"/>
      <c r="CI25" s="631"/>
      <c r="CJ25" s="631"/>
      <c r="CK25" s="631"/>
      <c r="CL25" s="632"/>
      <c r="CM25" s="618">
        <v>109802</v>
      </c>
      <c r="CN25" s="619"/>
      <c r="CO25" s="619"/>
      <c r="CP25" s="619"/>
      <c r="CQ25" s="619"/>
      <c r="CR25" s="619"/>
      <c r="CS25" s="619"/>
      <c r="CT25" s="620"/>
      <c r="CU25" s="621">
        <v>0</v>
      </c>
      <c r="CV25" s="621"/>
      <c r="CW25" s="621"/>
      <c r="CX25" s="621"/>
      <c r="CY25" s="627" t="s">
        <v>101</v>
      </c>
      <c r="CZ25" s="619"/>
      <c r="DA25" s="619"/>
      <c r="DB25" s="619"/>
      <c r="DC25" s="619"/>
      <c r="DD25" s="619"/>
      <c r="DE25" s="619"/>
      <c r="DF25" s="619"/>
      <c r="DG25" s="619"/>
      <c r="DH25" s="619"/>
      <c r="DI25" s="619"/>
      <c r="DJ25" s="619"/>
      <c r="DK25" s="620"/>
      <c r="DL25" s="627">
        <v>109802</v>
      </c>
      <c r="DM25" s="619"/>
      <c r="DN25" s="619"/>
      <c r="DO25" s="619"/>
      <c r="DP25" s="619"/>
      <c r="DQ25" s="619"/>
      <c r="DR25" s="619"/>
      <c r="DS25" s="619"/>
      <c r="DT25" s="619"/>
      <c r="DU25" s="619"/>
      <c r="DV25" s="619"/>
      <c r="DW25" s="619"/>
      <c r="DX25" s="628"/>
    </row>
    <row r="26" spans="2:128" ht="11.25" customHeight="1">
      <c r="B26" s="615" t="s">
        <v>243</v>
      </c>
      <c r="C26" s="616"/>
      <c r="D26" s="616"/>
      <c r="E26" s="616"/>
      <c r="F26" s="616"/>
      <c r="G26" s="616"/>
      <c r="H26" s="616"/>
      <c r="I26" s="616"/>
      <c r="J26" s="616"/>
      <c r="K26" s="616"/>
      <c r="L26" s="616"/>
      <c r="M26" s="616"/>
      <c r="N26" s="616"/>
      <c r="O26" s="616"/>
      <c r="P26" s="616"/>
      <c r="Q26" s="617"/>
      <c r="R26" s="618">
        <v>1766056</v>
      </c>
      <c r="S26" s="619"/>
      <c r="T26" s="619"/>
      <c r="U26" s="619"/>
      <c r="V26" s="619"/>
      <c r="W26" s="619"/>
      <c r="X26" s="619"/>
      <c r="Y26" s="620"/>
      <c r="Z26" s="623">
        <v>0.3</v>
      </c>
      <c r="AA26" s="624"/>
      <c r="AB26" s="624"/>
      <c r="AC26" s="629"/>
      <c r="AD26" s="627">
        <v>217685</v>
      </c>
      <c r="AE26" s="619"/>
      <c r="AF26" s="619"/>
      <c r="AG26" s="619"/>
      <c r="AH26" s="619"/>
      <c r="AI26" s="619"/>
      <c r="AJ26" s="619"/>
      <c r="AK26" s="620"/>
      <c r="AL26" s="623">
        <v>0.1</v>
      </c>
      <c r="AM26" s="624"/>
      <c r="AN26" s="624"/>
      <c r="AO26" s="625"/>
      <c r="AP26" s="630" t="s">
        <v>244</v>
      </c>
      <c r="AQ26" s="631"/>
      <c r="AR26" s="631"/>
      <c r="AS26" s="631"/>
      <c r="AT26" s="631"/>
      <c r="AU26" s="631"/>
      <c r="AV26" s="631"/>
      <c r="AW26" s="631"/>
      <c r="AX26" s="631"/>
      <c r="AY26" s="631"/>
      <c r="AZ26" s="631"/>
      <c r="BA26" s="631"/>
      <c r="BB26" s="631"/>
      <c r="BC26" s="632"/>
      <c r="BD26" s="618">
        <v>222725</v>
      </c>
      <c r="BE26" s="619"/>
      <c r="BF26" s="619"/>
      <c r="BG26" s="619"/>
      <c r="BH26" s="619"/>
      <c r="BI26" s="619"/>
      <c r="BJ26" s="619"/>
      <c r="BK26" s="620"/>
      <c r="BL26" s="621">
        <v>0.1</v>
      </c>
      <c r="BM26" s="621"/>
      <c r="BN26" s="621"/>
      <c r="BO26" s="621"/>
      <c r="BP26" s="622" t="s">
        <v>101</v>
      </c>
      <c r="BQ26" s="622"/>
      <c r="BR26" s="622"/>
      <c r="BS26" s="622"/>
      <c r="BT26" s="622"/>
      <c r="BU26" s="622"/>
      <c r="BV26" s="622"/>
      <c r="BW26" s="626"/>
      <c r="BY26" s="630" t="s">
        <v>245</v>
      </c>
      <c r="BZ26" s="631"/>
      <c r="CA26" s="631"/>
      <c r="CB26" s="631"/>
      <c r="CC26" s="631"/>
      <c r="CD26" s="631"/>
      <c r="CE26" s="631"/>
      <c r="CF26" s="631"/>
      <c r="CG26" s="631"/>
      <c r="CH26" s="631"/>
      <c r="CI26" s="631"/>
      <c r="CJ26" s="631"/>
      <c r="CK26" s="631"/>
      <c r="CL26" s="632"/>
      <c r="CM26" s="618" t="s">
        <v>101</v>
      </c>
      <c r="CN26" s="619"/>
      <c r="CO26" s="619"/>
      <c r="CP26" s="619"/>
      <c r="CQ26" s="619"/>
      <c r="CR26" s="619"/>
      <c r="CS26" s="619"/>
      <c r="CT26" s="620"/>
      <c r="CU26" s="621" t="s">
        <v>101</v>
      </c>
      <c r="CV26" s="621"/>
      <c r="CW26" s="621"/>
      <c r="CX26" s="621"/>
      <c r="CY26" s="627" t="s">
        <v>101</v>
      </c>
      <c r="CZ26" s="619"/>
      <c r="DA26" s="619"/>
      <c r="DB26" s="619"/>
      <c r="DC26" s="619"/>
      <c r="DD26" s="619"/>
      <c r="DE26" s="619"/>
      <c r="DF26" s="619"/>
      <c r="DG26" s="619"/>
      <c r="DH26" s="619"/>
      <c r="DI26" s="619"/>
      <c r="DJ26" s="619"/>
      <c r="DK26" s="620"/>
      <c r="DL26" s="627" t="s">
        <v>101</v>
      </c>
      <c r="DM26" s="619"/>
      <c r="DN26" s="619"/>
      <c r="DO26" s="619"/>
      <c r="DP26" s="619"/>
      <c r="DQ26" s="619"/>
      <c r="DR26" s="619"/>
      <c r="DS26" s="619"/>
      <c r="DT26" s="619"/>
      <c r="DU26" s="619"/>
      <c r="DV26" s="619"/>
      <c r="DW26" s="619"/>
      <c r="DX26" s="628"/>
    </row>
    <row r="27" spans="2:128" ht="11.25" customHeight="1">
      <c r="B27" s="615" t="s">
        <v>246</v>
      </c>
      <c r="C27" s="616"/>
      <c r="D27" s="616"/>
      <c r="E27" s="616"/>
      <c r="F27" s="616"/>
      <c r="G27" s="616"/>
      <c r="H27" s="616"/>
      <c r="I27" s="616"/>
      <c r="J27" s="616"/>
      <c r="K27" s="616"/>
      <c r="L27" s="616"/>
      <c r="M27" s="616"/>
      <c r="N27" s="616"/>
      <c r="O27" s="616"/>
      <c r="P27" s="616"/>
      <c r="Q27" s="617"/>
      <c r="R27" s="618">
        <v>34512</v>
      </c>
      <c r="S27" s="619"/>
      <c r="T27" s="619"/>
      <c r="U27" s="619"/>
      <c r="V27" s="619"/>
      <c r="W27" s="619"/>
      <c r="X27" s="619"/>
      <c r="Y27" s="620"/>
      <c r="Z27" s="623">
        <v>0</v>
      </c>
      <c r="AA27" s="624"/>
      <c r="AB27" s="624"/>
      <c r="AC27" s="629"/>
      <c r="AD27" s="627" t="s">
        <v>101</v>
      </c>
      <c r="AE27" s="619"/>
      <c r="AF27" s="619"/>
      <c r="AG27" s="619"/>
      <c r="AH27" s="619"/>
      <c r="AI27" s="619"/>
      <c r="AJ27" s="619"/>
      <c r="AK27" s="620"/>
      <c r="AL27" s="623" t="s">
        <v>101</v>
      </c>
      <c r="AM27" s="624"/>
      <c r="AN27" s="624"/>
      <c r="AO27" s="625"/>
      <c r="AP27" s="630" t="s">
        <v>247</v>
      </c>
      <c r="AQ27" s="631"/>
      <c r="AR27" s="631"/>
      <c r="AS27" s="631"/>
      <c r="AT27" s="631"/>
      <c r="AU27" s="631"/>
      <c r="AV27" s="631"/>
      <c r="AW27" s="631"/>
      <c r="AX27" s="631"/>
      <c r="AY27" s="631"/>
      <c r="AZ27" s="631"/>
      <c r="BA27" s="631"/>
      <c r="BB27" s="631"/>
      <c r="BC27" s="632"/>
      <c r="BD27" s="618">
        <v>19707633</v>
      </c>
      <c r="BE27" s="619"/>
      <c r="BF27" s="619"/>
      <c r="BG27" s="619"/>
      <c r="BH27" s="619"/>
      <c r="BI27" s="619"/>
      <c r="BJ27" s="619"/>
      <c r="BK27" s="620"/>
      <c r="BL27" s="621">
        <v>12.1</v>
      </c>
      <c r="BM27" s="621"/>
      <c r="BN27" s="621"/>
      <c r="BO27" s="621"/>
      <c r="BP27" s="622" t="s">
        <v>101</v>
      </c>
      <c r="BQ27" s="622"/>
      <c r="BR27" s="622"/>
      <c r="BS27" s="622"/>
      <c r="BT27" s="622"/>
      <c r="BU27" s="622"/>
      <c r="BV27" s="622"/>
      <c r="BW27" s="626"/>
      <c r="BY27" s="630" t="s">
        <v>248</v>
      </c>
      <c r="BZ27" s="631"/>
      <c r="CA27" s="631"/>
      <c r="CB27" s="631"/>
      <c r="CC27" s="631"/>
      <c r="CD27" s="631"/>
      <c r="CE27" s="631"/>
      <c r="CF27" s="631"/>
      <c r="CG27" s="631"/>
      <c r="CH27" s="631"/>
      <c r="CI27" s="631"/>
      <c r="CJ27" s="631"/>
      <c r="CK27" s="631"/>
      <c r="CL27" s="632"/>
      <c r="CM27" s="618">
        <v>1027914</v>
      </c>
      <c r="CN27" s="619"/>
      <c r="CO27" s="619"/>
      <c r="CP27" s="619"/>
      <c r="CQ27" s="619"/>
      <c r="CR27" s="619"/>
      <c r="CS27" s="619"/>
      <c r="CT27" s="620"/>
      <c r="CU27" s="621">
        <v>0.2</v>
      </c>
      <c r="CV27" s="621"/>
      <c r="CW27" s="621"/>
      <c r="CX27" s="621"/>
      <c r="CY27" s="627" t="s">
        <v>101</v>
      </c>
      <c r="CZ27" s="619"/>
      <c r="DA27" s="619"/>
      <c r="DB27" s="619"/>
      <c r="DC27" s="619"/>
      <c r="DD27" s="619"/>
      <c r="DE27" s="619"/>
      <c r="DF27" s="619"/>
      <c r="DG27" s="619"/>
      <c r="DH27" s="619"/>
      <c r="DI27" s="619"/>
      <c r="DJ27" s="619"/>
      <c r="DK27" s="620"/>
      <c r="DL27" s="627">
        <v>1027914</v>
      </c>
      <c r="DM27" s="619"/>
      <c r="DN27" s="619"/>
      <c r="DO27" s="619"/>
      <c r="DP27" s="619"/>
      <c r="DQ27" s="619"/>
      <c r="DR27" s="619"/>
      <c r="DS27" s="619"/>
      <c r="DT27" s="619"/>
      <c r="DU27" s="619"/>
      <c r="DV27" s="619"/>
      <c r="DW27" s="619"/>
      <c r="DX27" s="628"/>
    </row>
    <row r="28" spans="2:128" ht="11.25" customHeight="1">
      <c r="B28" s="615" t="s">
        <v>249</v>
      </c>
      <c r="C28" s="616"/>
      <c r="D28" s="616"/>
      <c r="E28" s="616"/>
      <c r="F28" s="616"/>
      <c r="G28" s="616"/>
      <c r="H28" s="616"/>
      <c r="I28" s="616"/>
      <c r="J28" s="616"/>
      <c r="K28" s="616"/>
      <c r="L28" s="616"/>
      <c r="M28" s="616"/>
      <c r="N28" s="616"/>
      <c r="O28" s="616"/>
      <c r="P28" s="616"/>
      <c r="Q28" s="617"/>
      <c r="R28" s="618">
        <v>13424499</v>
      </c>
      <c r="S28" s="619"/>
      <c r="T28" s="619"/>
      <c r="U28" s="619"/>
      <c r="V28" s="619"/>
      <c r="W28" s="619"/>
      <c r="X28" s="619"/>
      <c r="Y28" s="620"/>
      <c r="Z28" s="623">
        <v>1.9</v>
      </c>
      <c r="AA28" s="624"/>
      <c r="AB28" s="624"/>
      <c r="AC28" s="629"/>
      <c r="AD28" s="627" t="s">
        <v>101</v>
      </c>
      <c r="AE28" s="619"/>
      <c r="AF28" s="619"/>
      <c r="AG28" s="619"/>
      <c r="AH28" s="619"/>
      <c r="AI28" s="619"/>
      <c r="AJ28" s="619"/>
      <c r="AK28" s="620"/>
      <c r="AL28" s="623" t="s">
        <v>101</v>
      </c>
      <c r="AM28" s="624"/>
      <c r="AN28" s="624"/>
      <c r="AO28" s="625"/>
      <c r="AP28" s="630" t="s">
        <v>250</v>
      </c>
      <c r="AQ28" s="631"/>
      <c r="AR28" s="631"/>
      <c r="AS28" s="631"/>
      <c r="AT28" s="631"/>
      <c r="AU28" s="631"/>
      <c r="AV28" s="631"/>
      <c r="AW28" s="631"/>
      <c r="AX28" s="631"/>
      <c r="AY28" s="631"/>
      <c r="AZ28" s="631"/>
      <c r="BA28" s="631"/>
      <c r="BB28" s="631"/>
      <c r="BC28" s="632"/>
      <c r="BD28" s="618">
        <v>103608</v>
      </c>
      <c r="BE28" s="619"/>
      <c r="BF28" s="619"/>
      <c r="BG28" s="619"/>
      <c r="BH28" s="619"/>
      <c r="BI28" s="619"/>
      <c r="BJ28" s="619"/>
      <c r="BK28" s="620"/>
      <c r="BL28" s="621">
        <v>0.1</v>
      </c>
      <c r="BM28" s="621"/>
      <c r="BN28" s="621"/>
      <c r="BO28" s="621"/>
      <c r="BP28" s="622" t="s">
        <v>101</v>
      </c>
      <c r="BQ28" s="622"/>
      <c r="BR28" s="622"/>
      <c r="BS28" s="622"/>
      <c r="BT28" s="622"/>
      <c r="BU28" s="622"/>
      <c r="BV28" s="622"/>
      <c r="BW28" s="626"/>
      <c r="BY28" s="630" t="s">
        <v>251</v>
      </c>
      <c r="BZ28" s="631"/>
      <c r="CA28" s="631"/>
      <c r="CB28" s="631"/>
      <c r="CC28" s="631"/>
      <c r="CD28" s="631"/>
      <c r="CE28" s="631"/>
      <c r="CF28" s="631"/>
      <c r="CG28" s="631"/>
      <c r="CH28" s="631"/>
      <c r="CI28" s="631"/>
      <c r="CJ28" s="631"/>
      <c r="CK28" s="631"/>
      <c r="CL28" s="632"/>
      <c r="CM28" s="618" t="s">
        <v>101</v>
      </c>
      <c r="CN28" s="619"/>
      <c r="CO28" s="619"/>
      <c r="CP28" s="619"/>
      <c r="CQ28" s="619"/>
      <c r="CR28" s="619"/>
      <c r="CS28" s="619"/>
      <c r="CT28" s="620"/>
      <c r="CU28" s="621" t="s">
        <v>101</v>
      </c>
      <c r="CV28" s="621"/>
      <c r="CW28" s="621"/>
      <c r="CX28" s="621"/>
      <c r="CY28" s="627" t="s">
        <v>101</v>
      </c>
      <c r="CZ28" s="619"/>
      <c r="DA28" s="619"/>
      <c r="DB28" s="619"/>
      <c r="DC28" s="619"/>
      <c r="DD28" s="619"/>
      <c r="DE28" s="619"/>
      <c r="DF28" s="619"/>
      <c r="DG28" s="619"/>
      <c r="DH28" s="619"/>
      <c r="DI28" s="619"/>
      <c r="DJ28" s="619"/>
      <c r="DK28" s="620"/>
      <c r="DL28" s="627" t="s">
        <v>101</v>
      </c>
      <c r="DM28" s="619"/>
      <c r="DN28" s="619"/>
      <c r="DO28" s="619"/>
      <c r="DP28" s="619"/>
      <c r="DQ28" s="619"/>
      <c r="DR28" s="619"/>
      <c r="DS28" s="619"/>
      <c r="DT28" s="619"/>
      <c r="DU28" s="619"/>
      <c r="DV28" s="619"/>
      <c r="DW28" s="619"/>
      <c r="DX28" s="628"/>
    </row>
    <row r="29" spans="2:128" ht="11.25" customHeight="1">
      <c r="B29" s="615" t="s">
        <v>252</v>
      </c>
      <c r="C29" s="616"/>
      <c r="D29" s="616"/>
      <c r="E29" s="616"/>
      <c r="F29" s="616"/>
      <c r="G29" s="616"/>
      <c r="H29" s="616"/>
      <c r="I29" s="616"/>
      <c r="J29" s="616"/>
      <c r="K29" s="616"/>
      <c r="L29" s="616"/>
      <c r="M29" s="616"/>
      <c r="N29" s="616"/>
      <c r="O29" s="616"/>
      <c r="P29" s="616"/>
      <c r="Q29" s="617"/>
      <c r="R29" s="618">
        <v>23092779</v>
      </c>
      <c r="S29" s="619"/>
      <c r="T29" s="619"/>
      <c r="U29" s="619"/>
      <c r="V29" s="619"/>
      <c r="W29" s="619"/>
      <c r="X29" s="619"/>
      <c r="Y29" s="620"/>
      <c r="Z29" s="623">
        <v>3.3</v>
      </c>
      <c r="AA29" s="624"/>
      <c r="AB29" s="624"/>
      <c r="AC29" s="629"/>
      <c r="AD29" s="627" t="s">
        <v>101</v>
      </c>
      <c r="AE29" s="619"/>
      <c r="AF29" s="619"/>
      <c r="AG29" s="619"/>
      <c r="AH29" s="619"/>
      <c r="AI29" s="619"/>
      <c r="AJ29" s="619"/>
      <c r="AK29" s="620"/>
      <c r="AL29" s="623" t="s">
        <v>101</v>
      </c>
      <c r="AM29" s="624"/>
      <c r="AN29" s="624"/>
      <c r="AO29" s="625"/>
      <c r="AP29" s="630" t="s">
        <v>253</v>
      </c>
      <c r="AQ29" s="631"/>
      <c r="AR29" s="631"/>
      <c r="AS29" s="631"/>
      <c r="AT29" s="631"/>
      <c r="AU29" s="631"/>
      <c r="AV29" s="631"/>
      <c r="AW29" s="631"/>
      <c r="AX29" s="631"/>
      <c r="AY29" s="631"/>
      <c r="AZ29" s="631"/>
      <c r="BA29" s="631"/>
      <c r="BB29" s="631"/>
      <c r="BC29" s="632"/>
      <c r="BD29" s="618">
        <v>6398</v>
      </c>
      <c r="BE29" s="619"/>
      <c r="BF29" s="619"/>
      <c r="BG29" s="619"/>
      <c r="BH29" s="619"/>
      <c r="BI29" s="619"/>
      <c r="BJ29" s="619"/>
      <c r="BK29" s="620"/>
      <c r="BL29" s="621">
        <v>0</v>
      </c>
      <c r="BM29" s="621"/>
      <c r="BN29" s="621"/>
      <c r="BO29" s="621"/>
      <c r="BP29" s="622" t="s">
        <v>101</v>
      </c>
      <c r="BQ29" s="622"/>
      <c r="BR29" s="622"/>
      <c r="BS29" s="622"/>
      <c r="BT29" s="622"/>
      <c r="BU29" s="622"/>
      <c r="BV29" s="622"/>
      <c r="BW29" s="626"/>
      <c r="BY29" s="630" t="s">
        <v>254</v>
      </c>
      <c r="BZ29" s="633"/>
      <c r="CA29" s="633"/>
      <c r="CB29" s="633"/>
      <c r="CC29" s="633"/>
      <c r="CD29" s="633"/>
      <c r="CE29" s="633"/>
      <c r="CF29" s="633"/>
      <c r="CG29" s="633"/>
      <c r="CH29" s="633"/>
      <c r="CI29" s="633"/>
      <c r="CJ29" s="633"/>
      <c r="CK29" s="633"/>
      <c r="CL29" s="632"/>
      <c r="CM29" s="618" t="s">
        <v>101</v>
      </c>
      <c r="CN29" s="619"/>
      <c r="CO29" s="619"/>
      <c r="CP29" s="619"/>
      <c r="CQ29" s="619"/>
      <c r="CR29" s="619"/>
      <c r="CS29" s="619"/>
      <c r="CT29" s="620"/>
      <c r="CU29" s="621" t="s">
        <v>101</v>
      </c>
      <c r="CV29" s="621"/>
      <c r="CW29" s="621"/>
      <c r="CX29" s="621"/>
      <c r="CY29" s="627" t="s">
        <v>101</v>
      </c>
      <c r="CZ29" s="619"/>
      <c r="DA29" s="619"/>
      <c r="DB29" s="619"/>
      <c r="DC29" s="619"/>
      <c r="DD29" s="619"/>
      <c r="DE29" s="619"/>
      <c r="DF29" s="619"/>
      <c r="DG29" s="619"/>
      <c r="DH29" s="619"/>
      <c r="DI29" s="619"/>
      <c r="DJ29" s="619"/>
      <c r="DK29" s="620"/>
      <c r="DL29" s="627" t="s">
        <v>101</v>
      </c>
      <c r="DM29" s="619"/>
      <c r="DN29" s="619"/>
      <c r="DO29" s="619"/>
      <c r="DP29" s="619"/>
      <c r="DQ29" s="619"/>
      <c r="DR29" s="619"/>
      <c r="DS29" s="619"/>
      <c r="DT29" s="619"/>
      <c r="DU29" s="619"/>
      <c r="DV29" s="619"/>
      <c r="DW29" s="619"/>
      <c r="DX29" s="628"/>
    </row>
    <row r="30" spans="2:128" ht="11.25" customHeight="1">
      <c r="B30" s="615" t="s">
        <v>255</v>
      </c>
      <c r="C30" s="616"/>
      <c r="D30" s="616"/>
      <c r="E30" s="616"/>
      <c r="F30" s="616"/>
      <c r="G30" s="616"/>
      <c r="H30" s="616"/>
      <c r="I30" s="616"/>
      <c r="J30" s="616"/>
      <c r="K30" s="616"/>
      <c r="L30" s="616"/>
      <c r="M30" s="616"/>
      <c r="N30" s="616"/>
      <c r="O30" s="616"/>
      <c r="P30" s="616"/>
      <c r="Q30" s="617"/>
      <c r="R30" s="618">
        <v>53033125</v>
      </c>
      <c r="S30" s="619"/>
      <c r="T30" s="619"/>
      <c r="U30" s="619"/>
      <c r="V30" s="619"/>
      <c r="W30" s="619"/>
      <c r="X30" s="619"/>
      <c r="Y30" s="620"/>
      <c r="Z30" s="623">
        <v>7.6</v>
      </c>
      <c r="AA30" s="624"/>
      <c r="AB30" s="624"/>
      <c r="AC30" s="629"/>
      <c r="AD30" s="627">
        <v>103873</v>
      </c>
      <c r="AE30" s="619"/>
      <c r="AF30" s="619"/>
      <c r="AG30" s="619"/>
      <c r="AH30" s="619"/>
      <c r="AI30" s="619"/>
      <c r="AJ30" s="619"/>
      <c r="AK30" s="620"/>
      <c r="AL30" s="623">
        <v>0</v>
      </c>
      <c r="AM30" s="624"/>
      <c r="AN30" s="624"/>
      <c r="AO30" s="625"/>
      <c r="AP30" s="630" t="s">
        <v>256</v>
      </c>
      <c r="AQ30" s="631"/>
      <c r="AR30" s="631"/>
      <c r="AS30" s="631"/>
      <c r="AT30" s="631"/>
      <c r="AU30" s="631"/>
      <c r="AV30" s="631"/>
      <c r="AW30" s="631"/>
      <c r="AX30" s="631"/>
      <c r="AY30" s="631"/>
      <c r="AZ30" s="631"/>
      <c r="BA30" s="631"/>
      <c r="BB30" s="631"/>
      <c r="BC30" s="632"/>
      <c r="BD30" s="618">
        <v>6398</v>
      </c>
      <c r="BE30" s="619"/>
      <c r="BF30" s="619"/>
      <c r="BG30" s="619"/>
      <c r="BH30" s="619"/>
      <c r="BI30" s="619"/>
      <c r="BJ30" s="619"/>
      <c r="BK30" s="620"/>
      <c r="BL30" s="621">
        <v>0</v>
      </c>
      <c r="BM30" s="621"/>
      <c r="BN30" s="621"/>
      <c r="BO30" s="621"/>
      <c r="BP30" s="622" t="s">
        <v>101</v>
      </c>
      <c r="BQ30" s="622"/>
      <c r="BR30" s="622"/>
      <c r="BS30" s="622"/>
      <c r="BT30" s="622"/>
      <c r="BU30" s="622"/>
      <c r="BV30" s="622"/>
      <c r="BW30" s="626"/>
      <c r="BY30" s="615" t="s">
        <v>257</v>
      </c>
      <c r="BZ30" s="616"/>
      <c r="CA30" s="616"/>
      <c r="CB30" s="616"/>
      <c r="CC30" s="616"/>
      <c r="CD30" s="616"/>
      <c r="CE30" s="616"/>
      <c r="CF30" s="616"/>
      <c r="CG30" s="616"/>
      <c r="CH30" s="616"/>
      <c r="CI30" s="616"/>
      <c r="CJ30" s="616"/>
      <c r="CK30" s="616"/>
      <c r="CL30" s="617"/>
      <c r="CM30" s="618">
        <v>674093359</v>
      </c>
      <c r="CN30" s="619"/>
      <c r="CO30" s="619"/>
      <c r="CP30" s="619"/>
      <c r="CQ30" s="619"/>
      <c r="CR30" s="619"/>
      <c r="CS30" s="619"/>
      <c r="CT30" s="620"/>
      <c r="CU30" s="621">
        <v>100</v>
      </c>
      <c r="CV30" s="621"/>
      <c r="CW30" s="621"/>
      <c r="CX30" s="621"/>
      <c r="CY30" s="627">
        <v>131827241</v>
      </c>
      <c r="CZ30" s="619"/>
      <c r="DA30" s="619"/>
      <c r="DB30" s="619"/>
      <c r="DC30" s="619"/>
      <c r="DD30" s="619"/>
      <c r="DE30" s="619"/>
      <c r="DF30" s="619"/>
      <c r="DG30" s="619"/>
      <c r="DH30" s="619"/>
      <c r="DI30" s="619"/>
      <c r="DJ30" s="619"/>
      <c r="DK30" s="620"/>
      <c r="DL30" s="627">
        <v>461132262</v>
      </c>
      <c r="DM30" s="619"/>
      <c r="DN30" s="619"/>
      <c r="DO30" s="619"/>
      <c r="DP30" s="619"/>
      <c r="DQ30" s="619"/>
      <c r="DR30" s="619"/>
      <c r="DS30" s="619"/>
      <c r="DT30" s="619"/>
      <c r="DU30" s="619"/>
      <c r="DV30" s="619"/>
      <c r="DW30" s="619"/>
      <c r="DX30" s="628"/>
    </row>
    <row r="31" spans="2:128" ht="11.25" customHeight="1">
      <c r="B31" s="615" t="s">
        <v>258</v>
      </c>
      <c r="C31" s="616"/>
      <c r="D31" s="616"/>
      <c r="E31" s="616"/>
      <c r="F31" s="616"/>
      <c r="G31" s="616"/>
      <c r="H31" s="616"/>
      <c r="I31" s="616"/>
      <c r="J31" s="616"/>
      <c r="K31" s="616"/>
      <c r="L31" s="616"/>
      <c r="M31" s="616"/>
      <c r="N31" s="616"/>
      <c r="O31" s="616"/>
      <c r="P31" s="616"/>
      <c r="Q31" s="617"/>
      <c r="R31" s="618">
        <v>66789566</v>
      </c>
      <c r="S31" s="619"/>
      <c r="T31" s="619"/>
      <c r="U31" s="619"/>
      <c r="V31" s="619"/>
      <c r="W31" s="619"/>
      <c r="X31" s="619"/>
      <c r="Y31" s="620"/>
      <c r="Z31" s="623">
        <v>9.6</v>
      </c>
      <c r="AA31" s="624"/>
      <c r="AB31" s="624"/>
      <c r="AC31" s="629"/>
      <c r="AD31" s="627" t="s">
        <v>101</v>
      </c>
      <c r="AE31" s="619"/>
      <c r="AF31" s="619"/>
      <c r="AG31" s="619"/>
      <c r="AH31" s="619"/>
      <c r="AI31" s="619"/>
      <c r="AJ31" s="619"/>
      <c r="AK31" s="620"/>
      <c r="AL31" s="623" t="s">
        <v>101</v>
      </c>
      <c r="AM31" s="624"/>
      <c r="AN31" s="624"/>
      <c r="AO31" s="625"/>
      <c r="AP31" s="630" t="s">
        <v>259</v>
      </c>
      <c r="AQ31" s="631"/>
      <c r="AR31" s="631"/>
      <c r="AS31" s="631"/>
      <c r="AT31" s="631"/>
      <c r="AU31" s="631"/>
      <c r="AV31" s="631"/>
      <c r="AW31" s="631"/>
      <c r="AX31" s="631"/>
      <c r="AY31" s="631"/>
      <c r="AZ31" s="631"/>
      <c r="BA31" s="631"/>
      <c r="BB31" s="631"/>
      <c r="BC31" s="632"/>
      <c r="BD31" s="618">
        <v>97210</v>
      </c>
      <c r="BE31" s="619"/>
      <c r="BF31" s="619"/>
      <c r="BG31" s="619"/>
      <c r="BH31" s="619"/>
      <c r="BI31" s="619"/>
      <c r="BJ31" s="619"/>
      <c r="BK31" s="620"/>
      <c r="BL31" s="621">
        <v>0.1</v>
      </c>
      <c r="BM31" s="621"/>
      <c r="BN31" s="621"/>
      <c r="BO31" s="621"/>
      <c r="BP31" s="622" t="s">
        <v>101</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260</v>
      </c>
      <c r="C32" s="616"/>
      <c r="D32" s="616"/>
      <c r="E32" s="616"/>
      <c r="F32" s="616"/>
      <c r="G32" s="616"/>
      <c r="H32" s="616"/>
      <c r="I32" s="616"/>
      <c r="J32" s="616"/>
      <c r="K32" s="616"/>
      <c r="L32" s="616"/>
      <c r="M32" s="616"/>
      <c r="N32" s="616"/>
      <c r="O32" s="616"/>
      <c r="P32" s="616"/>
      <c r="Q32" s="617"/>
      <c r="R32" s="618" t="s">
        <v>101</v>
      </c>
      <c r="S32" s="619"/>
      <c r="T32" s="619"/>
      <c r="U32" s="619"/>
      <c r="V32" s="619"/>
      <c r="W32" s="619"/>
      <c r="X32" s="619"/>
      <c r="Y32" s="620"/>
      <c r="Z32" s="623" t="s">
        <v>101</v>
      </c>
      <c r="AA32" s="624"/>
      <c r="AB32" s="624"/>
      <c r="AC32" s="629"/>
      <c r="AD32" s="627" t="s">
        <v>101</v>
      </c>
      <c r="AE32" s="619"/>
      <c r="AF32" s="619"/>
      <c r="AG32" s="619"/>
      <c r="AH32" s="619"/>
      <c r="AI32" s="619"/>
      <c r="AJ32" s="619"/>
      <c r="AK32" s="620"/>
      <c r="AL32" s="623" t="s">
        <v>101</v>
      </c>
      <c r="AM32" s="624"/>
      <c r="AN32" s="624"/>
      <c r="AO32" s="625"/>
      <c r="AP32" s="630" t="s">
        <v>261</v>
      </c>
      <c r="AQ32" s="631"/>
      <c r="AR32" s="631"/>
      <c r="AS32" s="631"/>
      <c r="AT32" s="631"/>
      <c r="AU32" s="631"/>
      <c r="AV32" s="631"/>
      <c r="AW32" s="631"/>
      <c r="AX32" s="631"/>
      <c r="AY32" s="631"/>
      <c r="AZ32" s="631"/>
      <c r="BA32" s="631"/>
      <c r="BB32" s="631"/>
      <c r="BC32" s="632"/>
      <c r="BD32" s="618" t="s">
        <v>101</v>
      </c>
      <c r="BE32" s="619"/>
      <c r="BF32" s="619"/>
      <c r="BG32" s="619"/>
      <c r="BH32" s="619"/>
      <c r="BI32" s="619"/>
      <c r="BJ32" s="619"/>
      <c r="BK32" s="620"/>
      <c r="BL32" s="621" t="s">
        <v>101</v>
      </c>
      <c r="BM32" s="621"/>
      <c r="BN32" s="621"/>
      <c r="BO32" s="621"/>
      <c r="BP32" s="622" t="s">
        <v>101</v>
      </c>
      <c r="BQ32" s="622"/>
      <c r="BR32" s="622"/>
      <c r="BS32" s="622"/>
      <c r="BT32" s="622"/>
      <c r="BU32" s="622"/>
      <c r="BV32" s="622"/>
      <c r="BW32" s="626"/>
      <c r="BY32" s="600" t="s">
        <v>262</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263</v>
      </c>
      <c r="C33" s="616"/>
      <c r="D33" s="616"/>
      <c r="E33" s="616"/>
      <c r="F33" s="616"/>
      <c r="G33" s="616"/>
      <c r="H33" s="616"/>
      <c r="I33" s="616"/>
      <c r="J33" s="616"/>
      <c r="K33" s="616"/>
      <c r="L33" s="616"/>
      <c r="M33" s="616"/>
      <c r="N33" s="616"/>
      <c r="O33" s="616"/>
      <c r="P33" s="616"/>
      <c r="Q33" s="617"/>
      <c r="R33" s="618">
        <v>30131000</v>
      </c>
      <c r="S33" s="619"/>
      <c r="T33" s="619"/>
      <c r="U33" s="619"/>
      <c r="V33" s="619"/>
      <c r="W33" s="619"/>
      <c r="X33" s="619"/>
      <c r="Y33" s="620"/>
      <c r="Z33" s="623">
        <v>4.3</v>
      </c>
      <c r="AA33" s="624"/>
      <c r="AB33" s="624"/>
      <c r="AC33" s="629"/>
      <c r="AD33" s="627" t="s">
        <v>101</v>
      </c>
      <c r="AE33" s="619"/>
      <c r="AF33" s="619"/>
      <c r="AG33" s="619"/>
      <c r="AH33" s="619"/>
      <c r="AI33" s="619"/>
      <c r="AJ33" s="619"/>
      <c r="AK33" s="620"/>
      <c r="AL33" s="623" t="s">
        <v>101</v>
      </c>
      <c r="AM33" s="624"/>
      <c r="AN33" s="624"/>
      <c r="AO33" s="625"/>
      <c r="AP33" s="615" t="s">
        <v>137</v>
      </c>
      <c r="AQ33" s="616"/>
      <c r="AR33" s="616"/>
      <c r="AS33" s="616"/>
      <c r="AT33" s="616"/>
      <c r="AU33" s="616"/>
      <c r="AV33" s="616"/>
      <c r="AW33" s="616"/>
      <c r="AX33" s="616"/>
      <c r="AY33" s="616"/>
      <c r="AZ33" s="616"/>
      <c r="BA33" s="616"/>
      <c r="BB33" s="616"/>
      <c r="BC33" s="617"/>
      <c r="BD33" s="618">
        <v>163274936</v>
      </c>
      <c r="BE33" s="619"/>
      <c r="BF33" s="619"/>
      <c r="BG33" s="619"/>
      <c r="BH33" s="619"/>
      <c r="BI33" s="619"/>
      <c r="BJ33" s="619"/>
      <c r="BK33" s="620"/>
      <c r="BL33" s="621">
        <v>100</v>
      </c>
      <c r="BM33" s="621"/>
      <c r="BN33" s="621"/>
      <c r="BO33" s="621"/>
      <c r="BP33" s="622">
        <v>455706</v>
      </c>
      <c r="BQ33" s="622"/>
      <c r="BR33" s="622"/>
      <c r="BS33" s="622"/>
      <c r="BT33" s="622"/>
      <c r="BU33" s="622"/>
      <c r="BV33" s="622"/>
      <c r="BW33" s="626"/>
      <c r="BY33" s="600" t="s">
        <v>174</v>
      </c>
      <c r="BZ33" s="601"/>
      <c r="CA33" s="601"/>
      <c r="CB33" s="601"/>
      <c r="CC33" s="601"/>
      <c r="CD33" s="601"/>
      <c r="CE33" s="601"/>
      <c r="CF33" s="601"/>
      <c r="CG33" s="601"/>
      <c r="CH33" s="601"/>
      <c r="CI33" s="601"/>
      <c r="CJ33" s="601"/>
      <c r="CK33" s="601"/>
      <c r="CL33" s="602"/>
      <c r="CM33" s="600" t="s">
        <v>264</v>
      </c>
      <c r="CN33" s="601"/>
      <c r="CO33" s="601"/>
      <c r="CP33" s="601"/>
      <c r="CQ33" s="601"/>
      <c r="CR33" s="601"/>
      <c r="CS33" s="601"/>
      <c r="CT33" s="602"/>
      <c r="CU33" s="600" t="s">
        <v>265</v>
      </c>
      <c r="CV33" s="601"/>
      <c r="CW33" s="601"/>
      <c r="CX33" s="602"/>
      <c r="CY33" s="600" t="s">
        <v>266</v>
      </c>
      <c r="CZ33" s="601"/>
      <c r="DA33" s="601"/>
      <c r="DB33" s="601"/>
      <c r="DC33" s="601"/>
      <c r="DD33" s="601"/>
      <c r="DE33" s="601"/>
      <c r="DF33" s="602"/>
      <c r="DG33" s="637" t="s">
        <v>267</v>
      </c>
      <c r="DH33" s="638"/>
      <c r="DI33" s="638"/>
      <c r="DJ33" s="638"/>
      <c r="DK33" s="638"/>
      <c r="DL33" s="638"/>
      <c r="DM33" s="638"/>
      <c r="DN33" s="638"/>
      <c r="DO33" s="638"/>
      <c r="DP33" s="638"/>
      <c r="DQ33" s="639"/>
      <c r="DR33" s="600" t="s">
        <v>268</v>
      </c>
      <c r="DS33" s="601"/>
      <c r="DT33" s="601"/>
      <c r="DU33" s="601"/>
      <c r="DV33" s="601"/>
      <c r="DW33" s="601"/>
      <c r="DX33" s="602"/>
    </row>
    <row r="34" spans="2:128" ht="11.25" customHeight="1">
      <c r="B34" s="634" t="s">
        <v>269</v>
      </c>
      <c r="C34" s="635"/>
      <c r="D34" s="635"/>
      <c r="E34" s="635"/>
      <c r="F34" s="635"/>
      <c r="G34" s="635"/>
      <c r="H34" s="635"/>
      <c r="I34" s="635"/>
      <c r="J34" s="635"/>
      <c r="K34" s="635"/>
      <c r="L34" s="635"/>
      <c r="M34" s="635"/>
      <c r="N34" s="635"/>
      <c r="O34" s="635"/>
      <c r="P34" s="635"/>
      <c r="Q34" s="636"/>
      <c r="R34" s="618">
        <v>694217643</v>
      </c>
      <c r="S34" s="619"/>
      <c r="T34" s="619"/>
      <c r="U34" s="619"/>
      <c r="V34" s="619"/>
      <c r="W34" s="619"/>
      <c r="X34" s="619"/>
      <c r="Y34" s="620"/>
      <c r="Z34" s="621">
        <v>100</v>
      </c>
      <c r="AA34" s="621"/>
      <c r="AB34" s="621"/>
      <c r="AC34" s="621"/>
      <c r="AD34" s="622">
        <v>359150205</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270</v>
      </c>
      <c r="BZ34" s="605"/>
      <c r="CA34" s="605"/>
      <c r="CB34" s="605"/>
      <c r="CC34" s="605"/>
      <c r="CD34" s="605"/>
      <c r="CE34" s="605"/>
      <c r="CF34" s="605"/>
      <c r="CG34" s="605"/>
      <c r="CH34" s="605"/>
      <c r="CI34" s="605"/>
      <c r="CJ34" s="605"/>
      <c r="CK34" s="605"/>
      <c r="CL34" s="606"/>
      <c r="CM34" s="607">
        <v>304179462</v>
      </c>
      <c r="CN34" s="608"/>
      <c r="CO34" s="608"/>
      <c r="CP34" s="608"/>
      <c r="CQ34" s="608"/>
      <c r="CR34" s="608"/>
      <c r="CS34" s="608"/>
      <c r="CT34" s="609"/>
      <c r="CU34" s="648">
        <v>45.1</v>
      </c>
      <c r="CV34" s="649"/>
      <c r="CW34" s="649"/>
      <c r="CX34" s="651"/>
      <c r="CY34" s="647">
        <v>265254213</v>
      </c>
      <c r="CZ34" s="608"/>
      <c r="DA34" s="608"/>
      <c r="DB34" s="608"/>
      <c r="DC34" s="608"/>
      <c r="DD34" s="608"/>
      <c r="DE34" s="608"/>
      <c r="DF34" s="609"/>
      <c r="DG34" s="647">
        <v>263175472</v>
      </c>
      <c r="DH34" s="608"/>
      <c r="DI34" s="608"/>
      <c r="DJ34" s="608"/>
      <c r="DK34" s="608"/>
      <c r="DL34" s="608"/>
      <c r="DM34" s="608"/>
      <c r="DN34" s="608"/>
      <c r="DO34" s="608"/>
      <c r="DP34" s="608"/>
      <c r="DQ34" s="609"/>
      <c r="DR34" s="648">
        <v>67.599999999999994</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271</v>
      </c>
      <c r="BZ35" s="616"/>
      <c r="CA35" s="616"/>
      <c r="CB35" s="616"/>
      <c r="CC35" s="616"/>
      <c r="CD35" s="616"/>
      <c r="CE35" s="616"/>
      <c r="CF35" s="616"/>
      <c r="CG35" s="616"/>
      <c r="CH35" s="616"/>
      <c r="CI35" s="616"/>
      <c r="CJ35" s="616"/>
      <c r="CK35" s="616"/>
      <c r="CL35" s="617"/>
      <c r="CM35" s="618">
        <v>165725343</v>
      </c>
      <c r="CN35" s="643"/>
      <c r="CO35" s="643"/>
      <c r="CP35" s="643"/>
      <c r="CQ35" s="643"/>
      <c r="CR35" s="643"/>
      <c r="CS35" s="643"/>
      <c r="CT35" s="644"/>
      <c r="CU35" s="640">
        <v>24.6</v>
      </c>
      <c r="CV35" s="641"/>
      <c r="CW35" s="641"/>
      <c r="CX35" s="642"/>
      <c r="CY35" s="627">
        <v>140141333</v>
      </c>
      <c r="CZ35" s="643"/>
      <c r="DA35" s="643"/>
      <c r="DB35" s="643"/>
      <c r="DC35" s="643"/>
      <c r="DD35" s="643"/>
      <c r="DE35" s="643"/>
      <c r="DF35" s="644"/>
      <c r="DG35" s="627">
        <v>138268342</v>
      </c>
      <c r="DH35" s="643"/>
      <c r="DI35" s="643"/>
      <c r="DJ35" s="643"/>
      <c r="DK35" s="643"/>
      <c r="DL35" s="643"/>
      <c r="DM35" s="643"/>
      <c r="DN35" s="643"/>
      <c r="DO35" s="643"/>
      <c r="DP35" s="643"/>
      <c r="DQ35" s="644"/>
      <c r="DR35" s="640">
        <v>35.5</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272</v>
      </c>
      <c r="BZ36" s="616"/>
      <c r="CA36" s="616"/>
      <c r="CB36" s="616"/>
      <c r="CC36" s="616"/>
      <c r="CD36" s="616"/>
      <c r="CE36" s="616"/>
      <c r="CF36" s="616"/>
      <c r="CG36" s="616"/>
      <c r="CH36" s="616"/>
      <c r="CI36" s="616"/>
      <c r="CJ36" s="616"/>
      <c r="CK36" s="616"/>
      <c r="CL36" s="617"/>
      <c r="CM36" s="618">
        <v>121193747</v>
      </c>
      <c r="CN36" s="619"/>
      <c r="CO36" s="619"/>
      <c r="CP36" s="619"/>
      <c r="CQ36" s="619"/>
      <c r="CR36" s="619"/>
      <c r="CS36" s="619"/>
      <c r="CT36" s="620"/>
      <c r="CU36" s="640">
        <v>18</v>
      </c>
      <c r="CV36" s="641"/>
      <c r="CW36" s="641"/>
      <c r="CX36" s="642"/>
      <c r="CY36" s="627">
        <v>96636990</v>
      </c>
      <c r="CZ36" s="643"/>
      <c r="DA36" s="643"/>
      <c r="DB36" s="643"/>
      <c r="DC36" s="643"/>
      <c r="DD36" s="643"/>
      <c r="DE36" s="643"/>
      <c r="DF36" s="644"/>
      <c r="DG36" s="627">
        <v>96636677</v>
      </c>
      <c r="DH36" s="643"/>
      <c r="DI36" s="643"/>
      <c r="DJ36" s="643"/>
      <c r="DK36" s="643"/>
      <c r="DL36" s="643"/>
      <c r="DM36" s="643"/>
      <c r="DN36" s="643"/>
      <c r="DO36" s="643"/>
      <c r="DP36" s="643"/>
      <c r="DQ36" s="644"/>
      <c r="DR36" s="640">
        <v>24.8</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273</v>
      </c>
      <c r="AQ37" s="601"/>
      <c r="AR37" s="601"/>
      <c r="AS37" s="601"/>
      <c r="AT37" s="601"/>
      <c r="AU37" s="601"/>
      <c r="AV37" s="601"/>
      <c r="AW37" s="601"/>
      <c r="AX37" s="601"/>
      <c r="AY37" s="601"/>
      <c r="AZ37" s="601"/>
      <c r="BA37" s="601"/>
      <c r="BB37" s="601"/>
      <c r="BC37" s="602"/>
      <c r="BD37" s="600" t="s">
        <v>274</v>
      </c>
      <c r="BE37" s="601"/>
      <c r="BF37" s="601"/>
      <c r="BG37" s="601"/>
      <c r="BH37" s="601"/>
      <c r="BI37" s="601"/>
      <c r="BJ37" s="601"/>
      <c r="BK37" s="601"/>
      <c r="BL37" s="601"/>
      <c r="BM37" s="602"/>
      <c r="BN37" s="600" t="s">
        <v>275</v>
      </c>
      <c r="BO37" s="601"/>
      <c r="BP37" s="601"/>
      <c r="BQ37" s="601"/>
      <c r="BR37" s="601"/>
      <c r="BS37" s="601"/>
      <c r="BT37" s="601"/>
      <c r="BU37" s="601"/>
      <c r="BV37" s="601"/>
      <c r="BW37" s="602"/>
      <c r="BY37" s="615" t="s">
        <v>276</v>
      </c>
      <c r="BZ37" s="616"/>
      <c r="CA37" s="616"/>
      <c r="CB37" s="616"/>
      <c r="CC37" s="616"/>
      <c r="CD37" s="616"/>
      <c r="CE37" s="616"/>
      <c r="CF37" s="616"/>
      <c r="CG37" s="616"/>
      <c r="CH37" s="616"/>
      <c r="CI37" s="616"/>
      <c r="CJ37" s="616"/>
      <c r="CK37" s="616"/>
      <c r="CL37" s="617"/>
      <c r="CM37" s="618">
        <v>19167327</v>
      </c>
      <c r="CN37" s="643"/>
      <c r="CO37" s="643"/>
      <c r="CP37" s="643"/>
      <c r="CQ37" s="643"/>
      <c r="CR37" s="643"/>
      <c r="CS37" s="643"/>
      <c r="CT37" s="644"/>
      <c r="CU37" s="640">
        <v>2.8</v>
      </c>
      <c r="CV37" s="641"/>
      <c r="CW37" s="641"/>
      <c r="CX37" s="642"/>
      <c r="CY37" s="627">
        <v>8283308</v>
      </c>
      <c r="CZ37" s="643"/>
      <c r="DA37" s="643"/>
      <c r="DB37" s="643"/>
      <c r="DC37" s="643"/>
      <c r="DD37" s="643"/>
      <c r="DE37" s="643"/>
      <c r="DF37" s="644"/>
      <c r="DG37" s="627">
        <v>8283308</v>
      </c>
      <c r="DH37" s="643"/>
      <c r="DI37" s="643"/>
      <c r="DJ37" s="643"/>
      <c r="DK37" s="643"/>
      <c r="DL37" s="643"/>
      <c r="DM37" s="643"/>
      <c r="DN37" s="643"/>
      <c r="DO37" s="643"/>
      <c r="DP37" s="643"/>
      <c r="DQ37" s="644"/>
      <c r="DR37" s="640">
        <v>2.1</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277</v>
      </c>
      <c r="AQ38" s="665"/>
      <c r="AR38" s="665"/>
      <c r="AS38" s="665"/>
      <c r="AT38" s="670" t="s">
        <v>278</v>
      </c>
      <c r="AU38" s="180"/>
      <c r="AV38" s="180"/>
      <c r="AW38" s="180"/>
      <c r="AX38" s="604" t="s">
        <v>137</v>
      </c>
      <c r="AY38" s="605"/>
      <c r="AZ38" s="605"/>
      <c r="BA38" s="605"/>
      <c r="BB38" s="605"/>
      <c r="BC38" s="606"/>
      <c r="BD38" s="645">
        <v>99.5</v>
      </c>
      <c r="BE38" s="613"/>
      <c r="BF38" s="613"/>
      <c r="BG38" s="613"/>
      <c r="BH38" s="613"/>
      <c r="BI38" s="613">
        <v>98.4</v>
      </c>
      <c r="BJ38" s="613"/>
      <c r="BK38" s="613"/>
      <c r="BL38" s="613"/>
      <c r="BM38" s="614"/>
      <c r="BN38" s="645">
        <v>99.4</v>
      </c>
      <c r="BO38" s="613"/>
      <c r="BP38" s="613"/>
      <c r="BQ38" s="613"/>
      <c r="BR38" s="613"/>
      <c r="BS38" s="613">
        <v>98.2</v>
      </c>
      <c r="BT38" s="613"/>
      <c r="BU38" s="613"/>
      <c r="BV38" s="613"/>
      <c r="BW38" s="614"/>
      <c r="BY38" s="615" t="s">
        <v>279</v>
      </c>
      <c r="BZ38" s="616"/>
      <c r="CA38" s="616"/>
      <c r="CB38" s="616"/>
      <c r="CC38" s="616"/>
      <c r="CD38" s="616"/>
      <c r="CE38" s="616"/>
      <c r="CF38" s="616"/>
      <c r="CG38" s="616"/>
      <c r="CH38" s="616"/>
      <c r="CI38" s="616"/>
      <c r="CJ38" s="616"/>
      <c r="CK38" s="616"/>
      <c r="CL38" s="617"/>
      <c r="CM38" s="618">
        <v>119286792</v>
      </c>
      <c r="CN38" s="619"/>
      <c r="CO38" s="619"/>
      <c r="CP38" s="619"/>
      <c r="CQ38" s="619"/>
      <c r="CR38" s="619"/>
      <c r="CS38" s="619"/>
      <c r="CT38" s="620"/>
      <c r="CU38" s="640">
        <v>17.7</v>
      </c>
      <c r="CV38" s="641"/>
      <c r="CW38" s="641"/>
      <c r="CX38" s="642"/>
      <c r="CY38" s="627">
        <v>116829572</v>
      </c>
      <c r="CZ38" s="643"/>
      <c r="DA38" s="643"/>
      <c r="DB38" s="643"/>
      <c r="DC38" s="643"/>
      <c r="DD38" s="643"/>
      <c r="DE38" s="643"/>
      <c r="DF38" s="644"/>
      <c r="DG38" s="627">
        <v>116623822</v>
      </c>
      <c r="DH38" s="643"/>
      <c r="DI38" s="643"/>
      <c r="DJ38" s="643"/>
      <c r="DK38" s="643"/>
      <c r="DL38" s="643"/>
      <c r="DM38" s="643"/>
      <c r="DN38" s="643"/>
      <c r="DO38" s="643"/>
      <c r="DP38" s="643"/>
      <c r="DQ38" s="644"/>
      <c r="DR38" s="640">
        <v>30</v>
      </c>
      <c r="DS38" s="641"/>
      <c r="DT38" s="641"/>
      <c r="DU38" s="641"/>
      <c r="DV38" s="641"/>
      <c r="DW38" s="641"/>
      <c r="DX38" s="646"/>
    </row>
    <row r="39" spans="2:128" ht="11.25" customHeight="1">
      <c r="AP39" s="666"/>
      <c r="AQ39" s="667"/>
      <c r="AR39" s="667"/>
      <c r="AS39" s="667"/>
      <c r="AT39" s="671"/>
      <c r="AU39" s="169" t="s">
        <v>280</v>
      </c>
      <c r="AV39" s="169"/>
      <c r="AW39" s="169"/>
      <c r="AX39" s="615" t="s">
        <v>281</v>
      </c>
      <c r="AY39" s="616"/>
      <c r="AZ39" s="616"/>
      <c r="BA39" s="616"/>
      <c r="BB39" s="616"/>
      <c r="BC39" s="617"/>
      <c r="BD39" s="652">
        <v>98.7</v>
      </c>
      <c r="BE39" s="624"/>
      <c r="BF39" s="624"/>
      <c r="BG39" s="624"/>
      <c r="BH39" s="624"/>
      <c r="BI39" s="624">
        <v>94.6</v>
      </c>
      <c r="BJ39" s="624"/>
      <c r="BK39" s="624"/>
      <c r="BL39" s="624"/>
      <c r="BM39" s="625"/>
      <c r="BN39" s="652">
        <v>98.6</v>
      </c>
      <c r="BO39" s="624"/>
      <c r="BP39" s="624"/>
      <c r="BQ39" s="624"/>
      <c r="BR39" s="624"/>
      <c r="BS39" s="624">
        <v>94.1</v>
      </c>
      <c r="BT39" s="624"/>
      <c r="BU39" s="624"/>
      <c r="BV39" s="624"/>
      <c r="BW39" s="625"/>
      <c r="BY39" s="653" t="s">
        <v>282</v>
      </c>
      <c r="BZ39" s="654"/>
      <c r="CA39" s="615" t="s">
        <v>283</v>
      </c>
      <c r="CB39" s="616"/>
      <c r="CC39" s="616"/>
      <c r="CD39" s="616"/>
      <c r="CE39" s="616"/>
      <c r="CF39" s="616"/>
      <c r="CG39" s="616"/>
      <c r="CH39" s="616"/>
      <c r="CI39" s="616"/>
      <c r="CJ39" s="616"/>
      <c r="CK39" s="616"/>
      <c r="CL39" s="617"/>
      <c r="CM39" s="618">
        <v>119286778</v>
      </c>
      <c r="CN39" s="643"/>
      <c r="CO39" s="643"/>
      <c r="CP39" s="643"/>
      <c r="CQ39" s="643"/>
      <c r="CR39" s="643"/>
      <c r="CS39" s="643"/>
      <c r="CT39" s="644"/>
      <c r="CU39" s="640">
        <v>17.7</v>
      </c>
      <c r="CV39" s="641"/>
      <c r="CW39" s="641"/>
      <c r="CX39" s="642"/>
      <c r="CY39" s="627">
        <v>116829558</v>
      </c>
      <c r="CZ39" s="643"/>
      <c r="DA39" s="643"/>
      <c r="DB39" s="643"/>
      <c r="DC39" s="643"/>
      <c r="DD39" s="643"/>
      <c r="DE39" s="643"/>
      <c r="DF39" s="644"/>
      <c r="DG39" s="627">
        <v>116623808</v>
      </c>
      <c r="DH39" s="643"/>
      <c r="DI39" s="643"/>
      <c r="DJ39" s="643"/>
      <c r="DK39" s="643"/>
      <c r="DL39" s="643"/>
      <c r="DM39" s="643"/>
      <c r="DN39" s="643"/>
      <c r="DO39" s="643"/>
      <c r="DP39" s="643"/>
      <c r="DQ39" s="644"/>
      <c r="DR39" s="640">
        <v>30</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284</v>
      </c>
      <c r="AY40" s="635"/>
      <c r="AZ40" s="635"/>
      <c r="BA40" s="635"/>
      <c r="BB40" s="635"/>
      <c r="BC40" s="636"/>
      <c r="BD40" s="659">
        <v>99.9</v>
      </c>
      <c r="BE40" s="660"/>
      <c r="BF40" s="660"/>
      <c r="BG40" s="660"/>
      <c r="BH40" s="660"/>
      <c r="BI40" s="660">
        <v>99.8</v>
      </c>
      <c r="BJ40" s="660"/>
      <c r="BK40" s="660"/>
      <c r="BL40" s="660"/>
      <c r="BM40" s="661"/>
      <c r="BN40" s="659">
        <v>99.9</v>
      </c>
      <c r="BO40" s="660"/>
      <c r="BP40" s="660"/>
      <c r="BQ40" s="660"/>
      <c r="BR40" s="660"/>
      <c r="BS40" s="660">
        <v>99.8</v>
      </c>
      <c r="BT40" s="660"/>
      <c r="BU40" s="660"/>
      <c r="BV40" s="660"/>
      <c r="BW40" s="661"/>
      <c r="BY40" s="655"/>
      <c r="BZ40" s="656"/>
      <c r="CA40" s="615" t="s">
        <v>285</v>
      </c>
      <c r="CB40" s="616"/>
      <c r="CC40" s="616"/>
      <c r="CD40" s="616"/>
      <c r="CE40" s="616"/>
      <c r="CF40" s="616"/>
      <c r="CG40" s="616"/>
      <c r="CH40" s="616"/>
      <c r="CI40" s="616"/>
      <c r="CJ40" s="616"/>
      <c r="CK40" s="616"/>
      <c r="CL40" s="617"/>
      <c r="CM40" s="618">
        <v>106256470</v>
      </c>
      <c r="CN40" s="619"/>
      <c r="CO40" s="619"/>
      <c r="CP40" s="619"/>
      <c r="CQ40" s="619"/>
      <c r="CR40" s="619"/>
      <c r="CS40" s="619"/>
      <c r="CT40" s="620"/>
      <c r="CU40" s="640">
        <v>15.8</v>
      </c>
      <c r="CV40" s="641"/>
      <c r="CW40" s="641"/>
      <c r="CX40" s="642"/>
      <c r="CY40" s="627">
        <v>103992986</v>
      </c>
      <c r="CZ40" s="643"/>
      <c r="DA40" s="643"/>
      <c r="DB40" s="643"/>
      <c r="DC40" s="643"/>
      <c r="DD40" s="643"/>
      <c r="DE40" s="643"/>
      <c r="DF40" s="644"/>
      <c r="DG40" s="627">
        <v>103793451</v>
      </c>
      <c r="DH40" s="643"/>
      <c r="DI40" s="643"/>
      <c r="DJ40" s="643"/>
      <c r="DK40" s="643"/>
      <c r="DL40" s="643"/>
      <c r="DM40" s="643"/>
      <c r="DN40" s="643"/>
      <c r="DO40" s="643"/>
      <c r="DP40" s="643"/>
      <c r="DQ40" s="644"/>
      <c r="DR40" s="640">
        <v>26.7</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286</v>
      </c>
      <c r="CB41" s="616"/>
      <c r="CC41" s="616"/>
      <c r="CD41" s="616"/>
      <c r="CE41" s="616"/>
      <c r="CF41" s="616"/>
      <c r="CG41" s="616"/>
      <c r="CH41" s="616"/>
      <c r="CI41" s="616"/>
      <c r="CJ41" s="616"/>
      <c r="CK41" s="616"/>
      <c r="CL41" s="617"/>
      <c r="CM41" s="618">
        <v>13030308</v>
      </c>
      <c r="CN41" s="643"/>
      <c r="CO41" s="643"/>
      <c r="CP41" s="643"/>
      <c r="CQ41" s="643"/>
      <c r="CR41" s="643"/>
      <c r="CS41" s="643"/>
      <c r="CT41" s="644"/>
      <c r="CU41" s="640">
        <v>1.9</v>
      </c>
      <c r="CV41" s="641"/>
      <c r="CW41" s="641"/>
      <c r="CX41" s="642"/>
      <c r="CY41" s="627">
        <v>12836572</v>
      </c>
      <c r="CZ41" s="643"/>
      <c r="DA41" s="643"/>
      <c r="DB41" s="643"/>
      <c r="DC41" s="643"/>
      <c r="DD41" s="643"/>
      <c r="DE41" s="643"/>
      <c r="DF41" s="644"/>
      <c r="DG41" s="627">
        <v>12830357</v>
      </c>
      <c r="DH41" s="643"/>
      <c r="DI41" s="643"/>
      <c r="DJ41" s="643"/>
      <c r="DK41" s="643"/>
      <c r="DL41" s="643"/>
      <c r="DM41" s="643"/>
      <c r="DN41" s="643"/>
      <c r="DO41" s="643"/>
      <c r="DP41" s="643"/>
      <c r="DQ41" s="644"/>
      <c r="DR41" s="640">
        <v>3.3</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287</v>
      </c>
      <c r="CB42" s="616"/>
      <c r="CC42" s="616"/>
      <c r="CD42" s="616"/>
      <c r="CE42" s="616"/>
      <c r="CF42" s="616"/>
      <c r="CG42" s="616"/>
      <c r="CH42" s="616"/>
      <c r="CI42" s="616"/>
      <c r="CJ42" s="616"/>
      <c r="CK42" s="616"/>
      <c r="CL42" s="617"/>
      <c r="CM42" s="618">
        <v>14</v>
      </c>
      <c r="CN42" s="619"/>
      <c r="CO42" s="619"/>
      <c r="CP42" s="619"/>
      <c r="CQ42" s="619"/>
      <c r="CR42" s="619"/>
      <c r="CS42" s="619"/>
      <c r="CT42" s="620"/>
      <c r="CU42" s="640">
        <v>0</v>
      </c>
      <c r="CV42" s="641"/>
      <c r="CW42" s="641"/>
      <c r="CX42" s="642"/>
      <c r="CY42" s="627">
        <v>14</v>
      </c>
      <c r="CZ42" s="643"/>
      <c r="DA42" s="643"/>
      <c r="DB42" s="643"/>
      <c r="DC42" s="643"/>
      <c r="DD42" s="643"/>
      <c r="DE42" s="643"/>
      <c r="DF42" s="644"/>
      <c r="DG42" s="627">
        <v>14</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288</v>
      </c>
      <c r="BZ43" s="616"/>
      <c r="CA43" s="616"/>
      <c r="CB43" s="616"/>
      <c r="CC43" s="616"/>
      <c r="CD43" s="616"/>
      <c r="CE43" s="616"/>
      <c r="CF43" s="616"/>
      <c r="CG43" s="616"/>
      <c r="CH43" s="616"/>
      <c r="CI43" s="616"/>
      <c r="CJ43" s="616"/>
      <c r="CK43" s="616"/>
      <c r="CL43" s="617"/>
      <c r="CM43" s="618">
        <v>236365688</v>
      </c>
      <c r="CN43" s="643"/>
      <c r="CO43" s="643"/>
      <c r="CP43" s="643"/>
      <c r="CQ43" s="643"/>
      <c r="CR43" s="643"/>
      <c r="CS43" s="643"/>
      <c r="CT43" s="644"/>
      <c r="CU43" s="640">
        <v>35.1</v>
      </c>
      <c r="CV43" s="641"/>
      <c r="CW43" s="641"/>
      <c r="CX43" s="642"/>
      <c r="CY43" s="627">
        <v>162253776</v>
      </c>
      <c r="CZ43" s="643"/>
      <c r="DA43" s="643"/>
      <c r="DB43" s="643"/>
      <c r="DC43" s="643"/>
      <c r="DD43" s="643"/>
      <c r="DE43" s="643"/>
      <c r="DF43" s="644"/>
      <c r="DG43" s="627">
        <v>110102897</v>
      </c>
      <c r="DH43" s="643"/>
      <c r="DI43" s="643"/>
      <c r="DJ43" s="643"/>
      <c r="DK43" s="643"/>
      <c r="DL43" s="643"/>
      <c r="DM43" s="643"/>
      <c r="DN43" s="643"/>
      <c r="DO43" s="643"/>
      <c r="DP43" s="643"/>
      <c r="DQ43" s="644"/>
      <c r="DR43" s="640">
        <v>28.3</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289</v>
      </c>
      <c r="BZ44" s="616"/>
      <c r="CA44" s="616"/>
      <c r="CB44" s="616"/>
      <c r="CC44" s="616"/>
      <c r="CD44" s="616"/>
      <c r="CE44" s="616"/>
      <c r="CF44" s="616"/>
      <c r="CG44" s="616"/>
      <c r="CH44" s="616"/>
      <c r="CI44" s="616"/>
      <c r="CJ44" s="616"/>
      <c r="CK44" s="616"/>
      <c r="CL44" s="617"/>
      <c r="CM44" s="618">
        <v>26252494</v>
      </c>
      <c r="CN44" s="619"/>
      <c r="CO44" s="619"/>
      <c r="CP44" s="619"/>
      <c r="CQ44" s="619"/>
      <c r="CR44" s="619"/>
      <c r="CS44" s="619"/>
      <c r="CT44" s="620"/>
      <c r="CU44" s="640">
        <v>3.9</v>
      </c>
      <c r="CV44" s="641"/>
      <c r="CW44" s="641"/>
      <c r="CX44" s="642"/>
      <c r="CY44" s="627">
        <v>20068981</v>
      </c>
      <c r="CZ44" s="643"/>
      <c r="DA44" s="643"/>
      <c r="DB44" s="643"/>
      <c r="DC44" s="643"/>
      <c r="DD44" s="643"/>
      <c r="DE44" s="643"/>
      <c r="DF44" s="644"/>
      <c r="DG44" s="627">
        <v>16728666</v>
      </c>
      <c r="DH44" s="643"/>
      <c r="DI44" s="643"/>
      <c r="DJ44" s="643"/>
      <c r="DK44" s="643"/>
      <c r="DL44" s="643"/>
      <c r="DM44" s="643"/>
      <c r="DN44" s="643"/>
      <c r="DO44" s="643"/>
      <c r="DP44" s="643"/>
      <c r="DQ44" s="644"/>
      <c r="DR44" s="640">
        <v>4.3</v>
      </c>
      <c r="DS44" s="641"/>
      <c r="DT44" s="641"/>
      <c r="DU44" s="641"/>
      <c r="DV44" s="641"/>
      <c r="DW44" s="641"/>
      <c r="DX44" s="646"/>
    </row>
    <row r="45" spans="2:128" ht="11.25" customHeight="1">
      <c r="B45" s="169" t="s">
        <v>290</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291</v>
      </c>
      <c r="BZ45" s="616"/>
      <c r="CA45" s="616"/>
      <c r="CB45" s="616"/>
      <c r="CC45" s="616"/>
      <c r="CD45" s="616"/>
      <c r="CE45" s="616"/>
      <c r="CF45" s="616"/>
      <c r="CG45" s="616"/>
      <c r="CH45" s="616"/>
      <c r="CI45" s="616"/>
      <c r="CJ45" s="616"/>
      <c r="CK45" s="616"/>
      <c r="CL45" s="617"/>
      <c r="CM45" s="618">
        <v>15294364</v>
      </c>
      <c r="CN45" s="643"/>
      <c r="CO45" s="643"/>
      <c r="CP45" s="643"/>
      <c r="CQ45" s="643"/>
      <c r="CR45" s="643"/>
      <c r="CS45" s="643"/>
      <c r="CT45" s="644"/>
      <c r="CU45" s="640">
        <v>2.2999999999999998</v>
      </c>
      <c r="CV45" s="641"/>
      <c r="CW45" s="641"/>
      <c r="CX45" s="642"/>
      <c r="CY45" s="627">
        <v>5734733</v>
      </c>
      <c r="CZ45" s="643"/>
      <c r="DA45" s="643"/>
      <c r="DB45" s="643"/>
      <c r="DC45" s="643"/>
      <c r="DD45" s="643"/>
      <c r="DE45" s="643"/>
      <c r="DF45" s="644"/>
      <c r="DG45" s="627">
        <v>5734733</v>
      </c>
      <c r="DH45" s="643"/>
      <c r="DI45" s="643"/>
      <c r="DJ45" s="643"/>
      <c r="DK45" s="643"/>
      <c r="DL45" s="643"/>
      <c r="DM45" s="643"/>
      <c r="DN45" s="643"/>
      <c r="DO45" s="643"/>
      <c r="DP45" s="643"/>
      <c r="DQ45" s="644"/>
      <c r="DR45" s="640">
        <v>1.5</v>
      </c>
      <c r="DS45" s="641"/>
      <c r="DT45" s="641"/>
      <c r="DU45" s="641"/>
      <c r="DV45" s="641"/>
      <c r="DW45" s="641"/>
      <c r="DX45" s="646"/>
    </row>
    <row r="46" spans="2:128" ht="11.25" customHeight="1">
      <c r="B46" s="183" t="s">
        <v>292</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293</v>
      </c>
      <c r="BZ46" s="616"/>
      <c r="CA46" s="616"/>
      <c r="CB46" s="616"/>
      <c r="CC46" s="616"/>
      <c r="CD46" s="616"/>
      <c r="CE46" s="616"/>
      <c r="CF46" s="616"/>
      <c r="CG46" s="616"/>
      <c r="CH46" s="616"/>
      <c r="CI46" s="616"/>
      <c r="CJ46" s="616"/>
      <c r="CK46" s="616"/>
      <c r="CL46" s="617"/>
      <c r="CM46" s="618">
        <v>139612452</v>
      </c>
      <c r="CN46" s="619"/>
      <c r="CO46" s="619"/>
      <c r="CP46" s="619"/>
      <c r="CQ46" s="619"/>
      <c r="CR46" s="619"/>
      <c r="CS46" s="619"/>
      <c r="CT46" s="620"/>
      <c r="CU46" s="640">
        <v>20.7</v>
      </c>
      <c r="CV46" s="641"/>
      <c r="CW46" s="641"/>
      <c r="CX46" s="642"/>
      <c r="CY46" s="627">
        <v>125885136</v>
      </c>
      <c r="CZ46" s="643"/>
      <c r="DA46" s="643"/>
      <c r="DB46" s="643"/>
      <c r="DC46" s="643"/>
      <c r="DD46" s="643"/>
      <c r="DE46" s="643"/>
      <c r="DF46" s="644"/>
      <c r="DG46" s="627">
        <v>87588816</v>
      </c>
      <c r="DH46" s="643"/>
      <c r="DI46" s="643"/>
      <c r="DJ46" s="643"/>
      <c r="DK46" s="643"/>
      <c r="DL46" s="643"/>
      <c r="DM46" s="643"/>
      <c r="DN46" s="643"/>
      <c r="DO46" s="643"/>
      <c r="DP46" s="643"/>
      <c r="DQ46" s="644"/>
      <c r="DR46" s="640">
        <v>22.5</v>
      </c>
      <c r="DS46" s="641"/>
      <c r="DT46" s="641"/>
      <c r="DU46" s="641"/>
      <c r="DV46" s="641"/>
      <c r="DW46" s="641"/>
      <c r="DX46" s="646"/>
    </row>
    <row r="47" spans="2:128" ht="11.25" customHeight="1">
      <c r="B47" s="184" t="s">
        <v>294</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295</v>
      </c>
      <c r="BZ47" s="616"/>
      <c r="CA47" s="616"/>
      <c r="CB47" s="616"/>
      <c r="CC47" s="616"/>
      <c r="CD47" s="616"/>
      <c r="CE47" s="616"/>
      <c r="CF47" s="616"/>
      <c r="CG47" s="616"/>
      <c r="CH47" s="616"/>
      <c r="CI47" s="616"/>
      <c r="CJ47" s="616"/>
      <c r="CK47" s="616"/>
      <c r="CL47" s="617"/>
      <c r="CM47" s="618">
        <v>994059</v>
      </c>
      <c r="CN47" s="643"/>
      <c r="CO47" s="643"/>
      <c r="CP47" s="643"/>
      <c r="CQ47" s="643"/>
      <c r="CR47" s="643"/>
      <c r="CS47" s="643"/>
      <c r="CT47" s="644"/>
      <c r="CU47" s="640">
        <v>0.1</v>
      </c>
      <c r="CV47" s="641"/>
      <c r="CW47" s="641"/>
      <c r="CX47" s="642"/>
      <c r="CY47" s="627">
        <v>987066</v>
      </c>
      <c r="CZ47" s="643"/>
      <c r="DA47" s="643"/>
      <c r="DB47" s="643"/>
      <c r="DC47" s="643"/>
      <c r="DD47" s="643"/>
      <c r="DE47" s="643"/>
      <c r="DF47" s="644"/>
      <c r="DG47" s="627" t="s">
        <v>101</v>
      </c>
      <c r="DH47" s="643"/>
      <c r="DI47" s="643"/>
      <c r="DJ47" s="643"/>
      <c r="DK47" s="643"/>
      <c r="DL47" s="643"/>
      <c r="DM47" s="643"/>
      <c r="DN47" s="643"/>
      <c r="DO47" s="643"/>
      <c r="DP47" s="643"/>
      <c r="DQ47" s="644"/>
      <c r="DR47" s="640" t="s">
        <v>101</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296</v>
      </c>
      <c r="BZ48" s="616"/>
      <c r="CA48" s="616"/>
      <c r="CB48" s="616"/>
      <c r="CC48" s="616"/>
      <c r="CD48" s="616"/>
      <c r="CE48" s="616"/>
      <c r="CF48" s="616"/>
      <c r="CG48" s="616"/>
      <c r="CH48" s="616"/>
      <c r="CI48" s="616"/>
      <c r="CJ48" s="616"/>
      <c r="CK48" s="616"/>
      <c r="CL48" s="617"/>
      <c r="CM48" s="618">
        <v>12171847</v>
      </c>
      <c r="CN48" s="619"/>
      <c r="CO48" s="619"/>
      <c r="CP48" s="619"/>
      <c r="CQ48" s="619"/>
      <c r="CR48" s="619"/>
      <c r="CS48" s="619"/>
      <c r="CT48" s="620"/>
      <c r="CU48" s="640">
        <v>1.8</v>
      </c>
      <c r="CV48" s="641"/>
      <c r="CW48" s="641"/>
      <c r="CX48" s="642"/>
      <c r="CY48" s="627">
        <v>8502176</v>
      </c>
      <c r="CZ48" s="643"/>
      <c r="DA48" s="643"/>
      <c r="DB48" s="643"/>
      <c r="DC48" s="643"/>
      <c r="DD48" s="643"/>
      <c r="DE48" s="643"/>
      <c r="DF48" s="644"/>
      <c r="DG48" s="627" t="s">
        <v>101</v>
      </c>
      <c r="DH48" s="643"/>
      <c r="DI48" s="643"/>
      <c r="DJ48" s="643"/>
      <c r="DK48" s="643"/>
      <c r="DL48" s="643"/>
      <c r="DM48" s="643"/>
      <c r="DN48" s="643"/>
      <c r="DO48" s="643"/>
      <c r="DP48" s="643"/>
      <c r="DQ48" s="644"/>
      <c r="DR48" s="640" t="s">
        <v>101</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297</v>
      </c>
      <c r="BZ49" s="616"/>
      <c r="CA49" s="616"/>
      <c r="CB49" s="616"/>
      <c r="CC49" s="616"/>
      <c r="CD49" s="616"/>
      <c r="CE49" s="616"/>
      <c r="CF49" s="616"/>
      <c r="CG49" s="616"/>
      <c r="CH49" s="616"/>
      <c r="CI49" s="616"/>
      <c r="CJ49" s="616"/>
      <c r="CK49" s="616"/>
      <c r="CL49" s="617"/>
      <c r="CM49" s="618">
        <v>21642</v>
      </c>
      <c r="CN49" s="643"/>
      <c r="CO49" s="643"/>
      <c r="CP49" s="643"/>
      <c r="CQ49" s="643"/>
      <c r="CR49" s="643"/>
      <c r="CS49" s="643"/>
      <c r="CT49" s="644"/>
      <c r="CU49" s="640">
        <v>0</v>
      </c>
      <c r="CV49" s="641"/>
      <c r="CW49" s="641"/>
      <c r="CX49" s="642"/>
      <c r="CY49" s="627">
        <v>21642</v>
      </c>
      <c r="CZ49" s="643"/>
      <c r="DA49" s="643"/>
      <c r="DB49" s="643"/>
      <c r="DC49" s="643"/>
      <c r="DD49" s="643"/>
      <c r="DE49" s="643"/>
      <c r="DF49" s="644"/>
      <c r="DG49" s="627" t="s">
        <v>101</v>
      </c>
      <c r="DH49" s="643"/>
      <c r="DI49" s="643"/>
      <c r="DJ49" s="643"/>
      <c r="DK49" s="643"/>
      <c r="DL49" s="643"/>
      <c r="DM49" s="643"/>
      <c r="DN49" s="643"/>
      <c r="DO49" s="643"/>
      <c r="DP49" s="643"/>
      <c r="DQ49" s="644"/>
      <c r="DR49" s="640" t="s">
        <v>101</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298</v>
      </c>
      <c r="BZ50" s="616"/>
      <c r="CA50" s="616"/>
      <c r="CB50" s="616"/>
      <c r="CC50" s="616"/>
      <c r="CD50" s="616"/>
      <c r="CE50" s="616"/>
      <c r="CF50" s="616"/>
      <c r="CG50" s="616"/>
      <c r="CH50" s="616"/>
      <c r="CI50" s="616"/>
      <c r="CJ50" s="616"/>
      <c r="CK50" s="616"/>
      <c r="CL50" s="617"/>
      <c r="CM50" s="618">
        <v>42018830</v>
      </c>
      <c r="CN50" s="619"/>
      <c r="CO50" s="619"/>
      <c r="CP50" s="619"/>
      <c r="CQ50" s="619"/>
      <c r="CR50" s="619"/>
      <c r="CS50" s="619"/>
      <c r="CT50" s="620"/>
      <c r="CU50" s="640">
        <v>6.2</v>
      </c>
      <c r="CV50" s="641"/>
      <c r="CW50" s="641"/>
      <c r="CX50" s="642"/>
      <c r="CY50" s="627">
        <v>1054042</v>
      </c>
      <c r="CZ50" s="643"/>
      <c r="DA50" s="643"/>
      <c r="DB50" s="643"/>
      <c r="DC50" s="643"/>
      <c r="DD50" s="643"/>
      <c r="DE50" s="643"/>
      <c r="DF50" s="644"/>
      <c r="DG50" s="627">
        <v>50682</v>
      </c>
      <c r="DH50" s="643"/>
      <c r="DI50" s="643"/>
      <c r="DJ50" s="643"/>
      <c r="DK50" s="643"/>
      <c r="DL50" s="643"/>
      <c r="DM50" s="643"/>
      <c r="DN50" s="643"/>
      <c r="DO50" s="643"/>
      <c r="DP50" s="643"/>
      <c r="DQ50" s="644"/>
      <c r="DR50" s="640">
        <v>0</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299</v>
      </c>
      <c r="BZ51" s="616"/>
      <c r="CA51" s="616"/>
      <c r="CB51" s="616"/>
      <c r="CC51" s="616"/>
      <c r="CD51" s="616"/>
      <c r="CE51" s="616"/>
      <c r="CF51" s="616"/>
      <c r="CG51" s="616"/>
      <c r="CH51" s="616"/>
      <c r="CI51" s="616"/>
      <c r="CJ51" s="616"/>
      <c r="CK51" s="616"/>
      <c r="CL51" s="617"/>
      <c r="CM51" s="618" t="s">
        <v>101</v>
      </c>
      <c r="CN51" s="643"/>
      <c r="CO51" s="643"/>
      <c r="CP51" s="643"/>
      <c r="CQ51" s="643"/>
      <c r="CR51" s="643"/>
      <c r="CS51" s="643"/>
      <c r="CT51" s="644"/>
      <c r="CU51" s="640" t="s">
        <v>101</v>
      </c>
      <c r="CV51" s="641"/>
      <c r="CW51" s="641"/>
      <c r="CX51" s="642"/>
      <c r="CY51" s="627" t="s">
        <v>101</v>
      </c>
      <c r="CZ51" s="643"/>
      <c r="DA51" s="643"/>
      <c r="DB51" s="643"/>
      <c r="DC51" s="643"/>
      <c r="DD51" s="643"/>
      <c r="DE51" s="643"/>
      <c r="DF51" s="644"/>
      <c r="DG51" s="627" t="s">
        <v>101</v>
      </c>
      <c r="DH51" s="643"/>
      <c r="DI51" s="643"/>
      <c r="DJ51" s="643"/>
      <c r="DK51" s="643"/>
      <c r="DL51" s="643"/>
      <c r="DM51" s="643"/>
      <c r="DN51" s="643"/>
      <c r="DO51" s="643"/>
      <c r="DP51" s="643"/>
      <c r="DQ51" s="644"/>
      <c r="DR51" s="640" t="s">
        <v>101</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300</v>
      </c>
      <c r="BZ52" s="616"/>
      <c r="CA52" s="616"/>
      <c r="CB52" s="616"/>
      <c r="CC52" s="616"/>
      <c r="CD52" s="616"/>
      <c r="CE52" s="616"/>
      <c r="CF52" s="616"/>
      <c r="CG52" s="616"/>
      <c r="CH52" s="616"/>
      <c r="CI52" s="616"/>
      <c r="CJ52" s="616"/>
      <c r="CK52" s="616"/>
      <c r="CL52" s="617"/>
      <c r="CM52" s="618">
        <v>133548209</v>
      </c>
      <c r="CN52" s="619"/>
      <c r="CO52" s="619"/>
      <c r="CP52" s="619"/>
      <c r="CQ52" s="619"/>
      <c r="CR52" s="619"/>
      <c r="CS52" s="619"/>
      <c r="CT52" s="620"/>
      <c r="CU52" s="640">
        <v>19.8</v>
      </c>
      <c r="CV52" s="641"/>
      <c r="CW52" s="641"/>
      <c r="CX52" s="642"/>
      <c r="CY52" s="627">
        <v>33624273</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301</v>
      </c>
      <c r="BZ53" s="616"/>
      <c r="CA53" s="616"/>
      <c r="CB53" s="616"/>
      <c r="CC53" s="616"/>
      <c r="CD53" s="616"/>
      <c r="CE53" s="616"/>
      <c r="CF53" s="616"/>
      <c r="CG53" s="616"/>
      <c r="CH53" s="616"/>
      <c r="CI53" s="616"/>
      <c r="CJ53" s="616"/>
      <c r="CK53" s="616"/>
      <c r="CL53" s="617"/>
      <c r="CM53" s="618">
        <v>2481716</v>
      </c>
      <c r="CN53" s="619"/>
      <c r="CO53" s="619"/>
      <c r="CP53" s="619"/>
      <c r="CQ53" s="619"/>
      <c r="CR53" s="619"/>
      <c r="CS53" s="619"/>
      <c r="CT53" s="620"/>
      <c r="CU53" s="640">
        <v>0.4</v>
      </c>
      <c r="CV53" s="641"/>
      <c r="CW53" s="641"/>
      <c r="CX53" s="642"/>
      <c r="CY53" s="627">
        <v>737149</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282</v>
      </c>
      <c r="BZ54" s="654"/>
      <c r="CA54" s="615" t="s">
        <v>302</v>
      </c>
      <c r="CB54" s="616"/>
      <c r="CC54" s="616"/>
      <c r="CD54" s="616"/>
      <c r="CE54" s="616"/>
      <c r="CF54" s="616"/>
      <c r="CG54" s="616"/>
      <c r="CH54" s="616"/>
      <c r="CI54" s="616"/>
      <c r="CJ54" s="616"/>
      <c r="CK54" s="616"/>
      <c r="CL54" s="617"/>
      <c r="CM54" s="618">
        <v>131827241</v>
      </c>
      <c r="CN54" s="619"/>
      <c r="CO54" s="619"/>
      <c r="CP54" s="619"/>
      <c r="CQ54" s="619"/>
      <c r="CR54" s="619"/>
      <c r="CS54" s="619"/>
      <c r="CT54" s="620"/>
      <c r="CU54" s="640">
        <v>19.600000000000001</v>
      </c>
      <c r="CV54" s="641"/>
      <c r="CW54" s="641"/>
      <c r="CX54" s="642"/>
      <c r="CY54" s="627">
        <v>33608416</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303</v>
      </c>
      <c r="CB55" s="616"/>
      <c r="CC55" s="616"/>
      <c r="CD55" s="616"/>
      <c r="CE55" s="616"/>
      <c r="CF55" s="616"/>
      <c r="CG55" s="616"/>
      <c r="CH55" s="616"/>
      <c r="CI55" s="616"/>
      <c r="CJ55" s="616"/>
      <c r="CK55" s="616"/>
      <c r="CL55" s="617"/>
      <c r="CM55" s="618">
        <v>72677838</v>
      </c>
      <c r="CN55" s="619"/>
      <c r="CO55" s="619"/>
      <c r="CP55" s="619"/>
      <c r="CQ55" s="619"/>
      <c r="CR55" s="619"/>
      <c r="CS55" s="619"/>
      <c r="CT55" s="620"/>
      <c r="CU55" s="640">
        <v>10.8</v>
      </c>
      <c r="CV55" s="641"/>
      <c r="CW55" s="641"/>
      <c r="CX55" s="642"/>
      <c r="CY55" s="627">
        <v>4145552</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304</v>
      </c>
      <c r="CB56" s="616"/>
      <c r="CC56" s="616"/>
      <c r="CD56" s="616"/>
      <c r="CE56" s="616"/>
      <c r="CF56" s="616"/>
      <c r="CG56" s="616"/>
      <c r="CH56" s="616"/>
      <c r="CI56" s="616"/>
      <c r="CJ56" s="616"/>
      <c r="CK56" s="616"/>
      <c r="CL56" s="617"/>
      <c r="CM56" s="618">
        <v>50380221</v>
      </c>
      <c r="CN56" s="619"/>
      <c r="CO56" s="619"/>
      <c r="CP56" s="619"/>
      <c r="CQ56" s="619"/>
      <c r="CR56" s="619"/>
      <c r="CS56" s="619"/>
      <c r="CT56" s="620"/>
      <c r="CU56" s="640">
        <v>7.5</v>
      </c>
      <c r="CV56" s="641"/>
      <c r="CW56" s="641"/>
      <c r="CX56" s="642"/>
      <c r="CY56" s="627">
        <v>26919302</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305</v>
      </c>
      <c r="CB57" s="616"/>
      <c r="CC57" s="616"/>
      <c r="CD57" s="616"/>
      <c r="CE57" s="616"/>
      <c r="CF57" s="616"/>
      <c r="CG57" s="616"/>
      <c r="CH57" s="616"/>
      <c r="CI57" s="616"/>
      <c r="CJ57" s="616"/>
      <c r="CK57" s="616"/>
      <c r="CL57" s="617"/>
      <c r="CM57" s="618">
        <v>1720968</v>
      </c>
      <c r="CN57" s="619"/>
      <c r="CO57" s="619"/>
      <c r="CP57" s="619"/>
      <c r="CQ57" s="619"/>
      <c r="CR57" s="619"/>
      <c r="CS57" s="619"/>
      <c r="CT57" s="620"/>
      <c r="CU57" s="640">
        <v>0.3</v>
      </c>
      <c r="CV57" s="641"/>
      <c r="CW57" s="641"/>
      <c r="CX57" s="642"/>
      <c r="CY57" s="627">
        <v>15857</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306</v>
      </c>
      <c r="CB58" s="616"/>
      <c r="CC58" s="616"/>
      <c r="CD58" s="616"/>
      <c r="CE58" s="616"/>
      <c r="CF58" s="616"/>
      <c r="CG58" s="616"/>
      <c r="CH58" s="616"/>
      <c r="CI58" s="616"/>
      <c r="CJ58" s="616"/>
      <c r="CK58" s="616"/>
      <c r="CL58" s="617"/>
      <c r="CM58" s="618" t="s">
        <v>101</v>
      </c>
      <c r="CN58" s="619"/>
      <c r="CO58" s="619"/>
      <c r="CP58" s="619"/>
      <c r="CQ58" s="619"/>
      <c r="CR58" s="619"/>
      <c r="CS58" s="619"/>
      <c r="CT58" s="620"/>
      <c r="CU58" s="640" t="s">
        <v>101</v>
      </c>
      <c r="CV58" s="641"/>
      <c r="CW58" s="641"/>
      <c r="CX58" s="642"/>
      <c r="CY58" s="627" t="s">
        <v>101</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307</v>
      </c>
      <c r="BZ59" s="635"/>
      <c r="CA59" s="635"/>
      <c r="CB59" s="635"/>
      <c r="CC59" s="635"/>
      <c r="CD59" s="635"/>
      <c r="CE59" s="635"/>
      <c r="CF59" s="635"/>
      <c r="CG59" s="635"/>
      <c r="CH59" s="635"/>
      <c r="CI59" s="635"/>
      <c r="CJ59" s="635"/>
      <c r="CK59" s="635"/>
      <c r="CL59" s="636"/>
      <c r="CM59" s="679">
        <v>674093359</v>
      </c>
      <c r="CN59" s="680"/>
      <c r="CO59" s="680"/>
      <c r="CP59" s="680"/>
      <c r="CQ59" s="680"/>
      <c r="CR59" s="680"/>
      <c r="CS59" s="680"/>
      <c r="CT59" s="681"/>
      <c r="CU59" s="682">
        <v>100</v>
      </c>
      <c r="CV59" s="683"/>
      <c r="CW59" s="683"/>
      <c r="CX59" s="684"/>
      <c r="CY59" s="685">
        <v>461132262</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308</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309</v>
      </c>
      <c r="DK2" s="724"/>
      <c r="DL2" s="724"/>
      <c r="DM2" s="724"/>
      <c r="DN2" s="724"/>
      <c r="DO2" s="725"/>
      <c r="DP2" s="194"/>
      <c r="DQ2" s="723" t="s">
        <v>310</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311</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312</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313</v>
      </c>
      <c r="B5" s="718"/>
      <c r="C5" s="718"/>
      <c r="D5" s="718"/>
      <c r="E5" s="718"/>
      <c r="F5" s="718"/>
      <c r="G5" s="718"/>
      <c r="H5" s="718"/>
      <c r="I5" s="718"/>
      <c r="J5" s="718"/>
      <c r="K5" s="718"/>
      <c r="L5" s="718"/>
      <c r="M5" s="718"/>
      <c r="N5" s="718"/>
      <c r="O5" s="718"/>
      <c r="P5" s="719"/>
      <c r="Q5" s="694" t="s">
        <v>314</v>
      </c>
      <c r="R5" s="695"/>
      <c r="S5" s="695"/>
      <c r="T5" s="695"/>
      <c r="U5" s="696"/>
      <c r="V5" s="694" t="s">
        <v>315</v>
      </c>
      <c r="W5" s="695"/>
      <c r="X5" s="695"/>
      <c r="Y5" s="695"/>
      <c r="Z5" s="696"/>
      <c r="AA5" s="694" t="s">
        <v>316</v>
      </c>
      <c r="AB5" s="695"/>
      <c r="AC5" s="695"/>
      <c r="AD5" s="695"/>
      <c r="AE5" s="695"/>
      <c r="AF5" s="727" t="s">
        <v>317</v>
      </c>
      <c r="AG5" s="695"/>
      <c r="AH5" s="695"/>
      <c r="AI5" s="695"/>
      <c r="AJ5" s="706"/>
      <c r="AK5" s="695" t="s">
        <v>318</v>
      </c>
      <c r="AL5" s="695"/>
      <c r="AM5" s="695"/>
      <c r="AN5" s="695"/>
      <c r="AO5" s="696"/>
      <c r="AP5" s="694" t="s">
        <v>319</v>
      </c>
      <c r="AQ5" s="695"/>
      <c r="AR5" s="695"/>
      <c r="AS5" s="695"/>
      <c r="AT5" s="696"/>
      <c r="AU5" s="694" t="s">
        <v>320</v>
      </c>
      <c r="AV5" s="695"/>
      <c r="AW5" s="695"/>
      <c r="AX5" s="695"/>
      <c r="AY5" s="706"/>
      <c r="AZ5" s="201"/>
      <c r="BA5" s="201"/>
      <c r="BB5" s="201"/>
      <c r="BC5" s="201"/>
      <c r="BD5" s="201"/>
      <c r="BE5" s="202"/>
      <c r="BF5" s="202"/>
      <c r="BG5" s="202"/>
      <c r="BH5" s="202"/>
      <c r="BI5" s="202"/>
      <c r="BJ5" s="202"/>
      <c r="BK5" s="202"/>
      <c r="BL5" s="202"/>
      <c r="BM5" s="202"/>
      <c r="BN5" s="202"/>
      <c r="BO5" s="202"/>
      <c r="BP5" s="202"/>
      <c r="BQ5" s="717" t="s">
        <v>321</v>
      </c>
      <c r="BR5" s="718"/>
      <c r="BS5" s="718"/>
      <c r="BT5" s="718"/>
      <c r="BU5" s="718"/>
      <c r="BV5" s="718"/>
      <c r="BW5" s="718"/>
      <c r="BX5" s="718"/>
      <c r="BY5" s="718"/>
      <c r="BZ5" s="718"/>
      <c r="CA5" s="718"/>
      <c r="CB5" s="718"/>
      <c r="CC5" s="718"/>
      <c r="CD5" s="718"/>
      <c r="CE5" s="718"/>
      <c r="CF5" s="718"/>
      <c r="CG5" s="719"/>
      <c r="CH5" s="694" t="s">
        <v>322</v>
      </c>
      <c r="CI5" s="695"/>
      <c r="CJ5" s="695"/>
      <c r="CK5" s="695"/>
      <c r="CL5" s="696"/>
      <c r="CM5" s="694" t="s">
        <v>323</v>
      </c>
      <c r="CN5" s="695"/>
      <c r="CO5" s="695"/>
      <c r="CP5" s="695"/>
      <c r="CQ5" s="696"/>
      <c r="CR5" s="694" t="s">
        <v>324</v>
      </c>
      <c r="CS5" s="695"/>
      <c r="CT5" s="695"/>
      <c r="CU5" s="695"/>
      <c r="CV5" s="696"/>
      <c r="CW5" s="694" t="s">
        <v>325</v>
      </c>
      <c r="CX5" s="695"/>
      <c r="CY5" s="695"/>
      <c r="CZ5" s="695"/>
      <c r="DA5" s="696"/>
      <c r="DB5" s="694" t="s">
        <v>326</v>
      </c>
      <c r="DC5" s="695"/>
      <c r="DD5" s="695"/>
      <c r="DE5" s="695"/>
      <c r="DF5" s="696"/>
      <c r="DG5" s="700" t="s">
        <v>327</v>
      </c>
      <c r="DH5" s="701"/>
      <c r="DI5" s="701"/>
      <c r="DJ5" s="701"/>
      <c r="DK5" s="702"/>
      <c r="DL5" s="700" t="s">
        <v>328</v>
      </c>
      <c r="DM5" s="701"/>
      <c r="DN5" s="701"/>
      <c r="DO5" s="701"/>
      <c r="DP5" s="702"/>
      <c r="DQ5" s="694" t="s">
        <v>329</v>
      </c>
      <c r="DR5" s="695"/>
      <c r="DS5" s="695"/>
      <c r="DT5" s="695"/>
      <c r="DU5" s="696"/>
      <c r="DV5" s="694" t="s">
        <v>320</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330</v>
      </c>
      <c r="C7" s="709"/>
      <c r="D7" s="709"/>
      <c r="E7" s="709"/>
      <c r="F7" s="709"/>
      <c r="G7" s="709"/>
      <c r="H7" s="709"/>
      <c r="I7" s="709"/>
      <c r="J7" s="709"/>
      <c r="K7" s="709"/>
      <c r="L7" s="709"/>
      <c r="M7" s="709"/>
      <c r="N7" s="709"/>
      <c r="O7" s="709"/>
      <c r="P7" s="710"/>
      <c r="Q7" s="711">
        <v>704621</v>
      </c>
      <c r="R7" s="712"/>
      <c r="S7" s="712"/>
      <c r="T7" s="712"/>
      <c r="U7" s="712"/>
      <c r="V7" s="712">
        <v>689996</v>
      </c>
      <c r="W7" s="712"/>
      <c r="X7" s="712"/>
      <c r="Y7" s="712"/>
      <c r="Z7" s="712"/>
      <c r="AA7" s="712">
        <v>14625</v>
      </c>
      <c r="AB7" s="712"/>
      <c r="AC7" s="712"/>
      <c r="AD7" s="712"/>
      <c r="AE7" s="713"/>
      <c r="AF7" s="714">
        <v>2111</v>
      </c>
      <c r="AG7" s="715"/>
      <c r="AH7" s="715"/>
      <c r="AI7" s="715"/>
      <c r="AJ7" s="716"/>
      <c r="AK7" s="751">
        <v>14386</v>
      </c>
      <c r="AL7" s="752"/>
      <c r="AM7" s="752"/>
      <c r="AN7" s="752"/>
      <c r="AO7" s="752"/>
      <c r="AP7" s="752">
        <v>1206189</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45" t="s">
        <v>511</v>
      </c>
      <c r="BT7" s="746"/>
      <c r="BU7" s="746"/>
      <c r="BV7" s="746"/>
      <c r="BW7" s="746"/>
      <c r="BX7" s="746"/>
      <c r="BY7" s="746"/>
      <c r="BZ7" s="746"/>
      <c r="CA7" s="746"/>
      <c r="CB7" s="746"/>
      <c r="CC7" s="746"/>
      <c r="CD7" s="746"/>
      <c r="CE7" s="746"/>
      <c r="CF7" s="746"/>
      <c r="CG7" s="747"/>
      <c r="CH7" s="748">
        <v>36</v>
      </c>
      <c r="CI7" s="749"/>
      <c r="CJ7" s="749"/>
      <c r="CK7" s="749"/>
      <c r="CL7" s="750"/>
      <c r="CM7" s="748">
        <v>2600</v>
      </c>
      <c r="CN7" s="749"/>
      <c r="CO7" s="749"/>
      <c r="CP7" s="749"/>
      <c r="CQ7" s="750"/>
      <c r="CR7" s="748">
        <v>1995</v>
      </c>
      <c r="CS7" s="749"/>
      <c r="CT7" s="749"/>
      <c r="CU7" s="749"/>
      <c r="CV7" s="750"/>
      <c r="CW7" s="748" t="s">
        <v>539</v>
      </c>
      <c r="CX7" s="749"/>
      <c r="CY7" s="749"/>
      <c r="CZ7" s="749"/>
      <c r="DA7" s="750"/>
      <c r="DB7" s="748" t="s">
        <v>539</v>
      </c>
      <c r="DC7" s="749"/>
      <c r="DD7" s="749"/>
      <c r="DE7" s="749"/>
      <c r="DF7" s="750"/>
      <c r="DG7" s="748" t="s">
        <v>539</v>
      </c>
      <c r="DH7" s="749"/>
      <c r="DI7" s="749"/>
      <c r="DJ7" s="749"/>
      <c r="DK7" s="750"/>
      <c r="DL7" s="748" t="s">
        <v>539</v>
      </c>
      <c r="DM7" s="749"/>
      <c r="DN7" s="749"/>
      <c r="DO7" s="749"/>
      <c r="DP7" s="750"/>
      <c r="DQ7" s="748" t="s">
        <v>539</v>
      </c>
      <c r="DR7" s="749"/>
      <c r="DS7" s="749"/>
      <c r="DT7" s="749"/>
      <c r="DU7" s="750"/>
      <c r="DV7" s="729"/>
      <c r="DW7" s="730"/>
      <c r="DX7" s="730"/>
      <c r="DY7" s="730"/>
      <c r="DZ7" s="731"/>
      <c r="EA7" s="199"/>
    </row>
    <row r="8" spans="1:131" s="200" customFormat="1" ht="26.25" customHeight="1">
      <c r="A8" s="206">
        <v>2</v>
      </c>
      <c r="B8" s="732" t="s">
        <v>331</v>
      </c>
      <c r="C8" s="733"/>
      <c r="D8" s="733"/>
      <c r="E8" s="733"/>
      <c r="F8" s="733"/>
      <c r="G8" s="733"/>
      <c r="H8" s="733"/>
      <c r="I8" s="733"/>
      <c r="J8" s="733"/>
      <c r="K8" s="733"/>
      <c r="L8" s="733"/>
      <c r="M8" s="733"/>
      <c r="N8" s="733"/>
      <c r="O8" s="733"/>
      <c r="P8" s="734"/>
      <c r="Q8" s="735">
        <v>148841</v>
      </c>
      <c r="R8" s="736"/>
      <c r="S8" s="736"/>
      <c r="T8" s="736"/>
      <c r="U8" s="736"/>
      <c r="V8" s="736">
        <v>148841</v>
      </c>
      <c r="W8" s="736"/>
      <c r="X8" s="736"/>
      <c r="Y8" s="736"/>
      <c r="Z8" s="736"/>
      <c r="AA8" s="736" t="s">
        <v>508</v>
      </c>
      <c r="AB8" s="736"/>
      <c r="AC8" s="736"/>
      <c r="AD8" s="736"/>
      <c r="AE8" s="737"/>
      <c r="AF8" s="738" t="s">
        <v>332</v>
      </c>
      <c r="AG8" s="739"/>
      <c r="AH8" s="739"/>
      <c r="AI8" s="739"/>
      <c r="AJ8" s="740"/>
      <c r="AK8" s="741">
        <v>117851</v>
      </c>
      <c r="AL8" s="742"/>
      <c r="AM8" s="742"/>
      <c r="AN8" s="742"/>
      <c r="AO8" s="742"/>
      <c r="AP8" s="742" t="s">
        <v>508</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512</v>
      </c>
      <c r="BT8" s="746"/>
      <c r="BU8" s="746"/>
      <c r="BV8" s="746"/>
      <c r="BW8" s="746"/>
      <c r="BX8" s="746"/>
      <c r="BY8" s="746"/>
      <c r="BZ8" s="746"/>
      <c r="CA8" s="746"/>
      <c r="CB8" s="746"/>
      <c r="CC8" s="746"/>
      <c r="CD8" s="746"/>
      <c r="CE8" s="746"/>
      <c r="CF8" s="746"/>
      <c r="CG8" s="747"/>
      <c r="CH8" s="755">
        <v>-3</v>
      </c>
      <c r="CI8" s="756"/>
      <c r="CJ8" s="756"/>
      <c r="CK8" s="756"/>
      <c r="CL8" s="757"/>
      <c r="CM8" s="755">
        <v>68</v>
      </c>
      <c r="CN8" s="756"/>
      <c r="CO8" s="756"/>
      <c r="CP8" s="756"/>
      <c r="CQ8" s="757"/>
      <c r="CR8" s="755">
        <v>27</v>
      </c>
      <c r="CS8" s="756"/>
      <c r="CT8" s="756"/>
      <c r="CU8" s="756"/>
      <c r="CV8" s="757"/>
      <c r="CW8" s="755">
        <v>37</v>
      </c>
      <c r="CX8" s="756"/>
      <c r="CY8" s="756"/>
      <c r="CZ8" s="756"/>
      <c r="DA8" s="757"/>
      <c r="DB8" s="755" t="s">
        <v>539</v>
      </c>
      <c r="DC8" s="756"/>
      <c r="DD8" s="756"/>
      <c r="DE8" s="756"/>
      <c r="DF8" s="757"/>
      <c r="DG8" s="755" t="s">
        <v>539</v>
      </c>
      <c r="DH8" s="756"/>
      <c r="DI8" s="756"/>
      <c r="DJ8" s="756"/>
      <c r="DK8" s="757"/>
      <c r="DL8" s="755" t="s">
        <v>539</v>
      </c>
      <c r="DM8" s="756"/>
      <c r="DN8" s="756"/>
      <c r="DO8" s="756"/>
      <c r="DP8" s="757"/>
      <c r="DQ8" s="755" t="s">
        <v>539</v>
      </c>
      <c r="DR8" s="756"/>
      <c r="DS8" s="756"/>
      <c r="DT8" s="756"/>
      <c r="DU8" s="757"/>
      <c r="DV8" s="758"/>
      <c r="DW8" s="759"/>
      <c r="DX8" s="759"/>
      <c r="DY8" s="759"/>
      <c r="DZ8" s="760"/>
      <c r="EA8" s="199"/>
    </row>
    <row r="9" spans="1:131" s="200" customFormat="1" ht="26.25" customHeight="1">
      <c r="A9" s="206">
        <v>3</v>
      </c>
      <c r="B9" s="732" t="s">
        <v>333</v>
      </c>
      <c r="C9" s="733"/>
      <c r="D9" s="733"/>
      <c r="E9" s="733"/>
      <c r="F9" s="733"/>
      <c r="G9" s="733"/>
      <c r="H9" s="733"/>
      <c r="I9" s="733"/>
      <c r="J9" s="733"/>
      <c r="K9" s="733"/>
      <c r="L9" s="733"/>
      <c r="M9" s="733"/>
      <c r="N9" s="733"/>
      <c r="O9" s="733"/>
      <c r="P9" s="734"/>
      <c r="Q9" s="735">
        <v>1839</v>
      </c>
      <c r="R9" s="736"/>
      <c r="S9" s="736"/>
      <c r="T9" s="736"/>
      <c r="U9" s="736"/>
      <c r="V9" s="736">
        <v>1798</v>
      </c>
      <c r="W9" s="736"/>
      <c r="X9" s="736"/>
      <c r="Y9" s="736"/>
      <c r="Z9" s="736"/>
      <c r="AA9" s="736">
        <v>41</v>
      </c>
      <c r="AB9" s="736"/>
      <c r="AC9" s="736"/>
      <c r="AD9" s="736"/>
      <c r="AE9" s="737"/>
      <c r="AF9" s="738">
        <v>41</v>
      </c>
      <c r="AG9" s="739"/>
      <c r="AH9" s="739"/>
      <c r="AI9" s="739"/>
      <c r="AJ9" s="740"/>
      <c r="AK9" s="741">
        <v>708</v>
      </c>
      <c r="AL9" s="742"/>
      <c r="AM9" s="742"/>
      <c r="AN9" s="742"/>
      <c r="AO9" s="742"/>
      <c r="AP9" s="742" t="s">
        <v>508</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513</v>
      </c>
      <c r="BT9" s="746"/>
      <c r="BU9" s="746"/>
      <c r="BV9" s="746"/>
      <c r="BW9" s="746"/>
      <c r="BX9" s="746"/>
      <c r="BY9" s="746"/>
      <c r="BZ9" s="746"/>
      <c r="CA9" s="746"/>
      <c r="CB9" s="746"/>
      <c r="CC9" s="746"/>
      <c r="CD9" s="746"/>
      <c r="CE9" s="746"/>
      <c r="CF9" s="746"/>
      <c r="CG9" s="747"/>
      <c r="CH9" s="755">
        <v>36</v>
      </c>
      <c r="CI9" s="756"/>
      <c r="CJ9" s="756"/>
      <c r="CK9" s="756"/>
      <c r="CL9" s="757"/>
      <c r="CM9" s="755">
        <v>1034</v>
      </c>
      <c r="CN9" s="756"/>
      <c r="CO9" s="756"/>
      <c r="CP9" s="756"/>
      <c r="CQ9" s="757"/>
      <c r="CR9" s="755">
        <v>165</v>
      </c>
      <c r="CS9" s="756"/>
      <c r="CT9" s="756"/>
      <c r="CU9" s="756"/>
      <c r="CV9" s="757"/>
      <c r="CW9" s="755" t="s">
        <v>539</v>
      </c>
      <c r="CX9" s="756"/>
      <c r="CY9" s="756"/>
      <c r="CZ9" s="756"/>
      <c r="DA9" s="757"/>
      <c r="DB9" s="755" t="s">
        <v>539</v>
      </c>
      <c r="DC9" s="756"/>
      <c r="DD9" s="756"/>
      <c r="DE9" s="756"/>
      <c r="DF9" s="757"/>
      <c r="DG9" s="755" t="s">
        <v>539</v>
      </c>
      <c r="DH9" s="756"/>
      <c r="DI9" s="756"/>
      <c r="DJ9" s="756"/>
      <c r="DK9" s="757"/>
      <c r="DL9" s="755" t="s">
        <v>539</v>
      </c>
      <c r="DM9" s="756"/>
      <c r="DN9" s="756"/>
      <c r="DO9" s="756"/>
      <c r="DP9" s="757"/>
      <c r="DQ9" s="755" t="s">
        <v>539</v>
      </c>
      <c r="DR9" s="756"/>
      <c r="DS9" s="756"/>
      <c r="DT9" s="756"/>
      <c r="DU9" s="757"/>
      <c r="DV9" s="758"/>
      <c r="DW9" s="759"/>
      <c r="DX9" s="759"/>
      <c r="DY9" s="759"/>
      <c r="DZ9" s="760"/>
      <c r="EA9" s="199"/>
    </row>
    <row r="10" spans="1:131" s="200" customFormat="1" ht="26.25" customHeight="1">
      <c r="A10" s="206">
        <v>4</v>
      </c>
      <c r="B10" s="732" t="s">
        <v>334</v>
      </c>
      <c r="C10" s="733"/>
      <c r="D10" s="733"/>
      <c r="E10" s="733"/>
      <c r="F10" s="733"/>
      <c r="G10" s="733"/>
      <c r="H10" s="733"/>
      <c r="I10" s="733"/>
      <c r="J10" s="733"/>
      <c r="K10" s="733"/>
      <c r="L10" s="733"/>
      <c r="M10" s="733"/>
      <c r="N10" s="733"/>
      <c r="O10" s="733"/>
      <c r="P10" s="734"/>
      <c r="Q10" s="735">
        <v>2604</v>
      </c>
      <c r="R10" s="736"/>
      <c r="S10" s="736"/>
      <c r="T10" s="736"/>
      <c r="U10" s="736"/>
      <c r="V10" s="736">
        <v>2455</v>
      </c>
      <c r="W10" s="736"/>
      <c r="X10" s="736"/>
      <c r="Y10" s="736"/>
      <c r="Z10" s="736"/>
      <c r="AA10" s="736">
        <v>149</v>
      </c>
      <c r="AB10" s="736"/>
      <c r="AC10" s="736"/>
      <c r="AD10" s="736"/>
      <c r="AE10" s="737"/>
      <c r="AF10" s="738">
        <v>149</v>
      </c>
      <c r="AG10" s="739"/>
      <c r="AH10" s="739"/>
      <c r="AI10" s="739"/>
      <c r="AJ10" s="740"/>
      <c r="AK10" s="741">
        <v>93</v>
      </c>
      <c r="AL10" s="742"/>
      <c r="AM10" s="742"/>
      <c r="AN10" s="742"/>
      <c r="AO10" s="742"/>
      <c r="AP10" s="742" t="s">
        <v>508</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514</v>
      </c>
      <c r="BT10" s="746"/>
      <c r="BU10" s="746"/>
      <c r="BV10" s="746"/>
      <c r="BW10" s="746"/>
      <c r="BX10" s="746"/>
      <c r="BY10" s="746"/>
      <c r="BZ10" s="746"/>
      <c r="CA10" s="746"/>
      <c r="CB10" s="746"/>
      <c r="CC10" s="746"/>
      <c r="CD10" s="746"/>
      <c r="CE10" s="746"/>
      <c r="CF10" s="746"/>
      <c r="CG10" s="747"/>
      <c r="CH10" s="755" t="s">
        <v>508</v>
      </c>
      <c r="CI10" s="756"/>
      <c r="CJ10" s="756"/>
      <c r="CK10" s="756"/>
      <c r="CL10" s="757"/>
      <c r="CM10" s="755">
        <v>11</v>
      </c>
      <c r="CN10" s="756"/>
      <c r="CO10" s="756"/>
      <c r="CP10" s="756"/>
      <c r="CQ10" s="757"/>
      <c r="CR10" s="755">
        <v>2</v>
      </c>
      <c r="CS10" s="756"/>
      <c r="CT10" s="756"/>
      <c r="CU10" s="756"/>
      <c r="CV10" s="757"/>
      <c r="CW10" s="755">
        <v>20</v>
      </c>
      <c r="CX10" s="756"/>
      <c r="CY10" s="756"/>
      <c r="CZ10" s="756"/>
      <c r="DA10" s="757"/>
      <c r="DB10" s="755" t="s">
        <v>539</v>
      </c>
      <c r="DC10" s="756"/>
      <c r="DD10" s="756"/>
      <c r="DE10" s="756"/>
      <c r="DF10" s="757"/>
      <c r="DG10" s="755" t="s">
        <v>539</v>
      </c>
      <c r="DH10" s="756"/>
      <c r="DI10" s="756"/>
      <c r="DJ10" s="756"/>
      <c r="DK10" s="757"/>
      <c r="DL10" s="755" t="s">
        <v>539</v>
      </c>
      <c r="DM10" s="756"/>
      <c r="DN10" s="756"/>
      <c r="DO10" s="756"/>
      <c r="DP10" s="757"/>
      <c r="DQ10" s="755" t="s">
        <v>539</v>
      </c>
      <c r="DR10" s="756"/>
      <c r="DS10" s="756"/>
      <c r="DT10" s="756"/>
      <c r="DU10" s="757"/>
      <c r="DV10" s="758"/>
      <c r="DW10" s="759"/>
      <c r="DX10" s="759"/>
      <c r="DY10" s="759"/>
      <c r="DZ10" s="760"/>
      <c r="EA10" s="199"/>
    </row>
    <row r="11" spans="1:131" s="200" customFormat="1" ht="26.25" customHeight="1">
      <c r="A11" s="206">
        <v>5</v>
      </c>
      <c r="B11" s="732" t="s">
        <v>335</v>
      </c>
      <c r="C11" s="733"/>
      <c r="D11" s="733"/>
      <c r="E11" s="733"/>
      <c r="F11" s="733"/>
      <c r="G11" s="733"/>
      <c r="H11" s="733"/>
      <c r="I11" s="733"/>
      <c r="J11" s="733"/>
      <c r="K11" s="733"/>
      <c r="L11" s="733"/>
      <c r="M11" s="733"/>
      <c r="N11" s="733"/>
      <c r="O11" s="733"/>
      <c r="P11" s="734"/>
      <c r="Q11" s="735">
        <v>299</v>
      </c>
      <c r="R11" s="736"/>
      <c r="S11" s="736"/>
      <c r="T11" s="736"/>
      <c r="U11" s="736"/>
      <c r="V11" s="736">
        <v>206</v>
      </c>
      <c r="W11" s="736"/>
      <c r="X11" s="736"/>
      <c r="Y11" s="736"/>
      <c r="Z11" s="736"/>
      <c r="AA11" s="736">
        <v>93</v>
      </c>
      <c r="AB11" s="736"/>
      <c r="AC11" s="736"/>
      <c r="AD11" s="736"/>
      <c r="AE11" s="737"/>
      <c r="AF11" s="738">
        <v>93</v>
      </c>
      <c r="AG11" s="739"/>
      <c r="AH11" s="739"/>
      <c r="AI11" s="739"/>
      <c r="AJ11" s="740"/>
      <c r="AK11" s="741" t="s">
        <v>508</v>
      </c>
      <c r="AL11" s="742"/>
      <c r="AM11" s="742"/>
      <c r="AN11" s="742"/>
      <c r="AO11" s="742"/>
      <c r="AP11" s="742" t="s">
        <v>508</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t="s">
        <v>515</v>
      </c>
      <c r="BS11" s="745" t="s">
        <v>516</v>
      </c>
      <c r="BT11" s="746"/>
      <c r="BU11" s="746"/>
      <c r="BV11" s="746"/>
      <c r="BW11" s="746"/>
      <c r="BX11" s="746"/>
      <c r="BY11" s="746"/>
      <c r="BZ11" s="746"/>
      <c r="CA11" s="746"/>
      <c r="CB11" s="746"/>
      <c r="CC11" s="746"/>
      <c r="CD11" s="746"/>
      <c r="CE11" s="746"/>
      <c r="CF11" s="746"/>
      <c r="CG11" s="747"/>
      <c r="CH11" s="755">
        <v>3</v>
      </c>
      <c r="CI11" s="756"/>
      <c r="CJ11" s="756"/>
      <c r="CK11" s="756"/>
      <c r="CL11" s="757"/>
      <c r="CM11" s="755">
        <v>2297</v>
      </c>
      <c r="CN11" s="756"/>
      <c r="CO11" s="756"/>
      <c r="CP11" s="756"/>
      <c r="CQ11" s="757"/>
      <c r="CR11" s="755">
        <v>390</v>
      </c>
      <c r="CS11" s="756"/>
      <c r="CT11" s="756"/>
      <c r="CU11" s="756"/>
      <c r="CV11" s="757"/>
      <c r="CW11" s="755">
        <v>196</v>
      </c>
      <c r="CX11" s="756"/>
      <c r="CY11" s="756"/>
      <c r="CZ11" s="756"/>
      <c r="DA11" s="757"/>
      <c r="DB11" s="755">
        <v>8695</v>
      </c>
      <c r="DC11" s="756"/>
      <c r="DD11" s="756"/>
      <c r="DE11" s="756"/>
      <c r="DF11" s="757"/>
      <c r="DG11" s="755" t="s">
        <v>539</v>
      </c>
      <c r="DH11" s="756"/>
      <c r="DI11" s="756"/>
      <c r="DJ11" s="756"/>
      <c r="DK11" s="757"/>
      <c r="DL11" s="755">
        <v>176</v>
      </c>
      <c r="DM11" s="756"/>
      <c r="DN11" s="756"/>
      <c r="DO11" s="756"/>
      <c r="DP11" s="757"/>
      <c r="DQ11" s="755" t="s">
        <v>539</v>
      </c>
      <c r="DR11" s="756"/>
      <c r="DS11" s="756"/>
      <c r="DT11" s="756"/>
      <c r="DU11" s="757"/>
      <c r="DV11" s="758"/>
      <c r="DW11" s="759"/>
      <c r="DX11" s="759"/>
      <c r="DY11" s="759"/>
      <c r="DZ11" s="760"/>
      <c r="EA11" s="199"/>
    </row>
    <row r="12" spans="1:131" s="200" customFormat="1" ht="26.25" customHeight="1">
      <c r="A12" s="206">
        <v>6</v>
      </c>
      <c r="B12" s="732" t="s">
        <v>336</v>
      </c>
      <c r="C12" s="733"/>
      <c r="D12" s="733"/>
      <c r="E12" s="733"/>
      <c r="F12" s="733"/>
      <c r="G12" s="733"/>
      <c r="H12" s="733"/>
      <c r="I12" s="733"/>
      <c r="J12" s="733"/>
      <c r="K12" s="733"/>
      <c r="L12" s="733"/>
      <c r="M12" s="733"/>
      <c r="N12" s="733"/>
      <c r="O12" s="733"/>
      <c r="P12" s="734"/>
      <c r="Q12" s="735">
        <v>5333</v>
      </c>
      <c r="R12" s="736"/>
      <c r="S12" s="736"/>
      <c r="T12" s="736"/>
      <c r="U12" s="736"/>
      <c r="V12" s="736">
        <v>5329</v>
      </c>
      <c r="W12" s="736"/>
      <c r="X12" s="736"/>
      <c r="Y12" s="736"/>
      <c r="Z12" s="736"/>
      <c r="AA12" s="736">
        <v>4</v>
      </c>
      <c r="AB12" s="736"/>
      <c r="AC12" s="736"/>
      <c r="AD12" s="736"/>
      <c r="AE12" s="737"/>
      <c r="AF12" s="738">
        <v>4</v>
      </c>
      <c r="AG12" s="739"/>
      <c r="AH12" s="739"/>
      <c r="AI12" s="739"/>
      <c r="AJ12" s="740"/>
      <c r="AK12" s="741">
        <v>356</v>
      </c>
      <c r="AL12" s="742"/>
      <c r="AM12" s="742"/>
      <c r="AN12" s="742"/>
      <c r="AO12" s="742"/>
      <c r="AP12" s="742">
        <v>9442</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517</v>
      </c>
      <c r="BT12" s="746"/>
      <c r="BU12" s="746"/>
      <c r="BV12" s="746"/>
      <c r="BW12" s="746"/>
      <c r="BX12" s="746"/>
      <c r="BY12" s="746"/>
      <c r="BZ12" s="746"/>
      <c r="CA12" s="746"/>
      <c r="CB12" s="746"/>
      <c r="CC12" s="746"/>
      <c r="CD12" s="746"/>
      <c r="CE12" s="746"/>
      <c r="CF12" s="746"/>
      <c r="CG12" s="747"/>
      <c r="CH12" s="755">
        <v>-178</v>
      </c>
      <c r="CI12" s="756"/>
      <c r="CJ12" s="756"/>
      <c r="CK12" s="756"/>
      <c r="CL12" s="757"/>
      <c r="CM12" s="755">
        <v>7041</v>
      </c>
      <c r="CN12" s="756"/>
      <c r="CO12" s="756"/>
      <c r="CP12" s="756"/>
      <c r="CQ12" s="757"/>
      <c r="CR12" s="755">
        <v>10</v>
      </c>
      <c r="CS12" s="756"/>
      <c r="CT12" s="756"/>
      <c r="CU12" s="756"/>
      <c r="CV12" s="757"/>
      <c r="CW12" s="755">
        <v>490</v>
      </c>
      <c r="CX12" s="756"/>
      <c r="CY12" s="756"/>
      <c r="CZ12" s="756"/>
      <c r="DA12" s="757"/>
      <c r="DB12" s="755">
        <v>1500</v>
      </c>
      <c r="DC12" s="756"/>
      <c r="DD12" s="756"/>
      <c r="DE12" s="756"/>
      <c r="DF12" s="757"/>
      <c r="DG12" s="755" t="s">
        <v>539</v>
      </c>
      <c r="DH12" s="756"/>
      <c r="DI12" s="756"/>
      <c r="DJ12" s="756"/>
      <c r="DK12" s="757"/>
      <c r="DL12" s="755" t="s">
        <v>539</v>
      </c>
      <c r="DM12" s="756"/>
      <c r="DN12" s="756"/>
      <c r="DO12" s="756"/>
      <c r="DP12" s="757"/>
      <c r="DQ12" s="755" t="s">
        <v>539</v>
      </c>
      <c r="DR12" s="756"/>
      <c r="DS12" s="756"/>
      <c r="DT12" s="756"/>
      <c r="DU12" s="757"/>
      <c r="DV12" s="758"/>
      <c r="DW12" s="759"/>
      <c r="DX12" s="759"/>
      <c r="DY12" s="759"/>
      <c r="DZ12" s="760"/>
      <c r="EA12" s="199"/>
    </row>
    <row r="13" spans="1:131" s="200" customFormat="1" ht="26.25" customHeight="1">
      <c r="A13" s="206">
        <v>7</v>
      </c>
      <c r="B13" s="732" t="s">
        <v>337</v>
      </c>
      <c r="C13" s="733"/>
      <c r="D13" s="733"/>
      <c r="E13" s="733"/>
      <c r="F13" s="733"/>
      <c r="G13" s="733"/>
      <c r="H13" s="733"/>
      <c r="I13" s="733"/>
      <c r="J13" s="733"/>
      <c r="K13" s="733"/>
      <c r="L13" s="733"/>
      <c r="M13" s="733"/>
      <c r="N13" s="733"/>
      <c r="O13" s="733"/>
      <c r="P13" s="734"/>
      <c r="Q13" s="735">
        <v>76</v>
      </c>
      <c r="R13" s="736"/>
      <c r="S13" s="736"/>
      <c r="T13" s="736"/>
      <c r="U13" s="736"/>
      <c r="V13" s="736">
        <v>28</v>
      </c>
      <c r="W13" s="736"/>
      <c r="X13" s="736"/>
      <c r="Y13" s="736"/>
      <c r="Z13" s="736"/>
      <c r="AA13" s="736">
        <v>47</v>
      </c>
      <c r="AB13" s="736"/>
      <c r="AC13" s="736"/>
      <c r="AD13" s="736"/>
      <c r="AE13" s="737"/>
      <c r="AF13" s="738" t="s">
        <v>101</v>
      </c>
      <c r="AG13" s="739"/>
      <c r="AH13" s="739"/>
      <c r="AI13" s="739"/>
      <c r="AJ13" s="740"/>
      <c r="AK13" s="741" t="s">
        <v>508</v>
      </c>
      <c r="AL13" s="742"/>
      <c r="AM13" s="742"/>
      <c r="AN13" s="742"/>
      <c r="AO13" s="742"/>
      <c r="AP13" s="742">
        <v>120</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518</v>
      </c>
      <c r="BT13" s="746"/>
      <c r="BU13" s="746"/>
      <c r="BV13" s="746"/>
      <c r="BW13" s="746"/>
      <c r="BX13" s="746"/>
      <c r="BY13" s="746"/>
      <c r="BZ13" s="746"/>
      <c r="CA13" s="746"/>
      <c r="CB13" s="746"/>
      <c r="CC13" s="746"/>
      <c r="CD13" s="746"/>
      <c r="CE13" s="746"/>
      <c r="CF13" s="746"/>
      <c r="CG13" s="747"/>
      <c r="CH13" s="755">
        <v>146</v>
      </c>
      <c r="CI13" s="756"/>
      <c r="CJ13" s="756"/>
      <c r="CK13" s="756"/>
      <c r="CL13" s="757"/>
      <c r="CM13" s="755">
        <v>1013</v>
      </c>
      <c r="CN13" s="756"/>
      <c r="CO13" s="756"/>
      <c r="CP13" s="756"/>
      <c r="CQ13" s="757"/>
      <c r="CR13" s="755">
        <v>3</v>
      </c>
      <c r="CS13" s="756"/>
      <c r="CT13" s="756"/>
      <c r="CU13" s="756"/>
      <c r="CV13" s="757"/>
      <c r="CW13" s="755" t="s">
        <v>539</v>
      </c>
      <c r="CX13" s="756"/>
      <c r="CY13" s="756"/>
      <c r="CZ13" s="756"/>
      <c r="DA13" s="757"/>
      <c r="DB13" s="755" t="s">
        <v>539</v>
      </c>
      <c r="DC13" s="756"/>
      <c r="DD13" s="756"/>
      <c r="DE13" s="756"/>
      <c r="DF13" s="757"/>
      <c r="DG13" s="755" t="s">
        <v>539</v>
      </c>
      <c r="DH13" s="756"/>
      <c r="DI13" s="756"/>
      <c r="DJ13" s="756"/>
      <c r="DK13" s="757"/>
      <c r="DL13" s="755" t="s">
        <v>539</v>
      </c>
      <c r="DM13" s="756"/>
      <c r="DN13" s="756"/>
      <c r="DO13" s="756"/>
      <c r="DP13" s="757"/>
      <c r="DQ13" s="755" t="s">
        <v>539</v>
      </c>
      <c r="DR13" s="756"/>
      <c r="DS13" s="756"/>
      <c r="DT13" s="756"/>
      <c r="DU13" s="757"/>
      <c r="DV13" s="758"/>
      <c r="DW13" s="759"/>
      <c r="DX13" s="759"/>
      <c r="DY13" s="759"/>
      <c r="DZ13" s="760"/>
      <c r="EA13" s="199"/>
    </row>
    <row r="14" spans="1:131" s="200" customFormat="1" ht="26.25" customHeight="1">
      <c r="A14" s="206">
        <v>8</v>
      </c>
      <c r="B14" s="732" t="s">
        <v>338</v>
      </c>
      <c r="C14" s="733"/>
      <c r="D14" s="733"/>
      <c r="E14" s="733"/>
      <c r="F14" s="733"/>
      <c r="G14" s="733"/>
      <c r="H14" s="733"/>
      <c r="I14" s="733"/>
      <c r="J14" s="733"/>
      <c r="K14" s="733"/>
      <c r="L14" s="733"/>
      <c r="M14" s="733"/>
      <c r="N14" s="733"/>
      <c r="O14" s="733"/>
      <c r="P14" s="734"/>
      <c r="Q14" s="735">
        <v>557</v>
      </c>
      <c r="R14" s="736"/>
      <c r="S14" s="736"/>
      <c r="T14" s="736"/>
      <c r="U14" s="736"/>
      <c r="V14" s="736">
        <v>225</v>
      </c>
      <c r="W14" s="736"/>
      <c r="X14" s="736"/>
      <c r="Y14" s="736"/>
      <c r="Z14" s="736"/>
      <c r="AA14" s="736">
        <v>332</v>
      </c>
      <c r="AB14" s="736"/>
      <c r="AC14" s="736"/>
      <c r="AD14" s="736"/>
      <c r="AE14" s="737"/>
      <c r="AF14" s="738" t="s">
        <v>101</v>
      </c>
      <c r="AG14" s="739"/>
      <c r="AH14" s="739"/>
      <c r="AI14" s="739"/>
      <c r="AJ14" s="740"/>
      <c r="AK14" s="741">
        <v>18</v>
      </c>
      <c r="AL14" s="742"/>
      <c r="AM14" s="742"/>
      <c r="AN14" s="742"/>
      <c r="AO14" s="742"/>
      <c r="AP14" s="742" t="s">
        <v>508</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519</v>
      </c>
      <c r="BT14" s="746"/>
      <c r="BU14" s="746"/>
      <c r="BV14" s="746"/>
      <c r="BW14" s="746"/>
      <c r="BX14" s="746"/>
      <c r="BY14" s="746"/>
      <c r="BZ14" s="746"/>
      <c r="CA14" s="746"/>
      <c r="CB14" s="746"/>
      <c r="CC14" s="746"/>
      <c r="CD14" s="746"/>
      <c r="CE14" s="746"/>
      <c r="CF14" s="746"/>
      <c r="CG14" s="747"/>
      <c r="CH14" s="755">
        <v>201</v>
      </c>
      <c r="CI14" s="756"/>
      <c r="CJ14" s="756"/>
      <c r="CK14" s="756"/>
      <c r="CL14" s="757"/>
      <c r="CM14" s="755">
        <v>971</v>
      </c>
      <c r="CN14" s="756"/>
      <c r="CO14" s="756"/>
      <c r="CP14" s="756"/>
      <c r="CQ14" s="757"/>
      <c r="CR14" s="755">
        <v>18</v>
      </c>
      <c r="CS14" s="756"/>
      <c r="CT14" s="756"/>
      <c r="CU14" s="756"/>
      <c r="CV14" s="757"/>
      <c r="CW14" s="755" t="s">
        <v>539</v>
      </c>
      <c r="CX14" s="756"/>
      <c r="CY14" s="756"/>
      <c r="CZ14" s="756"/>
      <c r="DA14" s="757"/>
      <c r="DB14" s="755" t="s">
        <v>539</v>
      </c>
      <c r="DC14" s="756"/>
      <c r="DD14" s="756"/>
      <c r="DE14" s="756"/>
      <c r="DF14" s="757"/>
      <c r="DG14" s="755" t="s">
        <v>539</v>
      </c>
      <c r="DH14" s="756"/>
      <c r="DI14" s="756"/>
      <c r="DJ14" s="756"/>
      <c r="DK14" s="757"/>
      <c r="DL14" s="755" t="s">
        <v>539</v>
      </c>
      <c r="DM14" s="756"/>
      <c r="DN14" s="756"/>
      <c r="DO14" s="756"/>
      <c r="DP14" s="757"/>
      <c r="DQ14" s="755" t="s">
        <v>539</v>
      </c>
      <c r="DR14" s="756"/>
      <c r="DS14" s="756"/>
      <c r="DT14" s="756"/>
      <c r="DU14" s="757"/>
      <c r="DV14" s="758"/>
      <c r="DW14" s="759"/>
      <c r="DX14" s="759"/>
      <c r="DY14" s="759"/>
      <c r="DZ14" s="760"/>
      <c r="EA14" s="199"/>
    </row>
    <row r="15" spans="1:131" s="200" customFormat="1" ht="26.25" customHeight="1">
      <c r="A15" s="206">
        <v>9</v>
      </c>
      <c r="B15" s="732" t="s">
        <v>339</v>
      </c>
      <c r="C15" s="733"/>
      <c r="D15" s="733"/>
      <c r="E15" s="733"/>
      <c r="F15" s="733"/>
      <c r="G15" s="733"/>
      <c r="H15" s="733"/>
      <c r="I15" s="733"/>
      <c r="J15" s="733"/>
      <c r="K15" s="733"/>
      <c r="L15" s="733"/>
      <c r="M15" s="733"/>
      <c r="N15" s="733"/>
      <c r="O15" s="733"/>
      <c r="P15" s="734"/>
      <c r="Q15" s="735">
        <v>7396</v>
      </c>
      <c r="R15" s="736"/>
      <c r="S15" s="736"/>
      <c r="T15" s="736"/>
      <c r="U15" s="736"/>
      <c r="V15" s="736">
        <v>3147</v>
      </c>
      <c r="W15" s="736"/>
      <c r="X15" s="736"/>
      <c r="Y15" s="736"/>
      <c r="Z15" s="736"/>
      <c r="AA15" s="736">
        <v>4249</v>
      </c>
      <c r="AB15" s="736"/>
      <c r="AC15" s="736"/>
      <c r="AD15" s="736"/>
      <c r="AE15" s="737"/>
      <c r="AF15" s="738" t="s">
        <v>101</v>
      </c>
      <c r="AG15" s="739"/>
      <c r="AH15" s="739"/>
      <c r="AI15" s="739"/>
      <c r="AJ15" s="740"/>
      <c r="AK15" s="741">
        <v>8</v>
      </c>
      <c r="AL15" s="742"/>
      <c r="AM15" s="742"/>
      <c r="AN15" s="742"/>
      <c r="AO15" s="742"/>
      <c r="AP15" s="742">
        <v>16818</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520</v>
      </c>
      <c r="BT15" s="746"/>
      <c r="BU15" s="746"/>
      <c r="BV15" s="746"/>
      <c r="BW15" s="746"/>
      <c r="BX15" s="746"/>
      <c r="BY15" s="746"/>
      <c r="BZ15" s="746"/>
      <c r="CA15" s="746"/>
      <c r="CB15" s="746"/>
      <c r="CC15" s="746"/>
      <c r="CD15" s="746"/>
      <c r="CE15" s="746"/>
      <c r="CF15" s="746"/>
      <c r="CG15" s="747"/>
      <c r="CH15" s="755" t="s">
        <v>539</v>
      </c>
      <c r="CI15" s="756"/>
      <c r="CJ15" s="756"/>
      <c r="CK15" s="756"/>
      <c r="CL15" s="757"/>
      <c r="CM15" s="755">
        <v>2147</v>
      </c>
      <c r="CN15" s="756"/>
      <c r="CO15" s="756"/>
      <c r="CP15" s="756"/>
      <c r="CQ15" s="757"/>
      <c r="CR15" s="755">
        <v>95</v>
      </c>
      <c r="CS15" s="756"/>
      <c r="CT15" s="756"/>
      <c r="CU15" s="756"/>
      <c r="CV15" s="757"/>
      <c r="CW15" s="755">
        <v>10</v>
      </c>
      <c r="CX15" s="756"/>
      <c r="CY15" s="756"/>
      <c r="CZ15" s="756"/>
      <c r="DA15" s="757"/>
      <c r="DB15" s="755" t="s">
        <v>539</v>
      </c>
      <c r="DC15" s="756"/>
      <c r="DD15" s="756"/>
      <c r="DE15" s="756"/>
      <c r="DF15" s="757"/>
      <c r="DG15" s="755" t="s">
        <v>539</v>
      </c>
      <c r="DH15" s="756"/>
      <c r="DI15" s="756"/>
      <c r="DJ15" s="756"/>
      <c r="DK15" s="757"/>
      <c r="DL15" s="755" t="s">
        <v>539</v>
      </c>
      <c r="DM15" s="756"/>
      <c r="DN15" s="756"/>
      <c r="DO15" s="756"/>
      <c r="DP15" s="757"/>
      <c r="DQ15" s="755" t="s">
        <v>539</v>
      </c>
      <c r="DR15" s="756"/>
      <c r="DS15" s="756"/>
      <c r="DT15" s="756"/>
      <c r="DU15" s="757"/>
      <c r="DV15" s="758"/>
      <c r="DW15" s="759"/>
      <c r="DX15" s="759"/>
      <c r="DY15" s="759"/>
      <c r="DZ15" s="760"/>
      <c r="EA15" s="199"/>
    </row>
    <row r="16" spans="1:131" s="200" customFormat="1" ht="26.25" customHeight="1">
      <c r="A16" s="206">
        <v>10</v>
      </c>
      <c r="B16" s="732" t="s">
        <v>340</v>
      </c>
      <c r="C16" s="733"/>
      <c r="D16" s="733"/>
      <c r="E16" s="733"/>
      <c r="F16" s="733"/>
      <c r="G16" s="733"/>
      <c r="H16" s="733"/>
      <c r="I16" s="733"/>
      <c r="J16" s="733"/>
      <c r="K16" s="733"/>
      <c r="L16" s="733"/>
      <c r="M16" s="733"/>
      <c r="N16" s="733"/>
      <c r="O16" s="733"/>
      <c r="P16" s="734"/>
      <c r="Q16" s="735">
        <v>350</v>
      </c>
      <c r="R16" s="736"/>
      <c r="S16" s="736"/>
      <c r="T16" s="736"/>
      <c r="U16" s="736"/>
      <c r="V16" s="736" t="s">
        <v>508</v>
      </c>
      <c r="W16" s="736"/>
      <c r="X16" s="736"/>
      <c r="Y16" s="736"/>
      <c r="Z16" s="736"/>
      <c r="AA16" s="736">
        <v>350</v>
      </c>
      <c r="AB16" s="736"/>
      <c r="AC16" s="736"/>
      <c r="AD16" s="736"/>
      <c r="AE16" s="737"/>
      <c r="AF16" s="738" t="s">
        <v>101</v>
      </c>
      <c r="AG16" s="739"/>
      <c r="AH16" s="739"/>
      <c r="AI16" s="739"/>
      <c r="AJ16" s="740"/>
      <c r="AK16" s="741" t="s">
        <v>508</v>
      </c>
      <c r="AL16" s="742"/>
      <c r="AM16" s="742"/>
      <c r="AN16" s="742"/>
      <c r="AO16" s="742"/>
      <c r="AP16" s="742" t="s">
        <v>508</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521</v>
      </c>
      <c r="BT16" s="746"/>
      <c r="BU16" s="746"/>
      <c r="BV16" s="746"/>
      <c r="BW16" s="746"/>
      <c r="BX16" s="746"/>
      <c r="BY16" s="746"/>
      <c r="BZ16" s="746"/>
      <c r="CA16" s="746"/>
      <c r="CB16" s="746"/>
      <c r="CC16" s="746"/>
      <c r="CD16" s="746"/>
      <c r="CE16" s="746"/>
      <c r="CF16" s="746"/>
      <c r="CG16" s="747"/>
      <c r="CH16" s="755">
        <v>4968</v>
      </c>
      <c r="CI16" s="756"/>
      <c r="CJ16" s="756"/>
      <c r="CK16" s="756"/>
      <c r="CL16" s="757"/>
      <c r="CM16" s="755">
        <v>101</v>
      </c>
      <c r="CN16" s="756"/>
      <c r="CO16" s="756"/>
      <c r="CP16" s="756"/>
      <c r="CQ16" s="757"/>
      <c r="CR16" s="755">
        <v>185</v>
      </c>
      <c r="CS16" s="756"/>
      <c r="CT16" s="756"/>
      <c r="CU16" s="756"/>
      <c r="CV16" s="757"/>
      <c r="CW16" s="755" t="s">
        <v>539</v>
      </c>
      <c r="CX16" s="756"/>
      <c r="CY16" s="756"/>
      <c r="CZ16" s="756"/>
      <c r="DA16" s="757"/>
      <c r="DB16" s="755" t="s">
        <v>539</v>
      </c>
      <c r="DC16" s="756"/>
      <c r="DD16" s="756"/>
      <c r="DE16" s="756"/>
      <c r="DF16" s="757"/>
      <c r="DG16" s="755" t="s">
        <v>539</v>
      </c>
      <c r="DH16" s="756"/>
      <c r="DI16" s="756"/>
      <c r="DJ16" s="756"/>
      <c r="DK16" s="757"/>
      <c r="DL16" s="755" t="s">
        <v>539</v>
      </c>
      <c r="DM16" s="756"/>
      <c r="DN16" s="756"/>
      <c r="DO16" s="756"/>
      <c r="DP16" s="757"/>
      <c r="DQ16" s="755" t="s">
        <v>539</v>
      </c>
      <c r="DR16" s="756"/>
      <c r="DS16" s="756"/>
      <c r="DT16" s="756"/>
      <c r="DU16" s="757"/>
      <c r="DV16" s="758"/>
      <c r="DW16" s="759"/>
      <c r="DX16" s="759"/>
      <c r="DY16" s="759"/>
      <c r="DZ16" s="760"/>
      <c r="EA16" s="199"/>
    </row>
    <row r="17" spans="1:131" s="200" customFormat="1" ht="26.25" customHeight="1">
      <c r="A17" s="206">
        <v>11</v>
      </c>
      <c r="B17" s="732" t="s">
        <v>341</v>
      </c>
      <c r="C17" s="733"/>
      <c r="D17" s="733"/>
      <c r="E17" s="733"/>
      <c r="F17" s="733"/>
      <c r="G17" s="733"/>
      <c r="H17" s="733"/>
      <c r="I17" s="733"/>
      <c r="J17" s="733"/>
      <c r="K17" s="733"/>
      <c r="L17" s="733"/>
      <c r="M17" s="733"/>
      <c r="N17" s="733"/>
      <c r="O17" s="733"/>
      <c r="P17" s="734"/>
      <c r="Q17" s="735">
        <v>253</v>
      </c>
      <c r="R17" s="736"/>
      <c r="S17" s="736"/>
      <c r="T17" s="736"/>
      <c r="U17" s="736"/>
      <c r="V17" s="736">
        <v>19</v>
      </c>
      <c r="W17" s="736"/>
      <c r="X17" s="736"/>
      <c r="Y17" s="736"/>
      <c r="Z17" s="736"/>
      <c r="AA17" s="736">
        <v>234</v>
      </c>
      <c r="AB17" s="736"/>
      <c r="AC17" s="736"/>
      <c r="AD17" s="736"/>
      <c r="AE17" s="737"/>
      <c r="AF17" s="738" t="s">
        <v>101</v>
      </c>
      <c r="AG17" s="739"/>
      <c r="AH17" s="739"/>
      <c r="AI17" s="739"/>
      <c r="AJ17" s="740"/>
      <c r="AK17" s="741">
        <v>2</v>
      </c>
      <c r="AL17" s="742"/>
      <c r="AM17" s="742"/>
      <c r="AN17" s="742"/>
      <c r="AO17" s="742"/>
      <c r="AP17" s="742" t="s">
        <v>508</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522</v>
      </c>
      <c r="BT17" s="746"/>
      <c r="BU17" s="746"/>
      <c r="BV17" s="746"/>
      <c r="BW17" s="746"/>
      <c r="BX17" s="746"/>
      <c r="BY17" s="746"/>
      <c r="BZ17" s="746"/>
      <c r="CA17" s="746"/>
      <c r="CB17" s="746"/>
      <c r="CC17" s="746"/>
      <c r="CD17" s="746"/>
      <c r="CE17" s="746"/>
      <c r="CF17" s="746"/>
      <c r="CG17" s="747"/>
      <c r="CH17" s="755">
        <v>1</v>
      </c>
      <c r="CI17" s="756"/>
      <c r="CJ17" s="756"/>
      <c r="CK17" s="756"/>
      <c r="CL17" s="757"/>
      <c r="CM17" s="755">
        <v>1705</v>
      </c>
      <c r="CN17" s="756"/>
      <c r="CO17" s="756"/>
      <c r="CP17" s="756"/>
      <c r="CQ17" s="757"/>
      <c r="CR17" s="755">
        <v>500</v>
      </c>
      <c r="CS17" s="756"/>
      <c r="CT17" s="756"/>
      <c r="CU17" s="756"/>
      <c r="CV17" s="757"/>
      <c r="CW17" s="755" t="s">
        <v>539</v>
      </c>
      <c r="CX17" s="756"/>
      <c r="CY17" s="756"/>
      <c r="CZ17" s="756"/>
      <c r="DA17" s="757"/>
      <c r="DB17" s="755" t="s">
        <v>539</v>
      </c>
      <c r="DC17" s="756"/>
      <c r="DD17" s="756"/>
      <c r="DE17" s="756"/>
      <c r="DF17" s="757"/>
      <c r="DG17" s="755" t="s">
        <v>539</v>
      </c>
      <c r="DH17" s="756"/>
      <c r="DI17" s="756"/>
      <c r="DJ17" s="756"/>
      <c r="DK17" s="757"/>
      <c r="DL17" s="755" t="s">
        <v>539</v>
      </c>
      <c r="DM17" s="756"/>
      <c r="DN17" s="756"/>
      <c r="DO17" s="756"/>
      <c r="DP17" s="757"/>
      <c r="DQ17" s="755" t="s">
        <v>539</v>
      </c>
      <c r="DR17" s="756"/>
      <c r="DS17" s="756"/>
      <c r="DT17" s="756"/>
      <c r="DU17" s="757"/>
      <c r="DV17" s="758"/>
      <c r="DW17" s="759"/>
      <c r="DX17" s="759"/>
      <c r="DY17" s="759"/>
      <c r="DZ17" s="760"/>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523</v>
      </c>
      <c r="BT18" s="746"/>
      <c r="BU18" s="746"/>
      <c r="BV18" s="746"/>
      <c r="BW18" s="746"/>
      <c r="BX18" s="746"/>
      <c r="BY18" s="746"/>
      <c r="BZ18" s="746"/>
      <c r="CA18" s="746"/>
      <c r="CB18" s="746"/>
      <c r="CC18" s="746"/>
      <c r="CD18" s="746"/>
      <c r="CE18" s="746"/>
      <c r="CF18" s="746"/>
      <c r="CG18" s="747"/>
      <c r="CH18" s="755">
        <v>6</v>
      </c>
      <c r="CI18" s="756"/>
      <c r="CJ18" s="756"/>
      <c r="CK18" s="756"/>
      <c r="CL18" s="757"/>
      <c r="CM18" s="755">
        <v>879</v>
      </c>
      <c r="CN18" s="756"/>
      <c r="CO18" s="756"/>
      <c r="CP18" s="756"/>
      <c r="CQ18" s="757"/>
      <c r="CR18" s="755">
        <v>270</v>
      </c>
      <c r="CS18" s="756"/>
      <c r="CT18" s="756"/>
      <c r="CU18" s="756"/>
      <c r="CV18" s="757"/>
      <c r="CW18" s="755">
        <v>13</v>
      </c>
      <c r="CX18" s="756"/>
      <c r="CY18" s="756"/>
      <c r="CZ18" s="756"/>
      <c r="DA18" s="757"/>
      <c r="DB18" s="755" t="s">
        <v>539</v>
      </c>
      <c r="DC18" s="756"/>
      <c r="DD18" s="756"/>
      <c r="DE18" s="756"/>
      <c r="DF18" s="757"/>
      <c r="DG18" s="755" t="s">
        <v>539</v>
      </c>
      <c r="DH18" s="756"/>
      <c r="DI18" s="756"/>
      <c r="DJ18" s="756"/>
      <c r="DK18" s="757"/>
      <c r="DL18" s="755" t="s">
        <v>539</v>
      </c>
      <c r="DM18" s="756"/>
      <c r="DN18" s="756"/>
      <c r="DO18" s="756"/>
      <c r="DP18" s="757"/>
      <c r="DQ18" s="755" t="s">
        <v>539</v>
      </c>
      <c r="DR18" s="756"/>
      <c r="DS18" s="756"/>
      <c r="DT18" s="756"/>
      <c r="DU18" s="757"/>
      <c r="DV18" s="758"/>
      <c r="DW18" s="759"/>
      <c r="DX18" s="759"/>
      <c r="DY18" s="759"/>
      <c r="DZ18" s="760"/>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t="s">
        <v>515</v>
      </c>
      <c r="BS19" s="745" t="s">
        <v>524</v>
      </c>
      <c r="BT19" s="746"/>
      <c r="BU19" s="746"/>
      <c r="BV19" s="746"/>
      <c r="BW19" s="746"/>
      <c r="BX19" s="746"/>
      <c r="BY19" s="746"/>
      <c r="BZ19" s="746"/>
      <c r="CA19" s="746"/>
      <c r="CB19" s="746"/>
      <c r="CC19" s="746"/>
      <c r="CD19" s="746"/>
      <c r="CE19" s="746"/>
      <c r="CF19" s="746"/>
      <c r="CG19" s="747"/>
      <c r="CH19" s="755">
        <v>57</v>
      </c>
      <c r="CI19" s="756"/>
      <c r="CJ19" s="756"/>
      <c r="CK19" s="756"/>
      <c r="CL19" s="757"/>
      <c r="CM19" s="755">
        <v>713</v>
      </c>
      <c r="CN19" s="756"/>
      <c r="CO19" s="756"/>
      <c r="CP19" s="756"/>
      <c r="CQ19" s="757"/>
      <c r="CR19" s="755">
        <v>10</v>
      </c>
      <c r="CS19" s="756"/>
      <c r="CT19" s="756"/>
      <c r="CU19" s="756"/>
      <c r="CV19" s="757"/>
      <c r="CW19" s="755" t="s">
        <v>539</v>
      </c>
      <c r="CX19" s="756"/>
      <c r="CY19" s="756"/>
      <c r="CZ19" s="756"/>
      <c r="DA19" s="757"/>
      <c r="DB19" s="755">
        <v>3049</v>
      </c>
      <c r="DC19" s="756"/>
      <c r="DD19" s="756"/>
      <c r="DE19" s="756"/>
      <c r="DF19" s="757"/>
      <c r="DG19" s="755" t="s">
        <v>539</v>
      </c>
      <c r="DH19" s="756"/>
      <c r="DI19" s="756"/>
      <c r="DJ19" s="756"/>
      <c r="DK19" s="757"/>
      <c r="DL19" s="755" t="s">
        <v>539</v>
      </c>
      <c r="DM19" s="756"/>
      <c r="DN19" s="756"/>
      <c r="DO19" s="756"/>
      <c r="DP19" s="757"/>
      <c r="DQ19" s="755" t="s">
        <v>539</v>
      </c>
      <c r="DR19" s="756"/>
      <c r="DS19" s="756"/>
      <c r="DT19" s="756"/>
      <c r="DU19" s="757"/>
      <c r="DV19" s="758"/>
      <c r="DW19" s="759"/>
      <c r="DX19" s="759"/>
      <c r="DY19" s="759"/>
      <c r="DZ19" s="760"/>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525</v>
      </c>
      <c r="BT20" s="746"/>
      <c r="BU20" s="746"/>
      <c r="BV20" s="746"/>
      <c r="BW20" s="746"/>
      <c r="BX20" s="746"/>
      <c r="BY20" s="746"/>
      <c r="BZ20" s="746"/>
      <c r="CA20" s="746"/>
      <c r="CB20" s="746"/>
      <c r="CC20" s="746"/>
      <c r="CD20" s="746"/>
      <c r="CE20" s="746"/>
      <c r="CF20" s="746"/>
      <c r="CG20" s="747"/>
      <c r="CH20" s="755">
        <v>62</v>
      </c>
      <c r="CI20" s="756"/>
      <c r="CJ20" s="756"/>
      <c r="CK20" s="756"/>
      <c r="CL20" s="757"/>
      <c r="CM20" s="755">
        <v>1631</v>
      </c>
      <c r="CN20" s="756"/>
      <c r="CO20" s="756"/>
      <c r="CP20" s="756"/>
      <c r="CQ20" s="757"/>
      <c r="CR20" s="755">
        <v>3</v>
      </c>
      <c r="CS20" s="756"/>
      <c r="CT20" s="756"/>
      <c r="CU20" s="756"/>
      <c r="CV20" s="757"/>
      <c r="CW20" s="755" t="s">
        <v>539</v>
      </c>
      <c r="CX20" s="756"/>
      <c r="CY20" s="756"/>
      <c r="CZ20" s="756"/>
      <c r="DA20" s="757"/>
      <c r="DB20" s="755" t="s">
        <v>539</v>
      </c>
      <c r="DC20" s="756"/>
      <c r="DD20" s="756"/>
      <c r="DE20" s="756"/>
      <c r="DF20" s="757"/>
      <c r="DG20" s="755" t="s">
        <v>539</v>
      </c>
      <c r="DH20" s="756"/>
      <c r="DI20" s="756"/>
      <c r="DJ20" s="756"/>
      <c r="DK20" s="757"/>
      <c r="DL20" s="755" t="s">
        <v>539</v>
      </c>
      <c r="DM20" s="756"/>
      <c r="DN20" s="756"/>
      <c r="DO20" s="756"/>
      <c r="DP20" s="757"/>
      <c r="DQ20" s="755" t="s">
        <v>539</v>
      </c>
      <c r="DR20" s="756"/>
      <c r="DS20" s="756"/>
      <c r="DT20" s="756"/>
      <c r="DU20" s="757"/>
      <c r="DV20" s="758"/>
      <c r="DW20" s="759"/>
      <c r="DX20" s="759"/>
      <c r="DY20" s="759"/>
      <c r="DZ20" s="760"/>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t="s">
        <v>515</v>
      </c>
      <c r="BS21" s="745" t="s">
        <v>526</v>
      </c>
      <c r="BT21" s="746"/>
      <c r="BU21" s="746"/>
      <c r="BV21" s="746"/>
      <c r="BW21" s="746"/>
      <c r="BX21" s="746"/>
      <c r="BY21" s="746"/>
      <c r="BZ21" s="746"/>
      <c r="CA21" s="746"/>
      <c r="CB21" s="746"/>
      <c r="CC21" s="746"/>
      <c r="CD21" s="746"/>
      <c r="CE21" s="746"/>
      <c r="CF21" s="746"/>
      <c r="CG21" s="747"/>
      <c r="CH21" s="755" t="s">
        <v>539</v>
      </c>
      <c r="CI21" s="756"/>
      <c r="CJ21" s="756"/>
      <c r="CK21" s="756"/>
      <c r="CL21" s="757"/>
      <c r="CM21" s="755">
        <v>8259</v>
      </c>
      <c r="CN21" s="756"/>
      <c r="CO21" s="756"/>
      <c r="CP21" s="756"/>
      <c r="CQ21" s="757"/>
      <c r="CR21" s="755">
        <v>8236</v>
      </c>
      <c r="CS21" s="756"/>
      <c r="CT21" s="756"/>
      <c r="CU21" s="756"/>
      <c r="CV21" s="757"/>
      <c r="CW21" s="755">
        <v>40</v>
      </c>
      <c r="CX21" s="756"/>
      <c r="CY21" s="756"/>
      <c r="CZ21" s="756"/>
      <c r="DA21" s="757"/>
      <c r="DB21" s="755">
        <v>1832</v>
      </c>
      <c r="DC21" s="756"/>
      <c r="DD21" s="756"/>
      <c r="DE21" s="756"/>
      <c r="DF21" s="757"/>
      <c r="DG21" s="755" t="s">
        <v>539</v>
      </c>
      <c r="DH21" s="756"/>
      <c r="DI21" s="756"/>
      <c r="DJ21" s="756"/>
      <c r="DK21" s="757"/>
      <c r="DL21" s="755">
        <v>5965</v>
      </c>
      <c r="DM21" s="756"/>
      <c r="DN21" s="756"/>
      <c r="DO21" s="756"/>
      <c r="DP21" s="757"/>
      <c r="DQ21" s="755" t="s">
        <v>539</v>
      </c>
      <c r="DR21" s="756"/>
      <c r="DS21" s="756"/>
      <c r="DT21" s="756"/>
      <c r="DU21" s="757"/>
      <c r="DV21" s="758"/>
      <c r="DW21" s="759"/>
      <c r="DX21" s="759"/>
      <c r="DY21" s="759"/>
      <c r="DZ21" s="760"/>
      <c r="EA21" s="199"/>
    </row>
    <row r="22" spans="1:131" s="200" customFormat="1" ht="26.25" customHeight="1">
      <c r="A22" s="206">
        <v>16</v>
      </c>
      <c r="B22" s="761"/>
      <c r="C22" s="762"/>
      <c r="D22" s="762"/>
      <c r="E22" s="762"/>
      <c r="F22" s="762"/>
      <c r="G22" s="762"/>
      <c r="H22" s="762"/>
      <c r="I22" s="762"/>
      <c r="J22" s="762"/>
      <c r="K22" s="762"/>
      <c r="L22" s="762"/>
      <c r="M22" s="762"/>
      <c r="N22" s="762"/>
      <c r="O22" s="762"/>
      <c r="P22" s="763"/>
      <c r="Q22" s="764"/>
      <c r="R22" s="765"/>
      <c r="S22" s="765"/>
      <c r="T22" s="765"/>
      <c r="U22" s="765"/>
      <c r="V22" s="765"/>
      <c r="W22" s="765"/>
      <c r="X22" s="765"/>
      <c r="Y22" s="765"/>
      <c r="Z22" s="765"/>
      <c r="AA22" s="765"/>
      <c r="AB22" s="765"/>
      <c r="AC22" s="765"/>
      <c r="AD22" s="765"/>
      <c r="AE22" s="766"/>
      <c r="AF22" s="767"/>
      <c r="AG22" s="768"/>
      <c r="AH22" s="768"/>
      <c r="AI22" s="768"/>
      <c r="AJ22" s="769"/>
      <c r="AK22" s="782"/>
      <c r="AL22" s="783"/>
      <c r="AM22" s="783"/>
      <c r="AN22" s="783"/>
      <c r="AO22" s="783"/>
      <c r="AP22" s="783"/>
      <c r="AQ22" s="783"/>
      <c r="AR22" s="783"/>
      <c r="AS22" s="783"/>
      <c r="AT22" s="783"/>
      <c r="AU22" s="784"/>
      <c r="AV22" s="784"/>
      <c r="AW22" s="784"/>
      <c r="AX22" s="784"/>
      <c r="AY22" s="785"/>
      <c r="AZ22" s="786" t="s">
        <v>342</v>
      </c>
      <c r="BA22" s="786"/>
      <c r="BB22" s="786"/>
      <c r="BC22" s="786"/>
      <c r="BD22" s="787"/>
      <c r="BE22" s="198"/>
      <c r="BF22" s="198"/>
      <c r="BG22" s="198"/>
      <c r="BH22" s="198"/>
      <c r="BI22" s="198"/>
      <c r="BJ22" s="198"/>
      <c r="BK22" s="198"/>
      <c r="BL22" s="198"/>
      <c r="BM22" s="198"/>
      <c r="BN22" s="198"/>
      <c r="BO22" s="198"/>
      <c r="BP22" s="198"/>
      <c r="BQ22" s="207">
        <v>16</v>
      </c>
      <c r="BR22" s="208"/>
      <c r="BS22" s="745" t="s">
        <v>527</v>
      </c>
      <c r="BT22" s="746"/>
      <c r="BU22" s="746"/>
      <c r="BV22" s="746"/>
      <c r="BW22" s="746"/>
      <c r="BX22" s="746"/>
      <c r="BY22" s="746"/>
      <c r="BZ22" s="746"/>
      <c r="CA22" s="746"/>
      <c r="CB22" s="746"/>
      <c r="CC22" s="746"/>
      <c r="CD22" s="746"/>
      <c r="CE22" s="746"/>
      <c r="CF22" s="746"/>
      <c r="CG22" s="747"/>
      <c r="CH22" s="755">
        <v>176</v>
      </c>
      <c r="CI22" s="756"/>
      <c r="CJ22" s="756"/>
      <c r="CK22" s="756"/>
      <c r="CL22" s="757"/>
      <c r="CM22" s="755">
        <v>3141</v>
      </c>
      <c r="CN22" s="756"/>
      <c r="CO22" s="756"/>
      <c r="CP22" s="756"/>
      <c r="CQ22" s="757"/>
      <c r="CR22" s="755">
        <v>884</v>
      </c>
      <c r="CS22" s="756"/>
      <c r="CT22" s="756"/>
      <c r="CU22" s="756"/>
      <c r="CV22" s="757"/>
      <c r="CW22" s="755" t="s">
        <v>539</v>
      </c>
      <c r="CX22" s="756"/>
      <c r="CY22" s="756"/>
      <c r="CZ22" s="756"/>
      <c r="DA22" s="757"/>
      <c r="DB22" s="755" t="s">
        <v>539</v>
      </c>
      <c r="DC22" s="756"/>
      <c r="DD22" s="756"/>
      <c r="DE22" s="756"/>
      <c r="DF22" s="757"/>
      <c r="DG22" s="755" t="s">
        <v>539</v>
      </c>
      <c r="DH22" s="756"/>
      <c r="DI22" s="756"/>
      <c r="DJ22" s="756"/>
      <c r="DK22" s="757"/>
      <c r="DL22" s="755" t="s">
        <v>539</v>
      </c>
      <c r="DM22" s="756"/>
      <c r="DN22" s="756"/>
      <c r="DO22" s="756"/>
      <c r="DP22" s="757"/>
      <c r="DQ22" s="755" t="s">
        <v>539</v>
      </c>
      <c r="DR22" s="756"/>
      <c r="DS22" s="756"/>
      <c r="DT22" s="756"/>
      <c r="DU22" s="757"/>
      <c r="DV22" s="758"/>
      <c r="DW22" s="759"/>
      <c r="DX22" s="759"/>
      <c r="DY22" s="759"/>
      <c r="DZ22" s="760"/>
      <c r="EA22" s="199"/>
    </row>
    <row r="23" spans="1:131" s="200" customFormat="1" ht="26.25" customHeight="1" thickBot="1">
      <c r="A23" s="209" t="s">
        <v>343</v>
      </c>
      <c r="B23" s="770" t="s">
        <v>344</v>
      </c>
      <c r="C23" s="771"/>
      <c r="D23" s="771"/>
      <c r="E23" s="771"/>
      <c r="F23" s="771"/>
      <c r="G23" s="771"/>
      <c r="H23" s="771"/>
      <c r="I23" s="771"/>
      <c r="J23" s="771"/>
      <c r="K23" s="771"/>
      <c r="L23" s="771"/>
      <c r="M23" s="771"/>
      <c r="N23" s="771"/>
      <c r="O23" s="771"/>
      <c r="P23" s="772"/>
      <c r="Q23" s="773">
        <v>694218</v>
      </c>
      <c r="R23" s="774"/>
      <c r="S23" s="774"/>
      <c r="T23" s="774"/>
      <c r="U23" s="774"/>
      <c r="V23" s="774">
        <v>674093</v>
      </c>
      <c r="W23" s="774"/>
      <c r="X23" s="774"/>
      <c r="Y23" s="774"/>
      <c r="Z23" s="774"/>
      <c r="AA23" s="774">
        <v>20124</v>
      </c>
      <c r="AB23" s="774"/>
      <c r="AC23" s="774"/>
      <c r="AD23" s="774"/>
      <c r="AE23" s="775"/>
      <c r="AF23" s="776">
        <v>2397</v>
      </c>
      <c r="AG23" s="774"/>
      <c r="AH23" s="774"/>
      <c r="AI23" s="774"/>
      <c r="AJ23" s="777"/>
      <c r="AK23" s="778"/>
      <c r="AL23" s="779"/>
      <c r="AM23" s="779"/>
      <c r="AN23" s="779"/>
      <c r="AO23" s="779"/>
      <c r="AP23" s="774">
        <v>1232569</v>
      </c>
      <c r="AQ23" s="774"/>
      <c r="AR23" s="774"/>
      <c r="AS23" s="774"/>
      <c r="AT23" s="774"/>
      <c r="AU23" s="780"/>
      <c r="AV23" s="780"/>
      <c r="AW23" s="780"/>
      <c r="AX23" s="780"/>
      <c r="AY23" s="781"/>
      <c r="AZ23" s="789" t="s">
        <v>101</v>
      </c>
      <c r="BA23" s="790"/>
      <c r="BB23" s="790"/>
      <c r="BC23" s="790"/>
      <c r="BD23" s="791"/>
      <c r="BE23" s="198"/>
      <c r="BF23" s="198"/>
      <c r="BG23" s="198"/>
      <c r="BH23" s="198"/>
      <c r="BI23" s="198"/>
      <c r="BJ23" s="198"/>
      <c r="BK23" s="198"/>
      <c r="BL23" s="198"/>
      <c r="BM23" s="198"/>
      <c r="BN23" s="198"/>
      <c r="BO23" s="198"/>
      <c r="BP23" s="198"/>
      <c r="BQ23" s="207">
        <v>17</v>
      </c>
      <c r="BR23" s="208"/>
      <c r="BS23" s="745" t="s">
        <v>528</v>
      </c>
      <c r="BT23" s="746"/>
      <c r="BU23" s="746"/>
      <c r="BV23" s="746"/>
      <c r="BW23" s="746"/>
      <c r="BX23" s="746"/>
      <c r="BY23" s="746"/>
      <c r="BZ23" s="746"/>
      <c r="CA23" s="746"/>
      <c r="CB23" s="746"/>
      <c r="CC23" s="746"/>
      <c r="CD23" s="746"/>
      <c r="CE23" s="746"/>
      <c r="CF23" s="746"/>
      <c r="CG23" s="747"/>
      <c r="CH23" s="755">
        <v>59</v>
      </c>
      <c r="CI23" s="756"/>
      <c r="CJ23" s="756"/>
      <c r="CK23" s="756"/>
      <c r="CL23" s="757"/>
      <c r="CM23" s="755">
        <v>4883</v>
      </c>
      <c r="CN23" s="756"/>
      <c r="CO23" s="756"/>
      <c r="CP23" s="756"/>
      <c r="CQ23" s="757"/>
      <c r="CR23" s="755">
        <v>20</v>
      </c>
      <c r="CS23" s="756"/>
      <c r="CT23" s="756"/>
      <c r="CU23" s="756"/>
      <c r="CV23" s="757"/>
      <c r="CW23" s="755" t="s">
        <v>539</v>
      </c>
      <c r="CX23" s="756"/>
      <c r="CY23" s="756"/>
      <c r="CZ23" s="756"/>
      <c r="DA23" s="757"/>
      <c r="DB23" s="755">
        <v>213</v>
      </c>
      <c r="DC23" s="756"/>
      <c r="DD23" s="756"/>
      <c r="DE23" s="756"/>
      <c r="DF23" s="757"/>
      <c r="DG23" s="755" t="s">
        <v>539</v>
      </c>
      <c r="DH23" s="756"/>
      <c r="DI23" s="756"/>
      <c r="DJ23" s="756"/>
      <c r="DK23" s="757"/>
      <c r="DL23" s="755" t="s">
        <v>539</v>
      </c>
      <c r="DM23" s="756"/>
      <c r="DN23" s="756"/>
      <c r="DO23" s="756"/>
      <c r="DP23" s="757"/>
      <c r="DQ23" s="755" t="s">
        <v>539</v>
      </c>
      <c r="DR23" s="756"/>
      <c r="DS23" s="756"/>
      <c r="DT23" s="756"/>
      <c r="DU23" s="757"/>
      <c r="DV23" s="758"/>
      <c r="DW23" s="759"/>
      <c r="DX23" s="759"/>
      <c r="DY23" s="759"/>
      <c r="DZ23" s="760"/>
      <c r="EA23" s="199"/>
    </row>
    <row r="24" spans="1:131" s="200" customFormat="1" ht="26.25" customHeight="1">
      <c r="A24" s="788" t="s">
        <v>345</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197"/>
      <c r="BA24" s="197"/>
      <c r="BB24" s="197"/>
      <c r="BC24" s="197"/>
      <c r="BD24" s="197"/>
      <c r="BE24" s="198"/>
      <c r="BF24" s="198"/>
      <c r="BG24" s="198"/>
      <c r="BH24" s="198"/>
      <c r="BI24" s="198"/>
      <c r="BJ24" s="198"/>
      <c r="BK24" s="198"/>
      <c r="BL24" s="198"/>
      <c r="BM24" s="198"/>
      <c r="BN24" s="198"/>
      <c r="BO24" s="198"/>
      <c r="BP24" s="198"/>
      <c r="BQ24" s="207">
        <v>18</v>
      </c>
      <c r="BR24" s="208"/>
      <c r="BS24" s="745" t="s">
        <v>529</v>
      </c>
      <c r="BT24" s="746"/>
      <c r="BU24" s="746"/>
      <c r="BV24" s="746"/>
      <c r="BW24" s="746"/>
      <c r="BX24" s="746"/>
      <c r="BY24" s="746"/>
      <c r="BZ24" s="746"/>
      <c r="CA24" s="746"/>
      <c r="CB24" s="746"/>
      <c r="CC24" s="746"/>
      <c r="CD24" s="746"/>
      <c r="CE24" s="746"/>
      <c r="CF24" s="746"/>
      <c r="CG24" s="747"/>
      <c r="CH24" s="755">
        <v>18</v>
      </c>
      <c r="CI24" s="756"/>
      <c r="CJ24" s="756"/>
      <c r="CK24" s="756"/>
      <c r="CL24" s="757"/>
      <c r="CM24" s="755">
        <v>187</v>
      </c>
      <c r="CN24" s="756"/>
      <c r="CO24" s="756"/>
      <c r="CP24" s="756"/>
      <c r="CQ24" s="757"/>
      <c r="CR24" s="755">
        <v>15</v>
      </c>
      <c r="CS24" s="756"/>
      <c r="CT24" s="756"/>
      <c r="CU24" s="756"/>
      <c r="CV24" s="757"/>
      <c r="CW24" s="755" t="s">
        <v>539</v>
      </c>
      <c r="CX24" s="756"/>
      <c r="CY24" s="756"/>
      <c r="CZ24" s="756"/>
      <c r="DA24" s="757"/>
      <c r="DB24" s="755" t="s">
        <v>539</v>
      </c>
      <c r="DC24" s="756"/>
      <c r="DD24" s="756"/>
      <c r="DE24" s="756"/>
      <c r="DF24" s="757"/>
      <c r="DG24" s="755" t="s">
        <v>539</v>
      </c>
      <c r="DH24" s="756"/>
      <c r="DI24" s="756"/>
      <c r="DJ24" s="756"/>
      <c r="DK24" s="757"/>
      <c r="DL24" s="755" t="s">
        <v>539</v>
      </c>
      <c r="DM24" s="756"/>
      <c r="DN24" s="756"/>
      <c r="DO24" s="756"/>
      <c r="DP24" s="757"/>
      <c r="DQ24" s="755" t="s">
        <v>539</v>
      </c>
      <c r="DR24" s="756"/>
      <c r="DS24" s="756"/>
      <c r="DT24" s="756"/>
      <c r="DU24" s="757"/>
      <c r="DV24" s="758"/>
      <c r="DW24" s="759"/>
      <c r="DX24" s="759"/>
      <c r="DY24" s="759"/>
      <c r="DZ24" s="760"/>
      <c r="EA24" s="199"/>
    </row>
    <row r="25" spans="1:131" s="192" customFormat="1" ht="26.25" customHeight="1" thickBot="1">
      <c r="A25" s="726" t="s">
        <v>346</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530</v>
      </c>
      <c r="BT25" s="746"/>
      <c r="BU25" s="746"/>
      <c r="BV25" s="746"/>
      <c r="BW25" s="746"/>
      <c r="BX25" s="746"/>
      <c r="BY25" s="746"/>
      <c r="BZ25" s="746"/>
      <c r="CA25" s="746"/>
      <c r="CB25" s="746"/>
      <c r="CC25" s="746"/>
      <c r="CD25" s="746"/>
      <c r="CE25" s="746"/>
      <c r="CF25" s="746"/>
      <c r="CG25" s="747"/>
      <c r="CH25" s="755">
        <v>-8</v>
      </c>
      <c r="CI25" s="756"/>
      <c r="CJ25" s="756"/>
      <c r="CK25" s="756"/>
      <c r="CL25" s="757"/>
      <c r="CM25" s="755">
        <v>10134</v>
      </c>
      <c r="CN25" s="756"/>
      <c r="CO25" s="756"/>
      <c r="CP25" s="756"/>
      <c r="CQ25" s="757"/>
      <c r="CR25" s="755">
        <v>1</v>
      </c>
      <c r="CS25" s="756"/>
      <c r="CT25" s="756"/>
      <c r="CU25" s="756"/>
      <c r="CV25" s="757"/>
      <c r="CW25" s="755">
        <v>80</v>
      </c>
      <c r="CX25" s="756"/>
      <c r="CY25" s="756"/>
      <c r="CZ25" s="756"/>
      <c r="DA25" s="757"/>
      <c r="DB25" s="755" t="s">
        <v>539</v>
      </c>
      <c r="DC25" s="756"/>
      <c r="DD25" s="756"/>
      <c r="DE25" s="756"/>
      <c r="DF25" s="757"/>
      <c r="DG25" s="755" t="s">
        <v>539</v>
      </c>
      <c r="DH25" s="756"/>
      <c r="DI25" s="756"/>
      <c r="DJ25" s="756"/>
      <c r="DK25" s="757"/>
      <c r="DL25" s="755" t="s">
        <v>539</v>
      </c>
      <c r="DM25" s="756"/>
      <c r="DN25" s="756"/>
      <c r="DO25" s="756"/>
      <c r="DP25" s="757"/>
      <c r="DQ25" s="755" t="s">
        <v>539</v>
      </c>
      <c r="DR25" s="756"/>
      <c r="DS25" s="756"/>
      <c r="DT25" s="756"/>
      <c r="DU25" s="757"/>
      <c r="DV25" s="758"/>
      <c r="DW25" s="759"/>
      <c r="DX25" s="759"/>
      <c r="DY25" s="759"/>
      <c r="DZ25" s="760"/>
      <c r="EA25" s="191"/>
    </row>
    <row r="26" spans="1:131" s="192" customFormat="1" ht="26.25" customHeight="1">
      <c r="A26" s="717" t="s">
        <v>313</v>
      </c>
      <c r="B26" s="718"/>
      <c r="C26" s="718"/>
      <c r="D26" s="718"/>
      <c r="E26" s="718"/>
      <c r="F26" s="718"/>
      <c r="G26" s="718"/>
      <c r="H26" s="718"/>
      <c r="I26" s="718"/>
      <c r="J26" s="718"/>
      <c r="K26" s="718"/>
      <c r="L26" s="718"/>
      <c r="M26" s="718"/>
      <c r="N26" s="718"/>
      <c r="O26" s="718"/>
      <c r="P26" s="719"/>
      <c r="Q26" s="694" t="s">
        <v>347</v>
      </c>
      <c r="R26" s="695"/>
      <c r="S26" s="695"/>
      <c r="T26" s="695"/>
      <c r="U26" s="696"/>
      <c r="V26" s="694" t="s">
        <v>348</v>
      </c>
      <c r="W26" s="695"/>
      <c r="X26" s="695"/>
      <c r="Y26" s="695"/>
      <c r="Z26" s="696"/>
      <c r="AA26" s="694" t="s">
        <v>349</v>
      </c>
      <c r="AB26" s="695"/>
      <c r="AC26" s="695"/>
      <c r="AD26" s="695"/>
      <c r="AE26" s="695"/>
      <c r="AF26" s="792" t="s">
        <v>350</v>
      </c>
      <c r="AG26" s="793"/>
      <c r="AH26" s="793"/>
      <c r="AI26" s="793"/>
      <c r="AJ26" s="794"/>
      <c r="AK26" s="695" t="s">
        <v>351</v>
      </c>
      <c r="AL26" s="695"/>
      <c r="AM26" s="695"/>
      <c r="AN26" s="695"/>
      <c r="AO26" s="696"/>
      <c r="AP26" s="694" t="s">
        <v>352</v>
      </c>
      <c r="AQ26" s="695"/>
      <c r="AR26" s="695"/>
      <c r="AS26" s="695"/>
      <c r="AT26" s="696"/>
      <c r="AU26" s="694" t="s">
        <v>353</v>
      </c>
      <c r="AV26" s="695"/>
      <c r="AW26" s="695"/>
      <c r="AX26" s="695"/>
      <c r="AY26" s="696"/>
      <c r="AZ26" s="694" t="s">
        <v>354</v>
      </c>
      <c r="BA26" s="695"/>
      <c r="BB26" s="695"/>
      <c r="BC26" s="695"/>
      <c r="BD26" s="696"/>
      <c r="BE26" s="694" t="s">
        <v>320</v>
      </c>
      <c r="BF26" s="695"/>
      <c r="BG26" s="695"/>
      <c r="BH26" s="695"/>
      <c r="BI26" s="706"/>
      <c r="BJ26" s="197"/>
      <c r="BK26" s="197"/>
      <c r="BL26" s="197"/>
      <c r="BM26" s="197"/>
      <c r="BN26" s="197"/>
      <c r="BO26" s="210"/>
      <c r="BP26" s="210"/>
      <c r="BQ26" s="207">
        <v>20</v>
      </c>
      <c r="BR26" s="208"/>
      <c r="BS26" s="745" t="s">
        <v>531</v>
      </c>
      <c r="BT26" s="746"/>
      <c r="BU26" s="746"/>
      <c r="BV26" s="746"/>
      <c r="BW26" s="746"/>
      <c r="BX26" s="746"/>
      <c r="BY26" s="746"/>
      <c r="BZ26" s="746"/>
      <c r="CA26" s="746"/>
      <c r="CB26" s="746"/>
      <c r="CC26" s="746"/>
      <c r="CD26" s="746"/>
      <c r="CE26" s="746"/>
      <c r="CF26" s="746"/>
      <c r="CG26" s="747"/>
      <c r="CH26" s="755">
        <v>-6</v>
      </c>
      <c r="CI26" s="756"/>
      <c r="CJ26" s="756"/>
      <c r="CK26" s="756"/>
      <c r="CL26" s="757"/>
      <c r="CM26" s="755">
        <v>542</v>
      </c>
      <c r="CN26" s="756"/>
      <c r="CO26" s="756"/>
      <c r="CP26" s="756"/>
      <c r="CQ26" s="757"/>
      <c r="CR26" s="755">
        <v>15</v>
      </c>
      <c r="CS26" s="756"/>
      <c r="CT26" s="756"/>
      <c r="CU26" s="756"/>
      <c r="CV26" s="757"/>
      <c r="CW26" s="755">
        <v>2</v>
      </c>
      <c r="CX26" s="756"/>
      <c r="CY26" s="756"/>
      <c r="CZ26" s="756"/>
      <c r="DA26" s="757"/>
      <c r="DB26" s="755" t="s">
        <v>539</v>
      </c>
      <c r="DC26" s="756"/>
      <c r="DD26" s="756"/>
      <c r="DE26" s="756"/>
      <c r="DF26" s="757"/>
      <c r="DG26" s="755" t="s">
        <v>539</v>
      </c>
      <c r="DH26" s="756"/>
      <c r="DI26" s="756"/>
      <c r="DJ26" s="756"/>
      <c r="DK26" s="757"/>
      <c r="DL26" s="755" t="s">
        <v>539</v>
      </c>
      <c r="DM26" s="756"/>
      <c r="DN26" s="756"/>
      <c r="DO26" s="756"/>
      <c r="DP26" s="757"/>
      <c r="DQ26" s="755" t="s">
        <v>539</v>
      </c>
      <c r="DR26" s="756"/>
      <c r="DS26" s="756"/>
      <c r="DT26" s="756"/>
      <c r="DU26" s="757"/>
      <c r="DV26" s="758"/>
      <c r="DW26" s="759"/>
      <c r="DX26" s="759"/>
      <c r="DY26" s="759"/>
      <c r="DZ26" s="760"/>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5"/>
      <c r="AG27" s="796"/>
      <c r="AH27" s="796"/>
      <c r="AI27" s="796"/>
      <c r="AJ27" s="797"/>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532</v>
      </c>
      <c r="BT27" s="746"/>
      <c r="BU27" s="746"/>
      <c r="BV27" s="746"/>
      <c r="BW27" s="746"/>
      <c r="BX27" s="746"/>
      <c r="BY27" s="746"/>
      <c r="BZ27" s="746"/>
      <c r="CA27" s="746"/>
      <c r="CB27" s="746"/>
      <c r="CC27" s="746"/>
      <c r="CD27" s="746"/>
      <c r="CE27" s="746"/>
      <c r="CF27" s="746"/>
      <c r="CG27" s="747"/>
      <c r="CH27" s="755">
        <v>-1</v>
      </c>
      <c r="CI27" s="756"/>
      <c r="CJ27" s="756"/>
      <c r="CK27" s="756"/>
      <c r="CL27" s="757"/>
      <c r="CM27" s="755">
        <v>1821</v>
      </c>
      <c r="CN27" s="756"/>
      <c r="CO27" s="756"/>
      <c r="CP27" s="756"/>
      <c r="CQ27" s="757"/>
      <c r="CR27" s="755">
        <v>1</v>
      </c>
      <c r="CS27" s="756"/>
      <c r="CT27" s="756"/>
      <c r="CU27" s="756"/>
      <c r="CV27" s="757"/>
      <c r="CW27" s="755">
        <v>8</v>
      </c>
      <c r="CX27" s="756"/>
      <c r="CY27" s="756"/>
      <c r="CZ27" s="756"/>
      <c r="DA27" s="757"/>
      <c r="DB27" s="755" t="s">
        <v>539</v>
      </c>
      <c r="DC27" s="756"/>
      <c r="DD27" s="756"/>
      <c r="DE27" s="756"/>
      <c r="DF27" s="757"/>
      <c r="DG27" s="755" t="s">
        <v>539</v>
      </c>
      <c r="DH27" s="756"/>
      <c r="DI27" s="756"/>
      <c r="DJ27" s="756"/>
      <c r="DK27" s="757"/>
      <c r="DL27" s="755" t="s">
        <v>539</v>
      </c>
      <c r="DM27" s="756"/>
      <c r="DN27" s="756"/>
      <c r="DO27" s="756"/>
      <c r="DP27" s="757"/>
      <c r="DQ27" s="755" t="s">
        <v>539</v>
      </c>
      <c r="DR27" s="756"/>
      <c r="DS27" s="756"/>
      <c r="DT27" s="756"/>
      <c r="DU27" s="757"/>
      <c r="DV27" s="758"/>
      <c r="DW27" s="759"/>
      <c r="DX27" s="759"/>
      <c r="DY27" s="759"/>
      <c r="DZ27" s="760"/>
      <c r="EA27" s="191"/>
    </row>
    <row r="28" spans="1:131" s="192" customFormat="1" ht="26.25" customHeight="1" thickTop="1">
      <c r="A28" s="211">
        <v>1</v>
      </c>
      <c r="B28" s="708" t="s">
        <v>355</v>
      </c>
      <c r="C28" s="709"/>
      <c r="D28" s="709"/>
      <c r="E28" s="709"/>
      <c r="F28" s="709"/>
      <c r="G28" s="709"/>
      <c r="H28" s="709"/>
      <c r="I28" s="709"/>
      <c r="J28" s="709"/>
      <c r="K28" s="709"/>
      <c r="L28" s="709"/>
      <c r="M28" s="709"/>
      <c r="N28" s="709"/>
      <c r="O28" s="709"/>
      <c r="P28" s="710"/>
      <c r="Q28" s="802">
        <v>207</v>
      </c>
      <c r="R28" s="803"/>
      <c r="S28" s="803"/>
      <c r="T28" s="803"/>
      <c r="U28" s="803"/>
      <c r="V28" s="803">
        <v>191</v>
      </c>
      <c r="W28" s="803"/>
      <c r="X28" s="803"/>
      <c r="Y28" s="803"/>
      <c r="Z28" s="803"/>
      <c r="AA28" s="803">
        <v>16</v>
      </c>
      <c r="AB28" s="803"/>
      <c r="AC28" s="803"/>
      <c r="AD28" s="803"/>
      <c r="AE28" s="804"/>
      <c r="AF28" s="805">
        <v>8</v>
      </c>
      <c r="AG28" s="803"/>
      <c r="AH28" s="803"/>
      <c r="AI28" s="803"/>
      <c r="AJ28" s="806"/>
      <c r="AK28" s="807">
        <v>17</v>
      </c>
      <c r="AL28" s="798"/>
      <c r="AM28" s="798"/>
      <c r="AN28" s="798"/>
      <c r="AO28" s="798"/>
      <c r="AP28" s="798" t="s">
        <v>508</v>
      </c>
      <c r="AQ28" s="798"/>
      <c r="AR28" s="798"/>
      <c r="AS28" s="798"/>
      <c r="AT28" s="798"/>
      <c r="AU28" s="798" t="s">
        <v>508</v>
      </c>
      <c r="AV28" s="798"/>
      <c r="AW28" s="798"/>
      <c r="AX28" s="798"/>
      <c r="AY28" s="798"/>
      <c r="AZ28" s="799" t="s">
        <v>508</v>
      </c>
      <c r="BA28" s="799"/>
      <c r="BB28" s="799"/>
      <c r="BC28" s="799"/>
      <c r="BD28" s="799"/>
      <c r="BE28" s="800"/>
      <c r="BF28" s="800"/>
      <c r="BG28" s="800"/>
      <c r="BH28" s="800"/>
      <c r="BI28" s="801"/>
      <c r="BJ28" s="197"/>
      <c r="BK28" s="197"/>
      <c r="BL28" s="197"/>
      <c r="BM28" s="197"/>
      <c r="BN28" s="197"/>
      <c r="BO28" s="210"/>
      <c r="BP28" s="210"/>
      <c r="BQ28" s="207">
        <v>22</v>
      </c>
      <c r="BR28" s="208"/>
      <c r="BS28" s="745" t="s">
        <v>533</v>
      </c>
      <c r="BT28" s="746"/>
      <c r="BU28" s="746"/>
      <c r="BV28" s="746"/>
      <c r="BW28" s="746"/>
      <c r="BX28" s="746"/>
      <c r="BY28" s="746"/>
      <c r="BZ28" s="746"/>
      <c r="CA28" s="746"/>
      <c r="CB28" s="746"/>
      <c r="CC28" s="746"/>
      <c r="CD28" s="746"/>
      <c r="CE28" s="746"/>
      <c r="CF28" s="746"/>
      <c r="CG28" s="747"/>
      <c r="CH28" s="755" t="s">
        <v>539</v>
      </c>
      <c r="CI28" s="756"/>
      <c r="CJ28" s="756"/>
      <c r="CK28" s="756"/>
      <c r="CL28" s="757"/>
      <c r="CM28" s="755">
        <v>732</v>
      </c>
      <c r="CN28" s="756"/>
      <c r="CO28" s="756"/>
      <c r="CP28" s="756"/>
      <c r="CQ28" s="757"/>
      <c r="CR28" s="755">
        <v>581</v>
      </c>
      <c r="CS28" s="756"/>
      <c r="CT28" s="756"/>
      <c r="CU28" s="756"/>
      <c r="CV28" s="757"/>
      <c r="CW28" s="755" t="s">
        <v>539</v>
      </c>
      <c r="CX28" s="756"/>
      <c r="CY28" s="756"/>
      <c r="CZ28" s="756"/>
      <c r="DA28" s="757"/>
      <c r="DB28" s="755" t="s">
        <v>539</v>
      </c>
      <c r="DC28" s="756"/>
      <c r="DD28" s="756"/>
      <c r="DE28" s="756"/>
      <c r="DF28" s="757"/>
      <c r="DG28" s="755" t="s">
        <v>539</v>
      </c>
      <c r="DH28" s="756"/>
      <c r="DI28" s="756"/>
      <c r="DJ28" s="756"/>
      <c r="DK28" s="757"/>
      <c r="DL28" s="755" t="s">
        <v>539</v>
      </c>
      <c r="DM28" s="756"/>
      <c r="DN28" s="756"/>
      <c r="DO28" s="756"/>
      <c r="DP28" s="757"/>
      <c r="DQ28" s="755" t="s">
        <v>539</v>
      </c>
      <c r="DR28" s="756"/>
      <c r="DS28" s="756"/>
      <c r="DT28" s="756"/>
      <c r="DU28" s="757"/>
      <c r="DV28" s="758"/>
      <c r="DW28" s="759"/>
      <c r="DX28" s="759"/>
      <c r="DY28" s="759"/>
      <c r="DZ28" s="760"/>
      <c r="EA28" s="191"/>
    </row>
    <row r="29" spans="1:131" s="192" customFormat="1" ht="26.25" customHeight="1">
      <c r="A29" s="211">
        <v>2</v>
      </c>
      <c r="B29" s="732" t="s">
        <v>356</v>
      </c>
      <c r="C29" s="733"/>
      <c r="D29" s="733"/>
      <c r="E29" s="733"/>
      <c r="F29" s="733"/>
      <c r="G29" s="733"/>
      <c r="H29" s="733"/>
      <c r="I29" s="733"/>
      <c r="J29" s="733"/>
      <c r="K29" s="733"/>
      <c r="L29" s="733"/>
      <c r="M29" s="733"/>
      <c r="N29" s="733"/>
      <c r="O29" s="733"/>
      <c r="P29" s="734"/>
      <c r="Q29" s="735">
        <v>27749</v>
      </c>
      <c r="R29" s="736"/>
      <c r="S29" s="736"/>
      <c r="T29" s="736"/>
      <c r="U29" s="736"/>
      <c r="V29" s="736">
        <v>26807</v>
      </c>
      <c r="W29" s="736"/>
      <c r="X29" s="736"/>
      <c r="Y29" s="736"/>
      <c r="Z29" s="736"/>
      <c r="AA29" s="736">
        <v>942</v>
      </c>
      <c r="AB29" s="736"/>
      <c r="AC29" s="736"/>
      <c r="AD29" s="736"/>
      <c r="AE29" s="737"/>
      <c r="AF29" s="808">
        <v>10920</v>
      </c>
      <c r="AG29" s="736"/>
      <c r="AH29" s="736"/>
      <c r="AI29" s="736"/>
      <c r="AJ29" s="809"/>
      <c r="AK29" s="812">
        <v>3250</v>
      </c>
      <c r="AL29" s="813"/>
      <c r="AM29" s="813"/>
      <c r="AN29" s="813"/>
      <c r="AO29" s="813"/>
      <c r="AP29" s="813">
        <v>7214</v>
      </c>
      <c r="AQ29" s="813"/>
      <c r="AR29" s="813"/>
      <c r="AS29" s="813"/>
      <c r="AT29" s="813"/>
      <c r="AU29" s="813">
        <v>5230</v>
      </c>
      <c r="AV29" s="813"/>
      <c r="AW29" s="813"/>
      <c r="AX29" s="813"/>
      <c r="AY29" s="813"/>
      <c r="AZ29" s="814" t="s">
        <v>508</v>
      </c>
      <c r="BA29" s="814"/>
      <c r="BB29" s="814"/>
      <c r="BC29" s="814"/>
      <c r="BD29" s="814"/>
      <c r="BE29" s="810" t="s">
        <v>357</v>
      </c>
      <c r="BF29" s="810"/>
      <c r="BG29" s="810"/>
      <c r="BH29" s="810"/>
      <c r="BI29" s="811"/>
      <c r="BJ29" s="197"/>
      <c r="BK29" s="197"/>
      <c r="BL29" s="197"/>
      <c r="BM29" s="197"/>
      <c r="BN29" s="197"/>
      <c r="BO29" s="210"/>
      <c r="BP29" s="210"/>
      <c r="BQ29" s="207">
        <v>23</v>
      </c>
      <c r="BR29" s="208" t="s">
        <v>515</v>
      </c>
      <c r="BS29" s="745" t="s">
        <v>534</v>
      </c>
      <c r="BT29" s="746"/>
      <c r="BU29" s="746"/>
      <c r="BV29" s="746"/>
      <c r="BW29" s="746"/>
      <c r="BX29" s="746"/>
      <c r="BY29" s="746"/>
      <c r="BZ29" s="746"/>
      <c r="CA29" s="746"/>
      <c r="CB29" s="746"/>
      <c r="CC29" s="746"/>
      <c r="CD29" s="746"/>
      <c r="CE29" s="746"/>
      <c r="CF29" s="746"/>
      <c r="CG29" s="747"/>
      <c r="CH29" s="755">
        <v>50</v>
      </c>
      <c r="CI29" s="756"/>
      <c r="CJ29" s="756"/>
      <c r="CK29" s="756"/>
      <c r="CL29" s="757"/>
      <c r="CM29" s="755">
        <v>6970</v>
      </c>
      <c r="CN29" s="756"/>
      <c r="CO29" s="756"/>
      <c r="CP29" s="756"/>
      <c r="CQ29" s="757"/>
      <c r="CR29" s="755">
        <v>8459</v>
      </c>
      <c r="CS29" s="756"/>
      <c r="CT29" s="756"/>
      <c r="CU29" s="756"/>
      <c r="CV29" s="757"/>
      <c r="CW29" s="755">
        <v>1059</v>
      </c>
      <c r="CX29" s="756"/>
      <c r="CY29" s="756"/>
      <c r="CZ29" s="756"/>
      <c r="DA29" s="757"/>
      <c r="DB29" s="755" t="s">
        <v>539</v>
      </c>
      <c r="DC29" s="756"/>
      <c r="DD29" s="756"/>
      <c r="DE29" s="756"/>
      <c r="DF29" s="757"/>
      <c r="DG29" s="755" t="s">
        <v>539</v>
      </c>
      <c r="DH29" s="756"/>
      <c r="DI29" s="756"/>
      <c r="DJ29" s="756"/>
      <c r="DK29" s="757"/>
      <c r="DL29" s="755" t="s">
        <v>539</v>
      </c>
      <c r="DM29" s="756"/>
      <c r="DN29" s="756"/>
      <c r="DO29" s="756"/>
      <c r="DP29" s="757"/>
      <c r="DQ29" s="755" t="s">
        <v>539</v>
      </c>
      <c r="DR29" s="756"/>
      <c r="DS29" s="756"/>
      <c r="DT29" s="756"/>
      <c r="DU29" s="757"/>
      <c r="DV29" s="758"/>
      <c r="DW29" s="759"/>
      <c r="DX29" s="759"/>
      <c r="DY29" s="759"/>
      <c r="DZ29" s="760"/>
      <c r="EA29" s="191"/>
    </row>
    <row r="30" spans="1:131" s="192" customFormat="1" ht="26.25" customHeight="1">
      <c r="A30" s="211">
        <v>3</v>
      </c>
      <c r="B30" s="732" t="s">
        <v>358</v>
      </c>
      <c r="C30" s="733"/>
      <c r="D30" s="733"/>
      <c r="E30" s="733"/>
      <c r="F30" s="733"/>
      <c r="G30" s="733"/>
      <c r="H30" s="733"/>
      <c r="I30" s="733"/>
      <c r="J30" s="733"/>
      <c r="K30" s="733"/>
      <c r="L30" s="733"/>
      <c r="M30" s="733"/>
      <c r="N30" s="733"/>
      <c r="O30" s="733"/>
      <c r="P30" s="734"/>
      <c r="Q30" s="735">
        <v>901</v>
      </c>
      <c r="R30" s="736"/>
      <c r="S30" s="736"/>
      <c r="T30" s="736"/>
      <c r="U30" s="736"/>
      <c r="V30" s="736">
        <v>984</v>
      </c>
      <c r="W30" s="736"/>
      <c r="X30" s="736"/>
      <c r="Y30" s="736"/>
      <c r="Z30" s="736"/>
      <c r="AA30" s="736">
        <v>-83</v>
      </c>
      <c r="AB30" s="736"/>
      <c r="AC30" s="736"/>
      <c r="AD30" s="736"/>
      <c r="AE30" s="737"/>
      <c r="AF30" s="808">
        <v>2419</v>
      </c>
      <c r="AG30" s="736"/>
      <c r="AH30" s="736"/>
      <c r="AI30" s="736"/>
      <c r="AJ30" s="809"/>
      <c r="AK30" s="812" t="s">
        <v>508</v>
      </c>
      <c r="AL30" s="813"/>
      <c r="AM30" s="813"/>
      <c r="AN30" s="813"/>
      <c r="AO30" s="813"/>
      <c r="AP30" s="813">
        <v>767</v>
      </c>
      <c r="AQ30" s="813"/>
      <c r="AR30" s="813"/>
      <c r="AS30" s="813"/>
      <c r="AT30" s="813"/>
      <c r="AU30" s="813">
        <v>202</v>
      </c>
      <c r="AV30" s="813"/>
      <c r="AW30" s="813"/>
      <c r="AX30" s="813"/>
      <c r="AY30" s="813"/>
      <c r="AZ30" s="814" t="s">
        <v>508</v>
      </c>
      <c r="BA30" s="814"/>
      <c r="BB30" s="814"/>
      <c r="BC30" s="814"/>
      <c r="BD30" s="814"/>
      <c r="BE30" s="810" t="s">
        <v>357</v>
      </c>
      <c r="BF30" s="810"/>
      <c r="BG30" s="810"/>
      <c r="BH30" s="810"/>
      <c r="BI30" s="811"/>
      <c r="BJ30" s="197"/>
      <c r="BK30" s="197"/>
      <c r="BL30" s="197"/>
      <c r="BM30" s="197"/>
      <c r="BN30" s="197"/>
      <c r="BO30" s="210"/>
      <c r="BP30" s="210"/>
      <c r="BQ30" s="207">
        <v>24</v>
      </c>
      <c r="BR30" s="208"/>
      <c r="BS30" s="745" t="s">
        <v>535</v>
      </c>
      <c r="BT30" s="746"/>
      <c r="BU30" s="746"/>
      <c r="BV30" s="746"/>
      <c r="BW30" s="746"/>
      <c r="BX30" s="746"/>
      <c r="BY30" s="746"/>
      <c r="BZ30" s="746"/>
      <c r="CA30" s="746"/>
      <c r="CB30" s="746"/>
      <c r="CC30" s="746"/>
      <c r="CD30" s="746"/>
      <c r="CE30" s="746"/>
      <c r="CF30" s="746"/>
      <c r="CG30" s="747"/>
      <c r="CH30" s="755">
        <v>-36</v>
      </c>
      <c r="CI30" s="756"/>
      <c r="CJ30" s="756"/>
      <c r="CK30" s="756"/>
      <c r="CL30" s="757"/>
      <c r="CM30" s="755">
        <v>237</v>
      </c>
      <c r="CN30" s="756"/>
      <c r="CO30" s="756"/>
      <c r="CP30" s="756"/>
      <c r="CQ30" s="757"/>
      <c r="CR30" s="755">
        <v>6</v>
      </c>
      <c r="CS30" s="756"/>
      <c r="CT30" s="756"/>
      <c r="CU30" s="756"/>
      <c r="CV30" s="757"/>
      <c r="CW30" s="755">
        <v>30</v>
      </c>
      <c r="CX30" s="756"/>
      <c r="CY30" s="756"/>
      <c r="CZ30" s="756"/>
      <c r="DA30" s="757"/>
      <c r="DB30" s="755" t="s">
        <v>539</v>
      </c>
      <c r="DC30" s="756"/>
      <c r="DD30" s="756"/>
      <c r="DE30" s="756"/>
      <c r="DF30" s="757"/>
      <c r="DG30" s="755" t="s">
        <v>539</v>
      </c>
      <c r="DH30" s="756"/>
      <c r="DI30" s="756"/>
      <c r="DJ30" s="756"/>
      <c r="DK30" s="757"/>
      <c r="DL30" s="755" t="s">
        <v>539</v>
      </c>
      <c r="DM30" s="756"/>
      <c r="DN30" s="756"/>
      <c r="DO30" s="756"/>
      <c r="DP30" s="757"/>
      <c r="DQ30" s="755" t="s">
        <v>539</v>
      </c>
      <c r="DR30" s="756"/>
      <c r="DS30" s="756"/>
      <c r="DT30" s="756"/>
      <c r="DU30" s="757"/>
      <c r="DV30" s="758"/>
      <c r="DW30" s="759"/>
      <c r="DX30" s="759"/>
      <c r="DY30" s="759"/>
      <c r="DZ30" s="760"/>
      <c r="EA30" s="191"/>
    </row>
    <row r="31" spans="1:131" s="192" customFormat="1" ht="26.25" customHeight="1">
      <c r="A31" s="211">
        <v>4</v>
      </c>
      <c r="B31" s="732" t="s">
        <v>359</v>
      </c>
      <c r="C31" s="733"/>
      <c r="D31" s="733"/>
      <c r="E31" s="733"/>
      <c r="F31" s="733"/>
      <c r="G31" s="733"/>
      <c r="H31" s="733"/>
      <c r="I31" s="733"/>
      <c r="J31" s="733"/>
      <c r="K31" s="733"/>
      <c r="L31" s="733"/>
      <c r="M31" s="733"/>
      <c r="N31" s="733"/>
      <c r="O31" s="733"/>
      <c r="P31" s="734"/>
      <c r="Q31" s="735">
        <v>4309</v>
      </c>
      <c r="R31" s="736"/>
      <c r="S31" s="736"/>
      <c r="T31" s="736"/>
      <c r="U31" s="736"/>
      <c r="V31" s="736">
        <v>4106</v>
      </c>
      <c r="W31" s="736"/>
      <c r="X31" s="736"/>
      <c r="Y31" s="736"/>
      <c r="Z31" s="736"/>
      <c r="AA31" s="736">
        <v>203</v>
      </c>
      <c r="AB31" s="736"/>
      <c r="AC31" s="736"/>
      <c r="AD31" s="736"/>
      <c r="AE31" s="737"/>
      <c r="AF31" s="808">
        <v>83</v>
      </c>
      <c r="AG31" s="736"/>
      <c r="AH31" s="736"/>
      <c r="AI31" s="736"/>
      <c r="AJ31" s="809"/>
      <c r="AK31" s="812">
        <v>706</v>
      </c>
      <c r="AL31" s="813"/>
      <c r="AM31" s="813"/>
      <c r="AN31" s="813"/>
      <c r="AO31" s="813"/>
      <c r="AP31" s="813">
        <v>7819</v>
      </c>
      <c r="AQ31" s="813"/>
      <c r="AR31" s="813"/>
      <c r="AS31" s="813"/>
      <c r="AT31" s="813"/>
      <c r="AU31" s="813">
        <v>2346</v>
      </c>
      <c r="AV31" s="813"/>
      <c r="AW31" s="813"/>
      <c r="AX31" s="813"/>
      <c r="AY31" s="813"/>
      <c r="AZ31" s="814" t="s">
        <v>508</v>
      </c>
      <c r="BA31" s="814"/>
      <c r="BB31" s="814"/>
      <c r="BC31" s="814"/>
      <c r="BD31" s="814"/>
      <c r="BE31" s="810" t="s">
        <v>360</v>
      </c>
      <c r="BF31" s="810"/>
      <c r="BG31" s="810"/>
      <c r="BH31" s="810"/>
      <c r="BI31" s="811"/>
      <c r="BJ31" s="197"/>
      <c r="BK31" s="197"/>
      <c r="BL31" s="197"/>
      <c r="BM31" s="197"/>
      <c r="BN31" s="197"/>
      <c r="BO31" s="210"/>
      <c r="BP31" s="210"/>
      <c r="BQ31" s="207">
        <v>25</v>
      </c>
      <c r="BR31" s="208" t="s">
        <v>515</v>
      </c>
      <c r="BS31" s="745" t="s">
        <v>536</v>
      </c>
      <c r="BT31" s="746"/>
      <c r="BU31" s="746"/>
      <c r="BV31" s="746"/>
      <c r="BW31" s="746"/>
      <c r="BX31" s="746"/>
      <c r="BY31" s="746"/>
      <c r="BZ31" s="746"/>
      <c r="CA31" s="746"/>
      <c r="CB31" s="746"/>
      <c r="CC31" s="746"/>
      <c r="CD31" s="746"/>
      <c r="CE31" s="746"/>
      <c r="CF31" s="746"/>
      <c r="CG31" s="747"/>
      <c r="CH31" s="755">
        <v>50</v>
      </c>
      <c r="CI31" s="756"/>
      <c r="CJ31" s="756"/>
      <c r="CK31" s="756"/>
      <c r="CL31" s="757"/>
      <c r="CM31" s="755">
        <v>8945</v>
      </c>
      <c r="CN31" s="756"/>
      <c r="CO31" s="756"/>
      <c r="CP31" s="756"/>
      <c r="CQ31" s="757"/>
      <c r="CR31" s="755">
        <v>9480</v>
      </c>
      <c r="CS31" s="756"/>
      <c r="CT31" s="756"/>
      <c r="CU31" s="756"/>
      <c r="CV31" s="757"/>
      <c r="CW31" s="755">
        <v>3862</v>
      </c>
      <c r="CX31" s="756"/>
      <c r="CY31" s="756"/>
      <c r="CZ31" s="756"/>
      <c r="DA31" s="757"/>
      <c r="DB31" s="755">
        <v>2800</v>
      </c>
      <c r="DC31" s="756"/>
      <c r="DD31" s="756"/>
      <c r="DE31" s="756"/>
      <c r="DF31" s="757"/>
      <c r="DG31" s="755" t="s">
        <v>539</v>
      </c>
      <c r="DH31" s="756"/>
      <c r="DI31" s="756"/>
      <c r="DJ31" s="756"/>
      <c r="DK31" s="757"/>
      <c r="DL31" s="755" t="s">
        <v>539</v>
      </c>
      <c r="DM31" s="756"/>
      <c r="DN31" s="756"/>
      <c r="DO31" s="756"/>
      <c r="DP31" s="757"/>
      <c r="DQ31" s="755" t="s">
        <v>539</v>
      </c>
      <c r="DR31" s="756"/>
      <c r="DS31" s="756"/>
      <c r="DT31" s="756"/>
      <c r="DU31" s="757"/>
      <c r="DV31" s="758"/>
      <c r="DW31" s="759"/>
      <c r="DX31" s="759"/>
      <c r="DY31" s="759"/>
      <c r="DZ31" s="760"/>
      <c r="EA31" s="191"/>
    </row>
    <row r="32" spans="1:131" s="192" customFormat="1" ht="26.25" customHeight="1">
      <c r="A32" s="211">
        <v>5</v>
      </c>
      <c r="B32" s="732" t="s">
        <v>361</v>
      </c>
      <c r="C32" s="733"/>
      <c r="D32" s="733"/>
      <c r="E32" s="733"/>
      <c r="F32" s="733"/>
      <c r="G32" s="733"/>
      <c r="H32" s="733"/>
      <c r="I32" s="733"/>
      <c r="J32" s="733"/>
      <c r="K32" s="733"/>
      <c r="L32" s="733"/>
      <c r="M32" s="733"/>
      <c r="N32" s="733"/>
      <c r="O32" s="733"/>
      <c r="P32" s="734"/>
      <c r="Q32" s="735">
        <v>1351</v>
      </c>
      <c r="R32" s="736"/>
      <c r="S32" s="736"/>
      <c r="T32" s="736"/>
      <c r="U32" s="736"/>
      <c r="V32" s="736">
        <v>1293</v>
      </c>
      <c r="W32" s="736"/>
      <c r="X32" s="736"/>
      <c r="Y32" s="736"/>
      <c r="Z32" s="736"/>
      <c r="AA32" s="736">
        <v>58</v>
      </c>
      <c r="AB32" s="736"/>
      <c r="AC32" s="736"/>
      <c r="AD32" s="736"/>
      <c r="AE32" s="737"/>
      <c r="AF32" s="808">
        <v>912</v>
      </c>
      <c r="AG32" s="736"/>
      <c r="AH32" s="736"/>
      <c r="AI32" s="736"/>
      <c r="AJ32" s="809"/>
      <c r="AK32" s="812">
        <v>186</v>
      </c>
      <c r="AL32" s="813"/>
      <c r="AM32" s="813"/>
      <c r="AN32" s="813"/>
      <c r="AO32" s="813"/>
      <c r="AP32" s="813">
        <v>2158</v>
      </c>
      <c r="AQ32" s="813"/>
      <c r="AR32" s="813"/>
      <c r="AS32" s="813"/>
      <c r="AT32" s="813"/>
      <c r="AU32" s="813">
        <v>347</v>
      </c>
      <c r="AV32" s="813"/>
      <c r="AW32" s="813"/>
      <c r="AX32" s="813"/>
      <c r="AY32" s="813"/>
      <c r="AZ32" s="814" t="s">
        <v>508</v>
      </c>
      <c r="BA32" s="814"/>
      <c r="BB32" s="814"/>
      <c r="BC32" s="814"/>
      <c r="BD32" s="814"/>
      <c r="BE32" s="810" t="s">
        <v>360</v>
      </c>
      <c r="BF32" s="810"/>
      <c r="BG32" s="810"/>
      <c r="BH32" s="810"/>
      <c r="BI32" s="811"/>
      <c r="BJ32" s="197"/>
      <c r="BK32" s="197"/>
      <c r="BL32" s="197"/>
      <c r="BM32" s="197"/>
      <c r="BN32" s="197"/>
      <c r="BO32" s="210"/>
      <c r="BP32" s="210"/>
      <c r="BQ32" s="207">
        <v>26</v>
      </c>
      <c r="BR32" s="208" t="s">
        <v>515</v>
      </c>
      <c r="BS32" s="745" t="s">
        <v>537</v>
      </c>
      <c r="BT32" s="746"/>
      <c r="BU32" s="746"/>
      <c r="BV32" s="746"/>
      <c r="BW32" s="746"/>
      <c r="BX32" s="746"/>
      <c r="BY32" s="746"/>
      <c r="BZ32" s="746"/>
      <c r="CA32" s="746"/>
      <c r="CB32" s="746"/>
      <c r="CC32" s="746"/>
      <c r="CD32" s="746"/>
      <c r="CE32" s="746"/>
      <c r="CF32" s="746"/>
      <c r="CG32" s="747"/>
      <c r="CH32" s="755" t="s">
        <v>539</v>
      </c>
      <c r="CI32" s="756"/>
      <c r="CJ32" s="756"/>
      <c r="CK32" s="756"/>
      <c r="CL32" s="757"/>
      <c r="CM32" s="755">
        <v>135</v>
      </c>
      <c r="CN32" s="756"/>
      <c r="CO32" s="756"/>
      <c r="CP32" s="756"/>
      <c r="CQ32" s="757"/>
      <c r="CR32" s="755">
        <v>1</v>
      </c>
      <c r="CS32" s="756"/>
      <c r="CT32" s="756"/>
      <c r="CU32" s="756"/>
      <c r="CV32" s="757"/>
      <c r="CW32" s="755">
        <v>586</v>
      </c>
      <c r="CX32" s="756"/>
      <c r="CY32" s="756"/>
      <c r="CZ32" s="756"/>
      <c r="DA32" s="757"/>
      <c r="DB32" s="755">
        <v>50</v>
      </c>
      <c r="DC32" s="756"/>
      <c r="DD32" s="756"/>
      <c r="DE32" s="756"/>
      <c r="DF32" s="757"/>
      <c r="DG32" s="755" t="s">
        <v>539</v>
      </c>
      <c r="DH32" s="756"/>
      <c r="DI32" s="756"/>
      <c r="DJ32" s="756"/>
      <c r="DK32" s="757"/>
      <c r="DL32" s="755">
        <v>337</v>
      </c>
      <c r="DM32" s="756"/>
      <c r="DN32" s="756"/>
      <c r="DO32" s="756"/>
      <c r="DP32" s="757"/>
      <c r="DQ32" s="755">
        <v>101</v>
      </c>
      <c r="DR32" s="756"/>
      <c r="DS32" s="756"/>
      <c r="DT32" s="756"/>
      <c r="DU32" s="757"/>
      <c r="DV32" s="758"/>
      <c r="DW32" s="759"/>
      <c r="DX32" s="759"/>
      <c r="DY32" s="759"/>
      <c r="DZ32" s="760"/>
      <c r="EA32" s="191"/>
    </row>
    <row r="33" spans="1:131" s="192" customFormat="1" ht="26.25" customHeight="1">
      <c r="A33" s="211">
        <v>6</v>
      </c>
      <c r="B33" s="732"/>
      <c r="C33" s="733"/>
      <c r="D33" s="733"/>
      <c r="E33" s="733"/>
      <c r="F33" s="733"/>
      <c r="G33" s="733"/>
      <c r="H33" s="733"/>
      <c r="I33" s="733"/>
      <c r="J33" s="733"/>
      <c r="K33" s="733"/>
      <c r="L33" s="733"/>
      <c r="M33" s="733"/>
      <c r="N33" s="733"/>
      <c r="O33" s="733"/>
      <c r="P33" s="734"/>
      <c r="Q33" s="735"/>
      <c r="R33" s="736"/>
      <c r="S33" s="736"/>
      <c r="T33" s="736"/>
      <c r="U33" s="736"/>
      <c r="V33" s="736"/>
      <c r="W33" s="736"/>
      <c r="X33" s="736"/>
      <c r="Y33" s="736"/>
      <c r="Z33" s="736"/>
      <c r="AA33" s="736"/>
      <c r="AB33" s="736"/>
      <c r="AC33" s="736"/>
      <c r="AD33" s="736"/>
      <c r="AE33" s="737"/>
      <c r="AF33" s="808"/>
      <c r="AG33" s="736"/>
      <c r="AH33" s="736"/>
      <c r="AI33" s="736"/>
      <c r="AJ33" s="809"/>
      <c r="AK33" s="812"/>
      <c r="AL33" s="813"/>
      <c r="AM33" s="813"/>
      <c r="AN33" s="813"/>
      <c r="AO33" s="813"/>
      <c r="AP33" s="813"/>
      <c r="AQ33" s="813"/>
      <c r="AR33" s="813"/>
      <c r="AS33" s="813"/>
      <c r="AT33" s="813"/>
      <c r="AU33" s="813"/>
      <c r="AV33" s="813"/>
      <c r="AW33" s="813"/>
      <c r="AX33" s="813"/>
      <c r="AY33" s="813"/>
      <c r="AZ33" s="814"/>
      <c r="BA33" s="814"/>
      <c r="BB33" s="814"/>
      <c r="BC33" s="814"/>
      <c r="BD33" s="814"/>
      <c r="BE33" s="810"/>
      <c r="BF33" s="810"/>
      <c r="BG33" s="810"/>
      <c r="BH33" s="810"/>
      <c r="BI33" s="811"/>
      <c r="BJ33" s="197"/>
      <c r="BK33" s="197"/>
      <c r="BL33" s="197"/>
      <c r="BM33" s="197"/>
      <c r="BN33" s="197"/>
      <c r="BO33" s="210"/>
      <c r="BP33" s="210"/>
      <c r="BQ33" s="207">
        <v>27</v>
      </c>
      <c r="BR33" s="208"/>
      <c r="BS33" s="745" t="s">
        <v>538</v>
      </c>
      <c r="BT33" s="746"/>
      <c r="BU33" s="746"/>
      <c r="BV33" s="746"/>
      <c r="BW33" s="746"/>
      <c r="BX33" s="746"/>
      <c r="BY33" s="746"/>
      <c r="BZ33" s="746"/>
      <c r="CA33" s="746"/>
      <c r="CB33" s="746"/>
      <c r="CC33" s="746"/>
      <c r="CD33" s="746"/>
      <c r="CE33" s="746"/>
      <c r="CF33" s="746"/>
      <c r="CG33" s="747"/>
      <c r="CH33" s="755">
        <v>-1</v>
      </c>
      <c r="CI33" s="756"/>
      <c r="CJ33" s="756"/>
      <c r="CK33" s="756"/>
      <c r="CL33" s="757"/>
      <c r="CM33" s="755">
        <v>2291</v>
      </c>
      <c r="CN33" s="756"/>
      <c r="CO33" s="756"/>
      <c r="CP33" s="756"/>
      <c r="CQ33" s="757"/>
      <c r="CR33" s="755">
        <v>1000</v>
      </c>
      <c r="CS33" s="756"/>
      <c r="CT33" s="756"/>
      <c r="CU33" s="756"/>
      <c r="CV33" s="757"/>
      <c r="CW33" s="755" t="s">
        <v>539</v>
      </c>
      <c r="CX33" s="756"/>
      <c r="CY33" s="756"/>
      <c r="CZ33" s="756"/>
      <c r="DA33" s="757"/>
      <c r="DB33" s="755" t="s">
        <v>539</v>
      </c>
      <c r="DC33" s="756"/>
      <c r="DD33" s="756"/>
      <c r="DE33" s="756"/>
      <c r="DF33" s="757"/>
      <c r="DG33" s="755" t="s">
        <v>539</v>
      </c>
      <c r="DH33" s="756"/>
      <c r="DI33" s="756"/>
      <c r="DJ33" s="756"/>
      <c r="DK33" s="757"/>
      <c r="DL33" s="755" t="s">
        <v>539</v>
      </c>
      <c r="DM33" s="756"/>
      <c r="DN33" s="756"/>
      <c r="DO33" s="756"/>
      <c r="DP33" s="757"/>
      <c r="DQ33" s="755" t="s">
        <v>539</v>
      </c>
      <c r="DR33" s="756"/>
      <c r="DS33" s="756"/>
      <c r="DT33" s="756"/>
      <c r="DU33" s="757"/>
      <c r="DV33" s="758"/>
      <c r="DW33" s="759"/>
      <c r="DX33" s="759"/>
      <c r="DY33" s="759"/>
      <c r="DZ33" s="760"/>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08"/>
      <c r="AG34" s="736"/>
      <c r="AH34" s="736"/>
      <c r="AI34" s="736"/>
      <c r="AJ34" s="809"/>
      <c r="AK34" s="812"/>
      <c r="AL34" s="813"/>
      <c r="AM34" s="813"/>
      <c r="AN34" s="813"/>
      <c r="AO34" s="813"/>
      <c r="AP34" s="813"/>
      <c r="AQ34" s="813"/>
      <c r="AR34" s="813"/>
      <c r="AS34" s="813"/>
      <c r="AT34" s="813"/>
      <c r="AU34" s="813"/>
      <c r="AV34" s="813"/>
      <c r="AW34" s="813"/>
      <c r="AX34" s="813"/>
      <c r="AY34" s="813"/>
      <c r="AZ34" s="814"/>
      <c r="BA34" s="814"/>
      <c r="BB34" s="814"/>
      <c r="BC34" s="814"/>
      <c r="BD34" s="814"/>
      <c r="BE34" s="810"/>
      <c r="BF34" s="810"/>
      <c r="BG34" s="810"/>
      <c r="BH34" s="810"/>
      <c r="BI34" s="811"/>
      <c r="BJ34" s="197"/>
      <c r="BK34" s="197"/>
      <c r="BL34" s="197"/>
      <c r="BM34" s="197"/>
      <c r="BN34" s="197"/>
      <c r="BO34" s="210"/>
      <c r="BP34" s="210"/>
      <c r="BQ34" s="207">
        <v>28</v>
      </c>
      <c r="BR34" s="208"/>
      <c r="BS34" s="745"/>
      <c r="BT34" s="746"/>
      <c r="BU34" s="746"/>
      <c r="BV34" s="746"/>
      <c r="BW34" s="746"/>
      <c r="BX34" s="746"/>
      <c r="BY34" s="746"/>
      <c r="BZ34" s="746"/>
      <c r="CA34" s="746"/>
      <c r="CB34" s="746"/>
      <c r="CC34" s="746"/>
      <c r="CD34" s="746"/>
      <c r="CE34" s="746"/>
      <c r="CF34" s="746"/>
      <c r="CG34" s="747"/>
      <c r="CH34" s="755"/>
      <c r="CI34" s="756"/>
      <c r="CJ34" s="756"/>
      <c r="CK34" s="756"/>
      <c r="CL34" s="757"/>
      <c r="CM34" s="755"/>
      <c r="CN34" s="756"/>
      <c r="CO34" s="756"/>
      <c r="CP34" s="756"/>
      <c r="CQ34" s="757"/>
      <c r="CR34" s="755"/>
      <c r="CS34" s="756"/>
      <c r="CT34" s="756"/>
      <c r="CU34" s="756"/>
      <c r="CV34" s="757"/>
      <c r="CW34" s="755"/>
      <c r="CX34" s="756"/>
      <c r="CY34" s="756"/>
      <c r="CZ34" s="756"/>
      <c r="DA34" s="757"/>
      <c r="DB34" s="755"/>
      <c r="DC34" s="756"/>
      <c r="DD34" s="756"/>
      <c r="DE34" s="756"/>
      <c r="DF34" s="757"/>
      <c r="DG34" s="755"/>
      <c r="DH34" s="756"/>
      <c r="DI34" s="756"/>
      <c r="DJ34" s="756"/>
      <c r="DK34" s="757"/>
      <c r="DL34" s="755"/>
      <c r="DM34" s="756"/>
      <c r="DN34" s="756"/>
      <c r="DO34" s="756"/>
      <c r="DP34" s="757"/>
      <c r="DQ34" s="755"/>
      <c r="DR34" s="756"/>
      <c r="DS34" s="756"/>
      <c r="DT34" s="756"/>
      <c r="DU34" s="757"/>
      <c r="DV34" s="758"/>
      <c r="DW34" s="759"/>
      <c r="DX34" s="759"/>
      <c r="DY34" s="759"/>
      <c r="DZ34" s="760"/>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08"/>
      <c r="AG35" s="736"/>
      <c r="AH35" s="736"/>
      <c r="AI35" s="736"/>
      <c r="AJ35" s="809"/>
      <c r="AK35" s="812"/>
      <c r="AL35" s="813"/>
      <c r="AM35" s="813"/>
      <c r="AN35" s="813"/>
      <c r="AO35" s="813"/>
      <c r="AP35" s="813"/>
      <c r="AQ35" s="813"/>
      <c r="AR35" s="813"/>
      <c r="AS35" s="813"/>
      <c r="AT35" s="813"/>
      <c r="AU35" s="813"/>
      <c r="AV35" s="813"/>
      <c r="AW35" s="813"/>
      <c r="AX35" s="813"/>
      <c r="AY35" s="813"/>
      <c r="AZ35" s="814"/>
      <c r="BA35" s="814"/>
      <c r="BB35" s="814"/>
      <c r="BC35" s="814"/>
      <c r="BD35" s="814"/>
      <c r="BE35" s="810"/>
      <c r="BF35" s="810"/>
      <c r="BG35" s="810"/>
      <c r="BH35" s="810"/>
      <c r="BI35" s="811"/>
      <c r="BJ35" s="197"/>
      <c r="BK35" s="197"/>
      <c r="BL35" s="197"/>
      <c r="BM35" s="197"/>
      <c r="BN35" s="197"/>
      <c r="BO35" s="210"/>
      <c r="BP35" s="210"/>
      <c r="BQ35" s="207">
        <v>29</v>
      </c>
      <c r="BR35" s="208"/>
      <c r="BS35" s="745"/>
      <c r="BT35" s="746"/>
      <c r="BU35" s="746"/>
      <c r="BV35" s="746"/>
      <c r="BW35" s="746"/>
      <c r="BX35" s="746"/>
      <c r="BY35" s="746"/>
      <c r="BZ35" s="746"/>
      <c r="CA35" s="746"/>
      <c r="CB35" s="746"/>
      <c r="CC35" s="746"/>
      <c r="CD35" s="746"/>
      <c r="CE35" s="746"/>
      <c r="CF35" s="746"/>
      <c r="CG35" s="747"/>
      <c r="CH35" s="755"/>
      <c r="CI35" s="756"/>
      <c r="CJ35" s="756"/>
      <c r="CK35" s="756"/>
      <c r="CL35" s="757"/>
      <c r="CM35" s="755"/>
      <c r="CN35" s="756"/>
      <c r="CO35" s="756"/>
      <c r="CP35" s="756"/>
      <c r="CQ35" s="757"/>
      <c r="CR35" s="755"/>
      <c r="CS35" s="756"/>
      <c r="CT35" s="756"/>
      <c r="CU35" s="756"/>
      <c r="CV35" s="757"/>
      <c r="CW35" s="755"/>
      <c r="CX35" s="756"/>
      <c r="CY35" s="756"/>
      <c r="CZ35" s="756"/>
      <c r="DA35" s="757"/>
      <c r="DB35" s="755"/>
      <c r="DC35" s="756"/>
      <c r="DD35" s="756"/>
      <c r="DE35" s="756"/>
      <c r="DF35" s="757"/>
      <c r="DG35" s="755"/>
      <c r="DH35" s="756"/>
      <c r="DI35" s="756"/>
      <c r="DJ35" s="756"/>
      <c r="DK35" s="757"/>
      <c r="DL35" s="755"/>
      <c r="DM35" s="756"/>
      <c r="DN35" s="756"/>
      <c r="DO35" s="756"/>
      <c r="DP35" s="757"/>
      <c r="DQ35" s="755"/>
      <c r="DR35" s="756"/>
      <c r="DS35" s="756"/>
      <c r="DT35" s="756"/>
      <c r="DU35" s="757"/>
      <c r="DV35" s="758"/>
      <c r="DW35" s="759"/>
      <c r="DX35" s="759"/>
      <c r="DY35" s="759"/>
      <c r="DZ35" s="760"/>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08"/>
      <c r="AG36" s="736"/>
      <c r="AH36" s="736"/>
      <c r="AI36" s="736"/>
      <c r="AJ36" s="809"/>
      <c r="AK36" s="812"/>
      <c r="AL36" s="813"/>
      <c r="AM36" s="813"/>
      <c r="AN36" s="813"/>
      <c r="AO36" s="813"/>
      <c r="AP36" s="813"/>
      <c r="AQ36" s="813"/>
      <c r="AR36" s="813"/>
      <c r="AS36" s="813"/>
      <c r="AT36" s="813"/>
      <c r="AU36" s="813"/>
      <c r="AV36" s="813"/>
      <c r="AW36" s="813"/>
      <c r="AX36" s="813"/>
      <c r="AY36" s="813"/>
      <c r="AZ36" s="814"/>
      <c r="BA36" s="814"/>
      <c r="BB36" s="814"/>
      <c r="BC36" s="814"/>
      <c r="BD36" s="814"/>
      <c r="BE36" s="810"/>
      <c r="BF36" s="810"/>
      <c r="BG36" s="810"/>
      <c r="BH36" s="810"/>
      <c r="BI36" s="811"/>
      <c r="BJ36" s="197"/>
      <c r="BK36" s="197"/>
      <c r="BL36" s="197"/>
      <c r="BM36" s="197"/>
      <c r="BN36" s="197"/>
      <c r="BO36" s="210"/>
      <c r="BP36" s="210"/>
      <c r="BQ36" s="207">
        <v>30</v>
      </c>
      <c r="BR36" s="208"/>
      <c r="BS36" s="745"/>
      <c r="BT36" s="746"/>
      <c r="BU36" s="746"/>
      <c r="BV36" s="746"/>
      <c r="BW36" s="746"/>
      <c r="BX36" s="746"/>
      <c r="BY36" s="746"/>
      <c r="BZ36" s="746"/>
      <c r="CA36" s="746"/>
      <c r="CB36" s="746"/>
      <c r="CC36" s="746"/>
      <c r="CD36" s="746"/>
      <c r="CE36" s="746"/>
      <c r="CF36" s="746"/>
      <c r="CG36" s="747"/>
      <c r="CH36" s="755"/>
      <c r="CI36" s="756"/>
      <c r="CJ36" s="756"/>
      <c r="CK36" s="756"/>
      <c r="CL36" s="757"/>
      <c r="CM36" s="755"/>
      <c r="CN36" s="756"/>
      <c r="CO36" s="756"/>
      <c r="CP36" s="756"/>
      <c r="CQ36" s="757"/>
      <c r="CR36" s="755"/>
      <c r="CS36" s="756"/>
      <c r="CT36" s="756"/>
      <c r="CU36" s="756"/>
      <c r="CV36" s="757"/>
      <c r="CW36" s="755"/>
      <c r="CX36" s="756"/>
      <c r="CY36" s="756"/>
      <c r="CZ36" s="756"/>
      <c r="DA36" s="757"/>
      <c r="DB36" s="755"/>
      <c r="DC36" s="756"/>
      <c r="DD36" s="756"/>
      <c r="DE36" s="756"/>
      <c r="DF36" s="757"/>
      <c r="DG36" s="755"/>
      <c r="DH36" s="756"/>
      <c r="DI36" s="756"/>
      <c r="DJ36" s="756"/>
      <c r="DK36" s="757"/>
      <c r="DL36" s="755"/>
      <c r="DM36" s="756"/>
      <c r="DN36" s="756"/>
      <c r="DO36" s="756"/>
      <c r="DP36" s="757"/>
      <c r="DQ36" s="755"/>
      <c r="DR36" s="756"/>
      <c r="DS36" s="756"/>
      <c r="DT36" s="756"/>
      <c r="DU36" s="757"/>
      <c r="DV36" s="758"/>
      <c r="DW36" s="759"/>
      <c r="DX36" s="759"/>
      <c r="DY36" s="759"/>
      <c r="DZ36" s="760"/>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08"/>
      <c r="AG37" s="736"/>
      <c r="AH37" s="736"/>
      <c r="AI37" s="736"/>
      <c r="AJ37" s="809"/>
      <c r="AK37" s="812"/>
      <c r="AL37" s="813"/>
      <c r="AM37" s="813"/>
      <c r="AN37" s="813"/>
      <c r="AO37" s="813"/>
      <c r="AP37" s="813"/>
      <c r="AQ37" s="813"/>
      <c r="AR37" s="813"/>
      <c r="AS37" s="813"/>
      <c r="AT37" s="813"/>
      <c r="AU37" s="813"/>
      <c r="AV37" s="813"/>
      <c r="AW37" s="813"/>
      <c r="AX37" s="813"/>
      <c r="AY37" s="813"/>
      <c r="AZ37" s="814"/>
      <c r="BA37" s="814"/>
      <c r="BB37" s="814"/>
      <c r="BC37" s="814"/>
      <c r="BD37" s="814"/>
      <c r="BE37" s="810"/>
      <c r="BF37" s="810"/>
      <c r="BG37" s="810"/>
      <c r="BH37" s="810"/>
      <c r="BI37" s="811"/>
      <c r="BJ37" s="197"/>
      <c r="BK37" s="197"/>
      <c r="BL37" s="197"/>
      <c r="BM37" s="197"/>
      <c r="BN37" s="197"/>
      <c r="BO37" s="210"/>
      <c r="BP37" s="210"/>
      <c r="BQ37" s="207">
        <v>31</v>
      </c>
      <c r="BR37" s="208"/>
      <c r="BS37" s="745"/>
      <c r="BT37" s="746"/>
      <c r="BU37" s="746"/>
      <c r="BV37" s="746"/>
      <c r="BW37" s="746"/>
      <c r="BX37" s="746"/>
      <c r="BY37" s="746"/>
      <c r="BZ37" s="746"/>
      <c r="CA37" s="746"/>
      <c r="CB37" s="746"/>
      <c r="CC37" s="746"/>
      <c r="CD37" s="746"/>
      <c r="CE37" s="746"/>
      <c r="CF37" s="746"/>
      <c r="CG37" s="747"/>
      <c r="CH37" s="755"/>
      <c r="CI37" s="756"/>
      <c r="CJ37" s="756"/>
      <c r="CK37" s="756"/>
      <c r="CL37" s="757"/>
      <c r="CM37" s="755"/>
      <c r="CN37" s="756"/>
      <c r="CO37" s="756"/>
      <c r="CP37" s="756"/>
      <c r="CQ37" s="757"/>
      <c r="CR37" s="755"/>
      <c r="CS37" s="756"/>
      <c r="CT37" s="756"/>
      <c r="CU37" s="756"/>
      <c r="CV37" s="757"/>
      <c r="CW37" s="755"/>
      <c r="CX37" s="756"/>
      <c r="CY37" s="756"/>
      <c r="CZ37" s="756"/>
      <c r="DA37" s="757"/>
      <c r="DB37" s="755"/>
      <c r="DC37" s="756"/>
      <c r="DD37" s="756"/>
      <c r="DE37" s="756"/>
      <c r="DF37" s="757"/>
      <c r="DG37" s="755"/>
      <c r="DH37" s="756"/>
      <c r="DI37" s="756"/>
      <c r="DJ37" s="756"/>
      <c r="DK37" s="757"/>
      <c r="DL37" s="755"/>
      <c r="DM37" s="756"/>
      <c r="DN37" s="756"/>
      <c r="DO37" s="756"/>
      <c r="DP37" s="757"/>
      <c r="DQ37" s="755"/>
      <c r="DR37" s="756"/>
      <c r="DS37" s="756"/>
      <c r="DT37" s="756"/>
      <c r="DU37" s="757"/>
      <c r="DV37" s="758"/>
      <c r="DW37" s="759"/>
      <c r="DX37" s="759"/>
      <c r="DY37" s="759"/>
      <c r="DZ37" s="760"/>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08"/>
      <c r="AG38" s="736"/>
      <c r="AH38" s="736"/>
      <c r="AI38" s="736"/>
      <c r="AJ38" s="809"/>
      <c r="AK38" s="812"/>
      <c r="AL38" s="813"/>
      <c r="AM38" s="813"/>
      <c r="AN38" s="813"/>
      <c r="AO38" s="813"/>
      <c r="AP38" s="813"/>
      <c r="AQ38" s="813"/>
      <c r="AR38" s="813"/>
      <c r="AS38" s="813"/>
      <c r="AT38" s="813"/>
      <c r="AU38" s="813"/>
      <c r="AV38" s="813"/>
      <c r="AW38" s="813"/>
      <c r="AX38" s="813"/>
      <c r="AY38" s="813"/>
      <c r="AZ38" s="814"/>
      <c r="BA38" s="814"/>
      <c r="BB38" s="814"/>
      <c r="BC38" s="814"/>
      <c r="BD38" s="814"/>
      <c r="BE38" s="810"/>
      <c r="BF38" s="810"/>
      <c r="BG38" s="810"/>
      <c r="BH38" s="810"/>
      <c r="BI38" s="811"/>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5"/>
      <c r="CI38" s="756"/>
      <c r="CJ38" s="756"/>
      <c r="CK38" s="756"/>
      <c r="CL38" s="757"/>
      <c r="CM38" s="755"/>
      <c r="CN38" s="756"/>
      <c r="CO38" s="756"/>
      <c r="CP38" s="756"/>
      <c r="CQ38" s="757"/>
      <c r="CR38" s="755"/>
      <c r="CS38" s="756"/>
      <c r="CT38" s="756"/>
      <c r="CU38" s="756"/>
      <c r="CV38" s="757"/>
      <c r="CW38" s="755"/>
      <c r="CX38" s="756"/>
      <c r="CY38" s="756"/>
      <c r="CZ38" s="756"/>
      <c r="DA38" s="757"/>
      <c r="DB38" s="755"/>
      <c r="DC38" s="756"/>
      <c r="DD38" s="756"/>
      <c r="DE38" s="756"/>
      <c r="DF38" s="757"/>
      <c r="DG38" s="755"/>
      <c r="DH38" s="756"/>
      <c r="DI38" s="756"/>
      <c r="DJ38" s="756"/>
      <c r="DK38" s="757"/>
      <c r="DL38" s="755"/>
      <c r="DM38" s="756"/>
      <c r="DN38" s="756"/>
      <c r="DO38" s="756"/>
      <c r="DP38" s="757"/>
      <c r="DQ38" s="755"/>
      <c r="DR38" s="756"/>
      <c r="DS38" s="756"/>
      <c r="DT38" s="756"/>
      <c r="DU38" s="757"/>
      <c r="DV38" s="758"/>
      <c r="DW38" s="759"/>
      <c r="DX38" s="759"/>
      <c r="DY38" s="759"/>
      <c r="DZ38" s="760"/>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08"/>
      <c r="AG39" s="736"/>
      <c r="AH39" s="736"/>
      <c r="AI39" s="736"/>
      <c r="AJ39" s="809"/>
      <c r="AK39" s="812"/>
      <c r="AL39" s="813"/>
      <c r="AM39" s="813"/>
      <c r="AN39" s="813"/>
      <c r="AO39" s="813"/>
      <c r="AP39" s="813"/>
      <c r="AQ39" s="813"/>
      <c r="AR39" s="813"/>
      <c r="AS39" s="813"/>
      <c r="AT39" s="813"/>
      <c r="AU39" s="813"/>
      <c r="AV39" s="813"/>
      <c r="AW39" s="813"/>
      <c r="AX39" s="813"/>
      <c r="AY39" s="813"/>
      <c r="AZ39" s="814"/>
      <c r="BA39" s="814"/>
      <c r="BB39" s="814"/>
      <c r="BC39" s="814"/>
      <c r="BD39" s="814"/>
      <c r="BE39" s="810"/>
      <c r="BF39" s="810"/>
      <c r="BG39" s="810"/>
      <c r="BH39" s="810"/>
      <c r="BI39" s="811"/>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5"/>
      <c r="CI39" s="756"/>
      <c r="CJ39" s="756"/>
      <c r="CK39" s="756"/>
      <c r="CL39" s="757"/>
      <c r="CM39" s="755"/>
      <c r="CN39" s="756"/>
      <c r="CO39" s="756"/>
      <c r="CP39" s="756"/>
      <c r="CQ39" s="757"/>
      <c r="CR39" s="755"/>
      <c r="CS39" s="756"/>
      <c r="CT39" s="756"/>
      <c r="CU39" s="756"/>
      <c r="CV39" s="757"/>
      <c r="CW39" s="755"/>
      <c r="CX39" s="756"/>
      <c r="CY39" s="756"/>
      <c r="CZ39" s="756"/>
      <c r="DA39" s="757"/>
      <c r="DB39" s="755"/>
      <c r="DC39" s="756"/>
      <c r="DD39" s="756"/>
      <c r="DE39" s="756"/>
      <c r="DF39" s="757"/>
      <c r="DG39" s="755"/>
      <c r="DH39" s="756"/>
      <c r="DI39" s="756"/>
      <c r="DJ39" s="756"/>
      <c r="DK39" s="757"/>
      <c r="DL39" s="755"/>
      <c r="DM39" s="756"/>
      <c r="DN39" s="756"/>
      <c r="DO39" s="756"/>
      <c r="DP39" s="757"/>
      <c r="DQ39" s="755"/>
      <c r="DR39" s="756"/>
      <c r="DS39" s="756"/>
      <c r="DT39" s="756"/>
      <c r="DU39" s="757"/>
      <c r="DV39" s="758"/>
      <c r="DW39" s="759"/>
      <c r="DX39" s="759"/>
      <c r="DY39" s="759"/>
      <c r="DZ39" s="760"/>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08"/>
      <c r="AG40" s="736"/>
      <c r="AH40" s="736"/>
      <c r="AI40" s="736"/>
      <c r="AJ40" s="809"/>
      <c r="AK40" s="812"/>
      <c r="AL40" s="813"/>
      <c r="AM40" s="813"/>
      <c r="AN40" s="813"/>
      <c r="AO40" s="813"/>
      <c r="AP40" s="813"/>
      <c r="AQ40" s="813"/>
      <c r="AR40" s="813"/>
      <c r="AS40" s="813"/>
      <c r="AT40" s="813"/>
      <c r="AU40" s="813"/>
      <c r="AV40" s="813"/>
      <c r="AW40" s="813"/>
      <c r="AX40" s="813"/>
      <c r="AY40" s="813"/>
      <c r="AZ40" s="814"/>
      <c r="BA40" s="814"/>
      <c r="BB40" s="814"/>
      <c r="BC40" s="814"/>
      <c r="BD40" s="814"/>
      <c r="BE40" s="810"/>
      <c r="BF40" s="810"/>
      <c r="BG40" s="810"/>
      <c r="BH40" s="810"/>
      <c r="BI40" s="811"/>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5"/>
      <c r="CI40" s="756"/>
      <c r="CJ40" s="756"/>
      <c r="CK40" s="756"/>
      <c r="CL40" s="757"/>
      <c r="CM40" s="755"/>
      <c r="CN40" s="756"/>
      <c r="CO40" s="756"/>
      <c r="CP40" s="756"/>
      <c r="CQ40" s="757"/>
      <c r="CR40" s="755"/>
      <c r="CS40" s="756"/>
      <c r="CT40" s="756"/>
      <c r="CU40" s="756"/>
      <c r="CV40" s="757"/>
      <c r="CW40" s="755"/>
      <c r="CX40" s="756"/>
      <c r="CY40" s="756"/>
      <c r="CZ40" s="756"/>
      <c r="DA40" s="757"/>
      <c r="DB40" s="755"/>
      <c r="DC40" s="756"/>
      <c r="DD40" s="756"/>
      <c r="DE40" s="756"/>
      <c r="DF40" s="757"/>
      <c r="DG40" s="755"/>
      <c r="DH40" s="756"/>
      <c r="DI40" s="756"/>
      <c r="DJ40" s="756"/>
      <c r="DK40" s="757"/>
      <c r="DL40" s="755"/>
      <c r="DM40" s="756"/>
      <c r="DN40" s="756"/>
      <c r="DO40" s="756"/>
      <c r="DP40" s="757"/>
      <c r="DQ40" s="755"/>
      <c r="DR40" s="756"/>
      <c r="DS40" s="756"/>
      <c r="DT40" s="756"/>
      <c r="DU40" s="757"/>
      <c r="DV40" s="758"/>
      <c r="DW40" s="759"/>
      <c r="DX40" s="759"/>
      <c r="DY40" s="759"/>
      <c r="DZ40" s="760"/>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08"/>
      <c r="AG41" s="736"/>
      <c r="AH41" s="736"/>
      <c r="AI41" s="736"/>
      <c r="AJ41" s="809"/>
      <c r="AK41" s="812"/>
      <c r="AL41" s="813"/>
      <c r="AM41" s="813"/>
      <c r="AN41" s="813"/>
      <c r="AO41" s="813"/>
      <c r="AP41" s="813"/>
      <c r="AQ41" s="813"/>
      <c r="AR41" s="813"/>
      <c r="AS41" s="813"/>
      <c r="AT41" s="813"/>
      <c r="AU41" s="813"/>
      <c r="AV41" s="813"/>
      <c r="AW41" s="813"/>
      <c r="AX41" s="813"/>
      <c r="AY41" s="813"/>
      <c r="AZ41" s="814"/>
      <c r="BA41" s="814"/>
      <c r="BB41" s="814"/>
      <c r="BC41" s="814"/>
      <c r="BD41" s="814"/>
      <c r="BE41" s="810"/>
      <c r="BF41" s="810"/>
      <c r="BG41" s="810"/>
      <c r="BH41" s="810"/>
      <c r="BI41" s="811"/>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5"/>
      <c r="CI41" s="756"/>
      <c r="CJ41" s="756"/>
      <c r="CK41" s="756"/>
      <c r="CL41" s="757"/>
      <c r="CM41" s="755"/>
      <c r="CN41" s="756"/>
      <c r="CO41" s="756"/>
      <c r="CP41" s="756"/>
      <c r="CQ41" s="757"/>
      <c r="CR41" s="755"/>
      <c r="CS41" s="756"/>
      <c r="CT41" s="756"/>
      <c r="CU41" s="756"/>
      <c r="CV41" s="757"/>
      <c r="CW41" s="755"/>
      <c r="CX41" s="756"/>
      <c r="CY41" s="756"/>
      <c r="CZ41" s="756"/>
      <c r="DA41" s="757"/>
      <c r="DB41" s="755"/>
      <c r="DC41" s="756"/>
      <c r="DD41" s="756"/>
      <c r="DE41" s="756"/>
      <c r="DF41" s="757"/>
      <c r="DG41" s="755"/>
      <c r="DH41" s="756"/>
      <c r="DI41" s="756"/>
      <c r="DJ41" s="756"/>
      <c r="DK41" s="757"/>
      <c r="DL41" s="755"/>
      <c r="DM41" s="756"/>
      <c r="DN41" s="756"/>
      <c r="DO41" s="756"/>
      <c r="DP41" s="757"/>
      <c r="DQ41" s="755"/>
      <c r="DR41" s="756"/>
      <c r="DS41" s="756"/>
      <c r="DT41" s="756"/>
      <c r="DU41" s="757"/>
      <c r="DV41" s="758"/>
      <c r="DW41" s="759"/>
      <c r="DX41" s="759"/>
      <c r="DY41" s="759"/>
      <c r="DZ41" s="760"/>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08"/>
      <c r="AG42" s="736"/>
      <c r="AH42" s="736"/>
      <c r="AI42" s="736"/>
      <c r="AJ42" s="809"/>
      <c r="AK42" s="812"/>
      <c r="AL42" s="813"/>
      <c r="AM42" s="813"/>
      <c r="AN42" s="813"/>
      <c r="AO42" s="813"/>
      <c r="AP42" s="813"/>
      <c r="AQ42" s="813"/>
      <c r="AR42" s="813"/>
      <c r="AS42" s="813"/>
      <c r="AT42" s="813"/>
      <c r="AU42" s="813"/>
      <c r="AV42" s="813"/>
      <c r="AW42" s="813"/>
      <c r="AX42" s="813"/>
      <c r="AY42" s="813"/>
      <c r="AZ42" s="814"/>
      <c r="BA42" s="814"/>
      <c r="BB42" s="814"/>
      <c r="BC42" s="814"/>
      <c r="BD42" s="814"/>
      <c r="BE42" s="810"/>
      <c r="BF42" s="810"/>
      <c r="BG42" s="810"/>
      <c r="BH42" s="810"/>
      <c r="BI42" s="811"/>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5"/>
      <c r="CI42" s="756"/>
      <c r="CJ42" s="756"/>
      <c r="CK42" s="756"/>
      <c r="CL42" s="757"/>
      <c r="CM42" s="755"/>
      <c r="CN42" s="756"/>
      <c r="CO42" s="756"/>
      <c r="CP42" s="756"/>
      <c r="CQ42" s="757"/>
      <c r="CR42" s="755"/>
      <c r="CS42" s="756"/>
      <c r="CT42" s="756"/>
      <c r="CU42" s="756"/>
      <c r="CV42" s="757"/>
      <c r="CW42" s="755"/>
      <c r="CX42" s="756"/>
      <c r="CY42" s="756"/>
      <c r="CZ42" s="756"/>
      <c r="DA42" s="757"/>
      <c r="DB42" s="755"/>
      <c r="DC42" s="756"/>
      <c r="DD42" s="756"/>
      <c r="DE42" s="756"/>
      <c r="DF42" s="757"/>
      <c r="DG42" s="755"/>
      <c r="DH42" s="756"/>
      <c r="DI42" s="756"/>
      <c r="DJ42" s="756"/>
      <c r="DK42" s="757"/>
      <c r="DL42" s="755"/>
      <c r="DM42" s="756"/>
      <c r="DN42" s="756"/>
      <c r="DO42" s="756"/>
      <c r="DP42" s="757"/>
      <c r="DQ42" s="755"/>
      <c r="DR42" s="756"/>
      <c r="DS42" s="756"/>
      <c r="DT42" s="756"/>
      <c r="DU42" s="757"/>
      <c r="DV42" s="758"/>
      <c r="DW42" s="759"/>
      <c r="DX42" s="759"/>
      <c r="DY42" s="759"/>
      <c r="DZ42" s="760"/>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08"/>
      <c r="AG43" s="736"/>
      <c r="AH43" s="736"/>
      <c r="AI43" s="736"/>
      <c r="AJ43" s="809"/>
      <c r="AK43" s="812"/>
      <c r="AL43" s="813"/>
      <c r="AM43" s="813"/>
      <c r="AN43" s="813"/>
      <c r="AO43" s="813"/>
      <c r="AP43" s="813"/>
      <c r="AQ43" s="813"/>
      <c r="AR43" s="813"/>
      <c r="AS43" s="813"/>
      <c r="AT43" s="813"/>
      <c r="AU43" s="813"/>
      <c r="AV43" s="813"/>
      <c r="AW43" s="813"/>
      <c r="AX43" s="813"/>
      <c r="AY43" s="813"/>
      <c r="AZ43" s="814"/>
      <c r="BA43" s="814"/>
      <c r="BB43" s="814"/>
      <c r="BC43" s="814"/>
      <c r="BD43" s="814"/>
      <c r="BE43" s="810"/>
      <c r="BF43" s="810"/>
      <c r="BG43" s="810"/>
      <c r="BH43" s="810"/>
      <c r="BI43" s="811"/>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5"/>
      <c r="CI43" s="756"/>
      <c r="CJ43" s="756"/>
      <c r="CK43" s="756"/>
      <c r="CL43" s="757"/>
      <c r="CM43" s="755"/>
      <c r="CN43" s="756"/>
      <c r="CO43" s="756"/>
      <c r="CP43" s="756"/>
      <c r="CQ43" s="757"/>
      <c r="CR43" s="755"/>
      <c r="CS43" s="756"/>
      <c r="CT43" s="756"/>
      <c r="CU43" s="756"/>
      <c r="CV43" s="757"/>
      <c r="CW43" s="755"/>
      <c r="CX43" s="756"/>
      <c r="CY43" s="756"/>
      <c r="CZ43" s="756"/>
      <c r="DA43" s="757"/>
      <c r="DB43" s="755"/>
      <c r="DC43" s="756"/>
      <c r="DD43" s="756"/>
      <c r="DE43" s="756"/>
      <c r="DF43" s="757"/>
      <c r="DG43" s="755"/>
      <c r="DH43" s="756"/>
      <c r="DI43" s="756"/>
      <c r="DJ43" s="756"/>
      <c r="DK43" s="757"/>
      <c r="DL43" s="755"/>
      <c r="DM43" s="756"/>
      <c r="DN43" s="756"/>
      <c r="DO43" s="756"/>
      <c r="DP43" s="757"/>
      <c r="DQ43" s="755"/>
      <c r="DR43" s="756"/>
      <c r="DS43" s="756"/>
      <c r="DT43" s="756"/>
      <c r="DU43" s="757"/>
      <c r="DV43" s="758"/>
      <c r="DW43" s="759"/>
      <c r="DX43" s="759"/>
      <c r="DY43" s="759"/>
      <c r="DZ43" s="760"/>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08"/>
      <c r="AG44" s="736"/>
      <c r="AH44" s="736"/>
      <c r="AI44" s="736"/>
      <c r="AJ44" s="809"/>
      <c r="AK44" s="812"/>
      <c r="AL44" s="813"/>
      <c r="AM44" s="813"/>
      <c r="AN44" s="813"/>
      <c r="AO44" s="813"/>
      <c r="AP44" s="813"/>
      <c r="AQ44" s="813"/>
      <c r="AR44" s="813"/>
      <c r="AS44" s="813"/>
      <c r="AT44" s="813"/>
      <c r="AU44" s="813"/>
      <c r="AV44" s="813"/>
      <c r="AW44" s="813"/>
      <c r="AX44" s="813"/>
      <c r="AY44" s="813"/>
      <c r="AZ44" s="814"/>
      <c r="BA44" s="814"/>
      <c r="BB44" s="814"/>
      <c r="BC44" s="814"/>
      <c r="BD44" s="814"/>
      <c r="BE44" s="810"/>
      <c r="BF44" s="810"/>
      <c r="BG44" s="810"/>
      <c r="BH44" s="810"/>
      <c r="BI44" s="811"/>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5"/>
      <c r="CI44" s="756"/>
      <c r="CJ44" s="756"/>
      <c r="CK44" s="756"/>
      <c r="CL44" s="757"/>
      <c r="CM44" s="755"/>
      <c r="CN44" s="756"/>
      <c r="CO44" s="756"/>
      <c r="CP44" s="756"/>
      <c r="CQ44" s="757"/>
      <c r="CR44" s="755"/>
      <c r="CS44" s="756"/>
      <c r="CT44" s="756"/>
      <c r="CU44" s="756"/>
      <c r="CV44" s="757"/>
      <c r="CW44" s="755"/>
      <c r="CX44" s="756"/>
      <c r="CY44" s="756"/>
      <c r="CZ44" s="756"/>
      <c r="DA44" s="757"/>
      <c r="DB44" s="755"/>
      <c r="DC44" s="756"/>
      <c r="DD44" s="756"/>
      <c r="DE44" s="756"/>
      <c r="DF44" s="757"/>
      <c r="DG44" s="755"/>
      <c r="DH44" s="756"/>
      <c r="DI44" s="756"/>
      <c r="DJ44" s="756"/>
      <c r="DK44" s="757"/>
      <c r="DL44" s="755"/>
      <c r="DM44" s="756"/>
      <c r="DN44" s="756"/>
      <c r="DO44" s="756"/>
      <c r="DP44" s="757"/>
      <c r="DQ44" s="755"/>
      <c r="DR44" s="756"/>
      <c r="DS44" s="756"/>
      <c r="DT44" s="756"/>
      <c r="DU44" s="757"/>
      <c r="DV44" s="758"/>
      <c r="DW44" s="759"/>
      <c r="DX44" s="759"/>
      <c r="DY44" s="759"/>
      <c r="DZ44" s="760"/>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08"/>
      <c r="AG45" s="736"/>
      <c r="AH45" s="736"/>
      <c r="AI45" s="736"/>
      <c r="AJ45" s="809"/>
      <c r="AK45" s="812"/>
      <c r="AL45" s="813"/>
      <c r="AM45" s="813"/>
      <c r="AN45" s="813"/>
      <c r="AO45" s="813"/>
      <c r="AP45" s="813"/>
      <c r="AQ45" s="813"/>
      <c r="AR45" s="813"/>
      <c r="AS45" s="813"/>
      <c r="AT45" s="813"/>
      <c r="AU45" s="813"/>
      <c r="AV45" s="813"/>
      <c r="AW45" s="813"/>
      <c r="AX45" s="813"/>
      <c r="AY45" s="813"/>
      <c r="AZ45" s="814"/>
      <c r="BA45" s="814"/>
      <c r="BB45" s="814"/>
      <c r="BC45" s="814"/>
      <c r="BD45" s="814"/>
      <c r="BE45" s="810"/>
      <c r="BF45" s="810"/>
      <c r="BG45" s="810"/>
      <c r="BH45" s="810"/>
      <c r="BI45" s="811"/>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5"/>
      <c r="CI45" s="756"/>
      <c r="CJ45" s="756"/>
      <c r="CK45" s="756"/>
      <c r="CL45" s="757"/>
      <c r="CM45" s="755"/>
      <c r="CN45" s="756"/>
      <c r="CO45" s="756"/>
      <c r="CP45" s="756"/>
      <c r="CQ45" s="757"/>
      <c r="CR45" s="755"/>
      <c r="CS45" s="756"/>
      <c r="CT45" s="756"/>
      <c r="CU45" s="756"/>
      <c r="CV45" s="757"/>
      <c r="CW45" s="755"/>
      <c r="CX45" s="756"/>
      <c r="CY45" s="756"/>
      <c r="CZ45" s="756"/>
      <c r="DA45" s="757"/>
      <c r="DB45" s="755"/>
      <c r="DC45" s="756"/>
      <c r="DD45" s="756"/>
      <c r="DE45" s="756"/>
      <c r="DF45" s="757"/>
      <c r="DG45" s="755"/>
      <c r="DH45" s="756"/>
      <c r="DI45" s="756"/>
      <c r="DJ45" s="756"/>
      <c r="DK45" s="757"/>
      <c r="DL45" s="755"/>
      <c r="DM45" s="756"/>
      <c r="DN45" s="756"/>
      <c r="DO45" s="756"/>
      <c r="DP45" s="757"/>
      <c r="DQ45" s="755"/>
      <c r="DR45" s="756"/>
      <c r="DS45" s="756"/>
      <c r="DT45" s="756"/>
      <c r="DU45" s="757"/>
      <c r="DV45" s="758"/>
      <c r="DW45" s="759"/>
      <c r="DX45" s="759"/>
      <c r="DY45" s="759"/>
      <c r="DZ45" s="760"/>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08"/>
      <c r="AG46" s="736"/>
      <c r="AH46" s="736"/>
      <c r="AI46" s="736"/>
      <c r="AJ46" s="809"/>
      <c r="AK46" s="812"/>
      <c r="AL46" s="813"/>
      <c r="AM46" s="813"/>
      <c r="AN46" s="813"/>
      <c r="AO46" s="813"/>
      <c r="AP46" s="813"/>
      <c r="AQ46" s="813"/>
      <c r="AR46" s="813"/>
      <c r="AS46" s="813"/>
      <c r="AT46" s="813"/>
      <c r="AU46" s="813"/>
      <c r="AV46" s="813"/>
      <c r="AW46" s="813"/>
      <c r="AX46" s="813"/>
      <c r="AY46" s="813"/>
      <c r="AZ46" s="814"/>
      <c r="BA46" s="814"/>
      <c r="BB46" s="814"/>
      <c r="BC46" s="814"/>
      <c r="BD46" s="814"/>
      <c r="BE46" s="810"/>
      <c r="BF46" s="810"/>
      <c r="BG46" s="810"/>
      <c r="BH46" s="810"/>
      <c r="BI46" s="811"/>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5"/>
      <c r="CI46" s="756"/>
      <c r="CJ46" s="756"/>
      <c r="CK46" s="756"/>
      <c r="CL46" s="757"/>
      <c r="CM46" s="755"/>
      <c r="CN46" s="756"/>
      <c r="CO46" s="756"/>
      <c r="CP46" s="756"/>
      <c r="CQ46" s="757"/>
      <c r="CR46" s="755"/>
      <c r="CS46" s="756"/>
      <c r="CT46" s="756"/>
      <c r="CU46" s="756"/>
      <c r="CV46" s="757"/>
      <c r="CW46" s="755"/>
      <c r="CX46" s="756"/>
      <c r="CY46" s="756"/>
      <c r="CZ46" s="756"/>
      <c r="DA46" s="757"/>
      <c r="DB46" s="755"/>
      <c r="DC46" s="756"/>
      <c r="DD46" s="756"/>
      <c r="DE46" s="756"/>
      <c r="DF46" s="757"/>
      <c r="DG46" s="755"/>
      <c r="DH46" s="756"/>
      <c r="DI46" s="756"/>
      <c r="DJ46" s="756"/>
      <c r="DK46" s="757"/>
      <c r="DL46" s="755"/>
      <c r="DM46" s="756"/>
      <c r="DN46" s="756"/>
      <c r="DO46" s="756"/>
      <c r="DP46" s="757"/>
      <c r="DQ46" s="755"/>
      <c r="DR46" s="756"/>
      <c r="DS46" s="756"/>
      <c r="DT46" s="756"/>
      <c r="DU46" s="757"/>
      <c r="DV46" s="758"/>
      <c r="DW46" s="759"/>
      <c r="DX46" s="759"/>
      <c r="DY46" s="759"/>
      <c r="DZ46" s="760"/>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08"/>
      <c r="AG47" s="736"/>
      <c r="AH47" s="736"/>
      <c r="AI47" s="736"/>
      <c r="AJ47" s="809"/>
      <c r="AK47" s="812"/>
      <c r="AL47" s="813"/>
      <c r="AM47" s="813"/>
      <c r="AN47" s="813"/>
      <c r="AO47" s="813"/>
      <c r="AP47" s="813"/>
      <c r="AQ47" s="813"/>
      <c r="AR47" s="813"/>
      <c r="AS47" s="813"/>
      <c r="AT47" s="813"/>
      <c r="AU47" s="813"/>
      <c r="AV47" s="813"/>
      <c r="AW47" s="813"/>
      <c r="AX47" s="813"/>
      <c r="AY47" s="813"/>
      <c r="AZ47" s="814"/>
      <c r="BA47" s="814"/>
      <c r="BB47" s="814"/>
      <c r="BC47" s="814"/>
      <c r="BD47" s="814"/>
      <c r="BE47" s="810"/>
      <c r="BF47" s="810"/>
      <c r="BG47" s="810"/>
      <c r="BH47" s="810"/>
      <c r="BI47" s="811"/>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5"/>
      <c r="CI47" s="756"/>
      <c r="CJ47" s="756"/>
      <c r="CK47" s="756"/>
      <c r="CL47" s="757"/>
      <c r="CM47" s="755"/>
      <c r="CN47" s="756"/>
      <c r="CO47" s="756"/>
      <c r="CP47" s="756"/>
      <c r="CQ47" s="757"/>
      <c r="CR47" s="755"/>
      <c r="CS47" s="756"/>
      <c r="CT47" s="756"/>
      <c r="CU47" s="756"/>
      <c r="CV47" s="757"/>
      <c r="CW47" s="755"/>
      <c r="CX47" s="756"/>
      <c r="CY47" s="756"/>
      <c r="CZ47" s="756"/>
      <c r="DA47" s="757"/>
      <c r="DB47" s="755"/>
      <c r="DC47" s="756"/>
      <c r="DD47" s="756"/>
      <c r="DE47" s="756"/>
      <c r="DF47" s="757"/>
      <c r="DG47" s="755"/>
      <c r="DH47" s="756"/>
      <c r="DI47" s="756"/>
      <c r="DJ47" s="756"/>
      <c r="DK47" s="757"/>
      <c r="DL47" s="755"/>
      <c r="DM47" s="756"/>
      <c r="DN47" s="756"/>
      <c r="DO47" s="756"/>
      <c r="DP47" s="757"/>
      <c r="DQ47" s="755"/>
      <c r="DR47" s="756"/>
      <c r="DS47" s="756"/>
      <c r="DT47" s="756"/>
      <c r="DU47" s="757"/>
      <c r="DV47" s="758"/>
      <c r="DW47" s="759"/>
      <c r="DX47" s="759"/>
      <c r="DY47" s="759"/>
      <c r="DZ47" s="760"/>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08"/>
      <c r="AG48" s="736"/>
      <c r="AH48" s="736"/>
      <c r="AI48" s="736"/>
      <c r="AJ48" s="809"/>
      <c r="AK48" s="812"/>
      <c r="AL48" s="813"/>
      <c r="AM48" s="813"/>
      <c r="AN48" s="813"/>
      <c r="AO48" s="813"/>
      <c r="AP48" s="813"/>
      <c r="AQ48" s="813"/>
      <c r="AR48" s="813"/>
      <c r="AS48" s="813"/>
      <c r="AT48" s="813"/>
      <c r="AU48" s="813"/>
      <c r="AV48" s="813"/>
      <c r="AW48" s="813"/>
      <c r="AX48" s="813"/>
      <c r="AY48" s="813"/>
      <c r="AZ48" s="814"/>
      <c r="BA48" s="814"/>
      <c r="BB48" s="814"/>
      <c r="BC48" s="814"/>
      <c r="BD48" s="814"/>
      <c r="BE48" s="810"/>
      <c r="BF48" s="810"/>
      <c r="BG48" s="810"/>
      <c r="BH48" s="810"/>
      <c r="BI48" s="811"/>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5"/>
      <c r="CI48" s="756"/>
      <c r="CJ48" s="756"/>
      <c r="CK48" s="756"/>
      <c r="CL48" s="757"/>
      <c r="CM48" s="755"/>
      <c r="CN48" s="756"/>
      <c r="CO48" s="756"/>
      <c r="CP48" s="756"/>
      <c r="CQ48" s="757"/>
      <c r="CR48" s="755"/>
      <c r="CS48" s="756"/>
      <c r="CT48" s="756"/>
      <c r="CU48" s="756"/>
      <c r="CV48" s="757"/>
      <c r="CW48" s="755"/>
      <c r="CX48" s="756"/>
      <c r="CY48" s="756"/>
      <c r="CZ48" s="756"/>
      <c r="DA48" s="757"/>
      <c r="DB48" s="755"/>
      <c r="DC48" s="756"/>
      <c r="DD48" s="756"/>
      <c r="DE48" s="756"/>
      <c r="DF48" s="757"/>
      <c r="DG48" s="755"/>
      <c r="DH48" s="756"/>
      <c r="DI48" s="756"/>
      <c r="DJ48" s="756"/>
      <c r="DK48" s="757"/>
      <c r="DL48" s="755"/>
      <c r="DM48" s="756"/>
      <c r="DN48" s="756"/>
      <c r="DO48" s="756"/>
      <c r="DP48" s="757"/>
      <c r="DQ48" s="755"/>
      <c r="DR48" s="756"/>
      <c r="DS48" s="756"/>
      <c r="DT48" s="756"/>
      <c r="DU48" s="757"/>
      <c r="DV48" s="758"/>
      <c r="DW48" s="759"/>
      <c r="DX48" s="759"/>
      <c r="DY48" s="759"/>
      <c r="DZ48" s="760"/>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08"/>
      <c r="AG49" s="736"/>
      <c r="AH49" s="736"/>
      <c r="AI49" s="736"/>
      <c r="AJ49" s="809"/>
      <c r="AK49" s="812"/>
      <c r="AL49" s="813"/>
      <c r="AM49" s="813"/>
      <c r="AN49" s="813"/>
      <c r="AO49" s="813"/>
      <c r="AP49" s="813"/>
      <c r="AQ49" s="813"/>
      <c r="AR49" s="813"/>
      <c r="AS49" s="813"/>
      <c r="AT49" s="813"/>
      <c r="AU49" s="813"/>
      <c r="AV49" s="813"/>
      <c r="AW49" s="813"/>
      <c r="AX49" s="813"/>
      <c r="AY49" s="813"/>
      <c r="AZ49" s="814"/>
      <c r="BA49" s="814"/>
      <c r="BB49" s="814"/>
      <c r="BC49" s="814"/>
      <c r="BD49" s="814"/>
      <c r="BE49" s="810"/>
      <c r="BF49" s="810"/>
      <c r="BG49" s="810"/>
      <c r="BH49" s="810"/>
      <c r="BI49" s="811"/>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5"/>
      <c r="CI49" s="756"/>
      <c r="CJ49" s="756"/>
      <c r="CK49" s="756"/>
      <c r="CL49" s="757"/>
      <c r="CM49" s="755"/>
      <c r="CN49" s="756"/>
      <c r="CO49" s="756"/>
      <c r="CP49" s="756"/>
      <c r="CQ49" s="757"/>
      <c r="CR49" s="755"/>
      <c r="CS49" s="756"/>
      <c r="CT49" s="756"/>
      <c r="CU49" s="756"/>
      <c r="CV49" s="757"/>
      <c r="CW49" s="755"/>
      <c r="CX49" s="756"/>
      <c r="CY49" s="756"/>
      <c r="CZ49" s="756"/>
      <c r="DA49" s="757"/>
      <c r="DB49" s="755"/>
      <c r="DC49" s="756"/>
      <c r="DD49" s="756"/>
      <c r="DE49" s="756"/>
      <c r="DF49" s="757"/>
      <c r="DG49" s="755"/>
      <c r="DH49" s="756"/>
      <c r="DI49" s="756"/>
      <c r="DJ49" s="756"/>
      <c r="DK49" s="757"/>
      <c r="DL49" s="755"/>
      <c r="DM49" s="756"/>
      <c r="DN49" s="756"/>
      <c r="DO49" s="756"/>
      <c r="DP49" s="757"/>
      <c r="DQ49" s="755"/>
      <c r="DR49" s="756"/>
      <c r="DS49" s="756"/>
      <c r="DT49" s="756"/>
      <c r="DU49" s="757"/>
      <c r="DV49" s="758"/>
      <c r="DW49" s="759"/>
      <c r="DX49" s="759"/>
      <c r="DY49" s="759"/>
      <c r="DZ49" s="760"/>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5"/>
      <c r="R50" s="816"/>
      <c r="S50" s="816"/>
      <c r="T50" s="816"/>
      <c r="U50" s="816"/>
      <c r="V50" s="816"/>
      <c r="W50" s="816"/>
      <c r="X50" s="816"/>
      <c r="Y50" s="816"/>
      <c r="Z50" s="816"/>
      <c r="AA50" s="816"/>
      <c r="AB50" s="816"/>
      <c r="AC50" s="816"/>
      <c r="AD50" s="816"/>
      <c r="AE50" s="817"/>
      <c r="AF50" s="808"/>
      <c r="AG50" s="736"/>
      <c r="AH50" s="736"/>
      <c r="AI50" s="736"/>
      <c r="AJ50" s="809"/>
      <c r="AK50" s="818"/>
      <c r="AL50" s="816"/>
      <c r="AM50" s="816"/>
      <c r="AN50" s="816"/>
      <c r="AO50" s="816"/>
      <c r="AP50" s="816"/>
      <c r="AQ50" s="816"/>
      <c r="AR50" s="816"/>
      <c r="AS50" s="816"/>
      <c r="AT50" s="816"/>
      <c r="AU50" s="816"/>
      <c r="AV50" s="816"/>
      <c r="AW50" s="816"/>
      <c r="AX50" s="816"/>
      <c r="AY50" s="816"/>
      <c r="AZ50" s="819"/>
      <c r="BA50" s="819"/>
      <c r="BB50" s="819"/>
      <c r="BC50" s="819"/>
      <c r="BD50" s="819"/>
      <c r="BE50" s="810"/>
      <c r="BF50" s="810"/>
      <c r="BG50" s="810"/>
      <c r="BH50" s="810"/>
      <c r="BI50" s="811"/>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5"/>
      <c r="CI50" s="756"/>
      <c r="CJ50" s="756"/>
      <c r="CK50" s="756"/>
      <c r="CL50" s="757"/>
      <c r="CM50" s="755"/>
      <c r="CN50" s="756"/>
      <c r="CO50" s="756"/>
      <c r="CP50" s="756"/>
      <c r="CQ50" s="757"/>
      <c r="CR50" s="755"/>
      <c r="CS50" s="756"/>
      <c r="CT50" s="756"/>
      <c r="CU50" s="756"/>
      <c r="CV50" s="757"/>
      <c r="CW50" s="755"/>
      <c r="CX50" s="756"/>
      <c r="CY50" s="756"/>
      <c r="CZ50" s="756"/>
      <c r="DA50" s="757"/>
      <c r="DB50" s="755"/>
      <c r="DC50" s="756"/>
      <c r="DD50" s="756"/>
      <c r="DE50" s="756"/>
      <c r="DF50" s="757"/>
      <c r="DG50" s="755"/>
      <c r="DH50" s="756"/>
      <c r="DI50" s="756"/>
      <c r="DJ50" s="756"/>
      <c r="DK50" s="757"/>
      <c r="DL50" s="755"/>
      <c r="DM50" s="756"/>
      <c r="DN50" s="756"/>
      <c r="DO50" s="756"/>
      <c r="DP50" s="757"/>
      <c r="DQ50" s="755"/>
      <c r="DR50" s="756"/>
      <c r="DS50" s="756"/>
      <c r="DT50" s="756"/>
      <c r="DU50" s="757"/>
      <c r="DV50" s="758"/>
      <c r="DW50" s="759"/>
      <c r="DX50" s="759"/>
      <c r="DY50" s="759"/>
      <c r="DZ50" s="760"/>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5"/>
      <c r="R51" s="816"/>
      <c r="S51" s="816"/>
      <c r="T51" s="816"/>
      <c r="U51" s="816"/>
      <c r="V51" s="816"/>
      <c r="W51" s="816"/>
      <c r="X51" s="816"/>
      <c r="Y51" s="816"/>
      <c r="Z51" s="816"/>
      <c r="AA51" s="816"/>
      <c r="AB51" s="816"/>
      <c r="AC51" s="816"/>
      <c r="AD51" s="816"/>
      <c r="AE51" s="817"/>
      <c r="AF51" s="808"/>
      <c r="AG51" s="736"/>
      <c r="AH51" s="736"/>
      <c r="AI51" s="736"/>
      <c r="AJ51" s="809"/>
      <c r="AK51" s="818"/>
      <c r="AL51" s="816"/>
      <c r="AM51" s="816"/>
      <c r="AN51" s="816"/>
      <c r="AO51" s="816"/>
      <c r="AP51" s="816"/>
      <c r="AQ51" s="816"/>
      <c r="AR51" s="816"/>
      <c r="AS51" s="816"/>
      <c r="AT51" s="816"/>
      <c r="AU51" s="816"/>
      <c r="AV51" s="816"/>
      <c r="AW51" s="816"/>
      <c r="AX51" s="816"/>
      <c r="AY51" s="816"/>
      <c r="AZ51" s="819"/>
      <c r="BA51" s="819"/>
      <c r="BB51" s="819"/>
      <c r="BC51" s="819"/>
      <c r="BD51" s="819"/>
      <c r="BE51" s="810"/>
      <c r="BF51" s="810"/>
      <c r="BG51" s="810"/>
      <c r="BH51" s="810"/>
      <c r="BI51" s="811"/>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5"/>
      <c r="CI51" s="756"/>
      <c r="CJ51" s="756"/>
      <c r="CK51" s="756"/>
      <c r="CL51" s="757"/>
      <c r="CM51" s="755"/>
      <c r="CN51" s="756"/>
      <c r="CO51" s="756"/>
      <c r="CP51" s="756"/>
      <c r="CQ51" s="757"/>
      <c r="CR51" s="755"/>
      <c r="CS51" s="756"/>
      <c r="CT51" s="756"/>
      <c r="CU51" s="756"/>
      <c r="CV51" s="757"/>
      <c r="CW51" s="755"/>
      <c r="CX51" s="756"/>
      <c r="CY51" s="756"/>
      <c r="CZ51" s="756"/>
      <c r="DA51" s="757"/>
      <c r="DB51" s="755"/>
      <c r="DC51" s="756"/>
      <c r="DD51" s="756"/>
      <c r="DE51" s="756"/>
      <c r="DF51" s="757"/>
      <c r="DG51" s="755"/>
      <c r="DH51" s="756"/>
      <c r="DI51" s="756"/>
      <c r="DJ51" s="756"/>
      <c r="DK51" s="757"/>
      <c r="DL51" s="755"/>
      <c r="DM51" s="756"/>
      <c r="DN51" s="756"/>
      <c r="DO51" s="756"/>
      <c r="DP51" s="757"/>
      <c r="DQ51" s="755"/>
      <c r="DR51" s="756"/>
      <c r="DS51" s="756"/>
      <c r="DT51" s="756"/>
      <c r="DU51" s="757"/>
      <c r="DV51" s="758"/>
      <c r="DW51" s="759"/>
      <c r="DX51" s="759"/>
      <c r="DY51" s="759"/>
      <c r="DZ51" s="760"/>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5"/>
      <c r="R52" s="816"/>
      <c r="S52" s="816"/>
      <c r="T52" s="816"/>
      <c r="U52" s="816"/>
      <c r="V52" s="816"/>
      <c r="W52" s="816"/>
      <c r="X52" s="816"/>
      <c r="Y52" s="816"/>
      <c r="Z52" s="816"/>
      <c r="AA52" s="816"/>
      <c r="AB52" s="816"/>
      <c r="AC52" s="816"/>
      <c r="AD52" s="816"/>
      <c r="AE52" s="817"/>
      <c r="AF52" s="808"/>
      <c r="AG52" s="736"/>
      <c r="AH52" s="736"/>
      <c r="AI52" s="736"/>
      <c r="AJ52" s="809"/>
      <c r="AK52" s="818"/>
      <c r="AL52" s="816"/>
      <c r="AM52" s="816"/>
      <c r="AN52" s="816"/>
      <c r="AO52" s="816"/>
      <c r="AP52" s="816"/>
      <c r="AQ52" s="816"/>
      <c r="AR52" s="816"/>
      <c r="AS52" s="816"/>
      <c r="AT52" s="816"/>
      <c r="AU52" s="816"/>
      <c r="AV52" s="816"/>
      <c r="AW52" s="816"/>
      <c r="AX52" s="816"/>
      <c r="AY52" s="816"/>
      <c r="AZ52" s="819"/>
      <c r="BA52" s="819"/>
      <c r="BB52" s="819"/>
      <c r="BC52" s="819"/>
      <c r="BD52" s="819"/>
      <c r="BE52" s="810"/>
      <c r="BF52" s="810"/>
      <c r="BG52" s="810"/>
      <c r="BH52" s="810"/>
      <c r="BI52" s="811"/>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5"/>
      <c r="CI52" s="756"/>
      <c r="CJ52" s="756"/>
      <c r="CK52" s="756"/>
      <c r="CL52" s="757"/>
      <c r="CM52" s="755"/>
      <c r="CN52" s="756"/>
      <c r="CO52" s="756"/>
      <c r="CP52" s="756"/>
      <c r="CQ52" s="757"/>
      <c r="CR52" s="755"/>
      <c r="CS52" s="756"/>
      <c r="CT52" s="756"/>
      <c r="CU52" s="756"/>
      <c r="CV52" s="757"/>
      <c r="CW52" s="755"/>
      <c r="CX52" s="756"/>
      <c r="CY52" s="756"/>
      <c r="CZ52" s="756"/>
      <c r="DA52" s="757"/>
      <c r="DB52" s="755"/>
      <c r="DC52" s="756"/>
      <c r="DD52" s="756"/>
      <c r="DE52" s="756"/>
      <c r="DF52" s="757"/>
      <c r="DG52" s="755"/>
      <c r="DH52" s="756"/>
      <c r="DI52" s="756"/>
      <c r="DJ52" s="756"/>
      <c r="DK52" s="757"/>
      <c r="DL52" s="755"/>
      <c r="DM52" s="756"/>
      <c r="DN52" s="756"/>
      <c r="DO52" s="756"/>
      <c r="DP52" s="757"/>
      <c r="DQ52" s="755"/>
      <c r="DR52" s="756"/>
      <c r="DS52" s="756"/>
      <c r="DT52" s="756"/>
      <c r="DU52" s="757"/>
      <c r="DV52" s="758"/>
      <c r="DW52" s="759"/>
      <c r="DX52" s="759"/>
      <c r="DY52" s="759"/>
      <c r="DZ52" s="760"/>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5"/>
      <c r="R53" s="816"/>
      <c r="S53" s="816"/>
      <c r="T53" s="816"/>
      <c r="U53" s="816"/>
      <c r="V53" s="816"/>
      <c r="W53" s="816"/>
      <c r="X53" s="816"/>
      <c r="Y53" s="816"/>
      <c r="Z53" s="816"/>
      <c r="AA53" s="816"/>
      <c r="AB53" s="816"/>
      <c r="AC53" s="816"/>
      <c r="AD53" s="816"/>
      <c r="AE53" s="817"/>
      <c r="AF53" s="808"/>
      <c r="AG53" s="736"/>
      <c r="AH53" s="736"/>
      <c r="AI53" s="736"/>
      <c r="AJ53" s="809"/>
      <c r="AK53" s="818"/>
      <c r="AL53" s="816"/>
      <c r="AM53" s="816"/>
      <c r="AN53" s="816"/>
      <c r="AO53" s="816"/>
      <c r="AP53" s="816"/>
      <c r="AQ53" s="816"/>
      <c r="AR53" s="816"/>
      <c r="AS53" s="816"/>
      <c r="AT53" s="816"/>
      <c r="AU53" s="816"/>
      <c r="AV53" s="816"/>
      <c r="AW53" s="816"/>
      <c r="AX53" s="816"/>
      <c r="AY53" s="816"/>
      <c r="AZ53" s="819"/>
      <c r="BA53" s="819"/>
      <c r="BB53" s="819"/>
      <c r="BC53" s="819"/>
      <c r="BD53" s="819"/>
      <c r="BE53" s="810"/>
      <c r="BF53" s="810"/>
      <c r="BG53" s="810"/>
      <c r="BH53" s="810"/>
      <c r="BI53" s="811"/>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5"/>
      <c r="CI53" s="756"/>
      <c r="CJ53" s="756"/>
      <c r="CK53" s="756"/>
      <c r="CL53" s="757"/>
      <c r="CM53" s="755"/>
      <c r="CN53" s="756"/>
      <c r="CO53" s="756"/>
      <c r="CP53" s="756"/>
      <c r="CQ53" s="757"/>
      <c r="CR53" s="755"/>
      <c r="CS53" s="756"/>
      <c r="CT53" s="756"/>
      <c r="CU53" s="756"/>
      <c r="CV53" s="757"/>
      <c r="CW53" s="755"/>
      <c r="CX53" s="756"/>
      <c r="CY53" s="756"/>
      <c r="CZ53" s="756"/>
      <c r="DA53" s="757"/>
      <c r="DB53" s="755"/>
      <c r="DC53" s="756"/>
      <c r="DD53" s="756"/>
      <c r="DE53" s="756"/>
      <c r="DF53" s="757"/>
      <c r="DG53" s="755"/>
      <c r="DH53" s="756"/>
      <c r="DI53" s="756"/>
      <c r="DJ53" s="756"/>
      <c r="DK53" s="757"/>
      <c r="DL53" s="755"/>
      <c r="DM53" s="756"/>
      <c r="DN53" s="756"/>
      <c r="DO53" s="756"/>
      <c r="DP53" s="757"/>
      <c r="DQ53" s="755"/>
      <c r="DR53" s="756"/>
      <c r="DS53" s="756"/>
      <c r="DT53" s="756"/>
      <c r="DU53" s="757"/>
      <c r="DV53" s="758"/>
      <c r="DW53" s="759"/>
      <c r="DX53" s="759"/>
      <c r="DY53" s="759"/>
      <c r="DZ53" s="760"/>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5"/>
      <c r="R54" s="816"/>
      <c r="S54" s="816"/>
      <c r="T54" s="816"/>
      <c r="U54" s="816"/>
      <c r="V54" s="816"/>
      <c r="W54" s="816"/>
      <c r="X54" s="816"/>
      <c r="Y54" s="816"/>
      <c r="Z54" s="816"/>
      <c r="AA54" s="816"/>
      <c r="AB54" s="816"/>
      <c r="AC54" s="816"/>
      <c r="AD54" s="816"/>
      <c r="AE54" s="817"/>
      <c r="AF54" s="808"/>
      <c r="AG54" s="736"/>
      <c r="AH54" s="736"/>
      <c r="AI54" s="736"/>
      <c r="AJ54" s="809"/>
      <c r="AK54" s="818"/>
      <c r="AL54" s="816"/>
      <c r="AM54" s="816"/>
      <c r="AN54" s="816"/>
      <c r="AO54" s="816"/>
      <c r="AP54" s="816"/>
      <c r="AQ54" s="816"/>
      <c r="AR54" s="816"/>
      <c r="AS54" s="816"/>
      <c r="AT54" s="816"/>
      <c r="AU54" s="816"/>
      <c r="AV54" s="816"/>
      <c r="AW54" s="816"/>
      <c r="AX54" s="816"/>
      <c r="AY54" s="816"/>
      <c r="AZ54" s="819"/>
      <c r="BA54" s="819"/>
      <c r="BB54" s="819"/>
      <c r="BC54" s="819"/>
      <c r="BD54" s="819"/>
      <c r="BE54" s="810"/>
      <c r="BF54" s="810"/>
      <c r="BG54" s="810"/>
      <c r="BH54" s="810"/>
      <c r="BI54" s="811"/>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5"/>
      <c r="CI54" s="756"/>
      <c r="CJ54" s="756"/>
      <c r="CK54" s="756"/>
      <c r="CL54" s="757"/>
      <c r="CM54" s="755"/>
      <c r="CN54" s="756"/>
      <c r="CO54" s="756"/>
      <c r="CP54" s="756"/>
      <c r="CQ54" s="757"/>
      <c r="CR54" s="755"/>
      <c r="CS54" s="756"/>
      <c r="CT54" s="756"/>
      <c r="CU54" s="756"/>
      <c r="CV54" s="757"/>
      <c r="CW54" s="755"/>
      <c r="CX54" s="756"/>
      <c r="CY54" s="756"/>
      <c r="CZ54" s="756"/>
      <c r="DA54" s="757"/>
      <c r="DB54" s="755"/>
      <c r="DC54" s="756"/>
      <c r="DD54" s="756"/>
      <c r="DE54" s="756"/>
      <c r="DF54" s="757"/>
      <c r="DG54" s="755"/>
      <c r="DH54" s="756"/>
      <c r="DI54" s="756"/>
      <c r="DJ54" s="756"/>
      <c r="DK54" s="757"/>
      <c r="DL54" s="755"/>
      <c r="DM54" s="756"/>
      <c r="DN54" s="756"/>
      <c r="DO54" s="756"/>
      <c r="DP54" s="757"/>
      <c r="DQ54" s="755"/>
      <c r="DR54" s="756"/>
      <c r="DS54" s="756"/>
      <c r="DT54" s="756"/>
      <c r="DU54" s="757"/>
      <c r="DV54" s="758"/>
      <c r="DW54" s="759"/>
      <c r="DX54" s="759"/>
      <c r="DY54" s="759"/>
      <c r="DZ54" s="760"/>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5"/>
      <c r="R55" s="816"/>
      <c r="S55" s="816"/>
      <c r="T55" s="816"/>
      <c r="U55" s="816"/>
      <c r="V55" s="816"/>
      <c r="W55" s="816"/>
      <c r="X55" s="816"/>
      <c r="Y55" s="816"/>
      <c r="Z55" s="816"/>
      <c r="AA55" s="816"/>
      <c r="AB55" s="816"/>
      <c r="AC55" s="816"/>
      <c r="AD55" s="816"/>
      <c r="AE55" s="817"/>
      <c r="AF55" s="808"/>
      <c r="AG55" s="736"/>
      <c r="AH55" s="736"/>
      <c r="AI55" s="736"/>
      <c r="AJ55" s="809"/>
      <c r="AK55" s="818"/>
      <c r="AL55" s="816"/>
      <c r="AM55" s="816"/>
      <c r="AN55" s="816"/>
      <c r="AO55" s="816"/>
      <c r="AP55" s="816"/>
      <c r="AQ55" s="816"/>
      <c r="AR55" s="816"/>
      <c r="AS55" s="816"/>
      <c r="AT55" s="816"/>
      <c r="AU55" s="816"/>
      <c r="AV55" s="816"/>
      <c r="AW55" s="816"/>
      <c r="AX55" s="816"/>
      <c r="AY55" s="816"/>
      <c r="AZ55" s="819"/>
      <c r="BA55" s="819"/>
      <c r="BB55" s="819"/>
      <c r="BC55" s="819"/>
      <c r="BD55" s="819"/>
      <c r="BE55" s="810"/>
      <c r="BF55" s="810"/>
      <c r="BG55" s="810"/>
      <c r="BH55" s="810"/>
      <c r="BI55" s="811"/>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5"/>
      <c r="CI55" s="756"/>
      <c r="CJ55" s="756"/>
      <c r="CK55" s="756"/>
      <c r="CL55" s="757"/>
      <c r="CM55" s="755"/>
      <c r="CN55" s="756"/>
      <c r="CO55" s="756"/>
      <c r="CP55" s="756"/>
      <c r="CQ55" s="757"/>
      <c r="CR55" s="755"/>
      <c r="CS55" s="756"/>
      <c r="CT55" s="756"/>
      <c r="CU55" s="756"/>
      <c r="CV55" s="757"/>
      <c r="CW55" s="755"/>
      <c r="CX55" s="756"/>
      <c r="CY55" s="756"/>
      <c r="CZ55" s="756"/>
      <c r="DA55" s="757"/>
      <c r="DB55" s="755"/>
      <c r="DC55" s="756"/>
      <c r="DD55" s="756"/>
      <c r="DE55" s="756"/>
      <c r="DF55" s="757"/>
      <c r="DG55" s="755"/>
      <c r="DH55" s="756"/>
      <c r="DI55" s="756"/>
      <c r="DJ55" s="756"/>
      <c r="DK55" s="757"/>
      <c r="DL55" s="755"/>
      <c r="DM55" s="756"/>
      <c r="DN55" s="756"/>
      <c r="DO55" s="756"/>
      <c r="DP55" s="757"/>
      <c r="DQ55" s="755"/>
      <c r="DR55" s="756"/>
      <c r="DS55" s="756"/>
      <c r="DT55" s="756"/>
      <c r="DU55" s="757"/>
      <c r="DV55" s="758"/>
      <c r="DW55" s="759"/>
      <c r="DX55" s="759"/>
      <c r="DY55" s="759"/>
      <c r="DZ55" s="760"/>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5"/>
      <c r="R56" s="816"/>
      <c r="S56" s="816"/>
      <c r="T56" s="816"/>
      <c r="U56" s="816"/>
      <c r="V56" s="816"/>
      <c r="W56" s="816"/>
      <c r="X56" s="816"/>
      <c r="Y56" s="816"/>
      <c r="Z56" s="816"/>
      <c r="AA56" s="816"/>
      <c r="AB56" s="816"/>
      <c r="AC56" s="816"/>
      <c r="AD56" s="816"/>
      <c r="AE56" s="817"/>
      <c r="AF56" s="808"/>
      <c r="AG56" s="736"/>
      <c r="AH56" s="736"/>
      <c r="AI56" s="736"/>
      <c r="AJ56" s="809"/>
      <c r="AK56" s="818"/>
      <c r="AL56" s="816"/>
      <c r="AM56" s="816"/>
      <c r="AN56" s="816"/>
      <c r="AO56" s="816"/>
      <c r="AP56" s="816"/>
      <c r="AQ56" s="816"/>
      <c r="AR56" s="816"/>
      <c r="AS56" s="816"/>
      <c r="AT56" s="816"/>
      <c r="AU56" s="816"/>
      <c r="AV56" s="816"/>
      <c r="AW56" s="816"/>
      <c r="AX56" s="816"/>
      <c r="AY56" s="816"/>
      <c r="AZ56" s="819"/>
      <c r="BA56" s="819"/>
      <c r="BB56" s="819"/>
      <c r="BC56" s="819"/>
      <c r="BD56" s="819"/>
      <c r="BE56" s="810"/>
      <c r="BF56" s="810"/>
      <c r="BG56" s="810"/>
      <c r="BH56" s="810"/>
      <c r="BI56" s="811"/>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5"/>
      <c r="CI56" s="756"/>
      <c r="CJ56" s="756"/>
      <c r="CK56" s="756"/>
      <c r="CL56" s="757"/>
      <c r="CM56" s="755"/>
      <c r="CN56" s="756"/>
      <c r="CO56" s="756"/>
      <c r="CP56" s="756"/>
      <c r="CQ56" s="757"/>
      <c r="CR56" s="755"/>
      <c r="CS56" s="756"/>
      <c r="CT56" s="756"/>
      <c r="CU56" s="756"/>
      <c r="CV56" s="757"/>
      <c r="CW56" s="755"/>
      <c r="CX56" s="756"/>
      <c r="CY56" s="756"/>
      <c r="CZ56" s="756"/>
      <c r="DA56" s="757"/>
      <c r="DB56" s="755"/>
      <c r="DC56" s="756"/>
      <c r="DD56" s="756"/>
      <c r="DE56" s="756"/>
      <c r="DF56" s="757"/>
      <c r="DG56" s="755"/>
      <c r="DH56" s="756"/>
      <c r="DI56" s="756"/>
      <c r="DJ56" s="756"/>
      <c r="DK56" s="757"/>
      <c r="DL56" s="755"/>
      <c r="DM56" s="756"/>
      <c r="DN56" s="756"/>
      <c r="DO56" s="756"/>
      <c r="DP56" s="757"/>
      <c r="DQ56" s="755"/>
      <c r="DR56" s="756"/>
      <c r="DS56" s="756"/>
      <c r="DT56" s="756"/>
      <c r="DU56" s="757"/>
      <c r="DV56" s="758"/>
      <c r="DW56" s="759"/>
      <c r="DX56" s="759"/>
      <c r="DY56" s="759"/>
      <c r="DZ56" s="760"/>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5"/>
      <c r="R57" s="816"/>
      <c r="S57" s="816"/>
      <c r="T57" s="816"/>
      <c r="U57" s="816"/>
      <c r="V57" s="816"/>
      <c r="W57" s="816"/>
      <c r="X57" s="816"/>
      <c r="Y57" s="816"/>
      <c r="Z57" s="816"/>
      <c r="AA57" s="816"/>
      <c r="AB57" s="816"/>
      <c r="AC57" s="816"/>
      <c r="AD57" s="816"/>
      <c r="AE57" s="817"/>
      <c r="AF57" s="808"/>
      <c r="AG57" s="736"/>
      <c r="AH57" s="736"/>
      <c r="AI57" s="736"/>
      <c r="AJ57" s="809"/>
      <c r="AK57" s="818"/>
      <c r="AL57" s="816"/>
      <c r="AM57" s="816"/>
      <c r="AN57" s="816"/>
      <c r="AO57" s="816"/>
      <c r="AP57" s="816"/>
      <c r="AQ57" s="816"/>
      <c r="AR57" s="816"/>
      <c r="AS57" s="816"/>
      <c r="AT57" s="816"/>
      <c r="AU57" s="816"/>
      <c r="AV57" s="816"/>
      <c r="AW57" s="816"/>
      <c r="AX57" s="816"/>
      <c r="AY57" s="816"/>
      <c r="AZ57" s="819"/>
      <c r="BA57" s="819"/>
      <c r="BB57" s="819"/>
      <c r="BC57" s="819"/>
      <c r="BD57" s="819"/>
      <c r="BE57" s="810"/>
      <c r="BF57" s="810"/>
      <c r="BG57" s="810"/>
      <c r="BH57" s="810"/>
      <c r="BI57" s="811"/>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5"/>
      <c r="CI57" s="756"/>
      <c r="CJ57" s="756"/>
      <c r="CK57" s="756"/>
      <c r="CL57" s="757"/>
      <c r="CM57" s="755"/>
      <c r="CN57" s="756"/>
      <c r="CO57" s="756"/>
      <c r="CP57" s="756"/>
      <c r="CQ57" s="757"/>
      <c r="CR57" s="755"/>
      <c r="CS57" s="756"/>
      <c r="CT57" s="756"/>
      <c r="CU57" s="756"/>
      <c r="CV57" s="757"/>
      <c r="CW57" s="755"/>
      <c r="CX57" s="756"/>
      <c r="CY57" s="756"/>
      <c r="CZ57" s="756"/>
      <c r="DA57" s="757"/>
      <c r="DB57" s="755"/>
      <c r="DC57" s="756"/>
      <c r="DD57" s="756"/>
      <c r="DE57" s="756"/>
      <c r="DF57" s="757"/>
      <c r="DG57" s="755"/>
      <c r="DH57" s="756"/>
      <c r="DI57" s="756"/>
      <c r="DJ57" s="756"/>
      <c r="DK57" s="757"/>
      <c r="DL57" s="755"/>
      <c r="DM57" s="756"/>
      <c r="DN57" s="756"/>
      <c r="DO57" s="756"/>
      <c r="DP57" s="757"/>
      <c r="DQ57" s="755"/>
      <c r="DR57" s="756"/>
      <c r="DS57" s="756"/>
      <c r="DT57" s="756"/>
      <c r="DU57" s="757"/>
      <c r="DV57" s="758"/>
      <c r="DW57" s="759"/>
      <c r="DX57" s="759"/>
      <c r="DY57" s="759"/>
      <c r="DZ57" s="760"/>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5"/>
      <c r="R58" s="816"/>
      <c r="S58" s="816"/>
      <c r="T58" s="816"/>
      <c r="U58" s="816"/>
      <c r="V58" s="816"/>
      <c r="W58" s="816"/>
      <c r="X58" s="816"/>
      <c r="Y58" s="816"/>
      <c r="Z58" s="816"/>
      <c r="AA58" s="816"/>
      <c r="AB58" s="816"/>
      <c r="AC58" s="816"/>
      <c r="AD58" s="816"/>
      <c r="AE58" s="817"/>
      <c r="AF58" s="808"/>
      <c r="AG58" s="736"/>
      <c r="AH58" s="736"/>
      <c r="AI58" s="736"/>
      <c r="AJ58" s="809"/>
      <c r="AK58" s="818"/>
      <c r="AL58" s="816"/>
      <c r="AM58" s="816"/>
      <c r="AN58" s="816"/>
      <c r="AO58" s="816"/>
      <c r="AP58" s="816"/>
      <c r="AQ58" s="816"/>
      <c r="AR58" s="816"/>
      <c r="AS58" s="816"/>
      <c r="AT58" s="816"/>
      <c r="AU58" s="816"/>
      <c r="AV58" s="816"/>
      <c r="AW58" s="816"/>
      <c r="AX58" s="816"/>
      <c r="AY58" s="816"/>
      <c r="AZ58" s="819"/>
      <c r="BA58" s="819"/>
      <c r="BB58" s="819"/>
      <c r="BC58" s="819"/>
      <c r="BD58" s="819"/>
      <c r="BE58" s="810"/>
      <c r="BF58" s="810"/>
      <c r="BG58" s="810"/>
      <c r="BH58" s="810"/>
      <c r="BI58" s="811"/>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5"/>
      <c r="CI58" s="756"/>
      <c r="CJ58" s="756"/>
      <c r="CK58" s="756"/>
      <c r="CL58" s="757"/>
      <c r="CM58" s="755"/>
      <c r="CN58" s="756"/>
      <c r="CO58" s="756"/>
      <c r="CP58" s="756"/>
      <c r="CQ58" s="757"/>
      <c r="CR58" s="755"/>
      <c r="CS58" s="756"/>
      <c r="CT58" s="756"/>
      <c r="CU58" s="756"/>
      <c r="CV58" s="757"/>
      <c r="CW58" s="755"/>
      <c r="CX58" s="756"/>
      <c r="CY58" s="756"/>
      <c r="CZ58" s="756"/>
      <c r="DA58" s="757"/>
      <c r="DB58" s="755"/>
      <c r="DC58" s="756"/>
      <c r="DD58" s="756"/>
      <c r="DE58" s="756"/>
      <c r="DF58" s="757"/>
      <c r="DG58" s="755"/>
      <c r="DH58" s="756"/>
      <c r="DI58" s="756"/>
      <c r="DJ58" s="756"/>
      <c r="DK58" s="757"/>
      <c r="DL58" s="755"/>
      <c r="DM58" s="756"/>
      <c r="DN58" s="756"/>
      <c r="DO58" s="756"/>
      <c r="DP58" s="757"/>
      <c r="DQ58" s="755"/>
      <c r="DR58" s="756"/>
      <c r="DS58" s="756"/>
      <c r="DT58" s="756"/>
      <c r="DU58" s="757"/>
      <c r="DV58" s="758"/>
      <c r="DW58" s="759"/>
      <c r="DX58" s="759"/>
      <c r="DY58" s="759"/>
      <c r="DZ58" s="760"/>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5"/>
      <c r="R59" s="816"/>
      <c r="S59" s="816"/>
      <c r="T59" s="816"/>
      <c r="U59" s="816"/>
      <c r="V59" s="816"/>
      <c r="W59" s="816"/>
      <c r="X59" s="816"/>
      <c r="Y59" s="816"/>
      <c r="Z59" s="816"/>
      <c r="AA59" s="816"/>
      <c r="AB59" s="816"/>
      <c r="AC59" s="816"/>
      <c r="AD59" s="816"/>
      <c r="AE59" s="817"/>
      <c r="AF59" s="808"/>
      <c r="AG59" s="736"/>
      <c r="AH59" s="736"/>
      <c r="AI59" s="736"/>
      <c r="AJ59" s="809"/>
      <c r="AK59" s="818"/>
      <c r="AL59" s="816"/>
      <c r="AM59" s="816"/>
      <c r="AN59" s="816"/>
      <c r="AO59" s="816"/>
      <c r="AP59" s="816"/>
      <c r="AQ59" s="816"/>
      <c r="AR59" s="816"/>
      <c r="AS59" s="816"/>
      <c r="AT59" s="816"/>
      <c r="AU59" s="816"/>
      <c r="AV59" s="816"/>
      <c r="AW59" s="816"/>
      <c r="AX59" s="816"/>
      <c r="AY59" s="816"/>
      <c r="AZ59" s="819"/>
      <c r="BA59" s="819"/>
      <c r="BB59" s="819"/>
      <c r="BC59" s="819"/>
      <c r="BD59" s="819"/>
      <c r="BE59" s="810"/>
      <c r="BF59" s="810"/>
      <c r="BG59" s="810"/>
      <c r="BH59" s="810"/>
      <c r="BI59" s="811"/>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5"/>
      <c r="CI59" s="756"/>
      <c r="CJ59" s="756"/>
      <c r="CK59" s="756"/>
      <c r="CL59" s="757"/>
      <c r="CM59" s="755"/>
      <c r="CN59" s="756"/>
      <c r="CO59" s="756"/>
      <c r="CP59" s="756"/>
      <c r="CQ59" s="757"/>
      <c r="CR59" s="755"/>
      <c r="CS59" s="756"/>
      <c r="CT59" s="756"/>
      <c r="CU59" s="756"/>
      <c r="CV59" s="757"/>
      <c r="CW59" s="755"/>
      <c r="CX59" s="756"/>
      <c r="CY59" s="756"/>
      <c r="CZ59" s="756"/>
      <c r="DA59" s="757"/>
      <c r="DB59" s="755"/>
      <c r="DC59" s="756"/>
      <c r="DD59" s="756"/>
      <c r="DE59" s="756"/>
      <c r="DF59" s="757"/>
      <c r="DG59" s="755"/>
      <c r="DH59" s="756"/>
      <c r="DI59" s="756"/>
      <c r="DJ59" s="756"/>
      <c r="DK59" s="757"/>
      <c r="DL59" s="755"/>
      <c r="DM59" s="756"/>
      <c r="DN59" s="756"/>
      <c r="DO59" s="756"/>
      <c r="DP59" s="757"/>
      <c r="DQ59" s="755"/>
      <c r="DR59" s="756"/>
      <c r="DS59" s="756"/>
      <c r="DT59" s="756"/>
      <c r="DU59" s="757"/>
      <c r="DV59" s="758"/>
      <c r="DW59" s="759"/>
      <c r="DX59" s="759"/>
      <c r="DY59" s="759"/>
      <c r="DZ59" s="760"/>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5"/>
      <c r="R60" s="816"/>
      <c r="S60" s="816"/>
      <c r="T60" s="816"/>
      <c r="U60" s="816"/>
      <c r="V60" s="816"/>
      <c r="W60" s="816"/>
      <c r="X60" s="816"/>
      <c r="Y60" s="816"/>
      <c r="Z60" s="816"/>
      <c r="AA60" s="816"/>
      <c r="AB60" s="816"/>
      <c r="AC60" s="816"/>
      <c r="AD60" s="816"/>
      <c r="AE60" s="817"/>
      <c r="AF60" s="808"/>
      <c r="AG60" s="736"/>
      <c r="AH60" s="736"/>
      <c r="AI60" s="736"/>
      <c r="AJ60" s="809"/>
      <c r="AK60" s="818"/>
      <c r="AL60" s="816"/>
      <c r="AM60" s="816"/>
      <c r="AN60" s="816"/>
      <c r="AO60" s="816"/>
      <c r="AP60" s="816"/>
      <c r="AQ60" s="816"/>
      <c r="AR60" s="816"/>
      <c r="AS60" s="816"/>
      <c r="AT60" s="816"/>
      <c r="AU60" s="816"/>
      <c r="AV60" s="816"/>
      <c r="AW60" s="816"/>
      <c r="AX60" s="816"/>
      <c r="AY60" s="816"/>
      <c r="AZ60" s="819"/>
      <c r="BA60" s="819"/>
      <c r="BB60" s="819"/>
      <c r="BC60" s="819"/>
      <c r="BD60" s="819"/>
      <c r="BE60" s="810"/>
      <c r="BF60" s="810"/>
      <c r="BG60" s="810"/>
      <c r="BH60" s="810"/>
      <c r="BI60" s="811"/>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5"/>
      <c r="CI60" s="756"/>
      <c r="CJ60" s="756"/>
      <c r="CK60" s="756"/>
      <c r="CL60" s="757"/>
      <c r="CM60" s="755"/>
      <c r="CN60" s="756"/>
      <c r="CO60" s="756"/>
      <c r="CP60" s="756"/>
      <c r="CQ60" s="757"/>
      <c r="CR60" s="755"/>
      <c r="CS60" s="756"/>
      <c r="CT60" s="756"/>
      <c r="CU60" s="756"/>
      <c r="CV60" s="757"/>
      <c r="CW60" s="755"/>
      <c r="CX60" s="756"/>
      <c r="CY60" s="756"/>
      <c r="CZ60" s="756"/>
      <c r="DA60" s="757"/>
      <c r="DB60" s="755"/>
      <c r="DC60" s="756"/>
      <c r="DD60" s="756"/>
      <c r="DE60" s="756"/>
      <c r="DF60" s="757"/>
      <c r="DG60" s="755"/>
      <c r="DH60" s="756"/>
      <c r="DI60" s="756"/>
      <c r="DJ60" s="756"/>
      <c r="DK60" s="757"/>
      <c r="DL60" s="755"/>
      <c r="DM60" s="756"/>
      <c r="DN60" s="756"/>
      <c r="DO60" s="756"/>
      <c r="DP60" s="757"/>
      <c r="DQ60" s="755"/>
      <c r="DR60" s="756"/>
      <c r="DS60" s="756"/>
      <c r="DT60" s="756"/>
      <c r="DU60" s="757"/>
      <c r="DV60" s="758"/>
      <c r="DW60" s="759"/>
      <c r="DX60" s="759"/>
      <c r="DY60" s="759"/>
      <c r="DZ60" s="760"/>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5"/>
      <c r="R61" s="816"/>
      <c r="S61" s="816"/>
      <c r="T61" s="816"/>
      <c r="U61" s="816"/>
      <c r="V61" s="816"/>
      <c r="W61" s="816"/>
      <c r="X61" s="816"/>
      <c r="Y61" s="816"/>
      <c r="Z61" s="816"/>
      <c r="AA61" s="816"/>
      <c r="AB61" s="816"/>
      <c r="AC61" s="816"/>
      <c r="AD61" s="816"/>
      <c r="AE61" s="817"/>
      <c r="AF61" s="808"/>
      <c r="AG61" s="736"/>
      <c r="AH61" s="736"/>
      <c r="AI61" s="736"/>
      <c r="AJ61" s="809"/>
      <c r="AK61" s="818"/>
      <c r="AL61" s="816"/>
      <c r="AM61" s="816"/>
      <c r="AN61" s="816"/>
      <c r="AO61" s="816"/>
      <c r="AP61" s="816"/>
      <c r="AQ61" s="816"/>
      <c r="AR61" s="816"/>
      <c r="AS61" s="816"/>
      <c r="AT61" s="816"/>
      <c r="AU61" s="816"/>
      <c r="AV61" s="816"/>
      <c r="AW61" s="816"/>
      <c r="AX61" s="816"/>
      <c r="AY61" s="816"/>
      <c r="AZ61" s="819"/>
      <c r="BA61" s="819"/>
      <c r="BB61" s="819"/>
      <c r="BC61" s="819"/>
      <c r="BD61" s="819"/>
      <c r="BE61" s="810"/>
      <c r="BF61" s="810"/>
      <c r="BG61" s="810"/>
      <c r="BH61" s="810"/>
      <c r="BI61" s="811"/>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5"/>
      <c r="CI61" s="756"/>
      <c r="CJ61" s="756"/>
      <c r="CK61" s="756"/>
      <c r="CL61" s="757"/>
      <c r="CM61" s="755"/>
      <c r="CN61" s="756"/>
      <c r="CO61" s="756"/>
      <c r="CP61" s="756"/>
      <c r="CQ61" s="757"/>
      <c r="CR61" s="755"/>
      <c r="CS61" s="756"/>
      <c r="CT61" s="756"/>
      <c r="CU61" s="756"/>
      <c r="CV61" s="757"/>
      <c r="CW61" s="755"/>
      <c r="CX61" s="756"/>
      <c r="CY61" s="756"/>
      <c r="CZ61" s="756"/>
      <c r="DA61" s="757"/>
      <c r="DB61" s="755"/>
      <c r="DC61" s="756"/>
      <c r="DD61" s="756"/>
      <c r="DE61" s="756"/>
      <c r="DF61" s="757"/>
      <c r="DG61" s="755"/>
      <c r="DH61" s="756"/>
      <c r="DI61" s="756"/>
      <c r="DJ61" s="756"/>
      <c r="DK61" s="757"/>
      <c r="DL61" s="755"/>
      <c r="DM61" s="756"/>
      <c r="DN61" s="756"/>
      <c r="DO61" s="756"/>
      <c r="DP61" s="757"/>
      <c r="DQ61" s="755"/>
      <c r="DR61" s="756"/>
      <c r="DS61" s="756"/>
      <c r="DT61" s="756"/>
      <c r="DU61" s="757"/>
      <c r="DV61" s="758"/>
      <c r="DW61" s="759"/>
      <c r="DX61" s="759"/>
      <c r="DY61" s="759"/>
      <c r="DZ61" s="760"/>
      <c r="EA61" s="191"/>
    </row>
    <row r="62" spans="1:131" s="192" customFormat="1" ht="26.25" customHeight="1">
      <c r="A62" s="206">
        <v>35</v>
      </c>
      <c r="B62" s="830"/>
      <c r="C62" s="831"/>
      <c r="D62" s="831"/>
      <c r="E62" s="831"/>
      <c r="F62" s="831"/>
      <c r="G62" s="831"/>
      <c r="H62" s="831"/>
      <c r="I62" s="831"/>
      <c r="J62" s="831"/>
      <c r="K62" s="831"/>
      <c r="L62" s="831"/>
      <c r="M62" s="831"/>
      <c r="N62" s="831"/>
      <c r="O62" s="831"/>
      <c r="P62" s="832"/>
      <c r="Q62" s="815"/>
      <c r="R62" s="816"/>
      <c r="S62" s="816"/>
      <c r="T62" s="816"/>
      <c r="U62" s="816"/>
      <c r="V62" s="816"/>
      <c r="W62" s="816"/>
      <c r="X62" s="816"/>
      <c r="Y62" s="816"/>
      <c r="Z62" s="816"/>
      <c r="AA62" s="816"/>
      <c r="AB62" s="816"/>
      <c r="AC62" s="816"/>
      <c r="AD62" s="816"/>
      <c r="AE62" s="817"/>
      <c r="AF62" s="833"/>
      <c r="AG62" s="816"/>
      <c r="AH62" s="816"/>
      <c r="AI62" s="816"/>
      <c r="AJ62" s="834"/>
      <c r="AK62" s="818"/>
      <c r="AL62" s="816"/>
      <c r="AM62" s="816"/>
      <c r="AN62" s="816"/>
      <c r="AO62" s="816"/>
      <c r="AP62" s="816"/>
      <c r="AQ62" s="816"/>
      <c r="AR62" s="816"/>
      <c r="AS62" s="816"/>
      <c r="AT62" s="816"/>
      <c r="AU62" s="816"/>
      <c r="AV62" s="816"/>
      <c r="AW62" s="816"/>
      <c r="AX62" s="816"/>
      <c r="AY62" s="816"/>
      <c r="AZ62" s="819"/>
      <c r="BA62" s="819"/>
      <c r="BB62" s="819"/>
      <c r="BC62" s="819"/>
      <c r="BD62" s="819"/>
      <c r="BE62" s="827"/>
      <c r="BF62" s="827"/>
      <c r="BG62" s="827"/>
      <c r="BH62" s="827"/>
      <c r="BI62" s="828"/>
      <c r="BJ62" s="829" t="s">
        <v>362</v>
      </c>
      <c r="BK62" s="786"/>
      <c r="BL62" s="786"/>
      <c r="BM62" s="786"/>
      <c r="BN62" s="787"/>
      <c r="BO62" s="210"/>
      <c r="BP62" s="210"/>
      <c r="BQ62" s="207">
        <v>56</v>
      </c>
      <c r="BR62" s="208"/>
      <c r="BS62" s="745"/>
      <c r="BT62" s="746"/>
      <c r="BU62" s="746"/>
      <c r="BV62" s="746"/>
      <c r="BW62" s="746"/>
      <c r="BX62" s="746"/>
      <c r="BY62" s="746"/>
      <c r="BZ62" s="746"/>
      <c r="CA62" s="746"/>
      <c r="CB62" s="746"/>
      <c r="CC62" s="746"/>
      <c r="CD62" s="746"/>
      <c r="CE62" s="746"/>
      <c r="CF62" s="746"/>
      <c r="CG62" s="747"/>
      <c r="CH62" s="755"/>
      <c r="CI62" s="756"/>
      <c r="CJ62" s="756"/>
      <c r="CK62" s="756"/>
      <c r="CL62" s="757"/>
      <c r="CM62" s="755"/>
      <c r="CN62" s="756"/>
      <c r="CO62" s="756"/>
      <c r="CP62" s="756"/>
      <c r="CQ62" s="757"/>
      <c r="CR62" s="755"/>
      <c r="CS62" s="756"/>
      <c r="CT62" s="756"/>
      <c r="CU62" s="756"/>
      <c r="CV62" s="757"/>
      <c r="CW62" s="755"/>
      <c r="CX62" s="756"/>
      <c r="CY62" s="756"/>
      <c r="CZ62" s="756"/>
      <c r="DA62" s="757"/>
      <c r="DB62" s="755"/>
      <c r="DC62" s="756"/>
      <c r="DD62" s="756"/>
      <c r="DE62" s="756"/>
      <c r="DF62" s="757"/>
      <c r="DG62" s="755"/>
      <c r="DH62" s="756"/>
      <c r="DI62" s="756"/>
      <c r="DJ62" s="756"/>
      <c r="DK62" s="757"/>
      <c r="DL62" s="755"/>
      <c r="DM62" s="756"/>
      <c r="DN62" s="756"/>
      <c r="DO62" s="756"/>
      <c r="DP62" s="757"/>
      <c r="DQ62" s="755"/>
      <c r="DR62" s="756"/>
      <c r="DS62" s="756"/>
      <c r="DT62" s="756"/>
      <c r="DU62" s="757"/>
      <c r="DV62" s="758"/>
      <c r="DW62" s="759"/>
      <c r="DX62" s="759"/>
      <c r="DY62" s="759"/>
      <c r="DZ62" s="760"/>
      <c r="EA62" s="191"/>
    </row>
    <row r="63" spans="1:131" s="192" customFormat="1" ht="26.25" customHeight="1" thickBot="1">
      <c r="A63" s="209" t="s">
        <v>343</v>
      </c>
      <c r="B63" s="770" t="s">
        <v>363</v>
      </c>
      <c r="C63" s="771"/>
      <c r="D63" s="771"/>
      <c r="E63" s="771"/>
      <c r="F63" s="771"/>
      <c r="G63" s="771"/>
      <c r="H63" s="771"/>
      <c r="I63" s="771"/>
      <c r="J63" s="771"/>
      <c r="K63" s="771"/>
      <c r="L63" s="771"/>
      <c r="M63" s="771"/>
      <c r="N63" s="771"/>
      <c r="O63" s="771"/>
      <c r="P63" s="772"/>
      <c r="Q63" s="820"/>
      <c r="R63" s="821"/>
      <c r="S63" s="821"/>
      <c r="T63" s="821"/>
      <c r="U63" s="821"/>
      <c r="V63" s="821"/>
      <c r="W63" s="821"/>
      <c r="X63" s="821"/>
      <c r="Y63" s="821"/>
      <c r="Z63" s="821"/>
      <c r="AA63" s="821"/>
      <c r="AB63" s="821"/>
      <c r="AC63" s="821"/>
      <c r="AD63" s="821"/>
      <c r="AE63" s="822"/>
      <c r="AF63" s="823">
        <v>14342</v>
      </c>
      <c r="AG63" s="824"/>
      <c r="AH63" s="824"/>
      <c r="AI63" s="824"/>
      <c r="AJ63" s="825"/>
      <c r="AK63" s="826"/>
      <c r="AL63" s="821"/>
      <c r="AM63" s="821"/>
      <c r="AN63" s="821"/>
      <c r="AO63" s="821"/>
      <c r="AP63" s="824">
        <v>17958</v>
      </c>
      <c r="AQ63" s="824"/>
      <c r="AR63" s="824"/>
      <c r="AS63" s="824"/>
      <c r="AT63" s="824"/>
      <c r="AU63" s="824">
        <v>8125</v>
      </c>
      <c r="AV63" s="824"/>
      <c r="AW63" s="824"/>
      <c r="AX63" s="824"/>
      <c r="AY63" s="824"/>
      <c r="AZ63" s="835"/>
      <c r="BA63" s="835"/>
      <c r="BB63" s="835"/>
      <c r="BC63" s="835"/>
      <c r="BD63" s="835"/>
      <c r="BE63" s="836"/>
      <c r="BF63" s="836"/>
      <c r="BG63" s="836"/>
      <c r="BH63" s="836"/>
      <c r="BI63" s="837"/>
      <c r="BJ63" s="838" t="s">
        <v>101</v>
      </c>
      <c r="BK63" s="839"/>
      <c r="BL63" s="839"/>
      <c r="BM63" s="839"/>
      <c r="BN63" s="840"/>
      <c r="BO63" s="210"/>
      <c r="BP63" s="210"/>
      <c r="BQ63" s="207">
        <v>57</v>
      </c>
      <c r="BR63" s="208"/>
      <c r="BS63" s="745"/>
      <c r="BT63" s="746"/>
      <c r="BU63" s="746"/>
      <c r="BV63" s="746"/>
      <c r="BW63" s="746"/>
      <c r="BX63" s="746"/>
      <c r="BY63" s="746"/>
      <c r="BZ63" s="746"/>
      <c r="CA63" s="746"/>
      <c r="CB63" s="746"/>
      <c r="CC63" s="746"/>
      <c r="CD63" s="746"/>
      <c r="CE63" s="746"/>
      <c r="CF63" s="746"/>
      <c r="CG63" s="747"/>
      <c r="CH63" s="755"/>
      <c r="CI63" s="756"/>
      <c r="CJ63" s="756"/>
      <c r="CK63" s="756"/>
      <c r="CL63" s="757"/>
      <c r="CM63" s="755"/>
      <c r="CN63" s="756"/>
      <c r="CO63" s="756"/>
      <c r="CP63" s="756"/>
      <c r="CQ63" s="757"/>
      <c r="CR63" s="755"/>
      <c r="CS63" s="756"/>
      <c r="CT63" s="756"/>
      <c r="CU63" s="756"/>
      <c r="CV63" s="757"/>
      <c r="CW63" s="755"/>
      <c r="CX63" s="756"/>
      <c r="CY63" s="756"/>
      <c r="CZ63" s="756"/>
      <c r="DA63" s="757"/>
      <c r="DB63" s="755"/>
      <c r="DC63" s="756"/>
      <c r="DD63" s="756"/>
      <c r="DE63" s="756"/>
      <c r="DF63" s="757"/>
      <c r="DG63" s="755"/>
      <c r="DH63" s="756"/>
      <c r="DI63" s="756"/>
      <c r="DJ63" s="756"/>
      <c r="DK63" s="757"/>
      <c r="DL63" s="755"/>
      <c r="DM63" s="756"/>
      <c r="DN63" s="756"/>
      <c r="DO63" s="756"/>
      <c r="DP63" s="757"/>
      <c r="DQ63" s="755"/>
      <c r="DR63" s="756"/>
      <c r="DS63" s="756"/>
      <c r="DT63" s="756"/>
      <c r="DU63" s="757"/>
      <c r="DV63" s="758"/>
      <c r="DW63" s="759"/>
      <c r="DX63" s="759"/>
      <c r="DY63" s="759"/>
      <c r="DZ63" s="760"/>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5"/>
      <c r="CI64" s="756"/>
      <c r="CJ64" s="756"/>
      <c r="CK64" s="756"/>
      <c r="CL64" s="757"/>
      <c r="CM64" s="755"/>
      <c r="CN64" s="756"/>
      <c r="CO64" s="756"/>
      <c r="CP64" s="756"/>
      <c r="CQ64" s="757"/>
      <c r="CR64" s="755"/>
      <c r="CS64" s="756"/>
      <c r="CT64" s="756"/>
      <c r="CU64" s="756"/>
      <c r="CV64" s="757"/>
      <c r="CW64" s="755"/>
      <c r="CX64" s="756"/>
      <c r="CY64" s="756"/>
      <c r="CZ64" s="756"/>
      <c r="DA64" s="757"/>
      <c r="DB64" s="755"/>
      <c r="DC64" s="756"/>
      <c r="DD64" s="756"/>
      <c r="DE64" s="756"/>
      <c r="DF64" s="757"/>
      <c r="DG64" s="755"/>
      <c r="DH64" s="756"/>
      <c r="DI64" s="756"/>
      <c r="DJ64" s="756"/>
      <c r="DK64" s="757"/>
      <c r="DL64" s="755"/>
      <c r="DM64" s="756"/>
      <c r="DN64" s="756"/>
      <c r="DO64" s="756"/>
      <c r="DP64" s="757"/>
      <c r="DQ64" s="755"/>
      <c r="DR64" s="756"/>
      <c r="DS64" s="756"/>
      <c r="DT64" s="756"/>
      <c r="DU64" s="757"/>
      <c r="DV64" s="758"/>
      <c r="DW64" s="759"/>
      <c r="DX64" s="759"/>
      <c r="DY64" s="759"/>
      <c r="DZ64" s="760"/>
      <c r="EA64" s="191"/>
    </row>
    <row r="65" spans="1:131" s="192" customFormat="1" ht="26.25" customHeight="1" thickBot="1">
      <c r="A65" s="197" t="s">
        <v>364</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5"/>
      <c r="CI65" s="756"/>
      <c r="CJ65" s="756"/>
      <c r="CK65" s="756"/>
      <c r="CL65" s="757"/>
      <c r="CM65" s="755"/>
      <c r="CN65" s="756"/>
      <c r="CO65" s="756"/>
      <c r="CP65" s="756"/>
      <c r="CQ65" s="757"/>
      <c r="CR65" s="755"/>
      <c r="CS65" s="756"/>
      <c r="CT65" s="756"/>
      <c r="CU65" s="756"/>
      <c r="CV65" s="757"/>
      <c r="CW65" s="755"/>
      <c r="CX65" s="756"/>
      <c r="CY65" s="756"/>
      <c r="CZ65" s="756"/>
      <c r="DA65" s="757"/>
      <c r="DB65" s="755"/>
      <c r="DC65" s="756"/>
      <c r="DD65" s="756"/>
      <c r="DE65" s="756"/>
      <c r="DF65" s="757"/>
      <c r="DG65" s="755"/>
      <c r="DH65" s="756"/>
      <c r="DI65" s="756"/>
      <c r="DJ65" s="756"/>
      <c r="DK65" s="757"/>
      <c r="DL65" s="755"/>
      <c r="DM65" s="756"/>
      <c r="DN65" s="756"/>
      <c r="DO65" s="756"/>
      <c r="DP65" s="757"/>
      <c r="DQ65" s="755"/>
      <c r="DR65" s="756"/>
      <c r="DS65" s="756"/>
      <c r="DT65" s="756"/>
      <c r="DU65" s="757"/>
      <c r="DV65" s="758"/>
      <c r="DW65" s="759"/>
      <c r="DX65" s="759"/>
      <c r="DY65" s="759"/>
      <c r="DZ65" s="760"/>
      <c r="EA65" s="191"/>
    </row>
    <row r="66" spans="1:131" s="192" customFormat="1" ht="26.25" customHeight="1">
      <c r="A66" s="717" t="s">
        <v>365</v>
      </c>
      <c r="B66" s="718"/>
      <c r="C66" s="718"/>
      <c r="D66" s="718"/>
      <c r="E66" s="718"/>
      <c r="F66" s="718"/>
      <c r="G66" s="718"/>
      <c r="H66" s="718"/>
      <c r="I66" s="718"/>
      <c r="J66" s="718"/>
      <c r="K66" s="718"/>
      <c r="L66" s="718"/>
      <c r="M66" s="718"/>
      <c r="N66" s="718"/>
      <c r="O66" s="718"/>
      <c r="P66" s="719"/>
      <c r="Q66" s="694" t="s">
        <v>347</v>
      </c>
      <c r="R66" s="695"/>
      <c r="S66" s="695"/>
      <c r="T66" s="695"/>
      <c r="U66" s="696"/>
      <c r="V66" s="694" t="s">
        <v>348</v>
      </c>
      <c r="W66" s="695"/>
      <c r="X66" s="695"/>
      <c r="Y66" s="695"/>
      <c r="Z66" s="696"/>
      <c r="AA66" s="694" t="s">
        <v>349</v>
      </c>
      <c r="AB66" s="695"/>
      <c r="AC66" s="695"/>
      <c r="AD66" s="695"/>
      <c r="AE66" s="696"/>
      <c r="AF66" s="841" t="s">
        <v>350</v>
      </c>
      <c r="AG66" s="793"/>
      <c r="AH66" s="793"/>
      <c r="AI66" s="793"/>
      <c r="AJ66" s="842"/>
      <c r="AK66" s="694" t="s">
        <v>351</v>
      </c>
      <c r="AL66" s="718"/>
      <c r="AM66" s="718"/>
      <c r="AN66" s="718"/>
      <c r="AO66" s="719"/>
      <c r="AP66" s="694" t="s">
        <v>352</v>
      </c>
      <c r="AQ66" s="695"/>
      <c r="AR66" s="695"/>
      <c r="AS66" s="695"/>
      <c r="AT66" s="696"/>
      <c r="AU66" s="694" t="s">
        <v>366</v>
      </c>
      <c r="AV66" s="695"/>
      <c r="AW66" s="695"/>
      <c r="AX66" s="695"/>
      <c r="AY66" s="696"/>
      <c r="AZ66" s="694" t="s">
        <v>320</v>
      </c>
      <c r="BA66" s="695"/>
      <c r="BB66" s="695"/>
      <c r="BC66" s="695"/>
      <c r="BD66" s="706"/>
      <c r="BE66" s="210"/>
      <c r="BF66" s="210"/>
      <c r="BG66" s="210"/>
      <c r="BH66" s="210"/>
      <c r="BI66" s="210"/>
      <c r="BJ66" s="210"/>
      <c r="BK66" s="210"/>
      <c r="BL66" s="210"/>
      <c r="BM66" s="210"/>
      <c r="BN66" s="210"/>
      <c r="BO66" s="210"/>
      <c r="BP66" s="210"/>
      <c r="BQ66" s="207">
        <v>60</v>
      </c>
      <c r="BR66" s="212"/>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3"/>
      <c r="AG67" s="796"/>
      <c r="AH67" s="796"/>
      <c r="AI67" s="796"/>
      <c r="AJ67" s="844"/>
      <c r="AK67" s="845"/>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1"/>
    </row>
    <row r="68" spans="1:131" s="192" customFormat="1" ht="26.25" customHeight="1" thickTop="1">
      <c r="A68" s="203">
        <v>1</v>
      </c>
      <c r="B68" s="858" t="s">
        <v>509</v>
      </c>
      <c r="C68" s="859"/>
      <c r="D68" s="859"/>
      <c r="E68" s="859"/>
      <c r="F68" s="859"/>
      <c r="G68" s="859"/>
      <c r="H68" s="859"/>
      <c r="I68" s="859"/>
      <c r="J68" s="859"/>
      <c r="K68" s="859"/>
      <c r="L68" s="859"/>
      <c r="M68" s="859"/>
      <c r="N68" s="859"/>
      <c r="O68" s="859"/>
      <c r="P68" s="860"/>
      <c r="Q68" s="861">
        <v>868</v>
      </c>
      <c r="R68" s="855"/>
      <c r="S68" s="855"/>
      <c r="T68" s="855"/>
      <c r="U68" s="855"/>
      <c r="V68" s="855">
        <v>567</v>
      </c>
      <c r="W68" s="855"/>
      <c r="X68" s="855"/>
      <c r="Y68" s="855"/>
      <c r="Z68" s="855"/>
      <c r="AA68" s="855">
        <v>301</v>
      </c>
      <c r="AB68" s="855"/>
      <c r="AC68" s="855"/>
      <c r="AD68" s="855"/>
      <c r="AE68" s="855"/>
      <c r="AF68" s="855">
        <v>2526</v>
      </c>
      <c r="AG68" s="855"/>
      <c r="AH68" s="855"/>
      <c r="AI68" s="855"/>
      <c r="AJ68" s="855"/>
      <c r="AK68" s="855" t="s">
        <v>510</v>
      </c>
      <c r="AL68" s="855"/>
      <c r="AM68" s="855"/>
      <c r="AN68" s="855"/>
      <c r="AO68" s="855"/>
      <c r="AP68" s="855" t="s">
        <v>510</v>
      </c>
      <c r="AQ68" s="855"/>
      <c r="AR68" s="855"/>
      <c r="AS68" s="855"/>
      <c r="AT68" s="855"/>
      <c r="AU68" s="855" t="s">
        <v>510</v>
      </c>
      <c r="AV68" s="855"/>
      <c r="AW68" s="855"/>
      <c r="AX68" s="855"/>
      <c r="AY68" s="855"/>
      <c r="AZ68" s="856"/>
      <c r="BA68" s="856"/>
      <c r="BB68" s="856"/>
      <c r="BC68" s="856"/>
      <c r="BD68" s="857"/>
      <c r="BE68" s="210"/>
      <c r="BF68" s="210"/>
      <c r="BG68" s="210"/>
      <c r="BH68" s="210"/>
      <c r="BI68" s="210"/>
      <c r="BJ68" s="210"/>
      <c r="BK68" s="210"/>
      <c r="BL68" s="210"/>
      <c r="BM68" s="210"/>
      <c r="BN68" s="210"/>
      <c r="BO68" s="210"/>
      <c r="BP68" s="210"/>
      <c r="BQ68" s="207">
        <v>62</v>
      </c>
      <c r="BR68" s="212"/>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1"/>
    </row>
    <row r="69" spans="1:131" s="192" customFormat="1" ht="26.25" customHeight="1">
      <c r="A69" s="206">
        <v>2</v>
      </c>
      <c r="B69" s="862"/>
      <c r="C69" s="863"/>
      <c r="D69" s="863"/>
      <c r="E69" s="863"/>
      <c r="F69" s="863"/>
      <c r="G69" s="863"/>
      <c r="H69" s="863"/>
      <c r="I69" s="863"/>
      <c r="J69" s="863"/>
      <c r="K69" s="863"/>
      <c r="L69" s="863"/>
      <c r="M69" s="863"/>
      <c r="N69" s="863"/>
      <c r="O69" s="863"/>
      <c r="P69" s="864"/>
      <c r="Q69" s="865"/>
      <c r="R69" s="813"/>
      <c r="S69" s="813"/>
      <c r="T69" s="813"/>
      <c r="U69" s="813"/>
      <c r="V69" s="813"/>
      <c r="W69" s="813"/>
      <c r="X69" s="813"/>
      <c r="Y69" s="813"/>
      <c r="Z69" s="813"/>
      <c r="AA69" s="813"/>
      <c r="AB69" s="813"/>
      <c r="AC69" s="813"/>
      <c r="AD69" s="813"/>
      <c r="AE69" s="813"/>
      <c r="AF69" s="813"/>
      <c r="AG69" s="813"/>
      <c r="AH69" s="813"/>
      <c r="AI69" s="813"/>
      <c r="AJ69" s="813"/>
      <c r="AK69" s="813"/>
      <c r="AL69" s="813"/>
      <c r="AM69" s="813"/>
      <c r="AN69" s="813"/>
      <c r="AO69" s="813"/>
      <c r="AP69" s="813"/>
      <c r="AQ69" s="813"/>
      <c r="AR69" s="813"/>
      <c r="AS69" s="813"/>
      <c r="AT69" s="813"/>
      <c r="AU69" s="813"/>
      <c r="AV69" s="813"/>
      <c r="AW69" s="813"/>
      <c r="AX69" s="813"/>
      <c r="AY69" s="813"/>
      <c r="AZ69" s="866"/>
      <c r="BA69" s="866"/>
      <c r="BB69" s="866"/>
      <c r="BC69" s="866"/>
      <c r="BD69" s="867"/>
      <c r="BE69" s="210"/>
      <c r="BF69" s="210"/>
      <c r="BG69" s="210"/>
      <c r="BH69" s="210"/>
      <c r="BI69" s="210"/>
      <c r="BJ69" s="210"/>
      <c r="BK69" s="210"/>
      <c r="BL69" s="210"/>
      <c r="BM69" s="210"/>
      <c r="BN69" s="210"/>
      <c r="BO69" s="210"/>
      <c r="BP69" s="210"/>
      <c r="BQ69" s="207">
        <v>63</v>
      </c>
      <c r="BR69" s="212"/>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1"/>
    </row>
    <row r="70" spans="1:131" s="192" customFormat="1" ht="26.25" customHeight="1">
      <c r="A70" s="206">
        <v>3</v>
      </c>
      <c r="B70" s="862"/>
      <c r="C70" s="863"/>
      <c r="D70" s="863"/>
      <c r="E70" s="863"/>
      <c r="F70" s="863"/>
      <c r="G70" s="863"/>
      <c r="H70" s="863"/>
      <c r="I70" s="863"/>
      <c r="J70" s="863"/>
      <c r="K70" s="863"/>
      <c r="L70" s="863"/>
      <c r="M70" s="863"/>
      <c r="N70" s="863"/>
      <c r="O70" s="863"/>
      <c r="P70" s="864"/>
      <c r="Q70" s="865"/>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3"/>
      <c r="AY70" s="813"/>
      <c r="AZ70" s="866"/>
      <c r="BA70" s="866"/>
      <c r="BB70" s="866"/>
      <c r="BC70" s="866"/>
      <c r="BD70" s="867"/>
      <c r="BE70" s="210"/>
      <c r="BF70" s="210"/>
      <c r="BG70" s="210"/>
      <c r="BH70" s="210"/>
      <c r="BI70" s="210"/>
      <c r="BJ70" s="210"/>
      <c r="BK70" s="210"/>
      <c r="BL70" s="210"/>
      <c r="BM70" s="210"/>
      <c r="BN70" s="210"/>
      <c r="BO70" s="210"/>
      <c r="BP70" s="210"/>
      <c r="BQ70" s="207">
        <v>64</v>
      </c>
      <c r="BR70" s="212"/>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1"/>
    </row>
    <row r="71" spans="1:131" s="192" customFormat="1" ht="26.25" customHeight="1">
      <c r="A71" s="206">
        <v>4</v>
      </c>
      <c r="B71" s="862"/>
      <c r="C71" s="863"/>
      <c r="D71" s="863"/>
      <c r="E71" s="863"/>
      <c r="F71" s="863"/>
      <c r="G71" s="863"/>
      <c r="H71" s="863"/>
      <c r="I71" s="863"/>
      <c r="J71" s="863"/>
      <c r="K71" s="863"/>
      <c r="L71" s="863"/>
      <c r="M71" s="863"/>
      <c r="N71" s="863"/>
      <c r="O71" s="863"/>
      <c r="P71" s="864"/>
      <c r="Q71" s="865"/>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3"/>
      <c r="AY71" s="813"/>
      <c r="AZ71" s="866"/>
      <c r="BA71" s="866"/>
      <c r="BB71" s="866"/>
      <c r="BC71" s="866"/>
      <c r="BD71" s="867"/>
      <c r="BE71" s="210"/>
      <c r="BF71" s="210"/>
      <c r="BG71" s="210"/>
      <c r="BH71" s="210"/>
      <c r="BI71" s="210"/>
      <c r="BJ71" s="210"/>
      <c r="BK71" s="210"/>
      <c r="BL71" s="210"/>
      <c r="BM71" s="210"/>
      <c r="BN71" s="210"/>
      <c r="BO71" s="210"/>
      <c r="BP71" s="210"/>
      <c r="BQ71" s="207">
        <v>65</v>
      </c>
      <c r="BR71" s="212"/>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1"/>
    </row>
    <row r="72" spans="1:131" s="192" customFormat="1" ht="26.25" customHeight="1">
      <c r="A72" s="206">
        <v>5</v>
      </c>
      <c r="B72" s="862"/>
      <c r="C72" s="863"/>
      <c r="D72" s="863"/>
      <c r="E72" s="863"/>
      <c r="F72" s="863"/>
      <c r="G72" s="863"/>
      <c r="H72" s="863"/>
      <c r="I72" s="863"/>
      <c r="J72" s="863"/>
      <c r="K72" s="863"/>
      <c r="L72" s="863"/>
      <c r="M72" s="863"/>
      <c r="N72" s="863"/>
      <c r="O72" s="863"/>
      <c r="P72" s="864"/>
      <c r="Q72" s="865"/>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3"/>
      <c r="AY72" s="813"/>
      <c r="AZ72" s="866"/>
      <c r="BA72" s="866"/>
      <c r="BB72" s="866"/>
      <c r="BC72" s="866"/>
      <c r="BD72" s="867"/>
      <c r="BE72" s="210"/>
      <c r="BF72" s="210"/>
      <c r="BG72" s="210"/>
      <c r="BH72" s="210"/>
      <c r="BI72" s="210"/>
      <c r="BJ72" s="210"/>
      <c r="BK72" s="210"/>
      <c r="BL72" s="210"/>
      <c r="BM72" s="210"/>
      <c r="BN72" s="210"/>
      <c r="BO72" s="210"/>
      <c r="BP72" s="210"/>
      <c r="BQ72" s="207">
        <v>66</v>
      </c>
      <c r="BR72" s="212"/>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1"/>
    </row>
    <row r="73" spans="1:131" s="192" customFormat="1" ht="26.25" customHeight="1">
      <c r="A73" s="206">
        <v>6</v>
      </c>
      <c r="B73" s="862"/>
      <c r="C73" s="863"/>
      <c r="D73" s="863"/>
      <c r="E73" s="863"/>
      <c r="F73" s="863"/>
      <c r="G73" s="863"/>
      <c r="H73" s="863"/>
      <c r="I73" s="863"/>
      <c r="J73" s="863"/>
      <c r="K73" s="863"/>
      <c r="L73" s="863"/>
      <c r="M73" s="863"/>
      <c r="N73" s="863"/>
      <c r="O73" s="863"/>
      <c r="P73" s="864"/>
      <c r="Q73" s="865"/>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66"/>
      <c r="BA73" s="866"/>
      <c r="BB73" s="866"/>
      <c r="BC73" s="866"/>
      <c r="BD73" s="867"/>
      <c r="BE73" s="210"/>
      <c r="BF73" s="210"/>
      <c r="BG73" s="210"/>
      <c r="BH73" s="210"/>
      <c r="BI73" s="210"/>
      <c r="BJ73" s="210"/>
      <c r="BK73" s="210"/>
      <c r="BL73" s="210"/>
      <c r="BM73" s="210"/>
      <c r="BN73" s="210"/>
      <c r="BO73" s="210"/>
      <c r="BP73" s="210"/>
      <c r="BQ73" s="207">
        <v>67</v>
      </c>
      <c r="BR73" s="212"/>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1"/>
    </row>
    <row r="74" spans="1:131" s="192" customFormat="1" ht="26.25" customHeight="1">
      <c r="A74" s="206">
        <v>7</v>
      </c>
      <c r="B74" s="862"/>
      <c r="C74" s="863"/>
      <c r="D74" s="863"/>
      <c r="E74" s="863"/>
      <c r="F74" s="863"/>
      <c r="G74" s="863"/>
      <c r="H74" s="863"/>
      <c r="I74" s="863"/>
      <c r="J74" s="863"/>
      <c r="K74" s="863"/>
      <c r="L74" s="863"/>
      <c r="M74" s="863"/>
      <c r="N74" s="863"/>
      <c r="O74" s="863"/>
      <c r="P74" s="864"/>
      <c r="Q74" s="865"/>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66"/>
      <c r="BA74" s="866"/>
      <c r="BB74" s="866"/>
      <c r="BC74" s="866"/>
      <c r="BD74" s="867"/>
      <c r="BE74" s="210"/>
      <c r="BF74" s="210"/>
      <c r="BG74" s="210"/>
      <c r="BH74" s="210"/>
      <c r="BI74" s="210"/>
      <c r="BJ74" s="210"/>
      <c r="BK74" s="210"/>
      <c r="BL74" s="210"/>
      <c r="BM74" s="210"/>
      <c r="BN74" s="210"/>
      <c r="BO74" s="210"/>
      <c r="BP74" s="210"/>
      <c r="BQ74" s="207">
        <v>68</v>
      </c>
      <c r="BR74" s="212"/>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1"/>
    </row>
    <row r="75" spans="1:131" s="192" customFormat="1" ht="26.25" customHeight="1">
      <c r="A75" s="206">
        <v>8</v>
      </c>
      <c r="B75" s="862"/>
      <c r="C75" s="863"/>
      <c r="D75" s="863"/>
      <c r="E75" s="863"/>
      <c r="F75" s="863"/>
      <c r="G75" s="863"/>
      <c r="H75" s="863"/>
      <c r="I75" s="863"/>
      <c r="J75" s="863"/>
      <c r="K75" s="863"/>
      <c r="L75" s="863"/>
      <c r="M75" s="863"/>
      <c r="N75" s="863"/>
      <c r="O75" s="863"/>
      <c r="P75" s="864"/>
      <c r="Q75" s="868"/>
      <c r="R75" s="869"/>
      <c r="S75" s="869"/>
      <c r="T75" s="869"/>
      <c r="U75" s="812"/>
      <c r="V75" s="870"/>
      <c r="W75" s="869"/>
      <c r="X75" s="869"/>
      <c r="Y75" s="869"/>
      <c r="Z75" s="812"/>
      <c r="AA75" s="870"/>
      <c r="AB75" s="869"/>
      <c r="AC75" s="869"/>
      <c r="AD75" s="869"/>
      <c r="AE75" s="812"/>
      <c r="AF75" s="870"/>
      <c r="AG75" s="869"/>
      <c r="AH75" s="869"/>
      <c r="AI75" s="869"/>
      <c r="AJ75" s="812"/>
      <c r="AK75" s="870"/>
      <c r="AL75" s="869"/>
      <c r="AM75" s="869"/>
      <c r="AN75" s="869"/>
      <c r="AO75" s="812"/>
      <c r="AP75" s="870"/>
      <c r="AQ75" s="869"/>
      <c r="AR75" s="869"/>
      <c r="AS75" s="869"/>
      <c r="AT75" s="812"/>
      <c r="AU75" s="870"/>
      <c r="AV75" s="869"/>
      <c r="AW75" s="869"/>
      <c r="AX75" s="869"/>
      <c r="AY75" s="812"/>
      <c r="AZ75" s="866"/>
      <c r="BA75" s="866"/>
      <c r="BB75" s="866"/>
      <c r="BC75" s="866"/>
      <c r="BD75" s="867"/>
      <c r="BE75" s="210"/>
      <c r="BF75" s="210"/>
      <c r="BG75" s="210"/>
      <c r="BH75" s="210"/>
      <c r="BI75" s="210"/>
      <c r="BJ75" s="210"/>
      <c r="BK75" s="210"/>
      <c r="BL75" s="210"/>
      <c r="BM75" s="210"/>
      <c r="BN75" s="210"/>
      <c r="BO75" s="210"/>
      <c r="BP75" s="210"/>
      <c r="BQ75" s="207">
        <v>69</v>
      </c>
      <c r="BR75" s="212"/>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1"/>
    </row>
    <row r="76" spans="1:131" s="192" customFormat="1" ht="26.25" customHeight="1">
      <c r="A76" s="206">
        <v>9</v>
      </c>
      <c r="B76" s="862"/>
      <c r="C76" s="863"/>
      <c r="D76" s="863"/>
      <c r="E76" s="863"/>
      <c r="F76" s="863"/>
      <c r="G76" s="863"/>
      <c r="H76" s="863"/>
      <c r="I76" s="863"/>
      <c r="J76" s="863"/>
      <c r="K76" s="863"/>
      <c r="L76" s="863"/>
      <c r="M76" s="863"/>
      <c r="N76" s="863"/>
      <c r="O76" s="863"/>
      <c r="P76" s="864"/>
      <c r="Q76" s="868"/>
      <c r="R76" s="869"/>
      <c r="S76" s="869"/>
      <c r="T76" s="869"/>
      <c r="U76" s="812"/>
      <c r="V76" s="870"/>
      <c r="W76" s="869"/>
      <c r="X76" s="869"/>
      <c r="Y76" s="869"/>
      <c r="Z76" s="812"/>
      <c r="AA76" s="870"/>
      <c r="AB76" s="869"/>
      <c r="AC76" s="869"/>
      <c r="AD76" s="869"/>
      <c r="AE76" s="812"/>
      <c r="AF76" s="870"/>
      <c r="AG76" s="869"/>
      <c r="AH76" s="869"/>
      <c r="AI76" s="869"/>
      <c r="AJ76" s="812"/>
      <c r="AK76" s="870"/>
      <c r="AL76" s="869"/>
      <c r="AM76" s="869"/>
      <c r="AN76" s="869"/>
      <c r="AO76" s="812"/>
      <c r="AP76" s="870"/>
      <c r="AQ76" s="869"/>
      <c r="AR76" s="869"/>
      <c r="AS76" s="869"/>
      <c r="AT76" s="812"/>
      <c r="AU76" s="870"/>
      <c r="AV76" s="869"/>
      <c r="AW76" s="869"/>
      <c r="AX76" s="869"/>
      <c r="AY76" s="812"/>
      <c r="AZ76" s="866"/>
      <c r="BA76" s="866"/>
      <c r="BB76" s="866"/>
      <c r="BC76" s="866"/>
      <c r="BD76" s="867"/>
      <c r="BE76" s="210"/>
      <c r="BF76" s="210"/>
      <c r="BG76" s="210"/>
      <c r="BH76" s="210"/>
      <c r="BI76" s="210"/>
      <c r="BJ76" s="210"/>
      <c r="BK76" s="210"/>
      <c r="BL76" s="210"/>
      <c r="BM76" s="210"/>
      <c r="BN76" s="210"/>
      <c r="BO76" s="210"/>
      <c r="BP76" s="210"/>
      <c r="BQ76" s="207">
        <v>70</v>
      </c>
      <c r="BR76" s="212"/>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1"/>
    </row>
    <row r="77" spans="1:131" s="192" customFormat="1" ht="26.25" customHeight="1">
      <c r="A77" s="206">
        <v>10</v>
      </c>
      <c r="B77" s="862"/>
      <c r="C77" s="863"/>
      <c r="D77" s="863"/>
      <c r="E77" s="863"/>
      <c r="F77" s="863"/>
      <c r="G77" s="863"/>
      <c r="H77" s="863"/>
      <c r="I77" s="863"/>
      <c r="J77" s="863"/>
      <c r="K77" s="863"/>
      <c r="L77" s="863"/>
      <c r="M77" s="863"/>
      <c r="N77" s="863"/>
      <c r="O77" s="863"/>
      <c r="P77" s="864"/>
      <c r="Q77" s="868"/>
      <c r="R77" s="869"/>
      <c r="S77" s="869"/>
      <c r="T77" s="869"/>
      <c r="U77" s="812"/>
      <c r="V77" s="870"/>
      <c r="W77" s="869"/>
      <c r="X77" s="869"/>
      <c r="Y77" s="869"/>
      <c r="Z77" s="812"/>
      <c r="AA77" s="870"/>
      <c r="AB77" s="869"/>
      <c r="AC77" s="869"/>
      <c r="AD77" s="869"/>
      <c r="AE77" s="812"/>
      <c r="AF77" s="870"/>
      <c r="AG77" s="869"/>
      <c r="AH77" s="869"/>
      <c r="AI77" s="869"/>
      <c r="AJ77" s="812"/>
      <c r="AK77" s="870"/>
      <c r="AL77" s="869"/>
      <c r="AM77" s="869"/>
      <c r="AN77" s="869"/>
      <c r="AO77" s="812"/>
      <c r="AP77" s="870"/>
      <c r="AQ77" s="869"/>
      <c r="AR77" s="869"/>
      <c r="AS77" s="869"/>
      <c r="AT77" s="812"/>
      <c r="AU77" s="870"/>
      <c r="AV77" s="869"/>
      <c r="AW77" s="869"/>
      <c r="AX77" s="869"/>
      <c r="AY77" s="812"/>
      <c r="AZ77" s="866"/>
      <c r="BA77" s="866"/>
      <c r="BB77" s="866"/>
      <c r="BC77" s="866"/>
      <c r="BD77" s="867"/>
      <c r="BE77" s="210"/>
      <c r="BF77" s="210"/>
      <c r="BG77" s="210"/>
      <c r="BH77" s="210"/>
      <c r="BI77" s="210"/>
      <c r="BJ77" s="210"/>
      <c r="BK77" s="210"/>
      <c r="BL77" s="210"/>
      <c r="BM77" s="210"/>
      <c r="BN77" s="210"/>
      <c r="BO77" s="210"/>
      <c r="BP77" s="210"/>
      <c r="BQ77" s="207">
        <v>71</v>
      </c>
      <c r="BR77" s="212"/>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1"/>
    </row>
    <row r="78" spans="1:131" s="192" customFormat="1" ht="26.25" customHeight="1">
      <c r="A78" s="206">
        <v>11</v>
      </c>
      <c r="B78" s="862"/>
      <c r="C78" s="863"/>
      <c r="D78" s="863"/>
      <c r="E78" s="863"/>
      <c r="F78" s="863"/>
      <c r="G78" s="863"/>
      <c r="H78" s="863"/>
      <c r="I78" s="863"/>
      <c r="J78" s="863"/>
      <c r="K78" s="863"/>
      <c r="L78" s="863"/>
      <c r="M78" s="863"/>
      <c r="N78" s="863"/>
      <c r="O78" s="863"/>
      <c r="P78" s="864"/>
      <c r="Q78" s="865"/>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66"/>
      <c r="BA78" s="866"/>
      <c r="BB78" s="866"/>
      <c r="BC78" s="866"/>
      <c r="BD78" s="867"/>
      <c r="BE78" s="210"/>
      <c r="BF78" s="210"/>
      <c r="BG78" s="210"/>
      <c r="BH78" s="210"/>
      <c r="BI78" s="210"/>
      <c r="BJ78" s="213"/>
      <c r="BK78" s="213"/>
      <c r="BL78" s="213"/>
      <c r="BM78" s="213"/>
      <c r="BN78" s="213"/>
      <c r="BO78" s="210"/>
      <c r="BP78" s="210"/>
      <c r="BQ78" s="207">
        <v>72</v>
      </c>
      <c r="BR78" s="212"/>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1"/>
    </row>
    <row r="79" spans="1:131" s="192" customFormat="1" ht="26.25" customHeight="1">
      <c r="A79" s="206">
        <v>12</v>
      </c>
      <c r="B79" s="862"/>
      <c r="C79" s="863"/>
      <c r="D79" s="863"/>
      <c r="E79" s="863"/>
      <c r="F79" s="863"/>
      <c r="G79" s="863"/>
      <c r="H79" s="863"/>
      <c r="I79" s="863"/>
      <c r="J79" s="863"/>
      <c r="K79" s="863"/>
      <c r="L79" s="863"/>
      <c r="M79" s="863"/>
      <c r="N79" s="863"/>
      <c r="O79" s="863"/>
      <c r="P79" s="864"/>
      <c r="Q79" s="865"/>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66"/>
      <c r="BA79" s="866"/>
      <c r="BB79" s="866"/>
      <c r="BC79" s="866"/>
      <c r="BD79" s="867"/>
      <c r="BE79" s="210"/>
      <c r="BF79" s="210"/>
      <c r="BG79" s="210"/>
      <c r="BH79" s="210"/>
      <c r="BI79" s="210"/>
      <c r="BJ79" s="213"/>
      <c r="BK79" s="213"/>
      <c r="BL79" s="213"/>
      <c r="BM79" s="213"/>
      <c r="BN79" s="213"/>
      <c r="BO79" s="210"/>
      <c r="BP79" s="210"/>
      <c r="BQ79" s="207">
        <v>73</v>
      </c>
      <c r="BR79" s="212"/>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1"/>
    </row>
    <row r="80" spans="1:131" s="192" customFormat="1" ht="26.25" customHeight="1">
      <c r="A80" s="206">
        <v>13</v>
      </c>
      <c r="B80" s="862"/>
      <c r="C80" s="863"/>
      <c r="D80" s="863"/>
      <c r="E80" s="863"/>
      <c r="F80" s="863"/>
      <c r="G80" s="863"/>
      <c r="H80" s="863"/>
      <c r="I80" s="863"/>
      <c r="J80" s="863"/>
      <c r="K80" s="863"/>
      <c r="L80" s="863"/>
      <c r="M80" s="863"/>
      <c r="N80" s="863"/>
      <c r="O80" s="863"/>
      <c r="P80" s="864"/>
      <c r="Q80" s="865"/>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66"/>
      <c r="BA80" s="866"/>
      <c r="BB80" s="866"/>
      <c r="BC80" s="866"/>
      <c r="BD80" s="867"/>
      <c r="BE80" s="210"/>
      <c r="BF80" s="210"/>
      <c r="BG80" s="210"/>
      <c r="BH80" s="210"/>
      <c r="BI80" s="210"/>
      <c r="BJ80" s="210"/>
      <c r="BK80" s="210"/>
      <c r="BL80" s="210"/>
      <c r="BM80" s="210"/>
      <c r="BN80" s="210"/>
      <c r="BO80" s="210"/>
      <c r="BP80" s="210"/>
      <c r="BQ80" s="207">
        <v>74</v>
      </c>
      <c r="BR80" s="212"/>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1"/>
    </row>
    <row r="81" spans="1:131" s="192" customFormat="1" ht="26.25" customHeight="1">
      <c r="A81" s="206">
        <v>14</v>
      </c>
      <c r="B81" s="862"/>
      <c r="C81" s="863"/>
      <c r="D81" s="863"/>
      <c r="E81" s="863"/>
      <c r="F81" s="863"/>
      <c r="G81" s="863"/>
      <c r="H81" s="863"/>
      <c r="I81" s="863"/>
      <c r="J81" s="863"/>
      <c r="K81" s="863"/>
      <c r="L81" s="863"/>
      <c r="M81" s="863"/>
      <c r="N81" s="863"/>
      <c r="O81" s="863"/>
      <c r="P81" s="864"/>
      <c r="Q81" s="865"/>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66"/>
      <c r="BA81" s="866"/>
      <c r="BB81" s="866"/>
      <c r="BC81" s="866"/>
      <c r="BD81" s="867"/>
      <c r="BE81" s="210"/>
      <c r="BF81" s="210"/>
      <c r="BG81" s="210"/>
      <c r="BH81" s="210"/>
      <c r="BI81" s="210"/>
      <c r="BJ81" s="210"/>
      <c r="BK81" s="210"/>
      <c r="BL81" s="210"/>
      <c r="BM81" s="210"/>
      <c r="BN81" s="210"/>
      <c r="BO81" s="210"/>
      <c r="BP81" s="210"/>
      <c r="BQ81" s="207">
        <v>75</v>
      </c>
      <c r="BR81" s="212"/>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1"/>
    </row>
    <row r="82" spans="1:131" s="192" customFormat="1" ht="26.25" customHeight="1">
      <c r="A82" s="206">
        <v>15</v>
      </c>
      <c r="B82" s="862"/>
      <c r="C82" s="863"/>
      <c r="D82" s="863"/>
      <c r="E82" s="863"/>
      <c r="F82" s="863"/>
      <c r="G82" s="863"/>
      <c r="H82" s="863"/>
      <c r="I82" s="863"/>
      <c r="J82" s="863"/>
      <c r="K82" s="863"/>
      <c r="L82" s="863"/>
      <c r="M82" s="863"/>
      <c r="N82" s="863"/>
      <c r="O82" s="863"/>
      <c r="P82" s="864"/>
      <c r="Q82" s="865"/>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66"/>
      <c r="BA82" s="866"/>
      <c r="BB82" s="866"/>
      <c r="BC82" s="866"/>
      <c r="BD82" s="867"/>
      <c r="BE82" s="210"/>
      <c r="BF82" s="210"/>
      <c r="BG82" s="210"/>
      <c r="BH82" s="210"/>
      <c r="BI82" s="210"/>
      <c r="BJ82" s="210"/>
      <c r="BK82" s="210"/>
      <c r="BL82" s="210"/>
      <c r="BM82" s="210"/>
      <c r="BN82" s="210"/>
      <c r="BO82" s="210"/>
      <c r="BP82" s="210"/>
      <c r="BQ82" s="207">
        <v>76</v>
      </c>
      <c r="BR82" s="212"/>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1"/>
    </row>
    <row r="83" spans="1:131" s="192" customFormat="1" ht="26.25" customHeight="1">
      <c r="A83" s="206">
        <v>16</v>
      </c>
      <c r="B83" s="862"/>
      <c r="C83" s="863"/>
      <c r="D83" s="863"/>
      <c r="E83" s="863"/>
      <c r="F83" s="863"/>
      <c r="G83" s="863"/>
      <c r="H83" s="863"/>
      <c r="I83" s="863"/>
      <c r="J83" s="863"/>
      <c r="K83" s="863"/>
      <c r="L83" s="863"/>
      <c r="M83" s="863"/>
      <c r="N83" s="863"/>
      <c r="O83" s="863"/>
      <c r="P83" s="864"/>
      <c r="Q83" s="865"/>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66"/>
      <c r="BA83" s="866"/>
      <c r="BB83" s="866"/>
      <c r="BC83" s="866"/>
      <c r="BD83" s="867"/>
      <c r="BE83" s="210"/>
      <c r="BF83" s="210"/>
      <c r="BG83" s="210"/>
      <c r="BH83" s="210"/>
      <c r="BI83" s="210"/>
      <c r="BJ83" s="210"/>
      <c r="BK83" s="210"/>
      <c r="BL83" s="210"/>
      <c r="BM83" s="210"/>
      <c r="BN83" s="210"/>
      <c r="BO83" s="210"/>
      <c r="BP83" s="210"/>
      <c r="BQ83" s="207">
        <v>77</v>
      </c>
      <c r="BR83" s="212"/>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1"/>
    </row>
    <row r="84" spans="1:131" s="192" customFormat="1" ht="26.25" customHeight="1">
      <c r="A84" s="206">
        <v>17</v>
      </c>
      <c r="B84" s="862"/>
      <c r="C84" s="863"/>
      <c r="D84" s="863"/>
      <c r="E84" s="863"/>
      <c r="F84" s="863"/>
      <c r="G84" s="863"/>
      <c r="H84" s="863"/>
      <c r="I84" s="863"/>
      <c r="J84" s="863"/>
      <c r="K84" s="863"/>
      <c r="L84" s="863"/>
      <c r="M84" s="863"/>
      <c r="N84" s="863"/>
      <c r="O84" s="863"/>
      <c r="P84" s="864"/>
      <c r="Q84" s="865"/>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66"/>
      <c r="BA84" s="866"/>
      <c r="BB84" s="866"/>
      <c r="BC84" s="866"/>
      <c r="BD84" s="867"/>
      <c r="BE84" s="210"/>
      <c r="BF84" s="210"/>
      <c r="BG84" s="210"/>
      <c r="BH84" s="210"/>
      <c r="BI84" s="210"/>
      <c r="BJ84" s="210"/>
      <c r="BK84" s="210"/>
      <c r="BL84" s="210"/>
      <c r="BM84" s="210"/>
      <c r="BN84" s="210"/>
      <c r="BO84" s="210"/>
      <c r="BP84" s="210"/>
      <c r="BQ84" s="207">
        <v>78</v>
      </c>
      <c r="BR84" s="212"/>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1"/>
    </row>
    <row r="85" spans="1:131" s="192" customFormat="1" ht="26.25" customHeight="1">
      <c r="A85" s="206">
        <v>18</v>
      </c>
      <c r="B85" s="862"/>
      <c r="C85" s="863"/>
      <c r="D85" s="863"/>
      <c r="E85" s="863"/>
      <c r="F85" s="863"/>
      <c r="G85" s="863"/>
      <c r="H85" s="863"/>
      <c r="I85" s="863"/>
      <c r="J85" s="863"/>
      <c r="K85" s="863"/>
      <c r="L85" s="863"/>
      <c r="M85" s="863"/>
      <c r="N85" s="863"/>
      <c r="O85" s="863"/>
      <c r="P85" s="864"/>
      <c r="Q85" s="865"/>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66"/>
      <c r="BA85" s="866"/>
      <c r="BB85" s="866"/>
      <c r="BC85" s="866"/>
      <c r="BD85" s="867"/>
      <c r="BE85" s="210"/>
      <c r="BF85" s="210"/>
      <c r="BG85" s="210"/>
      <c r="BH85" s="210"/>
      <c r="BI85" s="210"/>
      <c r="BJ85" s="210"/>
      <c r="BK85" s="210"/>
      <c r="BL85" s="210"/>
      <c r="BM85" s="210"/>
      <c r="BN85" s="210"/>
      <c r="BO85" s="210"/>
      <c r="BP85" s="210"/>
      <c r="BQ85" s="207">
        <v>79</v>
      </c>
      <c r="BR85" s="212"/>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1"/>
    </row>
    <row r="86" spans="1:131" s="192" customFormat="1" ht="26.25" customHeight="1">
      <c r="A86" s="206">
        <v>19</v>
      </c>
      <c r="B86" s="862"/>
      <c r="C86" s="863"/>
      <c r="D86" s="863"/>
      <c r="E86" s="863"/>
      <c r="F86" s="863"/>
      <c r="G86" s="863"/>
      <c r="H86" s="863"/>
      <c r="I86" s="863"/>
      <c r="J86" s="863"/>
      <c r="K86" s="863"/>
      <c r="L86" s="863"/>
      <c r="M86" s="863"/>
      <c r="N86" s="863"/>
      <c r="O86" s="863"/>
      <c r="P86" s="864"/>
      <c r="Q86" s="865"/>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66"/>
      <c r="BA86" s="866"/>
      <c r="BB86" s="866"/>
      <c r="BC86" s="866"/>
      <c r="BD86" s="867"/>
      <c r="BE86" s="210"/>
      <c r="BF86" s="210"/>
      <c r="BG86" s="210"/>
      <c r="BH86" s="210"/>
      <c r="BI86" s="210"/>
      <c r="BJ86" s="210"/>
      <c r="BK86" s="210"/>
      <c r="BL86" s="210"/>
      <c r="BM86" s="210"/>
      <c r="BN86" s="210"/>
      <c r="BO86" s="210"/>
      <c r="BP86" s="210"/>
      <c r="BQ86" s="207">
        <v>80</v>
      </c>
      <c r="BR86" s="212"/>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1"/>
    </row>
    <row r="87" spans="1:131" s="192" customFormat="1" ht="26.25" customHeight="1">
      <c r="A87" s="214">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0"/>
      <c r="BF87" s="210"/>
      <c r="BG87" s="210"/>
      <c r="BH87" s="210"/>
      <c r="BI87" s="210"/>
      <c r="BJ87" s="210"/>
      <c r="BK87" s="210"/>
      <c r="BL87" s="210"/>
      <c r="BM87" s="210"/>
      <c r="BN87" s="210"/>
      <c r="BO87" s="210"/>
      <c r="BP87" s="210"/>
      <c r="BQ87" s="207">
        <v>81</v>
      </c>
      <c r="BR87" s="212"/>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1"/>
    </row>
    <row r="88" spans="1:131" s="192" customFormat="1" ht="26.25" customHeight="1" thickBot="1">
      <c r="A88" s="209" t="s">
        <v>343</v>
      </c>
      <c r="B88" s="770" t="s">
        <v>367</v>
      </c>
      <c r="C88" s="771"/>
      <c r="D88" s="771"/>
      <c r="E88" s="771"/>
      <c r="F88" s="771"/>
      <c r="G88" s="771"/>
      <c r="H88" s="771"/>
      <c r="I88" s="771"/>
      <c r="J88" s="771"/>
      <c r="K88" s="771"/>
      <c r="L88" s="771"/>
      <c r="M88" s="771"/>
      <c r="N88" s="771"/>
      <c r="O88" s="771"/>
      <c r="P88" s="772"/>
      <c r="Q88" s="820"/>
      <c r="R88" s="821"/>
      <c r="S88" s="821"/>
      <c r="T88" s="821"/>
      <c r="U88" s="821"/>
      <c r="V88" s="821"/>
      <c r="W88" s="821"/>
      <c r="X88" s="821"/>
      <c r="Y88" s="821"/>
      <c r="Z88" s="821"/>
      <c r="AA88" s="821"/>
      <c r="AB88" s="821"/>
      <c r="AC88" s="821"/>
      <c r="AD88" s="821"/>
      <c r="AE88" s="821"/>
      <c r="AF88" s="824">
        <v>2526</v>
      </c>
      <c r="AG88" s="824"/>
      <c r="AH88" s="824"/>
      <c r="AI88" s="824"/>
      <c r="AJ88" s="824"/>
      <c r="AK88" s="821"/>
      <c r="AL88" s="821"/>
      <c r="AM88" s="821"/>
      <c r="AN88" s="821"/>
      <c r="AO88" s="821"/>
      <c r="AP88" s="824" t="s">
        <v>540</v>
      </c>
      <c r="AQ88" s="824"/>
      <c r="AR88" s="824"/>
      <c r="AS88" s="824"/>
      <c r="AT88" s="824"/>
      <c r="AU88" s="824" t="s">
        <v>540</v>
      </c>
      <c r="AV88" s="824"/>
      <c r="AW88" s="824"/>
      <c r="AX88" s="824"/>
      <c r="AY88" s="824"/>
      <c r="AZ88" s="836"/>
      <c r="BA88" s="836"/>
      <c r="BB88" s="836"/>
      <c r="BC88" s="836"/>
      <c r="BD88" s="837"/>
      <c r="BE88" s="210"/>
      <c r="BF88" s="210"/>
      <c r="BG88" s="210"/>
      <c r="BH88" s="210"/>
      <c r="BI88" s="210"/>
      <c r="BJ88" s="210"/>
      <c r="BK88" s="210"/>
      <c r="BL88" s="210"/>
      <c r="BM88" s="210"/>
      <c r="BN88" s="210"/>
      <c r="BO88" s="210"/>
      <c r="BP88" s="210"/>
      <c r="BQ88" s="207">
        <v>82</v>
      </c>
      <c r="BR88" s="212"/>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770" t="s">
        <v>368</v>
      </c>
      <c r="BS102" s="771"/>
      <c r="BT102" s="771"/>
      <c r="BU102" s="771"/>
      <c r="BV102" s="771"/>
      <c r="BW102" s="771"/>
      <c r="BX102" s="771"/>
      <c r="BY102" s="771"/>
      <c r="BZ102" s="771"/>
      <c r="CA102" s="771"/>
      <c r="CB102" s="771"/>
      <c r="CC102" s="771"/>
      <c r="CD102" s="771"/>
      <c r="CE102" s="771"/>
      <c r="CF102" s="771"/>
      <c r="CG102" s="772"/>
      <c r="CH102" s="878"/>
      <c r="CI102" s="879"/>
      <c r="CJ102" s="879"/>
      <c r="CK102" s="879"/>
      <c r="CL102" s="880"/>
      <c r="CM102" s="878"/>
      <c r="CN102" s="879"/>
      <c r="CO102" s="879"/>
      <c r="CP102" s="879"/>
      <c r="CQ102" s="880"/>
      <c r="CR102" s="881">
        <v>32370</v>
      </c>
      <c r="CS102" s="839"/>
      <c r="CT102" s="839"/>
      <c r="CU102" s="839"/>
      <c r="CV102" s="882"/>
      <c r="CW102" s="881">
        <v>6432</v>
      </c>
      <c r="CX102" s="839"/>
      <c r="CY102" s="839"/>
      <c r="CZ102" s="839"/>
      <c r="DA102" s="882"/>
      <c r="DB102" s="881">
        <v>18138</v>
      </c>
      <c r="DC102" s="839"/>
      <c r="DD102" s="839"/>
      <c r="DE102" s="839"/>
      <c r="DF102" s="882"/>
      <c r="DG102" s="881" t="s">
        <v>541</v>
      </c>
      <c r="DH102" s="839"/>
      <c r="DI102" s="839"/>
      <c r="DJ102" s="839"/>
      <c r="DK102" s="882"/>
      <c r="DL102" s="881">
        <v>6477</v>
      </c>
      <c r="DM102" s="839"/>
      <c r="DN102" s="839"/>
      <c r="DO102" s="839"/>
      <c r="DP102" s="882"/>
      <c r="DQ102" s="881">
        <v>101</v>
      </c>
      <c r="DR102" s="839"/>
      <c r="DS102" s="839"/>
      <c r="DT102" s="839"/>
      <c r="DU102" s="882"/>
      <c r="DV102" s="905"/>
      <c r="DW102" s="906"/>
      <c r="DX102" s="906"/>
      <c r="DY102" s="906"/>
      <c r="DZ102" s="907"/>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08" t="s">
        <v>369</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09" t="s">
        <v>370</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372</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0" t="s">
        <v>373</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374</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1" customFormat="1" ht="26.25" customHeight="1">
      <c r="A109" s="903" t="s">
        <v>375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376</v>
      </c>
      <c r="AB109" s="884"/>
      <c r="AC109" s="884"/>
      <c r="AD109" s="884"/>
      <c r="AE109" s="885"/>
      <c r="AF109" s="883" t="s">
        <v>275</v>
      </c>
      <c r="AG109" s="884"/>
      <c r="AH109" s="884"/>
      <c r="AI109" s="884"/>
      <c r="AJ109" s="885"/>
      <c r="AK109" s="883" t="s">
        <v>274</v>
      </c>
      <c r="AL109" s="884"/>
      <c r="AM109" s="884"/>
      <c r="AN109" s="884"/>
      <c r="AO109" s="885"/>
      <c r="AP109" s="883" t="s">
        <v>377</v>
      </c>
      <c r="AQ109" s="884"/>
      <c r="AR109" s="884"/>
      <c r="AS109" s="884"/>
      <c r="AT109" s="886"/>
      <c r="AU109" s="903" t="s">
        <v>375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376</v>
      </c>
      <c r="BR109" s="884"/>
      <c r="BS109" s="884"/>
      <c r="BT109" s="884"/>
      <c r="BU109" s="885"/>
      <c r="BV109" s="883" t="s">
        <v>275</v>
      </c>
      <c r="BW109" s="884"/>
      <c r="BX109" s="884"/>
      <c r="BY109" s="884"/>
      <c r="BZ109" s="885"/>
      <c r="CA109" s="883" t="s">
        <v>274</v>
      </c>
      <c r="CB109" s="884"/>
      <c r="CC109" s="884"/>
      <c r="CD109" s="884"/>
      <c r="CE109" s="885"/>
      <c r="CF109" s="904" t="s">
        <v>377</v>
      </c>
      <c r="CG109" s="904"/>
      <c r="CH109" s="904"/>
      <c r="CI109" s="904"/>
      <c r="CJ109" s="904"/>
      <c r="CK109" s="883" t="s">
        <v>378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376</v>
      </c>
      <c r="DH109" s="884"/>
      <c r="DI109" s="884"/>
      <c r="DJ109" s="884"/>
      <c r="DK109" s="885"/>
      <c r="DL109" s="883" t="s">
        <v>275</v>
      </c>
      <c r="DM109" s="884"/>
      <c r="DN109" s="884"/>
      <c r="DO109" s="884"/>
      <c r="DP109" s="885"/>
      <c r="DQ109" s="883" t="s">
        <v>274</v>
      </c>
      <c r="DR109" s="884"/>
      <c r="DS109" s="884"/>
      <c r="DT109" s="884"/>
      <c r="DU109" s="885"/>
      <c r="DV109" s="883" t="s">
        <v>377</v>
      </c>
      <c r="DW109" s="884"/>
      <c r="DX109" s="884"/>
      <c r="DY109" s="884"/>
      <c r="DZ109" s="886"/>
    </row>
    <row r="110" spans="1:131" s="191" customFormat="1" ht="26.25" customHeight="1">
      <c r="A110" s="887" t="s">
        <v>379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113708104</v>
      </c>
      <c r="AB110" s="891"/>
      <c r="AC110" s="891"/>
      <c r="AD110" s="891"/>
      <c r="AE110" s="892"/>
      <c r="AF110" s="893">
        <v>111028880</v>
      </c>
      <c r="AG110" s="891"/>
      <c r="AH110" s="891"/>
      <c r="AI110" s="891"/>
      <c r="AJ110" s="892"/>
      <c r="AK110" s="893">
        <v>111150109</v>
      </c>
      <c r="AL110" s="891"/>
      <c r="AM110" s="891"/>
      <c r="AN110" s="891"/>
      <c r="AO110" s="892"/>
      <c r="AP110" s="894">
        <v>35.200000000000003</v>
      </c>
      <c r="AQ110" s="895"/>
      <c r="AR110" s="895"/>
      <c r="AS110" s="895"/>
      <c r="AT110" s="896"/>
      <c r="AU110" s="897" t="s">
        <v>58</v>
      </c>
      <c r="AV110" s="898"/>
      <c r="AW110" s="898"/>
      <c r="AX110" s="898"/>
      <c r="AY110" s="898"/>
      <c r="AZ110" s="939" t="s">
        <v>380</v>
      </c>
      <c r="BA110" s="888"/>
      <c r="BB110" s="888"/>
      <c r="BC110" s="888"/>
      <c r="BD110" s="888"/>
      <c r="BE110" s="888"/>
      <c r="BF110" s="888"/>
      <c r="BG110" s="888"/>
      <c r="BH110" s="888"/>
      <c r="BI110" s="888"/>
      <c r="BJ110" s="888"/>
      <c r="BK110" s="888"/>
      <c r="BL110" s="888"/>
      <c r="BM110" s="888"/>
      <c r="BN110" s="888"/>
      <c r="BO110" s="888"/>
      <c r="BP110" s="889"/>
      <c r="BQ110" s="925">
        <v>1304184893</v>
      </c>
      <c r="BR110" s="926"/>
      <c r="BS110" s="926"/>
      <c r="BT110" s="926"/>
      <c r="BU110" s="926"/>
      <c r="BV110" s="926">
        <v>1268986787</v>
      </c>
      <c r="BW110" s="926"/>
      <c r="BX110" s="926"/>
      <c r="BY110" s="926"/>
      <c r="BZ110" s="926"/>
      <c r="CA110" s="926">
        <v>1232568689</v>
      </c>
      <c r="CB110" s="926"/>
      <c r="CC110" s="926"/>
      <c r="CD110" s="926"/>
      <c r="CE110" s="926"/>
      <c r="CF110" s="940">
        <v>390.5</v>
      </c>
      <c r="CG110" s="941"/>
      <c r="CH110" s="941"/>
      <c r="CI110" s="941"/>
      <c r="CJ110" s="941"/>
      <c r="CK110" s="942" t="s">
        <v>381</v>
      </c>
      <c r="CL110" s="943"/>
      <c r="CM110" s="922" t="s">
        <v>382</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383</v>
      </c>
      <c r="DH110" s="926"/>
      <c r="DI110" s="926"/>
      <c r="DJ110" s="926"/>
      <c r="DK110" s="926"/>
      <c r="DL110" s="926" t="s">
        <v>383</v>
      </c>
      <c r="DM110" s="926"/>
      <c r="DN110" s="926"/>
      <c r="DO110" s="926"/>
      <c r="DP110" s="926"/>
      <c r="DQ110" s="926" t="s">
        <v>383</v>
      </c>
      <c r="DR110" s="926"/>
      <c r="DS110" s="926"/>
      <c r="DT110" s="926"/>
      <c r="DU110" s="926"/>
      <c r="DV110" s="927" t="s">
        <v>383</v>
      </c>
      <c r="DW110" s="927"/>
      <c r="DX110" s="927"/>
      <c r="DY110" s="927"/>
      <c r="DZ110" s="928"/>
    </row>
    <row r="111" spans="1:131" s="191" customFormat="1" ht="26.25" customHeight="1">
      <c r="A111" s="929" t="s">
        <v>384</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101</v>
      </c>
      <c r="AB111" s="933"/>
      <c r="AC111" s="933"/>
      <c r="AD111" s="933"/>
      <c r="AE111" s="934"/>
      <c r="AF111" s="935" t="s">
        <v>101</v>
      </c>
      <c r="AG111" s="933"/>
      <c r="AH111" s="933"/>
      <c r="AI111" s="933"/>
      <c r="AJ111" s="934"/>
      <c r="AK111" s="935" t="s">
        <v>101</v>
      </c>
      <c r="AL111" s="933"/>
      <c r="AM111" s="933"/>
      <c r="AN111" s="933"/>
      <c r="AO111" s="934"/>
      <c r="AP111" s="936" t="s">
        <v>101</v>
      </c>
      <c r="AQ111" s="937"/>
      <c r="AR111" s="937"/>
      <c r="AS111" s="937"/>
      <c r="AT111" s="938"/>
      <c r="AU111" s="899"/>
      <c r="AV111" s="900"/>
      <c r="AW111" s="900"/>
      <c r="AX111" s="900"/>
      <c r="AY111" s="900"/>
      <c r="AZ111" s="948" t="s">
        <v>385</v>
      </c>
      <c r="BA111" s="949"/>
      <c r="BB111" s="949"/>
      <c r="BC111" s="949"/>
      <c r="BD111" s="949"/>
      <c r="BE111" s="949"/>
      <c r="BF111" s="949"/>
      <c r="BG111" s="949"/>
      <c r="BH111" s="949"/>
      <c r="BI111" s="949"/>
      <c r="BJ111" s="949"/>
      <c r="BK111" s="949"/>
      <c r="BL111" s="949"/>
      <c r="BM111" s="949"/>
      <c r="BN111" s="949"/>
      <c r="BO111" s="949"/>
      <c r="BP111" s="950"/>
      <c r="BQ111" s="918">
        <v>6451634</v>
      </c>
      <c r="BR111" s="919"/>
      <c r="BS111" s="919"/>
      <c r="BT111" s="919"/>
      <c r="BU111" s="919"/>
      <c r="BV111" s="919">
        <v>4346759</v>
      </c>
      <c r="BW111" s="919"/>
      <c r="BX111" s="919"/>
      <c r="BY111" s="919"/>
      <c r="BZ111" s="919"/>
      <c r="CA111" s="919">
        <v>2622574</v>
      </c>
      <c r="CB111" s="919"/>
      <c r="CC111" s="919"/>
      <c r="CD111" s="919"/>
      <c r="CE111" s="919"/>
      <c r="CF111" s="913">
        <v>0.8</v>
      </c>
      <c r="CG111" s="914"/>
      <c r="CH111" s="914"/>
      <c r="CI111" s="914"/>
      <c r="CJ111" s="914"/>
      <c r="CK111" s="944"/>
      <c r="CL111" s="945"/>
      <c r="CM111" s="915" t="s">
        <v>386</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101</v>
      </c>
      <c r="DH111" s="919"/>
      <c r="DI111" s="919"/>
      <c r="DJ111" s="919"/>
      <c r="DK111" s="919"/>
      <c r="DL111" s="919" t="s">
        <v>101</v>
      </c>
      <c r="DM111" s="919"/>
      <c r="DN111" s="919"/>
      <c r="DO111" s="919"/>
      <c r="DP111" s="919"/>
      <c r="DQ111" s="919" t="s">
        <v>101</v>
      </c>
      <c r="DR111" s="919"/>
      <c r="DS111" s="919"/>
      <c r="DT111" s="919"/>
      <c r="DU111" s="919"/>
      <c r="DV111" s="920" t="s">
        <v>101</v>
      </c>
      <c r="DW111" s="920"/>
      <c r="DX111" s="920"/>
      <c r="DY111" s="920"/>
      <c r="DZ111" s="921"/>
    </row>
    <row r="112" spans="1:131" s="191" customFormat="1" ht="26.25" customHeight="1">
      <c r="A112" s="958" t="s">
        <v>387</v>
      </c>
      <c r="B112" s="959"/>
      <c r="C112" s="949" t="s">
        <v>388</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1">
        <v>5023419</v>
      </c>
      <c r="AB112" s="952"/>
      <c r="AC112" s="952"/>
      <c r="AD112" s="952"/>
      <c r="AE112" s="953"/>
      <c r="AF112" s="954">
        <v>4544525</v>
      </c>
      <c r="AG112" s="952"/>
      <c r="AH112" s="952"/>
      <c r="AI112" s="952"/>
      <c r="AJ112" s="953"/>
      <c r="AK112" s="954">
        <v>4688460</v>
      </c>
      <c r="AL112" s="952"/>
      <c r="AM112" s="952"/>
      <c r="AN112" s="952"/>
      <c r="AO112" s="953"/>
      <c r="AP112" s="955">
        <v>1.5</v>
      </c>
      <c r="AQ112" s="956"/>
      <c r="AR112" s="956"/>
      <c r="AS112" s="956"/>
      <c r="AT112" s="957"/>
      <c r="AU112" s="899"/>
      <c r="AV112" s="900"/>
      <c r="AW112" s="900"/>
      <c r="AX112" s="900"/>
      <c r="AY112" s="900"/>
      <c r="AZ112" s="948" t="s">
        <v>389</v>
      </c>
      <c r="BA112" s="949"/>
      <c r="BB112" s="949"/>
      <c r="BC112" s="949"/>
      <c r="BD112" s="949"/>
      <c r="BE112" s="949"/>
      <c r="BF112" s="949"/>
      <c r="BG112" s="949"/>
      <c r="BH112" s="949"/>
      <c r="BI112" s="949"/>
      <c r="BJ112" s="949"/>
      <c r="BK112" s="949"/>
      <c r="BL112" s="949"/>
      <c r="BM112" s="949"/>
      <c r="BN112" s="949"/>
      <c r="BO112" s="949"/>
      <c r="BP112" s="950"/>
      <c r="BQ112" s="918">
        <v>11093238</v>
      </c>
      <c r="BR112" s="919"/>
      <c r="BS112" s="919"/>
      <c r="BT112" s="919"/>
      <c r="BU112" s="919"/>
      <c r="BV112" s="919">
        <v>9281952</v>
      </c>
      <c r="BW112" s="919"/>
      <c r="BX112" s="919"/>
      <c r="BY112" s="919"/>
      <c r="BZ112" s="919"/>
      <c r="CA112" s="919">
        <v>8125133</v>
      </c>
      <c r="CB112" s="919"/>
      <c r="CC112" s="919"/>
      <c r="CD112" s="919"/>
      <c r="CE112" s="919"/>
      <c r="CF112" s="913">
        <v>2.6</v>
      </c>
      <c r="CG112" s="914"/>
      <c r="CH112" s="914"/>
      <c r="CI112" s="914"/>
      <c r="CJ112" s="914"/>
      <c r="CK112" s="944"/>
      <c r="CL112" s="945"/>
      <c r="CM112" s="915" t="s">
        <v>390</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v>4728442</v>
      </c>
      <c r="DH112" s="919"/>
      <c r="DI112" s="919"/>
      <c r="DJ112" s="919"/>
      <c r="DK112" s="919"/>
      <c r="DL112" s="919">
        <v>3235228</v>
      </c>
      <c r="DM112" s="919"/>
      <c r="DN112" s="919"/>
      <c r="DO112" s="919"/>
      <c r="DP112" s="919"/>
      <c r="DQ112" s="919">
        <v>2089523</v>
      </c>
      <c r="DR112" s="919"/>
      <c r="DS112" s="919"/>
      <c r="DT112" s="919"/>
      <c r="DU112" s="919"/>
      <c r="DV112" s="920">
        <v>0.7</v>
      </c>
      <c r="DW112" s="920"/>
      <c r="DX112" s="920"/>
      <c r="DY112" s="920"/>
      <c r="DZ112" s="921"/>
    </row>
    <row r="113" spans="1:130" s="191" customFormat="1" ht="26.25" customHeight="1">
      <c r="A113" s="960"/>
      <c r="B113" s="961"/>
      <c r="C113" s="949" t="s">
        <v>391</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51">
        <v>1440664</v>
      </c>
      <c r="AB113" s="952"/>
      <c r="AC113" s="952"/>
      <c r="AD113" s="952"/>
      <c r="AE113" s="953"/>
      <c r="AF113" s="954">
        <v>1084212</v>
      </c>
      <c r="AG113" s="952"/>
      <c r="AH113" s="952"/>
      <c r="AI113" s="952"/>
      <c r="AJ113" s="953"/>
      <c r="AK113" s="954">
        <v>1009877</v>
      </c>
      <c r="AL113" s="952"/>
      <c r="AM113" s="952"/>
      <c r="AN113" s="952"/>
      <c r="AO113" s="953"/>
      <c r="AP113" s="955">
        <v>0.3</v>
      </c>
      <c r="AQ113" s="956"/>
      <c r="AR113" s="956"/>
      <c r="AS113" s="956"/>
      <c r="AT113" s="957"/>
      <c r="AU113" s="899"/>
      <c r="AV113" s="900"/>
      <c r="AW113" s="900"/>
      <c r="AX113" s="900"/>
      <c r="AY113" s="900"/>
      <c r="AZ113" s="948" t="s">
        <v>392</v>
      </c>
      <c r="BA113" s="949"/>
      <c r="BB113" s="949"/>
      <c r="BC113" s="949"/>
      <c r="BD113" s="949"/>
      <c r="BE113" s="949"/>
      <c r="BF113" s="949"/>
      <c r="BG113" s="949"/>
      <c r="BH113" s="949"/>
      <c r="BI113" s="949"/>
      <c r="BJ113" s="949"/>
      <c r="BK113" s="949"/>
      <c r="BL113" s="949"/>
      <c r="BM113" s="949"/>
      <c r="BN113" s="949"/>
      <c r="BO113" s="949"/>
      <c r="BP113" s="950"/>
      <c r="BQ113" s="918" t="s">
        <v>101</v>
      </c>
      <c r="BR113" s="919"/>
      <c r="BS113" s="919"/>
      <c r="BT113" s="919"/>
      <c r="BU113" s="919"/>
      <c r="BV113" s="919" t="s">
        <v>101</v>
      </c>
      <c r="BW113" s="919"/>
      <c r="BX113" s="919"/>
      <c r="BY113" s="919"/>
      <c r="BZ113" s="919"/>
      <c r="CA113" s="919" t="s">
        <v>101</v>
      </c>
      <c r="CB113" s="919"/>
      <c r="CC113" s="919"/>
      <c r="CD113" s="919"/>
      <c r="CE113" s="919"/>
      <c r="CF113" s="913" t="s">
        <v>101</v>
      </c>
      <c r="CG113" s="914"/>
      <c r="CH113" s="914"/>
      <c r="CI113" s="914"/>
      <c r="CJ113" s="914"/>
      <c r="CK113" s="944"/>
      <c r="CL113" s="945"/>
      <c r="CM113" s="915" t="s">
        <v>393</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18">
        <v>1524985</v>
      </c>
      <c r="DH113" s="919"/>
      <c r="DI113" s="919"/>
      <c r="DJ113" s="919"/>
      <c r="DK113" s="919"/>
      <c r="DL113" s="919">
        <v>1030374</v>
      </c>
      <c r="DM113" s="919"/>
      <c r="DN113" s="919"/>
      <c r="DO113" s="919"/>
      <c r="DP113" s="919"/>
      <c r="DQ113" s="919">
        <v>522181</v>
      </c>
      <c r="DR113" s="919"/>
      <c r="DS113" s="919"/>
      <c r="DT113" s="919"/>
      <c r="DU113" s="919"/>
      <c r="DV113" s="920">
        <v>0.2</v>
      </c>
      <c r="DW113" s="920"/>
      <c r="DX113" s="920"/>
      <c r="DY113" s="920"/>
      <c r="DZ113" s="921"/>
    </row>
    <row r="114" spans="1:130" s="191" customFormat="1" ht="26.25" customHeight="1">
      <c r="A114" s="960"/>
      <c r="B114" s="961"/>
      <c r="C114" s="949" t="s">
        <v>394</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1" t="s">
        <v>101</v>
      </c>
      <c r="AB114" s="952"/>
      <c r="AC114" s="952"/>
      <c r="AD114" s="952"/>
      <c r="AE114" s="953"/>
      <c r="AF114" s="954" t="s">
        <v>101</v>
      </c>
      <c r="AG114" s="952"/>
      <c r="AH114" s="952"/>
      <c r="AI114" s="952"/>
      <c r="AJ114" s="953"/>
      <c r="AK114" s="954" t="s">
        <v>101</v>
      </c>
      <c r="AL114" s="952"/>
      <c r="AM114" s="952"/>
      <c r="AN114" s="952"/>
      <c r="AO114" s="953"/>
      <c r="AP114" s="955" t="s">
        <v>101</v>
      </c>
      <c r="AQ114" s="956"/>
      <c r="AR114" s="956"/>
      <c r="AS114" s="956"/>
      <c r="AT114" s="957"/>
      <c r="AU114" s="899"/>
      <c r="AV114" s="900"/>
      <c r="AW114" s="900"/>
      <c r="AX114" s="900"/>
      <c r="AY114" s="900"/>
      <c r="AZ114" s="948" t="s">
        <v>395</v>
      </c>
      <c r="BA114" s="949"/>
      <c r="BB114" s="949"/>
      <c r="BC114" s="949"/>
      <c r="BD114" s="949"/>
      <c r="BE114" s="949"/>
      <c r="BF114" s="949"/>
      <c r="BG114" s="949"/>
      <c r="BH114" s="949"/>
      <c r="BI114" s="949"/>
      <c r="BJ114" s="949"/>
      <c r="BK114" s="949"/>
      <c r="BL114" s="949"/>
      <c r="BM114" s="949"/>
      <c r="BN114" s="949"/>
      <c r="BO114" s="949"/>
      <c r="BP114" s="950"/>
      <c r="BQ114" s="918">
        <v>155052337</v>
      </c>
      <c r="BR114" s="919"/>
      <c r="BS114" s="919"/>
      <c r="BT114" s="919"/>
      <c r="BU114" s="919"/>
      <c r="BV114" s="919">
        <v>153547091</v>
      </c>
      <c r="BW114" s="919"/>
      <c r="BX114" s="919"/>
      <c r="BY114" s="919"/>
      <c r="BZ114" s="919"/>
      <c r="CA114" s="919">
        <v>150554455</v>
      </c>
      <c r="CB114" s="919"/>
      <c r="CC114" s="919"/>
      <c r="CD114" s="919"/>
      <c r="CE114" s="919"/>
      <c r="CF114" s="913">
        <v>47.7</v>
      </c>
      <c r="CG114" s="914"/>
      <c r="CH114" s="914"/>
      <c r="CI114" s="914"/>
      <c r="CJ114" s="914"/>
      <c r="CK114" s="944"/>
      <c r="CL114" s="945"/>
      <c r="CM114" s="915" t="s">
        <v>396</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18">
        <v>198207</v>
      </c>
      <c r="DH114" s="919"/>
      <c r="DI114" s="919"/>
      <c r="DJ114" s="919"/>
      <c r="DK114" s="919"/>
      <c r="DL114" s="919">
        <v>81157</v>
      </c>
      <c r="DM114" s="919"/>
      <c r="DN114" s="919"/>
      <c r="DO114" s="919"/>
      <c r="DP114" s="919"/>
      <c r="DQ114" s="919">
        <v>10870</v>
      </c>
      <c r="DR114" s="919"/>
      <c r="DS114" s="919"/>
      <c r="DT114" s="919"/>
      <c r="DU114" s="919"/>
      <c r="DV114" s="920">
        <v>0</v>
      </c>
      <c r="DW114" s="920"/>
      <c r="DX114" s="920"/>
      <c r="DY114" s="920"/>
      <c r="DZ114" s="921"/>
    </row>
    <row r="115" spans="1:130" s="191" customFormat="1" ht="26.25" customHeight="1">
      <c r="A115" s="960"/>
      <c r="B115" s="961"/>
      <c r="C115" s="949" t="s">
        <v>397</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51">
        <v>2233530</v>
      </c>
      <c r="AB115" s="952"/>
      <c r="AC115" s="952"/>
      <c r="AD115" s="952"/>
      <c r="AE115" s="953"/>
      <c r="AF115" s="954">
        <v>1871176</v>
      </c>
      <c r="AG115" s="952"/>
      <c r="AH115" s="952"/>
      <c r="AI115" s="952"/>
      <c r="AJ115" s="953"/>
      <c r="AK115" s="954">
        <v>1473435</v>
      </c>
      <c r="AL115" s="952"/>
      <c r="AM115" s="952"/>
      <c r="AN115" s="952"/>
      <c r="AO115" s="953"/>
      <c r="AP115" s="955">
        <v>0.5</v>
      </c>
      <c r="AQ115" s="956"/>
      <c r="AR115" s="956"/>
      <c r="AS115" s="956"/>
      <c r="AT115" s="957"/>
      <c r="AU115" s="899"/>
      <c r="AV115" s="900"/>
      <c r="AW115" s="900"/>
      <c r="AX115" s="900"/>
      <c r="AY115" s="900"/>
      <c r="AZ115" s="948" t="s">
        <v>398</v>
      </c>
      <c r="BA115" s="949"/>
      <c r="BB115" s="949"/>
      <c r="BC115" s="949"/>
      <c r="BD115" s="949"/>
      <c r="BE115" s="949"/>
      <c r="BF115" s="949"/>
      <c r="BG115" s="949"/>
      <c r="BH115" s="949"/>
      <c r="BI115" s="949"/>
      <c r="BJ115" s="949"/>
      <c r="BK115" s="949"/>
      <c r="BL115" s="949"/>
      <c r="BM115" s="949"/>
      <c r="BN115" s="949"/>
      <c r="BO115" s="949"/>
      <c r="BP115" s="950"/>
      <c r="BQ115" s="918">
        <v>174769</v>
      </c>
      <c r="BR115" s="919"/>
      <c r="BS115" s="919"/>
      <c r="BT115" s="919"/>
      <c r="BU115" s="919"/>
      <c r="BV115" s="919">
        <v>162607</v>
      </c>
      <c r="BW115" s="919"/>
      <c r="BX115" s="919"/>
      <c r="BY115" s="919"/>
      <c r="BZ115" s="919"/>
      <c r="CA115" s="919">
        <v>503161</v>
      </c>
      <c r="CB115" s="919"/>
      <c r="CC115" s="919"/>
      <c r="CD115" s="919"/>
      <c r="CE115" s="919"/>
      <c r="CF115" s="913">
        <v>0.2</v>
      </c>
      <c r="CG115" s="914"/>
      <c r="CH115" s="914"/>
      <c r="CI115" s="914"/>
      <c r="CJ115" s="914"/>
      <c r="CK115" s="944"/>
      <c r="CL115" s="945"/>
      <c r="CM115" s="948" t="s">
        <v>399</v>
      </c>
      <c r="CN115" s="969"/>
      <c r="CO115" s="969"/>
      <c r="CP115" s="969"/>
      <c r="CQ115" s="969"/>
      <c r="CR115" s="969"/>
      <c r="CS115" s="969"/>
      <c r="CT115" s="969"/>
      <c r="CU115" s="969"/>
      <c r="CV115" s="969"/>
      <c r="CW115" s="969"/>
      <c r="CX115" s="969"/>
      <c r="CY115" s="969"/>
      <c r="CZ115" s="969"/>
      <c r="DA115" s="969"/>
      <c r="DB115" s="969"/>
      <c r="DC115" s="969"/>
      <c r="DD115" s="969"/>
      <c r="DE115" s="969"/>
      <c r="DF115" s="950"/>
      <c r="DG115" s="918" t="s">
        <v>101</v>
      </c>
      <c r="DH115" s="919"/>
      <c r="DI115" s="919"/>
      <c r="DJ115" s="919"/>
      <c r="DK115" s="919"/>
      <c r="DL115" s="919" t="s">
        <v>101</v>
      </c>
      <c r="DM115" s="919"/>
      <c r="DN115" s="919"/>
      <c r="DO115" s="919"/>
      <c r="DP115" s="919"/>
      <c r="DQ115" s="919" t="s">
        <v>101</v>
      </c>
      <c r="DR115" s="919"/>
      <c r="DS115" s="919"/>
      <c r="DT115" s="919"/>
      <c r="DU115" s="919"/>
      <c r="DV115" s="920" t="s">
        <v>101</v>
      </c>
      <c r="DW115" s="920"/>
      <c r="DX115" s="920"/>
      <c r="DY115" s="920"/>
      <c r="DZ115" s="921"/>
    </row>
    <row r="116" spans="1:130" s="191" customFormat="1" ht="26.25" customHeight="1">
      <c r="A116" s="962"/>
      <c r="B116" s="963"/>
      <c r="C116" s="964" t="s">
        <v>400</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1" t="s">
        <v>101</v>
      </c>
      <c r="AB116" s="952"/>
      <c r="AC116" s="952"/>
      <c r="AD116" s="952"/>
      <c r="AE116" s="953"/>
      <c r="AF116" s="954" t="s">
        <v>101</v>
      </c>
      <c r="AG116" s="952"/>
      <c r="AH116" s="952"/>
      <c r="AI116" s="952"/>
      <c r="AJ116" s="953"/>
      <c r="AK116" s="954" t="s">
        <v>101</v>
      </c>
      <c r="AL116" s="952"/>
      <c r="AM116" s="952"/>
      <c r="AN116" s="952"/>
      <c r="AO116" s="953"/>
      <c r="AP116" s="955" t="s">
        <v>101</v>
      </c>
      <c r="AQ116" s="956"/>
      <c r="AR116" s="956"/>
      <c r="AS116" s="956"/>
      <c r="AT116" s="957"/>
      <c r="AU116" s="899"/>
      <c r="AV116" s="900"/>
      <c r="AW116" s="900"/>
      <c r="AX116" s="900"/>
      <c r="AY116" s="900"/>
      <c r="AZ116" s="966" t="s">
        <v>401</v>
      </c>
      <c r="BA116" s="967"/>
      <c r="BB116" s="967"/>
      <c r="BC116" s="967"/>
      <c r="BD116" s="967"/>
      <c r="BE116" s="967"/>
      <c r="BF116" s="967"/>
      <c r="BG116" s="967"/>
      <c r="BH116" s="967"/>
      <c r="BI116" s="967"/>
      <c r="BJ116" s="967"/>
      <c r="BK116" s="967"/>
      <c r="BL116" s="967"/>
      <c r="BM116" s="967"/>
      <c r="BN116" s="967"/>
      <c r="BO116" s="967"/>
      <c r="BP116" s="968"/>
      <c r="BQ116" s="918" t="s">
        <v>101</v>
      </c>
      <c r="BR116" s="919"/>
      <c r="BS116" s="919"/>
      <c r="BT116" s="919"/>
      <c r="BU116" s="919"/>
      <c r="BV116" s="919" t="s">
        <v>101</v>
      </c>
      <c r="BW116" s="919"/>
      <c r="BX116" s="919"/>
      <c r="BY116" s="919"/>
      <c r="BZ116" s="919"/>
      <c r="CA116" s="919" t="s">
        <v>101</v>
      </c>
      <c r="CB116" s="919"/>
      <c r="CC116" s="919"/>
      <c r="CD116" s="919"/>
      <c r="CE116" s="919"/>
      <c r="CF116" s="913" t="s">
        <v>101</v>
      </c>
      <c r="CG116" s="914"/>
      <c r="CH116" s="914"/>
      <c r="CI116" s="914"/>
      <c r="CJ116" s="914"/>
      <c r="CK116" s="944"/>
      <c r="CL116" s="945"/>
      <c r="CM116" s="915" t="s">
        <v>402</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18" t="s">
        <v>101</v>
      </c>
      <c r="DH116" s="919"/>
      <c r="DI116" s="919"/>
      <c r="DJ116" s="919"/>
      <c r="DK116" s="919"/>
      <c r="DL116" s="919" t="s">
        <v>101</v>
      </c>
      <c r="DM116" s="919"/>
      <c r="DN116" s="919"/>
      <c r="DO116" s="919"/>
      <c r="DP116" s="919"/>
      <c r="DQ116" s="919" t="s">
        <v>101</v>
      </c>
      <c r="DR116" s="919"/>
      <c r="DS116" s="919"/>
      <c r="DT116" s="919"/>
      <c r="DU116" s="919"/>
      <c r="DV116" s="920" t="s">
        <v>101</v>
      </c>
      <c r="DW116" s="920"/>
      <c r="DX116" s="920"/>
      <c r="DY116" s="920"/>
      <c r="DZ116" s="921"/>
    </row>
    <row r="117" spans="1:130" s="191" customFormat="1" ht="26.25" customHeight="1">
      <c r="A117" s="903" t="s">
        <v>137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74" t="s">
        <v>403</v>
      </c>
      <c r="Z117" s="885"/>
      <c r="AA117" s="975">
        <v>122405717</v>
      </c>
      <c r="AB117" s="976"/>
      <c r="AC117" s="976"/>
      <c r="AD117" s="976"/>
      <c r="AE117" s="977"/>
      <c r="AF117" s="978">
        <v>118528793</v>
      </c>
      <c r="AG117" s="976"/>
      <c r="AH117" s="976"/>
      <c r="AI117" s="976"/>
      <c r="AJ117" s="977"/>
      <c r="AK117" s="978">
        <v>118321881</v>
      </c>
      <c r="AL117" s="976"/>
      <c r="AM117" s="976"/>
      <c r="AN117" s="976"/>
      <c r="AO117" s="977"/>
      <c r="AP117" s="979"/>
      <c r="AQ117" s="980"/>
      <c r="AR117" s="980"/>
      <c r="AS117" s="980"/>
      <c r="AT117" s="981"/>
      <c r="AU117" s="899"/>
      <c r="AV117" s="900"/>
      <c r="AW117" s="900"/>
      <c r="AX117" s="900"/>
      <c r="AY117" s="900"/>
      <c r="AZ117" s="948" t="s">
        <v>404</v>
      </c>
      <c r="BA117" s="949"/>
      <c r="BB117" s="949"/>
      <c r="BC117" s="949"/>
      <c r="BD117" s="949"/>
      <c r="BE117" s="949"/>
      <c r="BF117" s="949"/>
      <c r="BG117" s="949"/>
      <c r="BH117" s="949"/>
      <c r="BI117" s="949"/>
      <c r="BJ117" s="949"/>
      <c r="BK117" s="949"/>
      <c r="BL117" s="949"/>
      <c r="BM117" s="949"/>
      <c r="BN117" s="949"/>
      <c r="BO117" s="949"/>
      <c r="BP117" s="950"/>
      <c r="BQ117" s="918" t="s">
        <v>101</v>
      </c>
      <c r="BR117" s="919"/>
      <c r="BS117" s="919"/>
      <c r="BT117" s="919"/>
      <c r="BU117" s="919"/>
      <c r="BV117" s="919" t="s">
        <v>101</v>
      </c>
      <c r="BW117" s="919"/>
      <c r="BX117" s="919"/>
      <c r="BY117" s="919"/>
      <c r="BZ117" s="919"/>
      <c r="CA117" s="919" t="s">
        <v>101</v>
      </c>
      <c r="CB117" s="919"/>
      <c r="CC117" s="919"/>
      <c r="CD117" s="919"/>
      <c r="CE117" s="919"/>
      <c r="CF117" s="913" t="s">
        <v>101</v>
      </c>
      <c r="CG117" s="914"/>
      <c r="CH117" s="914"/>
      <c r="CI117" s="914"/>
      <c r="CJ117" s="914"/>
      <c r="CK117" s="944"/>
      <c r="CL117" s="945"/>
      <c r="CM117" s="915" t="s">
        <v>405</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18" t="s">
        <v>101</v>
      </c>
      <c r="DH117" s="919"/>
      <c r="DI117" s="919"/>
      <c r="DJ117" s="919"/>
      <c r="DK117" s="919"/>
      <c r="DL117" s="919" t="s">
        <v>101</v>
      </c>
      <c r="DM117" s="919"/>
      <c r="DN117" s="919"/>
      <c r="DO117" s="919"/>
      <c r="DP117" s="919"/>
      <c r="DQ117" s="919" t="s">
        <v>101</v>
      </c>
      <c r="DR117" s="919"/>
      <c r="DS117" s="919"/>
      <c r="DT117" s="919"/>
      <c r="DU117" s="919"/>
      <c r="DV117" s="920" t="s">
        <v>101</v>
      </c>
      <c r="DW117" s="920"/>
      <c r="DX117" s="920"/>
      <c r="DY117" s="920"/>
      <c r="DZ117" s="921"/>
    </row>
    <row r="118" spans="1:130" s="191" customFormat="1" ht="26.25" customHeight="1">
      <c r="A118" s="903" t="s">
        <v>378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376</v>
      </c>
      <c r="AB118" s="884"/>
      <c r="AC118" s="884"/>
      <c r="AD118" s="884"/>
      <c r="AE118" s="885"/>
      <c r="AF118" s="883" t="s">
        <v>275</v>
      </c>
      <c r="AG118" s="884"/>
      <c r="AH118" s="884"/>
      <c r="AI118" s="884"/>
      <c r="AJ118" s="885"/>
      <c r="AK118" s="883" t="s">
        <v>274</v>
      </c>
      <c r="AL118" s="884"/>
      <c r="AM118" s="884"/>
      <c r="AN118" s="884"/>
      <c r="AO118" s="885"/>
      <c r="AP118" s="970" t="s">
        <v>377</v>
      </c>
      <c r="AQ118" s="971"/>
      <c r="AR118" s="971"/>
      <c r="AS118" s="971"/>
      <c r="AT118" s="972"/>
      <c r="AU118" s="899"/>
      <c r="AV118" s="900"/>
      <c r="AW118" s="900"/>
      <c r="AX118" s="900"/>
      <c r="AY118" s="900"/>
      <c r="AZ118" s="973" t="s">
        <v>406</v>
      </c>
      <c r="BA118" s="964"/>
      <c r="BB118" s="964"/>
      <c r="BC118" s="964"/>
      <c r="BD118" s="964"/>
      <c r="BE118" s="964"/>
      <c r="BF118" s="964"/>
      <c r="BG118" s="964"/>
      <c r="BH118" s="964"/>
      <c r="BI118" s="964"/>
      <c r="BJ118" s="964"/>
      <c r="BK118" s="964"/>
      <c r="BL118" s="964"/>
      <c r="BM118" s="964"/>
      <c r="BN118" s="964"/>
      <c r="BO118" s="964"/>
      <c r="BP118" s="965"/>
      <c r="BQ118" s="990" t="s">
        <v>101</v>
      </c>
      <c r="BR118" s="991"/>
      <c r="BS118" s="991"/>
      <c r="BT118" s="991"/>
      <c r="BU118" s="991"/>
      <c r="BV118" s="991" t="s">
        <v>101</v>
      </c>
      <c r="BW118" s="991"/>
      <c r="BX118" s="991"/>
      <c r="BY118" s="991"/>
      <c r="BZ118" s="991"/>
      <c r="CA118" s="991" t="s">
        <v>101</v>
      </c>
      <c r="CB118" s="991"/>
      <c r="CC118" s="991"/>
      <c r="CD118" s="991"/>
      <c r="CE118" s="991"/>
      <c r="CF118" s="913" t="s">
        <v>101</v>
      </c>
      <c r="CG118" s="914"/>
      <c r="CH118" s="914"/>
      <c r="CI118" s="914"/>
      <c r="CJ118" s="914"/>
      <c r="CK118" s="944"/>
      <c r="CL118" s="945"/>
      <c r="CM118" s="915" t="s">
        <v>407</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18" t="s">
        <v>101</v>
      </c>
      <c r="DH118" s="919"/>
      <c r="DI118" s="919"/>
      <c r="DJ118" s="919"/>
      <c r="DK118" s="919"/>
      <c r="DL118" s="919" t="s">
        <v>101</v>
      </c>
      <c r="DM118" s="919"/>
      <c r="DN118" s="919"/>
      <c r="DO118" s="919"/>
      <c r="DP118" s="919"/>
      <c r="DQ118" s="919" t="s">
        <v>101</v>
      </c>
      <c r="DR118" s="919"/>
      <c r="DS118" s="919"/>
      <c r="DT118" s="919"/>
      <c r="DU118" s="919"/>
      <c r="DV118" s="920" t="s">
        <v>101</v>
      </c>
      <c r="DW118" s="920"/>
      <c r="DX118" s="920"/>
      <c r="DY118" s="920"/>
      <c r="DZ118" s="921"/>
    </row>
    <row r="119" spans="1:130" s="191" customFormat="1" ht="26.25" customHeight="1">
      <c r="A119" s="1055" t="s">
        <v>381</v>
      </c>
      <c r="B119" s="943"/>
      <c r="C119" s="922" t="s">
        <v>382</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90" t="s">
        <v>101</v>
      </c>
      <c r="AB119" s="891"/>
      <c r="AC119" s="891"/>
      <c r="AD119" s="891"/>
      <c r="AE119" s="892"/>
      <c r="AF119" s="893" t="s">
        <v>101</v>
      </c>
      <c r="AG119" s="891"/>
      <c r="AH119" s="891"/>
      <c r="AI119" s="891"/>
      <c r="AJ119" s="892"/>
      <c r="AK119" s="893" t="s">
        <v>101</v>
      </c>
      <c r="AL119" s="891"/>
      <c r="AM119" s="891"/>
      <c r="AN119" s="891"/>
      <c r="AO119" s="892"/>
      <c r="AP119" s="894" t="s">
        <v>101</v>
      </c>
      <c r="AQ119" s="895"/>
      <c r="AR119" s="895"/>
      <c r="AS119" s="895"/>
      <c r="AT119" s="896"/>
      <c r="AU119" s="901"/>
      <c r="AV119" s="902"/>
      <c r="AW119" s="902"/>
      <c r="AX119" s="902"/>
      <c r="AY119" s="902"/>
      <c r="AZ119" s="222" t="s">
        <v>137</v>
      </c>
      <c r="BA119" s="222"/>
      <c r="BB119" s="222"/>
      <c r="BC119" s="222"/>
      <c r="BD119" s="222"/>
      <c r="BE119" s="222"/>
      <c r="BF119" s="222"/>
      <c r="BG119" s="222"/>
      <c r="BH119" s="222"/>
      <c r="BI119" s="222"/>
      <c r="BJ119" s="222"/>
      <c r="BK119" s="222"/>
      <c r="BL119" s="222"/>
      <c r="BM119" s="222"/>
      <c r="BN119" s="222"/>
      <c r="BO119" s="974" t="s">
        <v>408</v>
      </c>
      <c r="BP119" s="998"/>
      <c r="BQ119" s="990">
        <v>1476956871</v>
      </c>
      <c r="BR119" s="991"/>
      <c r="BS119" s="991"/>
      <c r="BT119" s="991"/>
      <c r="BU119" s="991"/>
      <c r="BV119" s="991">
        <v>1436325196</v>
      </c>
      <c r="BW119" s="991"/>
      <c r="BX119" s="991"/>
      <c r="BY119" s="991"/>
      <c r="BZ119" s="991"/>
      <c r="CA119" s="991">
        <v>1394374012</v>
      </c>
      <c r="CB119" s="991"/>
      <c r="CC119" s="991"/>
      <c r="CD119" s="991"/>
      <c r="CE119" s="991"/>
      <c r="CF119" s="992"/>
      <c r="CG119" s="993"/>
      <c r="CH119" s="993"/>
      <c r="CI119" s="993"/>
      <c r="CJ119" s="994"/>
      <c r="CK119" s="946"/>
      <c r="CL119" s="947"/>
      <c r="CM119" s="995" t="s">
        <v>409</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918" t="s">
        <v>101</v>
      </c>
      <c r="DH119" s="919"/>
      <c r="DI119" s="919"/>
      <c r="DJ119" s="919"/>
      <c r="DK119" s="919"/>
      <c r="DL119" s="919" t="s">
        <v>101</v>
      </c>
      <c r="DM119" s="919"/>
      <c r="DN119" s="919"/>
      <c r="DO119" s="919"/>
      <c r="DP119" s="919"/>
      <c r="DQ119" s="919" t="s">
        <v>101</v>
      </c>
      <c r="DR119" s="919"/>
      <c r="DS119" s="919"/>
      <c r="DT119" s="919"/>
      <c r="DU119" s="919"/>
      <c r="DV119" s="920" t="s">
        <v>101</v>
      </c>
      <c r="DW119" s="920"/>
      <c r="DX119" s="920"/>
      <c r="DY119" s="920"/>
      <c r="DZ119" s="921"/>
    </row>
    <row r="120" spans="1:130" s="191" customFormat="1" ht="26.25" customHeight="1">
      <c r="A120" s="1056"/>
      <c r="B120" s="945"/>
      <c r="C120" s="915" t="s">
        <v>386</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1" t="s">
        <v>101</v>
      </c>
      <c r="AB120" s="952"/>
      <c r="AC120" s="952"/>
      <c r="AD120" s="952"/>
      <c r="AE120" s="953"/>
      <c r="AF120" s="954" t="s">
        <v>101</v>
      </c>
      <c r="AG120" s="952"/>
      <c r="AH120" s="952"/>
      <c r="AI120" s="952"/>
      <c r="AJ120" s="953"/>
      <c r="AK120" s="954" t="s">
        <v>101</v>
      </c>
      <c r="AL120" s="952"/>
      <c r="AM120" s="952"/>
      <c r="AN120" s="952"/>
      <c r="AO120" s="953"/>
      <c r="AP120" s="955" t="s">
        <v>101</v>
      </c>
      <c r="AQ120" s="956"/>
      <c r="AR120" s="956"/>
      <c r="AS120" s="956"/>
      <c r="AT120" s="957"/>
      <c r="AU120" s="982" t="s">
        <v>410</v>
      </c>
      <c r="AV120" s="983"/>
      <c r="AW120" s="983"/>
      <c r="AX120" s="983"/>
      <c r="AY120" s="984"/>
      <c r="AZ120" s="939" t="s">
        <v>411</v>
      </c>
      <c r="BA120" s="888"/>
      <c r="BB120" s="888"/>
      <c r="BC120" s="888"/>
      <c r="BD120" s="888"/>
      <c r="BE120" s="888"/>
      <c r="BF120" s="888"/>
      <c r="BG120" s="888"/>
      <c r="BH120" s="888"/>
      <c r="BI120" s="888"/>
      <c r="BJ120" s="888"/>
      <c r="BK120" s="888"/>
      <c r="BL120" s="888"/>
      <c r="BM120" s="888"/>
      <c r="BN120" s="888"/>
      <c r="BO120" s="888"/>
      <c r="BP120" s="889"/>
      <c r="BQ120" s="925">
        <v>105059201</v>
      </c>
      <c r="BR120" s="926"/>
      <c r="BS120" s="926"/>
      <c r="BT120" s="926"/>
      <c r="BU120" s="926"/>
      <c r="BV120" s="926">
        <v>111125906</v>
      </c>
      <c r="BW120" s="926"/>
      <c r="BX120" s="926"/>
      <c r="BY120" s="926"/>
      <c r="BZ120" s="926"/>
      <c r="CA120" s="926">
        <v>117693687</v>
      </c>
      <c r="CB120" s="926"/>
      <c r="CC120" s="926"/>
      <c r="CD120" s="926"/>
      <c r="CE120" s="926"/>
      <c r="CF120" s="940">
        <v>37.299999999999997</v>
      </c>
      <c r="CG120" s="941"/>
      <c r="CH120" s="941"/>
      <c r="CI120" s="941"/>
      <c r="CJ120" s="941"/>
      <c r="CK120" s="999" t="s">
        <v>412</v>
      </c>
      <c r="CL120" s="1000"/>
      <c r="CM120" s="1000"/>
      <c r="CN120" s="1000"/>
      <c r="CO120" s="1001"/>
      <c r="CP120" s="1007" t="s">
        <v>356</v>
      </c>
      <c r="CQ120" s="1008"/>
      <c r="CR120" s="1008"/>
      <c r="CS120" s="1008"/>
      <c r="CT120" s="1008"/>
      <c r="CU120" s="1008"/>
      <c r="CV120" s="1008"/>
      <c r="CW120" s="1008"/>
      <c r="CX120" s="1008"/>
      <c r="CY120" s="1008"/>
      <c r="CZ120" s="1008"/>
      <c r="DA120" s="1008"/>
      <c r="DB120" s="1008"/>
      <c r="DC120" s="1008"/>
      <c r="DD120" s="1008"/>
      <c r="DE120" s="1008"/>
      <c r="DF120" s="1009"/>
      <c r="DG120" s="925">
        <v>6332086</v>
      </c>
      <c r="DH120" s="926"/>
      <c r="DI120" s="926"/>
      <c r="DJ120" s="926"/>
      <c r="DK120" s="926"/>
      <c r="DL120" s="926">
        <v>5754120</v>
      </c>
      <c r="DM120" s="926"/>
      <c r="DN120" s="926"/>
      <c r="DO120" s="926"/>
      <c r="DP120" s="926"/>
      <c r="DQ120" s="926">
        <v>5230472</v>
      </c>
      <c r="DR120" s="926"/>
      <c r="DS120" s="926"/>
      <c r="DT120" s="926"/>
      <c r="DU120" s="926"/>
      <c r="DV120" s="927">
        <v>1.7</v>
      </c>
      <c r="DW120" s="927"/>
      <c r="DX120" s="927"/>
      <c r="DY120" s="927"/>
      <c r="DZ120" s="928"/>
    </row>
    <row r="121" spans="1:130" s="191" customFormat="1" ht="26.25" customHeight="1">
      <c r="A121" s="1056"/>
      <c r="B121" s="945"/>
      <c r="C121" s="966" t="s">
        <v>413</v>
      </c>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8"/>
      <c r="AA121" s="951">
        <v>1875109</v>
      </c>
      <c r="AB121" s="952"/>
      <c r="AC121" s="952"/>
      <c r="AD121" s="952"/>
      <c r="AE121" s="953"/>
      <c r="AF121" s="954">
        <v>1594574</v>
      </c>
      <c r="AG121" s="952"/>
      <c r="AH121" s="952"/>
      <c r="AI121" s="952"/>
      <c r="AJ121" s="953"/>
      <c r="AK121" s="954">
        <v>1270913</v>
      </c>
      <c r="AL121" s="952"/>
      <c r="AM121" s="952"/>
      <c r="AN121" s="952"/>
      <c r="AO121" s="953"/>
      <c r="AP121" s="955">
        <v>0.4</v>
      </c>
      <c r="AQ121" s="956"/>
      <c r="AR121" s="956"/>
      <c r="AS121" s="956"/>
      <c r="AT121" s="957"/>
      <c r="AU121" s="985"/>
      <c r="AV121" s="986"/>
      <c r="AW121" s="986"/>
      <c r="AX121" s="986"/>
      <c r="AY121" s="987"/>
      <c r="AZ121" s="948" t="s">
        <v>414</v>
      </c>
      <c r="BA121" s="949"/>
      <c r="BB121" s="949"/>
      <c r="BC121" s="949"/>
      <c r="BD121" s="949"/>
      <c r="BE121" s="949"/>
      <c r="BF121" s="949"/>
      <c r="BG121" s="949"/>
      <c r="BH121" s="949"/>
      <c r="BI121" s="949"/>
      <c r="BJ121" s="949"/>
      <c r="BK121" s="949"/>
      <c r="BL121" s="949"/>
      <c r="BM121" s="949"/>
      <c r="BN121" s="949"/>
      <c r="BO121" s="949"/>
      <c r="BP121" s="950"/>
      <c r="BQ121" s="918">
        <v>25912882</v>
      </c>
      <c r="BR121" s="919"/>
      <c r="BS121" s="919"/>
      <c r="BT121" s="919"/>
      <c r="BU121" s="919"/>
      <c r="BV121" s="919">
        <v>24810482</v>
      </c>
      <c r="BW121" s="919"/>
      <c r="BX121" s="919"/>
      <c r="BY121" s="919"/>
      <c r="BZ121" s="919"/>
      <c r="CA121" s="919">
        <v>23689882</v>
      </c>
      <c r="CB121" s="919"/>
      <c r="CC121" s="919"/>
      <c r="CD121" s="919"/>
      <c r="CE121" s="919"/>
      <c r="CF121" s="913">
        <v>7.5</v>
      </c>
      <c r="CG121" s="914"/>
      <c r="CH121" s="914"/>
      <c r="CI121" s="914"/>
      <c r="CJ121" s="914"/>
      <c r="CK121" s="1002"/>
      <c r="CL121" s="1003"/>
      <c r="CM121" s="1003"/>
      <c r="CN121" s="1003"/>
      <c r="CO121" s="1004"/>
      <c r="CP121" s="1012" t="s">
        <v>359</v>
      </c>
      <c r="CQ121" s="1013"/>
      <c r="CR121" s="1013"/>
      <c r="CS121" s="1013"/>
      <c r="CT121" s="1013"/>
      <c r="CU121" s="1013"/>
      <c r="CV121" s="1013"/>
      <c r="CW121" s="1013"/>
      <c r="CX121" s="1013"/>
      <c r="CY121" s="1013"/>
      <c r="CZ121" s="1013"/>
      <c r="DA121" s="1013"/>
      <c r="DB121" s="1013"/>
      <c r="DC121" s="1013"/>
      <c r="DD121" s="1013"/>
      <c r="DE121" s="1013"/>
      <c r="DF121" s="1014"/>
      <c r="DG121" s="918">
        <v>2660360</v>
      </c>
      <c r="DH121" s="919"/>
      <c r="DI121" s="919"/>
      <c r="DJ121" s="919"/>
      <c r="DK121" s="919"/>
      <c r="DL121" s="919">
        <v>2465155</v>
      </c>
      <c r="DM121" s="919"/>
      <c r="DN121" s="919"/>
      <c r="DO121" s="919"/>
      <c r="DP121" s="919"/>
      <c r="DQ121" s="919">
        <v>2345835</v>
      </c>
      <c r="DR121" s="919"/>
      <c r="DS121" s="919"/>
      <c r="DT121" s="919"/>
      <c r="DU121" s="919"/>
      <c r="DV121" s="920">
        <v>0.7</v>
      </c>
      <c r="DW121" s="920"/>
      <c r="DX121" s="920"/>
      <c r="DY121" s="920"/>
      <c r="DZ121" s="921"/>
    </row>
    <row r="122" spans="1:130" s="191" customFormat="1" ht="26.25" customHeight="1">
      <c r="A122" s="1056"/>
      <c r="B122" s="945"/>
      <c r="C122" s="915" t="s">
        <v>396</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1">
        <v>186704</v>
      </c>
      <c r="AB122" s="952"/>
      <c r="AC122" s="952"/>
      <c r="AD122" s="952"/>
      <c r="AE122" s="953"/>
      <c r="AF122" s="954">
        <v>128517</v>
      </c>
      <c r="AG122" s="952"/>
      <c r="AH122" s="952"/>
      <c r="AI122" s="952"/>
      <c r="AJ122" s="953"/>
      <c r="AK122" s="954">
        <v>75967</v>
      </c>
      <c r="AL122" s="952"/>
      <c r="AM122" s="952"/>
      <c r="AN122" s="952"/>
      <c r="AO122" s="953"/>
      <c r="AP122" s="955">
        <v>0</v>
      </c>
      <c r="AQ122" s="956"/>
      <c r="AR122" s="956"/>
      <c r="AS122" s="956"/>
      <c r="AT122" s="957"/>
      <c r="AU122" s="985"/>
      <c r="AV122" s="986"/>
      <c r="AW122" s="986"/>
      <c r="AX122" s="986"/>
      <c r="AY122" s="987"/>
      <c r="AZ122" s="973" t="s">
        <v>415</v>
      </c>
      <c r="BA122" s="964"/>
      <c r="BB122" s="964"/>
      <c r="BC122" s="964"/>
      <c r="BD122" s="964"/>
      <c r="BE122" s="964"/>
      <c r="BF122" s="964"/>
      <c r="BG122" s="964"/>
      <c r="BH122" s="964"/>
      <c r="BI122" s="964"/>
      <c r="BJ122" s="964"/>
      <c r="BK122" s="964"/>
      <c r="BL122" s="964"/>
      <c r="BM122" s="964"/>
      <c r="BN122" s="964"/>
      <c r="BO122" s="964"/>
      <c r="BP122" s="965"/>
      <c r="BQ122" s="990">
        <v>861280763</v>
      </c>
      <c r="BR122" s="991"/>
      <c r="BS122" s="991"/>
      <c r="BT122" s="991"/>
      <c r="BU122" s="991"/>
      <c r="BV122" s="991">
        <v>852265195</v>
      </c>
      <c r="BW122" s="991"/>
      <c r="BX122" s="991"/>
      <c r="BY122" s="991"/>
      <c r="BZ122" s="991"/>
      <c r="CA122" s="991">
        <v>832087769</v>
      </c>
      <c r="CB122" s="991"/>
      <c r="CC122" s="991"/>
      <c r="CD122" s="991"/>
      <c r="CE122" s="991"/>
      <c r="CF122" s="1010">
        <v>263.60000000000002</v>
      </c>
      <c r="CG122" s="1011"/>
      <c r="CH122" s="1011"/>
      <c r="CI122" s="1011"/>
      <c r="CJ122" s="1011"/>
      <c r="CK122" s="1002"/>
      <c r="CL122" s="1003"/>
      <c r="CM122" s="1003"/>
      <c r="CN122" s="1003"/>
      <c r="CO122" s="1004"/>
      <c r="CP122" s="1012" t="s">
        <v>361</v>
      </c>
      <c r="CQ122" s="1013"/>
      <c r="CR122" s="1013"/>
      <c r="CS122" s="1013"/>
      <c r="CT122" s="1013"/>
      <c r="CU122" s="1013"/>
      <c r="CV122" s="1013"/>
      <c r="CW122" s="1013"/>
      <c r="CX122" s="1013"/>
      <c r="CY122" s="1013"/>
      <c r="CZ122" s="1013"/>
      <c r="DA122" s="1013"/>
      <c r="DB122" s="1013"/>
      <c r="DC122" s="1013"/>
      <c r="DD122" s="1013"/>
      <c r="DE122" s="1013"/>
      <c r="DF122" s="1014"/>
      <c r="DG122" s="918">
        <v>1729136</v>
      </c>
      <c r="DH122" s="919"/>
      <c r="DI122" s="919"/>
      <c r="DJ122" s="919"/>
      <c r="DK122" s="919"/>
      <c r="DL122" s="919">
        <v>785517</v>
      </c>
      <c r="DM122" s="919"/>
      <c r="DN122" s="919"/>
      <c r="DO122" s="919"/>
      <c r="DP122" s="919"/>
      <c r="DQ122" s="919">
        <v>347158</v>
      </c>
      <c r="DR122" s="919"/>
      <c r="DS122" s="919"/>
      <c r="DT122" s="919"/>
      <c r="DU122" s="919"/>
      <c r="DV122" s="920">
        <v>0.1</v>
      </c>
      <c r="DW122" s="920"/>
      <c r="DX122" s="920"/>
      <c r="DY122" s="920"/>
      <c r="DZ122" s="921"/>
    </row>
    <row r="123" spans="1:130" s="191" customFormat="1" ht="26.25" customHeight="1">
      <c r="A123" s="1056"/>
      <c r="B123" s="945"/>
      <c r="C123" s="915" t="s">
        <v>402</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1" t="s">
        <v>101</v>
      </c>
      <c r="AB123" s="952"/>
      <c r="AC123" s="952"/>
      <c r="AD123" s="952"/>
      <c r="AE123" s="953"/>
      <c r="AF123" s="954" t="s">
        <v>101</v>
      </c>
      <c r="AG123" s="952"/>
      <c r="AH123" s="952"/>
      <c r="AI123" s="952"/>
      <c r="AJ123" s="953"/>
      <c r="AK123" s="954" t="s">
        <v>101</v>
      </c>
      <c r="AL123" s="952"/>
      <c r="AM123" s="952"/>
      <c r="AN123" s="952"/>
      <c r="AO123" s="953"/>
      <c r="AP123" s="955" t="s">
        <v>101</v>
      </c>
      <c r="AQ123" s="956"/>
      <c r="AR123" s="956"/>
      <c r="AS123" s="956"/>
      <c r="AT123" s="957"/>
      <c r="AU123" s="988"/>
      <c r="AV123" s="989"/>
      <c r="AW123" s="989"/>
      <c r="AX123" s="989"/>
      <c r="AY123" s="989"/>
      <c r="AZ123" s="222" t="s">
        <v>137</v>
      </c>
      <c r="BA123" s="222"/>
      <c r="BB123" s="222"/>
      <c r="BC123" s="222"/>
      <c r="BD123" s="222"/>
      <c r="BE123" s="222"/>
      <c r="BF123" s="222"/>
      <c r="BG123" s="222"/>
      <c r="BH123" s="222"/>
      <c r="BI123" s="222"/>
      <c r="BJ123" s="222"/>
      <c r="BK123" s="222"/>
      <c r="BL123" s="222"/>
      <c r="BM123" s="222"/>
      <c r="BN123" s="222"/>
      <c r="BO123" s="974" t="s">
        <v>416</v>
      </c>
      <c r="BP123" s="998"/>
      <c r="BQ123" s="1062">
        <v>992252846</v>
      </c>
      <c r="BR123" s="1063"/>
      <c r="BS123" s="1063"/>
      <c r="BT123" s="1063"/>
      <c r="BU123" s="1063"/>
      <c r="BV123" s="1063">
        <v>988201583</v>
      </c>
      <c r="BW123" s="1063"/>
      <c r="BX123" s="1063"/>
      <c r="BY123" s="1063"/>
      <c r="BZ123" s="1063"/>
      <c r="CA123" s="1063">
        <v>973471338</v>
      </c>
      <c r="CB123" s="1063"/>
      <c r="CC123" s="1063"/>
      <c r="CD123" s="1063"/>
      <c r="CE123" s="1063"/>
      <c r="CF123" s="992"/>
      <c r="CG123" s="993"/>
      <c r="CH123" s="993"/>
      <c r="CI123" s="993"/>
      <c r="CJ123" s="994"/>
      <c r="CK123" s="1002"/>
      <c r="CL123" s="1003"/>
      <c r="CM123" s="1003"/>
      <c r="CN123" s="1003"/>
      <c r="CO123" s="1004"/>
      <c r="CP123" s="1012" t="s">
        <v>358</v>
      </c>
      <c r="CQ123" s="1013"/>
      <c r="CR123" s="1013"/>
      <c r="CS123" s="1013"/>
      <c r="CT123" s="1013"/>
      <c r="CU123" s="1013"/>
      <c r="CV123" s="1013"/>
      <c r="CW123" s="1013"/>
      <c r="CX123" s="1013"/>
      <c r="CY123" s="1013"/>
      <c r="CZ123" s="1013"/>
      <c r="DA123" s="1013"/>
      <c r="DB123" s="1013"/>
      <c r="DC123" s="1013"/>
      <c r="DD123" s="1013"/>
      <c r="DE123" s="1013"/>
      <c r="DF123" s="1014"/>
      <c r="DG123" s="918">
        <v>323453</v>
      </c>
      <c r="DH123" s="919"/>
      <c r="DI123" s="919"/>
      <c r="DJ123" s="919"/>
      <c r="DK123" s="919"/>
      <c r="DL123" s="919">
        <v>263272</v>
      </c>
      <c r="DM123" s="919"/>
      <c r="DN123" s="919"/>
      <c r="DO123" s="919"/>
      <c r="DP123" s="919"/>
      <c r="DQ123" s="919">
        <v>201668</v>
      </c>
      <c r="DR123" s="919"/>
      <c r="DS123" s="919"/>
      <c r="DT123" s="919"/>
      <c r="DU123" s="919"/>
      <c r="DV123" s="920">
        <v>0.1</v>
      </c>
      <c r="DW123" s="920"/>
      <c r="DX123" s="920"/>
      <c r="DY123" s="920"/>
      <c r="DZ123" s="921"/>
    </row>
    <row r="124" spans="1:130" s="191" customFormat="1" ht="26.25" customHeight="1" thickBot="1">
      <c r="A124" s="1056"/>
      <c r="B124" s="945"/>
      <c r="C124" s="915" t="s">
        <v>405</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1" t="s">
        <v>101</v>
      </c>
      <c r="AB124" s="952"/>
      <c r="AC124" s="952"/>
      <c r="AD124" s="952"/>
      <c r="AE124" s="953"/>
      <c r="AF124" s="954" t="s">
        <v>101</v>
      </c>
      <c r="AG124" s="952"/>
      <c r="AH124" s="952"/>
      <c r="AI124" s="952"/>
      <c r="AJ124" s="953"/>
      <c r="AK124" s="954" t="s">
        <v>101</v>
      </c>
      <c r="AL124" s="952"/>
      <c r="AM124" s="952"/>
      <c r="AN124" s="952"/>
      <c r="AO124" s="953"/>
      <c r="AP124" s="955" t="s">
        <v>101</v>
      </c>
      <c r="AQ124" s="956"/>
      <c r="AR124" s="956"/>
      <c r="AS124" s="956"/>
      <c r="AT124" s="957"/>
      <c r="AU124" s="1058" t="s">
        <v>417</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153.19999999999999</v>
      </c>
      <c r="BR124" s="1022"/>
      <c r="BS124" s="1022"/>
      <c r="BT124" s="1022"/>
      <c r="BU124" s="1022"/>
      <c r="BV124" s="1022">
        <v>139.6</v>
      </c>
      <c r="BW124" s="1022"/>
      <c r="BX124" s="1022"/>
      <c r="BY124" s="1022"/>
      <c r="BZ124" s="1022"/>
      <c r="CA124" s="1022">
        <v>133.30000000000001</v>
      </c>
      <c r="CB124" s="1022"/>
      <c r="CC124" s="1022"/>
      <c r="CD124" s="1022"/>
      <c r="CE124" s="1022"/>
      <c r="CF124" s="1023"/>
      <c r="CG124" s="1024"/>
      <c r="CH124" s="1024"/>
      <c r="CI124" s="1024"/>
      <c r="CJ124" s="1025"/>
      <c r="CK124" s="1005"/>
      <c r="CL124" s="1005"/>
      <c r="CM124" s="1005"/>
      <c r="CN124" s="1005"/>
      <c r="CO124" s="1006"/>
      <c r="CP124" s="1026" t="s">
        <v>418</v>
      </c>
      <c r="CQ124" s="1027"/>
      <c r="CR124" s="1027"/>
      <c r="CS124" s="1027"/>
      <c r="CT124" s="1027"/>
      <c r="CU124" s="1027"/>
      <c r="CV124" s="1027"/>
      <c r="CW124" s="1027"/>
      <c r="CX124" s="1027"/>
      <c r="CY124" s="1027"/>
      <c r="CZ124" s="1027"/>
      <c r="DA124" s="1027"/>
      <c r="DB124" s="1027"/>
      <c r="DC124" s="1027"/>
      <c r="DD124" s="1027"/>
      <c r="DE124" s="1027"/>
      <c r="DF124" s="1028"/>
      <c r="DG124" s="990">
        <v>48203</v>
      </c>
      <c r="DH124" s="991"/>
      <c r="DI124" s="991"/>
      <c r="DJ124" s="991"/>
      <c r="DK124" s="991"/>
      <c r="DL124" s="991">
        <v>13888</v>
      </c>
      <c r="DM124" s="991"/>
      <c r="DN124" s="991"/>
      <c r="DO124" s="991"/>
      <c r="DP124" s="991"/>
      <c r="DQ124" s="991" t="s">
        <v>101</v>
      </c>
      <c r="DR124" s="991"/>
      <c r="DS124" s="991"/>
      <c r="DT124" s="991"/>
      <c r="DU124" s="991"/>
      <c r="DV124" s="1015" t="s">
        <v>101</v>
      </c>
      <c r="DW124" s="1015"/>
      <c r="DX124" s="1015"/>
      <c r="DY124" s="1015"/>
      <c r="DZ124" s="1016"/>
    </row>
    <row r="125" spans="1:130" s="191" customFormat="1" ht="26.25" customHeight="1">
      <c r="A125" s="1056"/>
      <c r="B125" s="945"/>
      <c r="C125" s="915" t="s">
        <v>407</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1" t="s">
        <v>332</v>
      </c>
      <c r="AB125" s="952"/>
      <c r="AC125" s="952"/>
      <c r="AD125" s="952"/>
      <c r="AE125" s="953"/>
      <c r="AF125" s="954" t="s">
        <v>332</v>
      </c>
      <c r="AG125" s="952"/>
      <c r="AH125" s="952"/>
      <c r="AI125" s="952"/>
      <c r="AJ125" s="953"/>
      <c r="AK125" s="954" t="s">
        <v>332</v>
      </c>
      <c r="AL125" s="952"/>
      <c r="AM125" s="952"/>
      <c r="AN125" s="952"/>
      <c r="AO125" s="953"/>
      <c r="AP125" s="955" t="s">
        <v>332</v>
      </c>
      <c r="AQ125" s="956"/>
      <c r="AR125" s="956"/>
      <c r="AS125" s="956"/>
      <c r="AT125" s="957"/>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17" t="s">
        <v>419</v>
      </c>
      <c r="CL125" s="1000"/>
      <c r="CM125" s="1000"/>
      <c r="CN125" s="1000"/>
      <c r="CO125" s="1001"/>
      <c r="CP125" s="939" t="s">
        <v>420</v>
      </c>
      <c r="CQ125" s="888"/>
      <c r="CR125" s="888"/>
      <c r="CS125" s="888"/>
      <c r="CT125" s="888"/>
      <c r="CU125" s="888"/>
      <c r="CV125" s="888"/>
      <c r="CW125" s="888"/>
      <c r="CX125" s="888"/>
      <c r="CY125" s="888"/>
      <c r="CZ125" s="888"/>
      <c r="DA125" s="888"/>
      <c r="DB125" s="888"/>
      <c r="DC125" s="888"/>
      <c r="DD125" s="888"/>
      <c r="DE125" s="888"/>
      <c r="DF125" s="889"/>
      <c r="DG125" s="925" t="s">
        <v>332</v>
      </c>
      <c r="DH125" s="926"/>
      <c r="DI125" s="926"/>
      <c r="DJ125" s="926"/>
      <c r="DK125" s="926"/>
      <c r="DL125" s="926" t="s">
        <v>332</v>
      </c>
      <c r="DM125" s="926"/>
      <c r="DN125" s="926"/>
      <c r="DO125" s="926"/>
      <c r="DP125" s="926"/>
      <c r="DQ125" s="926" t="s">
        <v>332</v>
      </c>
      <c r="DR125" s="926"/>
      <c r="DS125" s="926"/>
      <c r="DT125" s="926"/>
      <c r="DU125" s="926"/>
      <c r="DV125" s="927" t="s">
        <v>332</v>
      </c>
      <c r="DW125" s="927"/>
      <c r="DX125" s="927"/>
      <c r="DY125" s="927"/>
      <c r="DZ125" s="928"/>
    </row>
    <row r="126" spans="1:130" s="191" customFormat="1" ht="26.25" customHeight="1" thickBot="1">
      <c r="A126" s="1056"/>
      <c r="B126" s="945"/>
      <c r="C126" s="915" t="s">
        <v>409</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1" t="s">
        <v>332</v>
      </c>
      <c r="AB126" s="952"/>
      <c r="AC126" s="952"/>
      <c r="AD126" s="952"/>
      <c r="AE126" s="953"/>
      <c r="AF126" s="954" t="s">
        <v>332</v>
      </c>
      <c r="AG126" s="952"/>
      <c r="AH126" s="952"/>
      <c r="AI126" s="952"/>
      <c r="AJ126" s="953"/>
      <c r="AK126" s="954" t="s">
        <v>332</v>
      </c>
      <c r="AL126" s="952"/>
      <c r="AM126" s="952"/>
      <c r="AN126" s="952"/>
      <c r="AO126" s="953"/>
      <c r="AP126" s="955" t="s">
        <v>332</v>
      </c>
      <c r="AQ126" s="956"/>
      <c r="AR126" s="956"/>
      <c r="AS126" s="956"/>
      <c r="AT126" s="957"/>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18"/>
      <c r="CL126" s="1003"/>
      <c r="CM126" s="1003"/>
      <c r="CN126" s="1003"/>
      <c r="CO126" s="1004"/>
      <c r="CP126" s="948" t="s">
        <v>421</v>
      </c>
      <c r="CQ126" s="949"/>
      <c r="CR126" s="949"/>
      <c r="CS126" s="949"/>
      <c r="CT126" s="949"/>
      <c r="CU126" s="949"/>
      <c r="CV126" s="949"/>
      <c r="CW126" s="949"/>
      <c r="CX126" s="949"/>
      <c r="CY126" s="949"/>
      <c r="CZ126" s="949"/>
      <c r="DA126" s="949"/>
      <c r="DB126" s="949"/>
      <c r="DC126" s="949"/>
      <c r="DD126" s="949"/>
      <c r="DE126" s="949"/>
      <c r="DF126" s="950"/>
      <c r="DG126" s="918" t="s">
        <v>332</v>
      </c>
      <c r="DH126" s="919"/>
      <c r="DI126" s="919"/>
      <c r="DJ126" s="919"/>
      <c r="DK126" s="919"/>
      <c r="DL126" s="919" t="s">
        <v>332</v>
      </c>
      <c r="DM126" s="919"/>
      <c r="DN126" s="919"/>
      <c r="DO126" s="919"/>
      <c r="DP126" s="919"/>
      <c r="DQ126" s="919" t="s">
        <v>332</v>
      </c>
      <c r="DR126" s="919"/>
      <c r="DS126" s="919"/>
      <c r="DT126" s="919"/>
      <c r="DU126" s="919"/>
      <c r="DV126" s="920" t="s">
        <v>332</v>
      </c>
      <c r="DW126" s="920"/>
      <c r="DX126" s="920"/>
      <c r="DY126" s="920"/>
      <c r="DZ126" s="921"/>
    </row>
    <row r="127" spans="1:130" s="191" customFormat="1" ht="26.25" customHeight="1">
      <c r="A127" s="1057"/>
      <c r="B127" s="947"/>
      <c r="C127" s="995" t="s">
        <v>422</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51">
        <v>171717</v>
      </c>
      <c r="AB127" s="952"/>
      <c r="AC127" s="952"/>
      <c r="AD127" s="952"/>
      <c r="AE127" s="953"/>
      <c r="AF127" s="954">
        <v>148085</v>
      </c>
      <c r="AG127" s="952"/>
      <c r="AH127" s="952"/>
      <c r="AI127" s="952"/>
      <c r="AJ127" s="953"/>
      <c r="AK127" s="954">
        <v>126555</v>
      </c>
      <c r="AL127" s="952"/>
      <c r="AM127" s="952"/>
      <c r="AN127" s="952"/>
      <c r="AO127" s="953"/>
      <c r="AP127" s="955">
        <v>0</v>
      </c>
      <c r="AQ127" s="956"/>
      <c r="AR127" s="956"/>
      <c r="AS127" s="956"/>
      <c r="AT127" s="957"/>
      <c r="AU127" s="227"/>
      <c r="AV127" s="227"/>
      <c r="AW127" s="227"/>
      <c r="AX127" s="1029" t="s">
        <v>423</v>
      </c>
      <c r="AY127" s="1030"/>
      <c r="AZ127" s="1030"/>
      <c r="BA127" s="1030"/>
      <c r="BB127" s="1030"/>
      <c r="BC127" s="1030"/>
      <c r="BD127" s="1030"/>
      <c r="BE127" s="1031"/>
      <c r="BF127" s="1032" t="s">
        <v>424</v>
      </c>
      <c r="BG127" s="1030"/>
      <c r="BH127" s="1030"/>
      <c r="BI127" s="1030"/>
      <c r="BJ127" s="1030"/>
      <c r="BK127" s="1030"/>
      <c r="BL127" s="1031"/>
      <c r="BM127" s="1032" t="s">
        <v>425</v>
      </c>
      <c r="BN127" s="1030"/>
      <c r="BO127" s="1030"/>
      <c r="BP127" s="1030"/>
      <c r="BQ127" s="1030"/>
      <c r="BR127" s="1030"/>
      <c r="BS127" s="1031"/>
      <c r="BT127" s="1032" t="s">
        <v>426</v>
      </c>
      <c r="BU127" s="1030"/>
      <c r="BV127" s="1030"/>
      <c r="BW127" s="1030"/>
      <c r="BX127" s="1030"/>
      <c r="BY127" s="1030"/>
      <c r="BZ127" s="1054"/>
      <c r="CA127" s="227"/>
      <c r="CB127" s="227"/>
      <c r="CC127" s="227"/>
      <c r="CD127" s="228"/>
      <c r="CE127" s="228"/>
      <c r="CF127" s="228"/>
      <c r="CG127" s="225"/>
      <c r="CH127" s="225"/>
      <c r="CI127" s="225"/>
      <c r="CJ127" s="226"/>
      <c r="CK127" s="1018"/>
      <c r="CL127" s="1003"/>
      <c r="CM127" s="1003"/>
      <c r="CN127" s="1003"/>
      <c r="CO127" s="1004"/>
      <c r="CP127" s="948" t="s">
        <v>427</v>
      </c>
      <c r="CQ127" s="949"/>
      <c r="CR127" s="949"/>
      <c r="CS127" s="949"/>
      <c r="CT127" s="949"/>
      <c r="CU127" s="949"/>
      <c r="CV127" s="949"/>
      <c r="CW127" s="949"/>
      <c r="CX127" s="949"/>
      <c r="CY127" s="949"/>
      <c r="CZ127" s="949"/>
      <c r="DA127" s="949"/>
      <c r="DB127" s="949"/>
      <c r="DC127" s="949"/>
      <c r="DD127" s="949"/>
      <c r="DE127" s="949"/>
      <c r="DF127" s="950"/>
      <c r="DG127" s="918" t="s">
        <v>332</v>
      </c>
      <c r="DH127" s="919"/>
      <c r="DI127" s="919"/>
      <c r="DJ127" s="919"/>
      <c r="DK127" s="919"/>
      <c r="DL127" s="919" t="s">
        <v>332</v>
      </c>
      <c r="DM127" s="919"/>
      <c r="DN127" s="919"/>
      <c r="DO127" s="919"/>
      <c r="DP127" s="919"/>
      <c r="DQ127" s="919" t="s">
        <v>332</v>
      </c>
      <c r="DR127" s="919"/>
      <c r="DS127" s="919"/>
      <c r="DT127" s="919"/>
      <c r="DU127" s="919"/>
      <c r="DV127" s="920" t="s">
        <v>332</v>
      </c>
      <c r="DW127" s="920"/>
      <c r="DX127" s="920"/>
      <c r="DY127" s="920"/>
      <c r="DZ127" s="921"/>
    </row>
    <row r="128" spans="1:130" s="191" customFormat="1" ht="26.25" customHeight="1" thickBot="1">
      <c r="A128" s="1040" t="s">
        <v>428</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429</v>
      </c>
      <c r="X128" s="1042"/>
      <c r="Y128" s="1042"/>
      <c r="Z128" s="1043"/>
      <c r="AA128" s="1044">
        <v>1663728</v>
      </c>
      <c r="AB128" s="1045"/>
      <c r="AC128" s="1045"/>
      <c r="AD128" s="1045"/>
      <c r="AE128" s="1046"/>
      <c r="AF128" s="1047">
        <v>1398364</v>
      </c>
      <c r="AG128" s="1045"/>
      <c r="AH128" s="1045"/>
      <c r="AI128" s="1045"/>
      <c r="AJ128" s="1046"/>
      <c r="AK128" s="1047">
        <v>2457220</v>
      </c>
      <c r="AL128" s="1045"/>
      <c r="AM128" s="1045"/>
      <c r="AN128" s="1045"/>
      <c r="AO128" s="1046"/>
      <c r="AP128" s="1048"/>
      <c r="AQ128" s="1049"/>
      <c r="AR128" s="1049"/>
      <c r="AS128" s="1049"/>
      <c r="AT128" s="1050"/>
      <c r="AU128" s="227"/>
      <c r="AV128" s="227"/>
      <c r="AW128" s="227"/>
      <c r="AX128" s="887" t="s">
        <v>430</v>
      </c>
      <c r="AY128" s="888"/>
      <c r="AZ128" s="888"/>
      <c r="BA128" s="888"/>
      <c r="BB128" s="888"/>
      <c r="BC128" s="888"/>
      <c r="BD128" s="888"/>
      <c r="BE128" s="889"/>
      <c r="BF128" s="1051" t="s">
        <v>101</v>
      </c>
      <c r="BG128" s="1052"/>
      <c r="BH128" s="1052"/>
      <c r="BI128" s="1052"/>
      <c r="BJ128" s="1052"/>
      <c r="BK128" s="1052"/>
      <c r="BL128" s="1053"/>
      <c r="BM128" s="1051">
        <v>3.75</v>
      </c>
      <c r="BN128" s="1052"/>
      <c r="BO128" s="1052"/>
      <c r="BP128" s="1052"/>
      <c r="BQ128" s="1052"/>
      <c r="BR128" s="1052"/>
      <c r="BS128" s="1053"/>
      <c r="BT128" s="1051">
        <v>5</v>
      </c>
      <c r="BU128" s="1052"/>
      <c r="BV128" s="1052"/>
      <c r="BW128" s="1052"/>
      <c r="BX128" s="1052"/>
      <c r="BY128" s="1052"/>
      <c r="BZ128" s="1076"/>
      <c r="CA128" s="228"/>
      <c r="CB128" s="228"/>
      <c r="CC128" s="228"/>
      <c r="CD128" s="228"/>
      <c r="CE128" s="228"/>
      <c r="CF128" s="228"/>
      <c r="CG128" s="225"/>
      <c r="CH128" s="225"/>
      <c r="CI128" s="225"/>
      <c r="CJ128" s="226"/>
      <c r="CK128" s="1019"/>
      <c r="CL128" s="1020"/>
      <c r="CM128" s="1020"/>
      <c r="CN128" s="1020"/>
      <c r="CO128" s="1021"/>
      <c r="CP128" s="1033" t="s">
        <v>431</v>
      </c>
      <c r="CQ128" s="1034"/>
      <c r="CR128" s="1034"/>
      <c r="CS128" s="1034"/>
      <c r="CT128" s="1034"/>
      <c r="CU128" s="1034"/>
      <c r="CV128" s="1034"/>
      <c r="CW128" s="1034"/>
      <c r="CX128" s="1034"/>
      <c r="CY128" s="1034"/>
      <c r="CZ128" s="1034"/>
      <c r="DA128" s="1034"/>
      <c r="DB128" s="1034"/>
      <c r="DC128" s="1034"/>
      <c r="DD128" s="1034"/>
      <c r="DE128" s="1034"/>
      <c r="DF128" s="1035"/>
      <c r="DG128" s="1036">
        <v>174769</v>
      </c>
      <c r="DH128" s="1037"/>
      <c r="DI128" s="1037"/>
      <c r="DJ128" s="1037"/>
      <c r="DK128" s="1037"/>
      <c r="DL128" s="1037">
        <v>162607</v>
      </c>
      <c r="DM128" s="1037"/>
      <c r="DN128" s="1037"/>
      <c r="DO128" s="1037"/>
      <c r="DP128" s="1037"/>
      <c r="DQ128" s="1037">
        <v>503161</v>
      </c>
      <c r="DR128" s="1037"/>
      <c r="DS128" s="1037"/>
      <c r="DT128" s="1037"/>
      <c r="DU128" s="1037"/>
      <c r="DV128" s="1038">
        <v>0.2</v>
      </c>
      <c r="DW128" s="1038"/>
      <c r="DX128" s="1038"/>
      <c r="DY128" s="1038"/>
      <c r="DZ128" s="1039"/>
    </row>
    <row r="129" spans="1:131" s="191" customFormat="1" ht="26.25" customHeight="1">
      <c r="A129" s="929" t="s">
        <v>84</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70" t="s">
        <v>432</v>
      </c>
      <c r="X129" s="1071"/>
      <c r="Y129" s="1071"/>
      <c r="Z129" s="1072"/>
      <c r="AA129" s="951">
        <v>390315689</v>
      </c>
      <c r="AB129" s="952"/>
      <c r="AC129" s="952"/>
      <c r="AD129" s="952"/>
      <c r="AE129" s="953"/>
      <c r="AF129" s="954">
        <v>395726591</v>
      </c>
      <c r="AG129" s="952"/>
      <c r="AH129" s="952"/>
      <c r="AI129" s="952"/>
      <c r="AJ129" s="953"/>
      <c r="AK129" s="954">
        <v>390313847</v>
      </c>
      <c r="AL129" s="952"/>
      <c r="AM129" s="952"/>
      <c r="AN129" s="952"/>
      <c r="AO129" s="953"/>
      <c r="AP129" s="1073"/>
      <c r="AQ129" s="1074"/>
      <c r="AR129" s="1074"/>
      <c r="AS129" s="1074"/>
      <c r="AT129" s="1075"/>
      <c r="AU129" s="229"/>
      <c r="AV129" s="229"/>
      <c r="AW129" s="229"/>
      <c r="AX129" s="1064" t="s">
        <v>433</v>
      </c>
      <c r="AY129" s="949"/>
      <c r="AZ129" s="949"/>
      <c r="BA129" s="949"/>
      <c r="BB129" s="949"/>
      <c r="BC129" s="949"/>
      <c r="BD129" s="949"/>
      <c r="BE129" s="950"/>
      <c r="BF129" s="1065" t="s">
        <v>101</v>
      </c>
      <c r="BG129" s="1066"/>
      <c r="BH129" s="1066"/>
      <c r="BI129" s="1066"/>
      <c r="BJ129" s="1066"/>
      <c r="BK129" s="1066"/>
      <c r="BL129" s="1067"/>
      <c r="BM129" s="1065">
        <v>8.75</v>
      </c>
      <c r="BN129" s="1066"/>
      <c r="BO129" s="1066"/>
      <c r="BP129" s="1066"/>
      <c r="BQ129" s="1066"/>
      <c r="BR129" s="1066"/>
      <c r="BS129" s="1067"/>
      <c r="BT129" s="1065">
        <v>15</v>
      </c>
      <c r="BU129" s="1068"/>
      <c r="BV129" s="1068"/>
      <c r="BW129" s="1068"/>
      <c r="BX129" s="1068"/>
      <c r="BY129" s="1068"/>
      <c r="BZ129" s="1069"/>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29" t="s">
        <v>434</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70" t="s">
        <v>435</v>
      </c>
      <c r="X130" s="1071"/>
      <c r="Y130" s="1071"/>
      <c r="Z130" s="1072"/>
      <c r="AA130" s="951">
        <v>73958949</v>
      </c>
      <c r="AB130" s="952"/>
      <c r="AC130" s="952"/>
      <c r="AD130" s="952"/>
      <c r="AE130" s="953"/>
      <c r="AF130" s="954">
        <v>74950477</v>
      </c>
      <c r="AG130" s="952"/>
      <c r="AH130" s="952"/>
      <c r="AI130" s="952"/>
      <c r="AJ130" s="953"/>
      <c r="AK130" s="954">
        <v>74700675</v>
      </c>
      <c r="AL130" s="952"/>
      <c r="AM130" s="952"/>
      <c r="AN130" s="952"/>
      <c r="AO130" s="953"/>
      <c r="AP130" s="1073"/>
      <c r="AQ130" s="1074"/>
      <c r="AR130" s="1074"/>
      <c r="AS130" s="1074"/>
      <c r="AT130" s="1075"/>
      <c r="AU130" s="229"/>
      <c r="AV130" s="229"/>
      <c r="AW130" s="229"/>
      <c r="AX130" s="1064" t="s">
        <v>436</v>
      </c>
      <c r="AY130" s="949"/>
      <c r="AZ130" s="949"/>
      <c r="BA130" s="949"/>
      <c r="BB130" s="949"/>
      <c r="BC130" s="949"/>
      <c r="BD130" s="949"/>
      <c r="BE130" s="950"/>
      <c r="BF130" s="1101">
        <v>13.6</v>
      </c>
      <c r="BG130" s="1102"/>
      <c r="BH130" s="1102"/>
      <c r="BI130" s="1102"/>
      <c r="BJ130" s="1102"/>
      <c r="BK130" s="1102"/>
      <c r="BL130" s="1103"/>
      <c r="BM130" s="1101">
        <v>25</v>
      </c>
      <c r="BN130" s="1102"/>
      <c r="BO130" s="1102"/>
      <c r="BP130" s="1102"/>
      <c r="BQ130" s="1102"/>
      <c r="BR130" s="1102"/>
      <c r="BS130" s="1103"/>
      <c r="BT130" s="1101">
        <v>35</v>
      </c>
      <c r="BU130" s="1104"/>
      <c r="BV130" s="1104"/>
      <c r="BW130" s="1104"/>
      <c r="BX130" s="1104"/>
      <c r="BY130" s="1104"/>
      <c r="BZ130" s="1105"/>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437</v>
      </c>
      <c r="X131" s="1109"/>
      <c r="Y131" s="1109"/>
      <c r="Z131" s="1110"/>
      <c r="AA131" s="1111">
        <v>316356740</v>
      </c>
      <c r="AB131" s="1112"/>
      <c r="AC131" s="1112"/>
      <c r="AD131" s="1112"/>
      <c r="AE131" s="1113"/>
      <c r="AF131" s="1114">
        <v>320776114</v>
      </c>
      <c r="AG131" s="1112"/>
      <c r="AH131" s="1112"/>
      <c r="AI131" s="1112"/>
      <c r="AJ131" s="1113"/>
      <c r="AK131" s="1114">
        <v>315613172</v>
      </c>
      <c r="AL131" s="1112"/>
      <c r="AM131" s="1112"/>
      <c r="AN131" s="1112"/>
      <c r="AO131" s="1113"/>
      <c r="AP131" s="1115"/>
      <c r="AQ131" s="1116"/>
      <c r="AR131" s="1116"/>
      <c r="AS131" s="1116"/>
      <c r="AT131" s="1117"/>
      <c r="AU131" s="229"/>
      <c r="AV131" s="229"/>
      <c r="AW131" s="229"/>
      <c r="AX131" s="1083" t="s">
        <v>438</v>
      </c>
      <c r="AY131" s="1034"/>
      <c r="AZ131" s="1034"/>
      <c r="BA131" s="1034"/>
      <c r="BB131" s="1034"/>
      <c r="BC131" s="1034"/>
      <c r="BD131" s="1034"/>
      <c r="BE131" s="1035"/>
      <c r="BF131" s="1084">
        <v>133.30000000000001</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0" t="s">
        <v>439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440</v>
      </c>
      <c r="W132" s="1094"/>
      <c r="X132" s="1094"/>
      <c r="Y132" s="1094"/>
      <c r="Z132" s="1095"/>
      <c r="AA132" s="1096">
        <v>14.788064889999999</v>
      </c>
      <c r="AB132" s="1097"/>
      <c r="AC132" s="1097"/>
      <c r="AD132" s="1097"/>
      <c r="AE132" s="1098"/>
      <c r="AF132" s="1099">
        <v>13.149343160000001</v>
      </c>
      <c r="AG132" s="1097"/>
      <c r="AH132" s="1097"/>
      <c r="AI132" s="1097"/>
      <c r="AJ132" s="1098"/>
      <c r="AK132" s="1099">
        <v>13.042543739999999</v>
      </c>
      <c r="AL132" s="1097"/>
      <c r="AM132" s="1097"/>
      <c r="AN132" s="1097"/>
      <c r="AO132" s="1098"/>
      <c r="AP132" s="992"/>
      <c r="AQ132" s="993"/>
      <c r="AR132" s="993"/>
      <c r="AS132" s="993"/>
      <c r="AT132" s="1100"/>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441</v>
      </c>
      <c r="W133" s="1077"/>
      <c r="X133" s="1077"/>
      <c r="Y133" s="1077"/>
      <c r="Z133" s="1078"/>
      <c r="AA133" s="1079">
        <v>15.5</v>
      </c>
      <c r="AB133" s="1080"/>
      <c r="AC133" s="1080"/>
      <c r="AD133" s="1080"/>
      <c r="AE133" s="1081"/>
      <c r="AF133" s="1079">
        <v>14.4</v>
      </c>
      <c r="AG133" s="1080"/>
      <c r="AH133" s="1080"/>
      <c r="AI133" s="1080"/>
      <c r="AJ133" s="1081"/>
      <c r="AK133" s="1079">
        <v>13.6</v>
      </c>
      <c r="AL133" s="1080"/>
      <c r="AM133" s="1080"/>
      <c r="AN133" s="1080"/>
      <c r="AO133" s="1081"/>
      <c r="AP133" s="1023"/>
      <c r="AQ133" s="1024"/>
      <c r="AR133" s="1024"/>
      <c r="AS133" s="1024"/>
      <c r="AT133" s="1082"/>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442</v>
      </c>
      <c r="B5" s="240"/>
      <c r="C5" s="240"/>
      <c r="D5" s="240"/>
      <c r="E5" s="240"/>
      <c r="F5" s="240"/>
      <c r="G5" s="240"/>
      <c r="H5" s="240"/>
      <c r="I5" s="240"/>
      <c r="J5" s="240"/>
      <c r="K5" s="240"/>
      <c r="L5" s="240"/>
      <c r="M5" s="240"/>
      <c r="N5" s="240"/>
      <c r="O5" s="241"/>
    </row>
    <row r="6" spans="1:16" ht="13.2">
      <c r="A6" s="242"/>
      <c r="B6" s="238"/>
      <c r="C6" s="238"/>
      <c r="D6" s="238"/>
      <c r="E6" s="238"/>
      <c r="F6" s="238"/>
      <c r="G6" s="243" t="s">
        <v>443</v>
      </c>
      <c r="H6" s="243"/>
      <c r="I6" s="243"/>
      <c r="J6" s="243"/>
      <c r="K6" s="238"/>
      <c r="L6" s="238"/>
      <c r="M6" s="238"/>
      <c r="N6" s="238"/>
    </row>
    <row r="7" spans="1:16" ht="13.2">
      <c r="A7" s="242"/>
      <c r="B7" s="238"/>
      <c r="C7" s="238"/>
      <c r="D7" s="238"/>
      <c r="E7" s="238"/>
      <c r="F7" s="238"/>
      <c r="G7" s="245"/>
      <c r="H7" s="246"/>
      <c r="I7" s="246"/>
      <c r="J7" s="247"/>
      <c r="K7" s="1118" t="s">
        <v>444</v>
      </c>
      <c r="L7" s="248"/>
      <c r="M7" s="249" t="s">
        <v>445</v>
      </c>
      <c r="N7" s="250"/>
    </row>
    <row r="8" spans="1:16" ht="13.2">
      <c r="A8" s="242"/>
      <c r="B8" s="238"/>
      <c r="C8" s="238"/>
      <c r="D8" s="238"/>
      <c r="E8" s="238"/>
      <c r="F8" s="238"/>
      <c r="G8" s="251"/>
      <c r="H8" s="252"/>
      <c r="I8" s="252"/>
      <c r="J8" s="253"/>
      <c r="K8" s="1119"/>
      <c r="L8" s="254" t="s">
        <v>446</v>
      </c>
      <c r="M8" s="255" t="s">
        <v>447</v>
      </c>
      <c r="N8" s="256" t="s">
        <v>448</v>
      </c>
    </row>
    <row r="9" spans="1:16" ht="13.2">
      <c r="A9" s="242"/>
      <c r="B9" s="238"/>
      <c r="C9" s="238"/>
      <c r="D9" s="238"/>
      <c r="E9" s="238"/>
      <c r="F9" s="238"/>
      <c r="G9" s="1120" t="s">
        <v>449</v>
      </c>
      <c r="H9" s="1121"/>
      <c r="I9" s="1121"/>
      <c r="J9" s="1122"/>
      <c r="K9" s="257">
        <v>165725343</v>
      </c>
      <c r="L9" s="258">
        <v>125183</v>
      </c>
      <c r="M9" s="259">
        <v>133620</v>
      </c>
      <c r="N9" s="260">
        <v>-6.3</v>
      </c>
    </row>
    <row r="10" spans="1:16" ht="13.2">
      <c r="A10" s="242"/>
      <c r="B10" s="238"/>
      <c r="C10" s="238"/>
      <c r="D10" s="238"/>
      <c r="E10" s="238"/>
      <c r="F10" s="238"/>
      <c r="G10" s="1120" t="s">
        <v>450</v>
      </c>
      <c r="H10" s="1121"/>
      <c r="I10" s="1121"/>
      <c r="J10" s="1122"/>
      <c r="K10" s="257">
        <v>732335</v>
      </c>
      <c r="L10" s="258">
        <v>553</v>
      </c>
      <c r="M10" s="259">
        <v>423</v>
      </c>
      <c r="N10" s="260">
        <v>30.7</v>
      </c>
    </row>
    <row r="11" spans="1:16" ht="13.5" customHeight="1">
      <c r="A11" s="242"/>
      <c r="B11" s="238"/>
      <c r="C11" s="238"/>
      <c r="D11" s="238"/>
      <c r="E11" s="238"/>
      <c r="F11" s="238"/>
      <c r="G11" s="1120" t="s">
        <v>451</v>
      </c>
      <c r="H11" s="1121"/>
      <c r="I11" s="1121"/>
      <c r="J11" s="1122"/>
      <c r="K11" s="257" t="s">
        <v>452</v>
      </c>
      <c r="L11" s="258" t="s">
        <v>452</v>
      </c>
      <c r="M11" s="259">
        <v>619</v>
      </c>
      <c r="N11" s="260" t="s">
        <v>452</v>
      </c>
    </row>
    <row r="12" spans="1:16" ht="13.5" customHeight="1">
      <c r="A12" s="242"/>
      <c r="B12" s="238"/>
      <c r="C12" s="238"/>
      <c r="D12" s="238"/>
      <c r="E12" s="238"/>
      <c r="F12" s="238"/>
      <c r="G12" s="1120" t="s">
        <v>453</v>
      </c>
      <c r="H12" s="1121"/>
      <c r="I12" s="1121"/>
      <c r="J12" s="1122"/>
      <c r="K12" s="257" t="s">
        <v>452</v>
      </c>
      <c r="L12" s="258" t="s">
        <v>452</v>
      </c>
      <c r="M12" s="259" t="s">
        <v>452</v>
      </c>
      <c r="N12" s="260" t="s">
        <v>452</v>
      </c>
    </row>
    <row r="13" spans="1:16" ht="13.5" customHeight="1">
      <c r="A13" s="242"/>
      <c r="B13" s="238"/>
      <c r="C13" s="238"/>
      <c r="D13" s="238"/>
      <c r="E13" s="238"/>
      <c r="F13" s="238"/>
      <c r="G13" s="1120" t="s">
        <v>454</v>
      </c>
      <c r="H13" s="1121"/>
      <c r="I13" s="1121"/>
      <c r="J13" s="1122"/>
      <c r="K13" s="257" t="s">
        <v>452</v>
      </c>
      <c r="L13" s="258" t="s">
        <v>452</v>
      </c>
      <c r="M13" s="259">
        <v>5</v>
      </c>
      <c r="N13" s="260" t="s">
        <v>452</v>
      </c>
    </row>
    <row r="14" spans="1:16" ht="13.5" customHeight="1">
      <c r="A14" s="242"/>
      <c r="B14" s="238"/>
      <c r="C14" s="238"/>
      <c r="D14" s="238"/>
      <c r="E14" s="238"/>
      <c r="F14" s="238"/>
      <c r="G14" s="1120" t="s">
        <v>455</v>
      </c>
      <c r="H14" s="1121"/>
      <c r="I14" s="1121"/>
      <c r="J14" s="1122"/>
      <c r="K14" s="257">
        <v>2481716</v>
      </c>
      <c r="L14" s="258">
        <v>1875</v>
      </c>
      <c r="M14" s="259">
        <v>2508</v>
      </c>
      <c r="N14" s="260">
        <v>-25.2</v>
      </c>
    </row>
    <row r="15" spans="1:16" ht="13.2">
      <c r="A15" s="242"/>
      <c r="B15" s="238"/>
      <c r="C15" s="238"/>
      <c r="D15" s="238"/>
      <c r="E15" s="238"/>
      <c r="F15" s="238"/>
      <c r="G15" s="1120" t="s">
        <v>456</v>
      </c>
      <c r="H15" s="1121"/>
      <c r="I15" s="1121"/>
      <c r="J15" s="1122"/>
      <c r="K15" s="257">
        <v>-15411245</v>
      </c>
      <c r="L15" s="258">
        <v>-11641</v>
      </c>
      <c r="M15" s="259">
        <v>-11441</v>
      </c>
      <c r="N15" s="260">
        <v>1.7</v>
      </c>
    </row>
    <row r="16" spans="1:16" ht="13.2">
      <c r="A16" s="242"/>
      <c r="B16" s="238"/>
      <c r="C16" s="238"/>
      <c r="D16" s="238"/>
      <c r="E16" s="238"/>
      <c r="F16" s="238"/>
      <c r="G16" s="1126" t="s">
        <v>137</v>
      </c>
      <c r="H16" s="1127"/>
      <c r="I16" s="1127"/>
      <c r="J16" s="1128"/>
      <c r="K16" s="258">
        <v>153528149</v>
      </c>
      <c r="L16" s="258">
        <v>115970</v>
      </c>
      <c r="M16" s="259">
        <v>125734</v>
      </c>
      <c r="N16" s="260">
        <v>-7.8</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457</v>
      </c>
      <c r="H19" s="238"/>
      <c r="I19" s="238"/>
      <c r="J19" s="238"/>
      <c r="K19" s="238"/>
      <c r="L19" s="238"/>
      <c r="M19" s="238"/>
      <c r="N19" s="238"/>
    </row>
    <row r="20" spans="1:16" ht="13.2">
      <c r="A20" s="242"/>
      <c r="B20" s="238"/>
      <c r="C20" s="238"/>
      <c r="D20" s="238"/>
      <c r="E20" s="238"/>
      <c r="F20" s="238"/>
      <c r="G20" s="265"/>
      <c r="H20" s="266"/>
      <c r="I20" s="266"/>
      <c r="J20" s="267"/>
      <c r="K20" s="268" t="s">
        <v>458</v>
      </c>
      <c r="L20" s="269" t="s">
        <v>459</v>
      </c>
      <c r="M20" s="270" t="s">
        <v>460</v>
      </c>
      <c r="N20" s="271"/>
    </row>
    <row r="21" spans="1:16" s="277" customFormat="1" ht="13.2">
      <c r="A21" s="272"/>
      <c r="B21" s="243"/>
      <c r="C21" s="243"/>
      <c r="D21" s="243"/>
      <c r="E21" s="243"/>
      <c r="F21" s="243"/>
      <c r="G21" s="1129" t="s">
        <v>461</v>
      </c>
      <c r="H21" s="1130"/>
      <c r="I21" s="1130"/>
      <c r="J21" s="1131"/>
      <c r="K21" s="273">
        <v>1369.63</v>
      </c>
      <c r="L21" s="274">
        <v>1407.39</v>
      </c>
      <c r="M21" s="275">
        <v>-37.76</v>
      </c>
      <c r="N21" s="243"/>
      <c r="O21" s="276"/>
      <c r="P21" s="272"/>
    </row>
    <row r="22" spans="1:16" s="277" customFormat="1" ht="13.2">
      <c r="A22" s="272"/>
      <c r="B22" s="243"/>
      <c r="C22" s="243"/>
      <c r="D22" s="243"/>
      <c r="E22" s="243"/>
      <c r="F22" s="243"/>
      <c r="G22" s="1129" t="s">
        <v>462</v>
      </c>
      <c r="H22" s="1130"/>
      <c r="I22" s="1130"/>
      <c r="J22" s="1131"/>
      <c r="K22" s="278">
        <v>98</v>
      </c>
      <c r="L22" s="279">
        <v>99.5</v>
      </c>
      <c r="M22" s="280">
        <v>-1.5</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465</v>
      </c>
      <c r="H29" s="243"/>
      <c r="I29" s="243"/>
      <c r="J29" s="243"/>
      <c r="K29" s="238"/>
      <c r="L29" s="238"/>
      <c r="M29" s="238"/>
      <c r="N29" s="238"/>
      <c r="O29" s="286"/>
    </row>
    <row r="30" spans="1:16" ht="13.2">
      <c r="A30" s="242"/>
      <c r="B30" s="238"/>
      <c r="C30" s="238"/>
      <c r="D30" s="238"/>
      <c r="E30" s="238"/>
      <c r="F30" s="238"/>
      <c r="G30" s="245"/>
      <c r="H30" s="246"/>
      <c r="I30" s="246"/>
      <c r="J30" s="247"/>
      <c r="K30" s="1118" t="s">
        <v>444</v>
      </c>
      <c r="L30" s="248"/>
      <c r="M30" s="249" t="s">
        <v>445</v>
      </c>
      <c r="N30" s="250"/>
    </row>
    <row r="31" spans="1:16" ht="13.2">
      <c r="A31" s="242"/>
      <c r="B31" s="238"/>
      <c r="C31" s="238"/>
      <c r="D31" s="238"/>
      <c r="E31" s="238"/>
      <c r="F31" s="238"/>
      <c r="G31" s="251"/>
      <c r="H31" s="252"/>
      <c r="I31" s="252"/>
      <c r="J31" s="253"/>
      <c r="K31" s="1119"/>
      <c r="L31" s="254" t="s">
        <v>446</v>
      </c>
      <c r="M31" s="255" t="s">
        <v>447</v>
      </c>
      <c r="N31" s="256" t="s">
        <v>448</v>
      </c>
    </row>
    <row r="32" spans="1:16" ht="27" customHeight="1">
      <c r="A32" s="242"/>
      <c r="B32" s="238"/>
      <c r="C32" s="238"/>
      <c r="D32" s="238"/>
      <c r="E32" s="238"/>
      <c r="F32" s="238"/>
      <c r="G32" s="1123" t="s">
        <v>466</v>
      </c>
      <c r="H32" s="1124"/>
      <c r="I32" s="1124"/>
      <c r="J32" s="1125"/>
      <c r="K32" s="258">
        <v>111150109</v>
      </c>
      <c r="L32" s="258">
        <v>83959</v>
      </c>
      <c r="M32" s="259">
        <v>75377</v>
      </c>
      <c r="N32" s="260">
        <v>11.4</v>
      </c>
    </row>
    <row r="33" spans="1:16" ht="13.5" customHeight="1">
      <c r="A33" s="242"/>
      <c r="B33" s="238"/>
      <c r="C33" s="238"/>
      <c r="D33" s="238"/>
      <c r="E33" s="238"/>
      <c r="F33" s="238"/>
      <c r="G33" s="1123" t="s">
        <v>467</v>
      </c>
      <c r="H33" s="1124"/>
      <c r="I33" s="1124"/>
      <c r="J33" s="1125"/>
      <c r="K33" s="258" t="s">
        <v>452</v>
      </c>
      <c r="L33" s="258" t="s">
        <v>452</v>
      </c>
      <c r="M33" s="259" t="s">
        <v>452</v>
      </c>
      <c r="N33" s="260" t="s">
        <v>452</v>
      </c>
    </row>
    <row r="34" spans="1:16" ht="27" customHeight="1">
      <c r="A34" s="242"/>
      <c r="B34" s="238"/>
      <c r="C34" s="238"/>
      <c r="D34" s="238"/>
      <c r="E34" s="238"/>
      <c r="F34" s="238"/>
      <c r="G34" s="1123" t="s">
        <v>468</v>
      </c>
      <c r="H34" s="1124"/>
      <c r="I34" s="1124"/>
      <c r="J34" s="1125"/>
      <c r="K34" s="258">
        <v>4688460</v>
      </c>
      <c r="L34" s="258">
        <v>3542</v>
      </c>
      <c r="M34" s="259">
        <v>4973</v>
      </c>
      <c r="N34" s="260">
        <v>-28.8</v>
      </c>
    </row>
    <row r="35" spans="1:16" ht="27" customHeight="1">
      <c r="A35" s="242"/>
      <c r="B35" s="238"/>
      <c r="C35" s="238"/>
      <c r="D35" s="238"/>
      <c r="E35" s="238"/>
      <c r="F35" s="238"/>
      <c r="G35" s="1123" t="s">
        <v>469</v>
      </c>
      <c r="H35" s="1124"/>
      <c r="I35" s="1124"/>
      <c r="J35" s="1125"/>
      <c r="K35" s="258">
        <v>1009877</v>
      </c>
      <c r="L35" s="258">
        <v>763</v>
      </c>
      <c r="M35" s="259">
        <v>1922</v>
      </c>
      <c r="N35" s="260">
        <v>-60.3</v>
      </c>
    </row>
    <row r="36" spans="1:16" ht="27" customHeight="1">
      <c r="A36" s="242"/>
      <c r="B36" s="238"/>
      <c r="C36" s="238"/>
      <c r="D36" s="238"/>
      <c r="E36" s="238"/>
      <c r="F36" s="238"/>
      <c r="G36" s="1123" t="s">
        <v>470</v>
      </c>
      <c r="H36" s="1124"/>
      <c r="I36" s="1124"/>
      <c r="J36" s="1125"/>
      <c r="K36" s="258" t="s">
        <v>452</v>
      </c>
      <c r="L36" s="258" t="s">
        <v>452</v>
      </c>
      <c r="M36" s="259">
        <v>124</v>
      </c>
      <c r="N36" s="260" t="s">
        <v>452</v>
      </c>
    </row>
    <row r="37" spans="1:16" ht="13.5" customHeight="1">
      <c r="A37" s="242"/>
      <c r="B37" s="238"/>
      <c r="C37" s="238"/>
      <c r="D37" s="238"/>
      <c r="E37" s="238"/>
      <c r="F37" s="238"/>
      <c r="G37" s="1123" t="s">
        <v>471</v>
      </c>
      <c r="H37" s="1124"/>
      <c r="I37" s="1124"/>
      <c r="J37" s="1125"/>
      <c r="K37" s="258">
        <v>1473435</v>
      </c>
      <c r="L37" s="258">
        <v>1113</v>
      </c>
      <c r="M37" s="259">
        <v>987</v>
      </c>
      <c r="N37" s="260">
        <v>12.8</v>
      </c>
    </row>
    <row r="38" spans="1:16" ht="27" customHeight="1">
      <c r="A38" s="242"/>
      <c r="B38" s="238"/>
      <c r="C38" s="238"/>
      <c r="D38" s="238"/>
      <c r="E38" s="238"/>
      <c r="F38" s="238"/>
      <c r="G38" s="1132" t="s">
        <v>472</v>
      </c>
      <c r="H38" s="1133"/>
      <c r="I38" s="1133"/>
      <c r="J38" s="1134"/>
      <c r="K38" s="287" t="s">
        <v>452</v>
      </c>
      <c r="L38" s="287" t="s">
        <v>452</v>
      </c>
      <c r="M38" s="288">
        <v>2</v>
      </c>
      <c r="N38" s="289" t="s">
        <v>452</v>
      </c>
      <c r="O38" s="286"/>
    </row>
    <row r="39" spans="1:16" ht="13.2">
      <c r="A39" s="242"/>
      <c r="B39" s="238"/>
      <c r="C39" s="238"/>
      <c r="D39" s="238"/>
      <c r="E39" s="238"/>
      <c r="F39" s="238"/>
      <c r="G39" s="1132" t="s">
        <v>473</v>
      </c>
      <c r="H39" s="1133"/>
      <c r="I39" s="1133"/>
      <c r="J39" s="1134"/>
      <c r="K39" s="257">
        <v>-2457220</v>
      </c>
      <c r="L39" s="257">
        <v>-1856</v>
      </c>
      <c r="M39" s="290">
        <v>-2466</v>
      </c>
      <c r="N39" s="291">
        <v>-24.7</v>
      </c>
      <c r="O39" s="286"/>
    </row>
    <row r="40" spans="1:16" ht="27" customHeight="1">
      <c r="A40" s="242"/>
      <c r="B40" s="238"/>
      <c r="C40" s="238"/>
      <c r="D40" s="238"/>
      <c r="E40" s="238"/>
      <c r="F40" s="238"/>
      <c r="G40" s="1123" t="s">
        <v>474</v>
      </c>
      <c r="H40" s="1124"/>
      <c r="I40" s="1124"/>
      <c r="J40" s="1125"/>
      <c r="K40" s="257">
        <v>-74700675</v>
      </c>
      <c r="L40" s="257">
        <v>-56426</v>
      </c>
      <c r="M40" s="290">
        <v>-51701</v>
      </c>
      <c r="N40" s="291">
        <v>9.1</v>
      </c>
      <c r="O40" s="286"/>
    </row>
    <row r="41" spans="1:16" ht="13.2">
      <c r="A41" s="242"/>
      <c r="B41" s="238"/>
      <c r="C41" s="238"/>
      <c r="D41" s="238"/>
      <c r="E41" s="238"/>
      <c r="F41" s="238"/>
      <c r="G41" s="1126" t="s">
        <v>475</v>
      </c>
      <c r="H41" s="1127"/>
      <c r="I41" s="1127"/>
      <c r="J41" s="1128"/>
      <c r="K41" s="258">
        <v>41163986</v>
      </c>
      <c r="L41" s="257">
        <v>31094</v>
      </c>
      <c r="M41" s="290">
        <v>29219</v>
      </c>
      <c r="N41" s="291">
        <v>6.4</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476</v>
      </c>
      <c r="B47" s="238"/>
      <c r="C47" s="238"/>
      <c r="D47" s="238"/>
      <c r="E47" s="238"/>
      <c r="F47" s="238"/>
      <c r="G47" s="238"/>
      <c r="H47" s="238"/>
      <c r="I47" s="238"/>
      <c r="J47" s="238"/>
      <c r="K47" s="238"/>
      <c r="L47" s="238"/>
      <c r="M47" s="238"/>
      <c r="N47" s="238"/>
    </row>
    <row r="48" spans="1:16" ht="13.2">
      <c r="A48" s="242"/>
      <c r="B48" s="238"/>
      <c r="C48" s="238"/>
      <c r="D48" s="238"/>
      <c r="E48" s="238"/>
      <c r="F48" s="238"/>
      <c r="G48" s="296" t="s">
        <v>477</v>
      </c>
      <c r="H48" s="296"/>
      <c r="I48" s="296"/>
      <c r="J48" s="296"/>
      <c r="K48" s="296"/>
      <c r="L48" s="296"/>
      <c r="M48" s="297"/>
      <c r="N48" s="296"/>
    </row>
    <row r="49" spans="1:14" ht="13.5" customHeight="1">
      <c r="A49" s="242"/>
      <c r="B49" s="238"/>
      <c r="C49" s="238"/>
      <c r="D49" s="238"/>
      <c r="E49" s="238"/>
      <c r="F49" s="238"/>
      <c r="G49" s="298"/>
      <c r="H49" s="299"/>
      <c r="I49" s="1135" t="s">
        <v>444</v>
      </c>
      <c r="J49" s="1137" t="s">
        <v>478</v>
      </c>
      <c r="K49" s="1138"/>
      <c r="L49" s="1138"/>
      <c r="M49" s="1138"/>
      <c r="N49" s="1139"/>
    </row>
    <row r="50" spans="1:14" ht="13.2">
      <c r="A50" s="242"/>
      <c r="B50" s="238"/>
      <c r="C50" s="238"/>
      <c r="D50" s="238"/>
      <c r="E50" s="238"/>
      <c r="F50" s="238"/>
      <c r="G50" s="300"/>
      <c r="H50" s="301"/>
      <c r="I50" s="1136"/>
      <c r="J50" s="302" t="s">
        <v>479</v>
      </c>
      <c r="K50" s="303" t="s">
        <v>480</v>
      </c>
      <c r="L50" s="304" t="s">
        <v>481</v>
      </c>
      <c r="M50" s="305" t="s">
        <v>482</v>
      </c>
      <c r="N50" s="306" t="s">
        <v>483</v>
      </c>
    </row>
    <row r="51" spans="1:14" ht="13.2">
      <c r="A51" s="242"/>
      <c r="B51" s="238"/>
      <c r="C51" s="238"/>
      <c r="D51" s="238"/>
      <c r="E51" s="238"/>
      <c r="F51" s="238"/>
      <c r="G51" s="298" t="s">
        <v>484</v>
      </c>
      <c r="H51" s="299"/>
      <c r="I51" s="307">
        <v>134742033</v>
      </c>
      <c r="J51" s="308">
        <v>98208</v>
      </c>
      <c r="K51" s="309">
        <v>-4.7</v>
      </c>
      <c r="L51" s="310">
        <v>78803</v>
      </c>
      <c r="M51" s="311">
        <v>-7.3</v>
      </c>
      <c r="N51" s="312">
        <v>2.6</v>
      </c>
    </row>
    <row r="52" spans="1:14" ht="13.2">
      <c r="A52" s="242"/>
      <c r="B52" s="238"/>
      <c r="C52" s="238"/>
      <c r="D52" s="238"/>
      <c r="E52" s="238"/>
      <c r="F52" s="238"/>
      <c r="G52" s="313"/>
      <c r="H52" s="314" t="s">
        <v>485</v>
      </c>
      <c r="I52" s="315">
        <v>50079038</v>
      </c>
      <c r="J52" s="316">
        <v>36500</v>
      </c>
      <c r="K52" s="317">
        <v>-12.1</v>
      </c>
      <c r="L52" s="318">
        <v>19976</v>
      </c>
      <c r="M52" s="319">
        <v>-24.6</v>
      </c>
      <c r="N52" s="320">
        <v>12.5</v>
      </c>
    </row>
    <row r="53" spans="1:14" ht="13.2">
      <c r="A53" s="242"/>
      <c r="B53" s="238"/>
      <c r="C53" s="238"/>
      <c r="D53" s="238"/>
      <c r="E53" s="238"/>
      <c r="F53" s="238"/>
      <c r="G53" s="298" t="s">
        <v>486</v>
      </c>
      <c r="H53" s="299"/>
      <c r="I53" s="307">
        <v>145861826</v>
      </c>
      <c r="J53" s="308">
        <v>106635</v>
      </c>
      <c r="K53" s="309">
        <v>8.6</v>
      </c>
      <c r="L53" s="310">
        <v>88620</v>
      </c>
      <c r="M53" s="311">
        <v>12.5</v>
      </c>
      <c r="N53" s="312">
        <v>-3.9</v>
      </c>
    </row>
    <row r="54" spans="1:14" ht="13.2">
      <c r="A54" s="242"/>
      <c r="B54" s="238"/>
      <c r="C54" s="238"/>
      <c r="D54" s="238"/>
      <c r="E54" s="238"/>
      <c r="F54" s="238"/>
      <c r="G54" s="313"/>
      <c r="H54" s="314" t="s">
        <v>485</v>
      </c>
      <c r="I54" s="315">
        <v>48947189</v>
      </c>
      <c r="J54" s="316">
        <v>35784</v>
      </c>
      <c r="K54" s="317">
        <v>-2</v>
      </c>
      <c r="L54" s="318">
        <v>19309</v>
      </c>
      <c r="M54" s="319">
        <v>-3.3</v>
      </c>
      <c r="N54" s="320">
        <v>1.3</v>
      </c>
    </row>
    <row r="55" spans="1:14" ht="13.2">
      <c r="A55" s="242"/>
      <c r="B55" s="238"/>
      <c r="C55" s="238"/>
      <c r="D55" s="238"/>
      <c r="E55" s="238"/>
      <c r="F55" s="238"/>
      <c r="G55" s="298" t="s">
        <v>487</v>
      </c>
      <c r="H55" s="299"/>
      <c r="I55" s="307">
        <v>141498116</v>
      </c>
      <c r="J55" s="308">
        <v>104555</v>
      </c>
      <c r="K55" s="309">
        <v>-2</v>
      </c>
      <c r="L55" s="310">
        <v>94715</v>
      </c>
      <c r="M55" s="311">
        <v>6.9</v>
      </c>
      <c r="N55" s="312">
        <v>-8.9</v>
      </c>
    </row>
    <row r="56" spans="1:14" ht="13.2">
      <c r="A56" s="242"/>
      <c r="B56" s="238"/>
      <c r="C56" s="238"/>
      <c r="D56" s="238"/>
      <c r="E56" s="238"/>
      <c r="F56" s="238"/>
      <c r="G56" s="313"/>
      <c r="H56" s="314" t="s">
        <v>485</v>
      </c>
      <c r="I56" s="315">
        <v>51915422</v>
      </c>
      <c r="J56" s="316">
        <v>38361</v>
      </c>
      <c r="K56" s="317">
        <v>7.2</v>
      </c>
      <c r="L56" s="318">
        <v>24902</v>
      </c>
      <c r="M56" s="319">
        <v>29</v>
      </c>
      <c r="N56" s="320">
        <v>-21.8</v>
      </c>
    </row>
    <row r="57" spans="1:14" ht="13.2">
      <c r="A57" s="242"/>
      <c r="B57" s="238"/>
      <c r="C57" s="238"/>
      <c r="D57" s="238"/>
      <c r="E57" s="238"/>
      <c r="F57" s="238"/>
      <c r="G57" s="298" t="s">
        <v>488</v>
      </c>
      <c r="H57" s="299"/>
      <c r="I57" s="307">
        <v>125264319</v>
      </c>
      <c r="J57" s="308">
        <v>93588</v>
      </c>
      <c r="K57" s="309">
        <v>-10.5</v>
      </c>
      <c r="L57" s="310">
        <v>97161</v>
      </c>
      <c r="M57" s="311">
        <v>2.6</v>
      </c>
      <c r="N57" s="312">
        <v>-13.1</v>
      </c>
    </row>
    <row r="58" spans="1:14" ht="13.2">
      <c r="A58" s="242"/>
      <c r="B58" s="238"/>
      <c r="C58" s="238"/>
      <c r="D58" s="238"/>
      <c r="E58" s="238"/>
      <c r="F58" s="238"/>
      <c r="G58" s="313"/>
      <c r="H58" s="314" t="s">
        <v>485</v>
      </c>
      <c r="I58" s="315">
        <v>48003603</v>
      </c>
      <c r="J58" s="316">
        <v>35865</v>
      </c>
      <c r="K58" s="317">
        <v>-6.5</v>
      </c>
      <c r="L58" s="318">
        <v>26543</v>
      </c>
      <c r="M58" s="319">
        <v>6.6</v>
      </c>
      <c r="N58" s="320">
        <v>-13.1</v>
      </c>
    </row>
    <row r="59" spans="1:14" ht="13.2">
      <c r="A59" s="242"/>
      <c r="B59" s="238"/>
      <c r="C59" s="238"/>
      <c r="D59" s="238"/>
      <c r="E59" s="238"/>
      <c r="F59" s="238"/>
      <c r="G59" s="298" t="s">
        <v>489</v>
      </c>
      <c r="H59" s="299"/>
      <c r="I59" s="307">
        <v>131827241</v>
      </c>
      <c r="J59" s="308">
        <v>99578</v>
      </c>
      <c r="K59" s="309">
        <v>6.4</v>
      </c>
      <c r="L59" s="310">
        <v>101731</v>
      </c>
      <c r="M59" s="311">
        <v>4.7</v>
      </c>
      <c r="N59" s="312">
        <v>1.7</v>
      </c>
    </row>
    <row r="60" spans="1:14" ht="13.2">
      <c r="A60" s="242"/>
      <c r="B60" s="238"/>
      <c r="C60" s="238"/>
      <c r="D60" s="238"/>
      <c r="E60" s="238"/>
      <c r="F60" s="238"/>
      <c r="G60" s="313"/>
      <c r="H60" s="314" t="s">
        <v>485</v>
      </c>
      <c r="I60" s="321">
        <v>50380221</v>
      </c>
      <c r="J60" s="316">
        <v>38056</v>
      </c>
      <c r="K60" s="317">
        <v>6.1</v>
      </c>
      <c r="L60" s="318">
        <v>26906</v>
      </c>
      <c r="M60" s="319">
        <v>1.4</v>
      </c>
      <c r="N60" s="320">
        <v>4.7</v>
      </c>
    </row>
    <row r="61" spans="1:14" ht="13.2">
      <c r="A61" s="242"/>
      <c r="B61" s="238"/>
      <c r="C61" s="238"/>
      <c r="D61" s="238"/>
      <c r="E61" s="238"/>
      <c r="F61" s="238"/>
      <c r="G61" s="298" t="s">
        <v>490</v>
      </c>
      <c r="H61" s="322"/>
      <c r="I61" s="323">
        <v>135838707</v>
      </c>
      <c r="J61" s="324">
        <v>100513</v>
      </c>
      <c r="K61" s="325">
        <v>-0.4</v>
      </c>
      <c r="L61" s="326">
        <v>92206</v>
      </c>
      <c r="M61" s="327">
        <v>3.9</v>
      </c>
      <c r="N61" s="312">
        <v>-4.3</v>
      </c>
    </row>
    <row r="62" spans="1:14" ht="13.2">
      <c r="A62" s="242"/>
      <c r="B62" s="238"/>
      <c r="C62" s="238"/>
      <c r="D62" s="238"/>
      <c r="E62" s="238"/>
      <c r="F62" s="238"/>
      <c r="G62" s="313"/>
      <c r="H62" s="314" t="s">
        <v>485</v>
      </c>
      <c r="I62" s="315">
        <v>49865095</v>
      </c>
      <c r="J62" s="316">
        <v>36913</v>
      </c>
      <c r="K62" s="317">
        <v>-1.5</v>
      </c>
      <c r="L62" s="318">
        <v>23527</v>
      </c>
      <c r="M62" s="319">
        <v>1.8</v>
      </c>
      <c r="N62" s="320">
        <v>-3.3</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491</v>
      </c>
      <c r="G46" s="331" t="s">
        <v>492</v>
      </c>
      <c r="H46" s="331" t="s">
        <v>493</v>
      </c>
      <c r="I46" s="331" t="s">
        <v>494</v>
      </c>
      <c r="J46" s="332" t="s">
        <v>495</v>
      </c>
    </row>
    <row r="47" spans="2:10" ht="57.75" customHeight="1">
      <c r="B47" s="7"/>
      <c r="C47" s="1140" t="s">
        <v>3</v>
      </c>
      <c r="D47" s="1140"/>
      <c r="E47" s="1141"/>
      <c r="F47" s="333">
        <v>1.92</v>
      </c>
      <c r="G47" s="334">
        <v>2.5499999999999998</v>
      </c>
      <c r="H47" s="334">
        <v>2.81</v>
      </c>
      <c r="I47" s="334">
        <v>3.05</v>
      </c>
      <c r="J47" s="335">
        <v>3.34</v>
      </c>
    </row>
    <row r="48" spans="2:10" ht="57.75" customHeight="1">
      <c r="B48" s="8"/>
      <c r="C48" s="1142" t="s">
        <v>4</v>
      </c>
      <c r="D48" s="1142"/>
      <c r="E48" s="1143"/>
      <c r="F48" s="336">
        <v>0.61</v>
      </c>
      <c r="G48" s="337">
        <v>0.56000000000000005</v>
      </c>
      <c r="H48" s="337">
        <v>0.63</v>
      </c>
      <c r="I48" s="337">
        <v>0.55000000000000004</v>
      </c>
      <c r="J48" s="338">
        <v>0.61</v>
      </c>
    </row>
    <row r="49" spans="2:10" ht="57.75" customHeight="1" thickBot="1">
      <c r="B49" s="9"/>
      <c r="C49" s="1144" t="s">
        <v>5</v>
      </c>
      <c r="D49" s="1144"/>
      <c r="E49" s="1145"/>
      <c r="F49" s="339" t="s">
        <v>496</v>
      </c>
      <c r="G49" s="340">
        <v>0.38</v>
      </c>
      <c r="H49" s="340">
        <v>7.0000000000000007E-2</v>
      </c>
      <c r="I49" s="340" t="s">
        <v>497</v>
      </c>
      <c r="J49" s="341">
        <v>0.05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52" t="s">
        <v>498</v>
      </c>
      <c r="D34" s="1152"/>
      <c r="E34" s="1153"/>
      <c r="F34" s="20">
        <v>2</v>
      </c>
      <c r="G34" s="21">
        <v>2.23</v>
      </c>
      <c r="H34" s="21">
        <v>2.36</v>
      </c>
      <c r="I34" s="21">
        <v>2.4700000000000002</v>
      </c>
      <c r="J34" s="22">
        <v>2.79</v>
      </c>
      <c r="K34" s="10"/>
      <c r="L34" s="10"/>
      <c r="M34" s="10"/>
      <c r="N34" s="10"/>
      <c r="O34" s="10"/>
      <c r="P34" s="10"/>
    </row>
    <row r="35" spans="1:16" ht="39" customHeight="1">
      <c r="A35" s="10"/>
      <c r="B35" s="23"/>
      <c r="C35" s="1146" t="s">
        <v>499</v>
      </c>
      <c r="D35" s="1147"/>
      <c r="E35" s="1148"/>
      <c r="F35" s="24">
        <v>0.69</v>
      </c>
      <c r="G35" s="25">
        <v>0.69</v>
      </c>
      <c r="H35" s="25">
        <v>0.68</v>
      </c>
      <c r="I35" s="25">
        <v>0.6</v>
      </c>
      <c r="J35" s="26">
        <v>0.61</v>
      </c>
      <c r="K35" s="10"/>
      <c r="L35" s="10"/>
      <c r="M35" s="10"/>
      <c r="N35" s="10"/>
      <c r="O35" s="10"/>
      <c r="P35" s="10"/>
    </row>
    <row r="36" spans="1:16" ht="39" customHeight="1">
      <c r="A36" s="10"/>
      <c r="B36" s="23"/>
      <c r="C36" s="1146" t="s">
        <v>500</v>
      </c>
      <c r="D36" s="1147"/>
      <c r="E36" s="1148"/>
      <c r="F36" s="24">
        <v>0.5</v>
      </c>
      <c r="G36" s="25">
        <v>0.5</v>
      </c>
      <c r="H36" s="25">
        <v>0.56000000000000005</v>
      </c>
      <c r="I36" s="25">
        <v>0.49</v>
      </c>
      <c r="J36" s="26">
        <v>0.54</v>
      </c>
      <c r="K36" s="10"/>
      <c r="L36" s="10"/>
      <c r="M36" s="10"/>
      <c r="N36" s="10"/>
      <c r="O36" s="10"/>
      <c r="P36" s="10"/>
    </row>
    <row r="37" spans="1:16" ht="39" customHeight="1">
      <c r="A37" s="10"/>
      <c r="B37" s="23"/>
      <c r="C37" s="1146" t="s">
        <v>501</v>
      </c>
      <c r="D37" s="1147"/>
      <c r="E37" s="1148"/>
      <c r="F37" s="24">
        <v>0.33</v>
      </c>
      <c r="G37" s="25">
        <v>0.32</v>
      </c>
      <c r="H37" s="25">
        <v>0.3</v>
      </c>
      <c r="I37" s="25">
        <v>0.24</v>
      </c>
      <c r="J37" s="26">
        <v>0.23</v>
      </c>
      <c r="K37" s="10"/>
      <c r="L37" s="10"/>
      <c r="M37" s="10"/>
      <c r="N37" s="10"/>
      <c r="O37" s="10"/>
      <c r="P37" s="10"/>
    </row>
    <row r="38" spans="1:16" ht="39" customHeight="1">
      <c r="A38" s="10"/>
      <c r="B38" s="23"/>
      <c r="C38" s="1146" t="s">
        <v>502</v>
      </c>
      <c r="D38" s="1147"/>
      <c r="E38" s="1148"/>
      <c r="F38" s="24">
        <v>0.03</v>
      </c>
      <c r="G38" s="25">
        <v>0.03</v>
      </c>
      <c r="H38" s="25">
        <v>0.03</v>
      </c>
      <c r="I38" s="25">
        <v>0.03</v>
      </c>
      <c r="J38" s="26">
        <v>0.03</v>
      </c>
      <c r="K38" s="10"/>
      <c r="L38" s="10"/>
      <c r="M38" s="10"/>
      <c r="N38" s="10"/>
      <c r="O38" s="10"/>
      <c r="P38" s="10"/>
    </row>
    <row r="39" spans="1:16" ht="39" customHeight="1">
      <c r="A39" s="10"/>
      <c r="B39" s="23"/>
      <c r="C39" s="1146" t="s">
        <v>503</v>
      </c>
      <c r="D39" s="1147"/>
      <c r="E39" s="1148"/>
      <c r="F39" s="24">
        <v>0.01</v>
      </c>
      <c r="G39" s="25">
        <v>0.01</v>
      </c>
      <c r="H39" s="25">
        <v>0.01</v>
      </c>
      <c r="I39" s="25">
        <v>0.01</v>
      </c>
      <c r="J39" s="26">
        <v>0.02</v>
      </c>
      <c r="K39" s="10"/>
      <c r="L39" s="10"/>
      <c r="M39" s="10"/>
      <c r="N39" s="10"/>
      <c r="O39" s="10"/>
      <c r="P39" s="10"/>
    </row>
    <row r="40" spans="1:16" ht="39" customHeight="1">
      <c r="A40" s="10"/>
      <c r="B40" s="23"/>
      <c r="C40" s="1146" t="s">
        <v>504</v>
      </c>
      <c r="D40" s="1147"/>
      <c r="E40" s="1148"/>
      <c r="F40" s="24">
        <v>0</v>
      </c>
      <c r="G40" s="25">
        <v>0.01</v>
      </c>
      <c r="H40" s="25">
        <v>0.02</v>
      </c>
      <c r="I40" s="25">
        <v>0.03</v>
      </c>
      <c r="J40" s="26">
        <v>0.02</v>
      </c>
      <c r="K40" s="10"/>
      <c r="L40" s="10"/>
      <c r="M40" s="10"/>
      <c r="N40" s="10"/>
      <c r="O40" s="10"/>
      <c r="P40" s="10"/>
    </row>
    <row r="41" spans="1:16" ht="39" customHeight="1">
      <c r="A41" s="10"/>
      <c r="B41" s="23"/>
      <c r="C41" s="1146" t="s">
        <v>505</v>
      </c>
      <c r="D41" s="1147"/>
      <c r="E41" s="1148"/>
      <c r="F41" s="24">
        <v>0</v>
      </c>
      <c r="G41" s="25">
        <v>0</v>
      </c>
      <c r="H41" s="25">
        <v>0.01</v>
      </c>
      <c r="I41" s="25">
        <v>0</v>
      </c>
      <c r="J41" s="26">
        <v>0.01</v>
      </c>
      <c r="K41" s="10"/>
      <c r="L41" s="10"/>
      <c r="M41" s="10"/>
      <c r="N41" s="10"/>
      <c r="O41" s="10"/>
      <c r="P41" s="10"/>
    </row>
    <row r="42" spans="1:16" ht="39" customHeight="1">
      <c r="A42" s="10"/>
      <c r="B42" s="27"/>
      <c r="C42" s="1146" t="s">
        <v>506</v>
      </c>
      <c r="D42" s="1147"/>
      <c r="E42" s="1148"/>
      <c r="F42" s="24" t="s">
        <v>452</v>
      </c>
      <c r="G42" s="25" t="s">
        <v>452</v>
      </c>
      <c r="H42" s="25" t="s">
        <v>452</v>
      </c>
      <c r="I42" s="25" t="s">
        <v>452</v>
      </c>
      <c r="J42" s="26" t="s">
        <v>452</v>
      </c>
      <c r="K42" s="10"/>
      <c r="L42" s="10"/>
      <c r="M42" s="10"/>
      <c r="N42" s="10"/>
      <c r="O42" s="10"/>
      <c r="P42" s="10"/>
    </row>
    <row r="43" spans="1:16" ht="39" customHeight="1" thickBot="1">
      <c r="A43" s="10"/>
      <c r="B43" s="28"/>
      <c r="C43" s="1149" t="s">
        <v>507</v>
      </c>
      <c r="D43" s="1150"/>
      <c r="E43" s="1151"/>
      <c r="F43" s="29">
        <v>0.05</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62" t="s">
        <v>9</v>
      </c>
      <c r="C45" s="1163"/>
      <c r="D45" s="46"/>
      <c r="E45" s="1168" t="s">
        <v>10</v>
      </c>
      <c r="F45" s="1168"/>
      <c r="G45" s="1168"/>
      <c r="H45" s="1168"/>
      <c r="I45" s="1168"/>
      <c r="J45" s="1169"/>
      <c r="K45" s="47">
        <v>115003</v>
      </c>
      <c r="L45" s="48">
        <v>112847</v>
      </c>
      <c r="M45" s="48">
        <v>113708</v>
      </c>
      <c r="N45" s="48">
        <v>111029</v>
      </c>
      <c r="O45" s="49">
        <v>111150</v>
      </c>
      <c r="P45" s="36"/>
      <c r="Q45" s="36"/>
      <c r="R45" s="36"/>
      <c r="S45" s="36"/>
      <c r="T45" s="36"/>
      <c r="U45" s="36"/>
    </row>
    <row r="46" spans="1:21" ht="30.75" customHeight="1">
      <c r="A46" s="36"/>
      <c r="B46" s="1164"/>
      <c r="C46" s="1165"/>
      <c r="D46" s="50"/>
      <c r="E46" s="1156" t="s">
        <v>11</v>
      </c>
      <c r="F46" s="1156"/>
      <c r="G46" s="1156"/>
      <c r="H46" s="1156"/>
      <c r="I46" s="1156"/>
      <c r="J46" s="1157"/>
      <c r="K46" s="51" t="s">
        <v>452</v>
      </c>
      <c r="L46" s="52" t="s">
        <v>452</v>
      </c>
      <c r="M46" s="52" t="s">
        <v>452</v>
      </c>
      <c r="N46" s="52" t="s">
        <v>452</v>
      </c>
      <c r="O46" s="53" t="s">
        <v>452</v>
      </c>
      <c r="P46" s="36"/>
      <c r="Q46" s="36"/>
      <c r="R46" s="36"/>
      <c r="S46" s="36"/>
      <c r="T46" s="36"/>
      <c r="U46" s="36"/>
    </row>
    <row r="47" spans="1:21" ht="30.75" customHeight="1">
      <c r="A47" s="36"/>
      <c r="B47" s="1164"/>
      <c r="C47" s="1165"/>
      <c r="D47" s="50"/>
      <c r="E47" s="1156" t="s">
        <v>12</v>
      </c>
      <c r="F47" s="1156"/>
      <c r="G47" s="1156"/>
      <c r="H47" s="1156"/>
      <c r="I47" s="1156"/>
      <c r="J47" s="1157"/>
      <c r="K47" s="51">
        <v>3277</v>
      </c>
      <c r="L47" s="52">
        <v>4350</v>
      </c>
      <c r="M47" s="52">
        <v>5023</v>
      </c>
      <c r="N47" s="52">
        <v>4545</v>
      </c>
      <c r="O47" s="53">
        <v>4688</v>
      </c>
      <c r="P47" s="36"/>
      <c r="Q47" s="36"/>
      <c r="R47" s="36"/>
      <c r="S47" s="36"/>
      <c r="T47" s="36"/>
      <c r="U47" s="36"/>
    </row>
    <row r="48" spans="1:21" ht="30.75" customHeight="1">
      <c r="A48" s="36"/>
      <c r="B48" s="1164"/>
      <c r="C48" s="1165"/>
      <c r="D48" s="50"/>
      <c r="E48" s="1156" t="s">
        <v>13</v>
      </c>
      <c r="F48" s="1156"/>
      <c r="G48" s="1156"/>
      <c r="H48" s="1156"/>
      <c r="I48" s="1156"/>
      <c r="J48" s="1157"/>
      <c r="K48" s="51">
        <v>2369</v>
      </c>
      <c r="L48" s="52">
        <v>1859</v>
      </c>
      <c r="M48" s="52">
        <v>1441</v>
      </c>
      <c r="N48" s="52">
        <v>1084</v>
      </c>
      <c r="O48" s="53">
        <v>1010</v>
      </c>
      <c r="P48" s="36"/>
      <c r="Q48" s="36"/>
      <c r="R48" s="36"/>
      <c r="S48" s="36"/>
      <c r="T48" s="36"/>
      <c r="U48" s="36"/>
    </row>
    <row r="49" spans="1:21" ht="30.75" customHeight="1">
      <c r="A49" s="36"/>
      <c r="B49" s="1164"/>
      <c r="C49" s="1165"/>
      <c r="D49" s="50"/>
      <c r="E49" s="1156" t="s">
        <v>14</v>
      </c>
      <c r="F49" s="1156"/>
      <c r="G49" s="1156"/>
      <c r="H49" s="1156"/>
      <c r="I49" s="1156"/>
      <c r="J49" s="1157"/>
      <c r="K49" s="51" t="s">
        <v>452</v>
      </c>
      <c r="L49" s="52" t="s">
        <v>452</v>
      </c>
      <c r="M49" s="52" t="s">
        <v>452</v>
      </c>
      <c r="N49" s="52" t="s">
        <v>452</v>
      </c>
      <c r="O49" s="53" t="s">
        <v>452</v>
      </c>
      <c r="P49" s="36"/>
      <c r="Q49" s="36"/>
      <c r="R49" s="36"/>
      <c r="S49" s="36"/>
      <c r="T49" s="36"/>
      <c r="U49" s="36"/>
    </row>
    <row r="50" spans="1:21" ht="30.75" customHeight="1">
      <c r="A50" s="36"/>
      <c r="B50" s="1164"/>
      <c r="C50" s="1165"/>
      <c r="D50" s="50"/>
      <c r="E50" s="1156" t="s">
        <v>15</v>
      </c>
      <c r="F50" s="1156"/>
      <c r="G50" s="1156"/>
      <c r="H50" s="1156"/>
      <c r="I50" s="1156"/>
      <c r="J50" s="1157"/>
      <c r="K50" s="51">
        <v>4790</v>
      </c>
      <c r="L50" s="52">
        <v>3068</v>
      </c>
      <c r="M50" s="52">
        <v>2234</v>
      </c>
      <c r="N50" s="52">
        <v>1871</v>
      </c>
      <c r="O50" s="53">
        <v>1473</v>
      </c>
      <c r="P50" s="36"/>
      <c r="Q50" s="36"/>
      <c r="R50" s="36"/>
      <c r="S50" s="36"/>
      <c r="T50" s="36"/>
      <c r="U50" s="36"/>
    </row>
    <row r="51" spans="1:21" ht="30.75" customHeight="1">
      <c r="A51" s="36"/>
      <c r="B51" s="1166"/>
      <c r="C51" s="1167"/>
      <c r="D51" s="54"/>
      <c r="E51" s="1156" t="s">
        <v>16</v>
      </c>
      <c r="F51" s="1156"/>
      <c r="G51" s="1156"/>
      <c r="H51" s="1156"/>
      <c r="I51" s="1156"/>
      <c r="J51" s="1157"/>
      <c r="K51" s="51">
        <v>3</v>
      </c>
      <c r="L51" s="52">
        <v>0</v>
      </c>
      <c r="M51" s="52" t="s">
        <v>452</v>
      </c>
      <c r="N51" s="52" t="s">
        <v>452</v>
      </c>
      <c r="O51" s="53" t="s">
        <v>452</v>
      </c>
      <c r="P51" s="36"/>
      <c r="Q51" s="36"/>
      <c r="R51" s="36"/>
      <c r="S51" s="36"/>
      <c r="T51" s="36"/>
      <c r="U51" s="36"/>
    </row>
    <row r="52" spans="1:21" ht="30.75" customHeight="1">
      <c r="A52" s="36"/>
      <c r="B52" s="1154" t="s">
        <v>17</v>
      </c>
      <c r="C52" s="1155"/>
      <c r="D52" s="54"/>
      <c r="E52" s="1156" t="s">
        <v>18</v>
      </c>
      <c r="F52" s="1156"/>
      <c r="G52" s="1156"/>
      <c r="H52" s="1156"/>
      <c r="I52" s="1156"/>
      <c r="J52" s="1157"/>
      <c r="K52" s="51">
        <v>71511</v>
      </c>
      <c r="L52" s="52">
        <v>73097</v>
      </c>
      <c r="M52" s="52">
        <v>75623</v>
      </c>
      <c r="N52" s="52">
        <v>76348</v>
      </c>
      <c r="O52" s="53">
        <v>77158</v>
      </c>
      <c r="P52" s="36"/>
      <c r="Q52" s="36"/>
      <c r="R52" s="36"/>
      <c r="S52" s="36"/>
      <c r="T52" s="36"/>
      <c r="U52" s="36"/>
    </row>
    <row r="53" spans="1:21" ht="30.75" customHeight="1" thickBot="1">
      <c r="A53" s="36"/>
      <c r="B53" s="1158" t="s">
        <v>19</v>
      </c>
      <c r="C53" s="1159"/>
      <c r="D53" s="55"/>
      <c r="E53" s="1160" t="s">
        <v>20</v>
      </c>
      <c r="F53" s="1160"/>
      <c r="G53" s="1160"/>
      <c r="H53" s="1160"/>
      <c r="I53" s="1160"/>
      <c r="J53" s="1161"/>
      <c r="K53" s="56">
        <v>53931</v>
      </c>
      <c r="L53" s="57">
        <v>49027</v>
      </c>
      <c r="M53" s="57">
        <v>46783</v>
      </c>
      <c r="N53" s="57">
        <v>42181</v>
      </c>
      <c r="O53" s="58">
        <v>41163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2" t="s">
        <v>491</v>
      </c>
      <c r="J40" s="343" t="s">
        <v>492</v>
      </c>
      <c r="K40" s="343" t="s">
        <v>493</v>
      </c>
      <c r="L40" s="343" t="s">
        <v>494</v>
      </c>
      <c r="M40" s="344" t="s">
        <v>495</v>
      </c>
    </row>
    <row r="41" spans="2:13" ht="27.75" customHeight="1">
      <c r="B41" s="1170" t="s">
        <v>21</v>
      </c>
      <c r="C41" s="1171"/>
      <c r="D41" s="66"/>
      <c r="E41" s="1176" t="s">
        <v>22</v>
      </c>
      <c r="F41" s="1176"/>
      <c r="G41" s="1176"/>
      <c r="H41" s="1177"/>
      <c r="I41" s="345">
        <v>1338945</v>
      </c>
      <c r="J41" s="346">
        <v>1348207</v>
      </c>
      <c r="K41" s="346">
        <v>1304185</v>
      </c>
      <c r="L41" s="346">
        <v>1268987</v>
      </c>
      <c r="M41" s="347">
        <v>1232569</v>
      </c>
    </row>
    <row r="42" spans="2:13" ht="27.75" customHeight="1">
      <c r="B42" s="1172"/>
      <c r="C42" s="1173"/>
      <c r="D42" s="67"/>
      <c r="E42" s="1178" t="s">
        <v>23</v>
      </c>
      <c r="F42" s="1178"/>
      <c r="G42" s="1178"/>
      <c r="H42" s="1179"/>
      <c r="I42" s="348">
        <v>12279</v>
      </c>
      <c r="J42" s="349">
        <v>8924</v>
      </c>
      <c r="K42" s="349">
        <v>6452</v>
      </c>
      <c r="L42" s="349">
        <v>4347</v>
      </c>
      <c r="M42" s="350">
        <v>2623</v>
      </c>
    </row>
    <row r="43" spans="2:13" ht="27.75" customHeight="1">
      <c r="B43" s="1172"/>
      <c r="C43" s="1173"/>
      <c r="D43" s="67"/>
      <c r="E43" s="1178" t="s">
        <v>24</v>
      </c>
      <c r="F43" s="1178"/>
      <c r="G43" s="1178"/>
      <c r="H43" s="1179"/>
      <c r="I43" s="348">
        <v>14810</v>
      </c>
      <c r="J43" s="349">
        <v>12933</v>
      </c>
      <c r="K43" s="349">
        <v>11093</v>
      </c>
      <c r="L43" s="349">
        <v>9282</v>
      </c>
      <c r="M43" s="350">
        <v>8125</v>
      </c>
    </row>
    <row r="44" spans="2:13" ht="27.75" customHeight="1">
      <c r="B44" s="1172"/>
      <c r="C44" s="1173"/>
      <c r="D44" s="67"/>
      <c r="E44" s="1178" t="s">
        <v>25</v>
      </c>
      <c r="F44" s="1178"/>
      <c r="G44" s="1178"/>
      <c r="H44" s="1179"/>
      <c r="I44" s="348" t="s">
        <v>452</v>
      </c>
      <c r="J44" s="349" t="s">
        <v>452</v>
      </c>
      <c r="K44" s="349" t="s">
        <v>452</v>
      </c>
      <c r="L44" s="349" t="s">
        <v>452</v>
      </c>
      <c r="M44" s="350" t="s">
        <v>452</v>
      </c>
    </row>
    <row r="45" spans="2:13" ht="27.75" customHeight="1">
      <c r="B45" s="1172"/>
      <c r="C45" s="1173"/>
      <c r="D45" s="67"/>
      <c r="E45" s="1178" t="s">
        <v>26</v>
      </c>
      <c r="F45" s="1178"/>
      <c r="G45" s="1178"/>
      <c r="H45" s="1179"/>
      <c r="I45" s="348">
        <v>182144</v>
      </c>
      <c r="J45" s="349">
        <v>164568</v>
      </c>
      <c r="K45" s="349">
        <v>155052</v>
      </c>
      <c r="L45" s="349">
        <v>153547</v>
      </c>
      <c r="M45" s="350">
        <v>150554</v>
      </c>
    </row>
    <row r="46" spans="2:13" ht="27.75" customHeight="1">
      <c r="B46" s="1172"/>
      <c r="C46" s="1173"/>
      <c r="D46" s="68"/>
      <c r="E46" s="1180" t="s">
        <v>27</v>
      </c>
      <c r="F46" s="1180"/>
      <c r="G46" s="1180"/>
      <c r="H46" s="1181"/>
      <c r="I46" s="348">
        <v>13628</v>
      </c>
      <c r="J46" s="349">
        <v>183</v>
      </c>
      <c r="K46" s="349">
        <v>175</v>
      </c>
      <c r="L46" s="349">
        <v>163</v>
      </c>
      <c r="M46" s="350">
        <v>503</v>
      </c>
    </row>
    <row r="47" spans="2:13" ht="27.75" customHeight="1">
      <c r="B47" s="1172"/>
      <c r="C47" s="1173"/>
      <c r="D47" s="69"/>
      <c r="E47" s="1182" t="s">
        <v>28</v>
      </c>
      <c r="F47" s="1183"/>
      <c r="G47" s="1183"/>
      <c r="H47" s="1184"/>
      <c r="I47" s="348" t="s">
        <v>452</v>
      </c>
      <c r="J47" s="349" t="s">
        <v>452</v>
      </c>
      <c r="K47" s="349" t="s">
        <v>452</v>
      </c>
      <c r="L47" s="349" t="s">
        <v>452</v>
      </c>
      <c r="M47" s="350" t="s">
        <v>452</v>
      </c>
    </row>
    <row r="48" spans="2:13" ht="27.75" customHeight="1">
      <c r="B48" s="1172"/>
      <c r="C48" s="1173"/>
      <c r="D48" s="67"/>
      <c r="E48" s="1178" t="s">
        <v>29</v>
      </c>
      <c r="F48" s="1178"/>
      <c r="G48" s="1178"/>
      <c r="H48" s="1179"/>
      <c r="I48" s="348" t="s">
        <v>452</v>
      </c>
      <c r="J48" s="349" t="s">
        <v>452</v>
      </c>
      <c r="K48" s="349" t="s">
        <v>452</v>
      </c>
      <c r="L48" s="349" t="s">
        <v>452</v>
      </c>
      <c r="M48" s="350" t="s">
        <v>452</v>
      </c>
    </row>
    <row r="49" spans="2:13" ht="27.75" customHeight="1">
      <c r="B49" s="1174"/>
      <c r="C49" s="1175"/>
      <c r="D49" s="67"/>
      <c r="E49" s="1178" t="s">
        <v>30</v>
      </c>
      <c r="F49" s="1178"/>
      <c r="G49" s="1178"/>
      <c r="H49" s="1179"/>
      <c r="I49" s="348" t="s">
        <v>452</v>
      </c>
      <c r="J49" s="349" t="s">
        <v>452</v>
      </c>
      <c r="K49" s="349" t="s">
        <v>452</v>
      </c>
      <c r="L49" s="349" t="s">
        <v>452</v>
      </c>
      <c r="M49" s="350" t="s">
        <v>452</v>
      </c>
    </row>
    <row r="50" spans="2:13" ht="27.75" customHeight="1">
      <c r="B50" s="1185" t="s">
        <v>31</v>
      </c>
      <c r="C50" s="1186"/>
      <c r="D50" s="70"/>
      <c r="E50" s="1178" t="s">
        <v>32</v>
      </c>
      <c r="F50" s="1178"/>
      <c r="G50" s="1178"/>
      <c r="H50" s="1179"/>
      <c r="I50" s="348">
        <v>89956</v>
      </c>
      <c r="J50" s="349">
        <v>114952</v>
      </c>
      <c r="K50" s="349">
        <v>105059</v>
      </c>
      <c r="L50" s="349">
        <v>111126</v>
      </c>
      <c r="M50" s="350">
        <v>117694</v>
      </c>
    </row>
    <row r="51" spans="2:13" ht="27.75" customHeight="1">
      <c r="B51" s="1172"/>
      <c r="C51" s="1173"/>
      <c r="D51" s="67"/>
      <c r="E51" s="1178" t="s">
        <v>33</v>
      </c>
      <c r="F51" s="1178"/>
      <c r="G51" s="1178"/>
      <c r="H51" s="1179"/>
      <c r="I51" s="348">
        <v>28533</v>
      </c>
      <c r="J51" s="349">
        <v>26731</v>
      </c>
      <c r="K51" s="349">
        <v>25913</v>
      </c>
      <c r="L51" s="349">
        <v>24810</v>
      </c>
      <c r="M51" s="350">
        <v>23690</v>
      </c>
    </row>
    <row r="52" spans="2:13" ht="27.75" customHeight="1">
      <c r="B52" s="1174"/>
      <c r="C52" s="1175"/>
      <c r="D52" s="67"/>
      <c r="E52" s="1178" t="s">
        <v>34</v>
      </c>
      <c r="F52" s="1178"/>
      <c r="G52" s="1178"/>
      <c r="H52" s="1179"/>
      <c r="I52" s="348">
        <v>850920</v>
      </c>
      <c r="J52" s="349">
        <v>860947</v>
      </c>
      <c r="K52" s="349">
        <v>861281</v>
      </c>
      <c r="L52" s="349">
        <v>852265</v>
      </c>
      <c r="M52" s="350">
        <v>832088</v>
      </c>
    </row>
    <row r="53" spans="2:13" ht="27.75" customHeight="1" thickBot="1">
      <c r="B53" s="1187" t="s">
        <v>19</v>
      </c>
      <c r="C53" s="1188"/>
      <c r="D53" s="71"/>
      <c r="E53" s="1189" t="s">
        <v>35</v>
      </c>
      <c r="F53" s="1189"/>
      <c r="G53" s="1189"/>
      <c r="H53" s="1190"/>
      <c r="I53" s="351">
        <v>592396</v>
      </c>
      <c r="J53" s="352">
        <v>532186</v>
      </c>
      <c r="K53" s="352">
        <v>484704</v>
      </c>
      <c r="L53" s="352">
        <v>448124</v>
      </c>
      <c r="M53" s="353">
        <v>420903</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559</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559</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558</v>
      </c>
      <c r="C41" s="240"/>
      <c r="D41" s="240"/>
      <c r="E41" s="240"/>
      <c r="F41" s="240"/>
      <c r="G41" s="240"/>
      <c r="H41" s="240"/>
      <c r="I41" s="240"/>
      <c r="J41" s="240"/>
      <c r="K41" s="240"/>
      <c r="L41" s="240"/>
      <c r="M41" s="240"/>
      <c r="N41" s="240"/>
      <c r="O41" s="240"/>
      <c r="P41" s="241"/>
    </row>
    <row r="42" spans="1:17" ht="13.2">
      <c r="B42" s="242"/>
      <c r="C42" s="238"/>
      <c r="D42" s="238"/>
      <c r="E42" s="238"/>
      <c r="F42" s="238"/>
      <c r="G42" s="383" t="s">
        <v>553</v>
      </c>
      <c r="H42" s="379"/>
      <c r="I42" s="382"/>
      <c r="J42" s="382"/>
      <c r="K42" s="382"/>
      <c r="L42" s="381"/>
      <c r="M42" s="381"/>
      <c r="N42" s="381"/>
      <c r="O42" s="381"/>
    </row>
    <row r="43" spans="1:17" ht="13.2">
      <c r="B43" s="242"/>
      <c r="C43" s="238"/>
      <c r="D43" s="238"/>
      <c r="E43" s="238"/>
      <c r="F43" s="238"/>
      <c r="G43" s="1194" t="s">
        <v>557</v>
      </c>
      <c r="H43" s="1194"/>
      <c r="I43" s="1194"/>
      <c r="J43" s="1194"/>
      <c r="K43" s="1194"/>
      <c r="L43" s="1194"/>
      <c r="M43" s="1194"/>
      <c r="N43" s="1194"/>
      <c r="O43" s="1194"/>
    </row>
    <row r="44" spans="1:17" ht="13.2">
      <c r="B44" s="242"/>
      <c r="C44" s="238"/>
      <c r="D44" s="238"/>
      <c r="E44" s="238"/>
      <c r="F44" s="238"/>
      <c r="G44" s="1194"/>
      <c r="H44" s="1194"/>
      <c r="I44" s="1194"/>
      <c r="J44" s="1194"/>
      <c r="K44" s="1194"/>
      <c r="L44" s="1194"/>
      <c r="M44" s="1194"/>
      <c r="N44" s="1194"/>
      <c r="O44" s="1194"/>
    </row>
    <row r="45" spans="1:17" ht="13.2">
      <c r="B45" s="242"/>
      <c r="C45" s="238"/>
      <c r="D45" s="238"/>
      <c r="E45" s="238"/>
      <c r="F45" s="238"/>
      <c r="G45" s="1194"/>
      <c r="H45" s="1194"/>
      <c r="I45" s="1194"/>
      <c r="J45" s="1194"/>
      <c r="K45" s="1194"/>
      <c r="L45" s="1194"/>
      <c r="M45" s="1194"/>
      <c r="N45" s="1194"/>
      <c r="O45" s="1194"/>
    </row>
    <row r="46" spans="1:17" ht="13.2">
      <c r="B46" s="242"/>
      <c r="C46" s="238"/>
      <c r="D46" s="238"/>
      <c r="E46" s="238"/>
      <c r="F46" s="238"/>
      <c r="G46" s="1194"/>
      <c r="H46" s="1194"/>
      <c r="I46" s="1194"/>
      <c r="J46" s="1194"/>
      <c r="K46" s="1194"/>
      <c r="L46" s="1194"/>
      <c r="M46" s="1194"/>
      <c r="N46" s="1194"/>
      <c r="O46" s="1194"/>
    </row>
    <row r="47" spans="1:17" ht="13.2">
      <c r="B47" s="242"/>
      <c r="C47" s="238"/>
      <c r="D47" s="238"/>
      <c r="E47" s="238"/>
      <c r="F47" s="238"/>
      <c r="G47" s="1194"/>
      <c r="H47" s="1194"/>
      <c r="I47" s="1194"/>
      <c r="J47" s="1194"/>
      <c r="K47" s="1194"/>
      <c r="L47" s="1194"/>
      <c r="M47" s="1194"/>
      <c r="N47" s="1194"/>
      <c r="O47" s="1194"/>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556</v>
      </c>
      <c r="H49" s="379"/>
      <c r="I49" s="379"/>
      <c r="J49" s="379"/>
      <c r="K49" s="379"/>
      <c r="L49" s="379"/>
      <c r="M49" s="379"/>
      <c r="N49" s="379"/>
      <c r="O49" s="379"/>
    </row>
    <row r="50" spans="1:17" ht="13.2">
      <c r="B50" s="242"/>
      <c r="C50" s="238"/>
      <c r="D50" s="238"/>
      <c r="E50" s="238"/>
      <c r="F50" s="238"/>
      <c r="G50" s="1195"/>
      <c r="H50" s="1195"/>
      <c r="I50" s="1195"/>
      <c r="J50" s="1195"/>
      <c r="K50" s="378" t="s">
        <v>550</v>
      </c>
      <c r="L50" s="378" t="s">
        <v>549</v>
      </c>
      <c r="M50" s="377" t="s">
        <v>548</v>
      </c>
      <c r="N50" s="377" t="s">
        <v>547</v>
      </c>
      <c r="O50" s="377" t="s">
        <v>546</v>
      </c>
    </row>
    <row r="51" spans="1:17" ht="13.2">
      <c r="B51" s="242"/>
      <c r="C51" s="238"/>
      <c r="D51" s="238"/>
      <c r="E51" s="238"/>
      <c r="F51" s="238"/>
      <c r="G51" s="1196" t="s">
        <v>545</v>
      </c>
      <c r="H51" s="1196"/>
      <c r="I51" s="1197" t="s">
        <v>543</v>
      </c>
      <c r="J51" s="1197"/>
      <c r="K51" s="1192"/>
      <c r="L51" s="1192"/>
      <c r="M51" s="1192"/>
      <c r="N51" s="1192"/>
      <c r="O51" s="1192"/>
    </row>
    <row r="52" spans="1:17" ht="13.2">
      <c r="B52" s="242"/>
      <c r="C52" s="238"/>
      <c r="D52" s="238"/>
      <c r="E52" s="238"/>
      <c r="F52" s="238"/>
      <c r="G52" s="1196"/>
      <c r="H52" s="1196"/>
      <c r="I52" s="1197"/>
      <c r="J52" s="1197"/>
      <c r="K52" s="1193"/>
      <c r="L52" s="1193"/>
      <c r="M52" s="1193"/>
      <c r="N52" s="1193"/>
      <c r="O52" s="1193"/>
    </row>
    <row r="53" spans="1:17" ht="13.2">
      <c r="A53" s="368"/>
      <c r="B53" s="242"/>
      <c r="C53" s="238"/>
      <c r="D53" s="238"/>
      <c r="E53" s="238"/>
      <c r="F53" s="238"/>
      <c r="G53" s="1196"/>
      <c r="H53" s="1196"/>
      <c r="I53" s="1191" t="s">
        <v>555</v>
      </c>
      <c r="J53" s="1191"/>
      <c r="K53" s="1198"/>
      <c r="L53" s="1198"/>
      <c r="M53" s="1198"/>
      <c r="N53" s="1198"/>
      <c r="O53" s="1198"/>
    </row>
    <row r="54" spans="1:17" ht="13.2">
      <c r="A54" s="368"/>
      <c r="B54" s="242"/>
      <c r="C54" s="238"/>
      <c r="D54" s="238"/>
      <c r="E54" s="238"/>
      <c r="F54" s="238"/>
      <c r="G54" s="1196"/>
      <c r="H54" s="1196"/>
      <c r="I54" s="1191"/>
      <c r="J54" s="1191"/>
      <c r="K54" s="1199"/>
      <c r="L54" s="1199"/>
      <c r="M54" s="1199"/>
      <c r="N54" s="1199"/>
      <c r="O54" s="1199"/>
    </row>
    <row r="55" spans="1:17" ht="13.2">
      <c r="A55" s="368"/>
      <c r="B55" s="242"/>
      <c r="C55" s="238"/>
      <c r="D55" s="238"/>
      <c r="E55" s="238"/>
      <c r="F55" s="238"/>
      <c r="G55" s="1191" t="s">
        <v>544</v>
      </c>
      <c r="H55" s="1191"/>
      <c r="I55" s="1191" t="s">
        <v>543</v>
      </c>
      <c r="J55" s="1191"/>
      <c r="K55" s="1192"/>
      <c r="L55" s="1192"/>
      <c r="M55" s="1192"/>
      <c r="N55" s="1192"/>
      <c r="O55" s="1192"/>
    </row>
    <row r="56" spans="1:17" ht="13.2">
      <c r="A56" s="368"/>
      <c r="B56" s="242"/>
      <c r="C56" s="238"/>
      <c r="D56" s="238"/>
      <c r="E56" s="238"/>
      <c r="F56" s="238"/>
      <c r="G56" s="1191"/>
      <c r="H56" s="1191"/>
      <c r="I56" s="1191"/>
      <c r="J56" s="1191"/>
      <c r="K56" s="1193"/>
      <c r="L56" s="1193"/>
      <c r="M56" s="1193"/>
      <c r="N56" s="1193"/>
      <c r="O56" s="1193"/>
    </row>
    <row r="57" spans="1:17" s="368" customFormat="1" ht="13.2">
      <c r="B57" s="369"/>
      <c r="C57" s="376"/>
      <c r="D57" s="376"/>
      <c r="E57" s="376"/>
      <c r="F57" s="376"/>
      <c r="G57" s="1191"/>
      <c r="H57" s="1191"/>
      <c r="I57" s="1200" t="s">
        <v>555</v>
      </c>
      <c r="J57" s="1200"/>
      <c r="K57" s="1201"/>
      <c r="L57" s="1201"/>
      <c r="M57" s="1201"/>
      <c r="N57" s="1201"/>
      <c r="O57" s="1201"/>
      <c r="P57" s="374"/>
      <c r="Q57" s="369"/>
    </row>
    <row r="58" spans="1:17" s="368" customFormat="1" ht="13.2">
      <c r="A58" s="237"/>
      <c r="B58" s="369"/>
      <c r="C58" s="376"/>
      <c r="D58" s="376"/>
      <c r="E58" s="376"/>
      <c r="F58" s="376"/>
      <c r="G58" s="1191"/>
      <c r="H58" s="1191"/>
      <c r="I58" s="1200"/>
      <c r="J58" s="1200"/>
      <c r="K58" s="1199"/>
      <c r="L58" s="1199"/>
      <c r="M58" s="1199"/>
      <c r="N58" s="1199"/>
      <c r="O58" s="1199"/>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554</v>
      </c>
      <c r="C63" s="238"/>
      <c r="D63" s="238"/>
      <c r="E63" s="238"/>
      <c r="F63" s="238"/>
      <c r="G63" s="238"/>
      <c r="H63" s="238"/>
      <c r="I63" s="238"/>
      <c r="J63" s="238"/>
      <c r="K63" s="238"/>
      <c r="L63" s="238"/>
      <c r="M63" s="238"/>
      <c r="N63" s="238"/>
      <c r="O63" s="238"/>
    </row>
    <row r="64" spans="1:17" ht="13.2">
      <c r="B64" s="242"/>
      <c r="C64" s="238"/>
      <c r="D64" s="238"/>
      <c r="E64" s="238"/>
      <c r="F64" s="238"/>
      <c r="G64" s="366" t="s">
        <v>553</v>
      </c>
      <c r="I64" s="364"/>
      <c r="J64" s="364"/>
      <c r="K64" s="364"/>
      <c r="L64" s="364"/>
      <c r="M64" s="364"/>
      <c r="N64" s="365"/>
      <c r="O64" s="364"/>
    </row>
    <row r="65" spans="2:30" ht="13.2">
      <c r="B65" s="242"/>
      <c r="C65" s="238"/>
      <c r="D65" s="238"/>
      <c r="E65" s="238"/>
      <c r="F65" s="238"/>
      <c r="G65" s="1203" t="s">
        <v>552</v>
      </c>
      <c r="H65" s="1203"/>
      <c r="I65" s="1203"/>
      <c r="J65" s="1203"/>
      <c r="K65" s="1203"/>
      <c r="L65" s="1203"/>
      <c r="M65" s="1203"/>
      <c r="N65" s="1203"/>
      <c r="O65" s="1203"/>
    </row>
    <row r="66" spans="2:30" ht="13.2">
      <c r="B66" s="242"/>
      <c r="C66" s="238"/>
      <c r="D66" s="238"/>
      <c r="E66" s="238"/>
      <c r="F66" s="238"/>
      <c r="G66" s="1203"/>
      <c r="H66" s="1203"/>
      <c r="I66" s="1203"/>
      <c r="J66" s="1203"/>
      <c r="K66" s="1203"/>
      <c r="L66" s="1203"/>
      <c r="M66" s="1203"/>
      <c r="N66" s="1203"/>
      <c r="O66" s="1203"/>
    </row>
    <row r="67" spans="2:30" ht="13.2">
      <c r="B67" s="242"/>
      <c r="C67" s="238"/>
      <c r="D67" s="238"/>
      <c r="E67" s="238"/>
      <c r="F67" s="238"/>
      <c r="G67" s="1203"/>
      <c r="H67" s="1203"/>
      <c r="I67" s="1203"/>
      <c r="J67" s="1203"/>
      <c r="K67" s="1203"/>
      <c r="L67" s="1203"/>
      <c r="M67" s="1203"/>
      <c r="N67" s="1203"/>
      <c r="O67" s="1203"/>
    </row>
    <row r="68" spans="2:30" ht="13.2">
      <c r="B68" s="242"/>
      <c r="C68" s="238"/>
      <c r="D68" s="238"/>
      <c r="E68" s="238"/>
      <c r="F68" s="238"/>
      <c r="G68" s="1203"/>
      <c r="H68" s="1203"/>
      <c r="I68" s="1203"/>
      <c r="J68" s="1203"/>
      <c r="K68" s="1203"/>
      <c r="L68" s="1203"/>
      <c r="M68" s="1203"/>
      <c r="N68" s="1203"/>
      <c r="O68" s="1203"/>
    </row>
    <row r="69" spans="2:30" ht="13.2">
      <c r="B69" s="242"/>
      <c r="C69" s="238"/>
      <c r="D69" s="238"/>
      <c r="E69" s="238"/>
      <c r="F69" s="238"/>
      <c r="G69" s="1203"/>
      <c r="H69" s="1203"/>
      <c r="I69" s="1203"/>
      <c r="J69" s="1203"/>
      <c r="K69" s="1203"/>
      <c r="L69" s="1203"/>
      <c r="M69" s="1203"/>
      <c r="N69" s="1203"/>
      <c r="O69" s="1203"/>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551</v>
      </c>
      <c r="I71" s="361"/>
      <c r="J71" s="360"/>
      <c r="K71" s="360"/>
      <c r="L71" s="359"/>
      <c r="M71" s="360"/>
      <c r="N71" s="359"/>
      <c r="O71" s="358"/>
    </row>
    <row r="72" spans="2:30" ht="13.2">
      <c r="B72" s="242"/>
      <c r="C72" s="238"/>
      <c r="D72" s="238"/>
      <c r="E72" s="238"/>
      <c r="F72" s="238"/>
      <c r="G72" s="1191"/>
      <c r="H72" s="1191"/>
      <c r="I72" s="1191"/>
      <c r="J72" s="1191"/>
      <c r="K72" s="357" t="s">
        <v>550</v>
      </c>
      <c r="L72" s="357" t="s">
        <v>549</v>
      </c>
      <c r="M72" s="356" t="s">
        <v>548</v>
      </c>
      <c r="N72" s="356" t="s">
        <v>547</v>
      </c>
      <c r="O72" s="356" t="s">
        <v>546</v>
      </c>
    </row>
    <row r="73" spans="2:30" ht="13.2">
      <c r="B73" s="242"/>
      <c r="C73" s="238"/>
      <c r="D73" s="238"/>
      <c r="E73" s="238"/>
      <c r="F73" s="238"/>
      <c r="G73" s="1196" t="s">
        <v>545</v>
      </c>
      <c r="H73" s="1196"/>
      <c r="I73" s="1196" t="s">
        <v>543</v>
      </c>
      <c r="J73" s="1196"/>
      <c r="K73" s="1202">
        <v>182.1</v>
      </c>
      <c r="L73" s="1202">
        <v>166.3</v>
      </c>
      <c r="M73" s="1202">
        <v>153.19999999999999</v>
      </c>
      <c r="N73" s="1202">
        <v>139.6</v>
      </c>
      <c r="O73" s="1202">
        <v>133.30000000000001</v>
      </c>
      <c r="S73" s="237">
        <v>9.9</v>
      </c>
    </row>
    <row r="74" spans="2:30" ht="13.2">
      <c r="B74" s="242"/>
      <c r="C74" s="238"/>
      <c r="D74" s="238"/>
      <c r="E74" s="238"/>
      <c r="F74" s="238"/>
      <c r="G74" s="1196"/>
      <c r="H74" s="1196"/>
      <c r="I74" s="1196"/>
      <c r="J74" s="1196"/>
      <c r="K74" s="1202"/>
      <c r="L74" s="1202"/>
      <c r="M74" s="1202"/>
      <c r="N74" s="1202"/>
      <c r="O74" s="1202"/>
    </row>
    <row r="75" spans="2:30" ht="13.2">
      <c r="B75" s="242"/>
      <c r="C75" s="238"/>
      <c r="D75" s="238"/>
      <c r="E75" s="238"/>
      <c r="F75" s="238"/>
      <c r="G75" s="1196"/>
      <c r="H75" s="1196"/>
      <c r="I75" s="1191" t="s">
        <v>542</v>
      </c>
      <c r="J75" s="1191"/>
      <c r="K75" s="1204">
        <v>17.100000000000001</v>
      </c>
      <c r="L75" s="1204">
        <v>16.3</v>
      </c>
      <c r="M75" s="1204">
        <v>15.5</v>
      </c>
      <c r="N75" s="1204">
        <v>14.4</v>
      </c>
      <c r="O75" s="1204">
        <v>13.6</v>
      </c>
      <c r="U75" s="237">
        <v>81.2</v>
      </c>
      <c r="W75" s="237">
        <v>87.2</v>
      </c>
      <c r="Y75" s="237">
        <v>99.8</v>
      </c>
      <c r="AA75" s="237">
        <v>109.5</v>
      </c>
      <c r="AC75" s="237">
        <v>115.2</v>
      </c>
    </row>
    <row r="76" spans="2:30" ht="13.2">
      <c r="B76" s="242"/>
      <c r="C76" s="238"/>
      <c r="D76" s="238"/>
      <c r="E76" s="238"/>
      <c r="F76" s="238"/>
      <c r="G76" s="1196"/>
      <c r="H76" s="1196"/>
      <c r="I76" s="1191"/>
      <c r="J76" s="1191"/>
      <c r="K76" s="1199"/>
      <c r="L76" s="1199"/>
      <c r="M76" s="1199"/>
      <c r="N76" s="1199"/>
      <c r="O76" s="1199"/>
    </row>
    <row r="77" spans="2:30" ht="13.2">
      <c r="B77" s="242"/>
      <c r="C77" s="238"/>
      <c r="D77" s="238"/>
      <c r="E77" s="238"/>
      <c r="F77" s="238"/>
      <c r="G77" s="1191" t="s">
        <v>544</v>
      </c>
      <c r="H77" s="1191"/>
      <c r="I77" s="1191" t="s">
        <v>543</v>
      </c>
      <c r="J77" s="1191"/>
      <c r="K77" s="1202">
        <v>239.7</v>
      </c>
      <c r="L77" s="1202">
        <v>233.9</v>
      </c>
      <c r="M77" s="1202">
        <v>216</v>
      </c>
      <c r="N77" s="1202">
        <v>169.1</v>
      </c>
      <c r="O77" s="1202">
        <v>174.6</v>
      </c>
      <c r="R77" s="237">
        <v>12.3</v>
      </c>
      <c r="T77" s="237">
        <v>11.1</v>
      </c>
    </row>
    <row r="78" spans="2:30" ht="13.2">
      <c r="B78" s="242"/>
      <c r="C78" s="238"/>
      <c r="D78" s="238"/>
      <c r="E78" s="238"/>
      <c r="F78" s="238"/>
      <c r="G78" s="1191"/>
      <c r="H78" s="1191"/>
      <c r="I78" s="1191"/>
      <c r="J78" s="1191"/>
      <c r="K78" s="1202"/>
      <c r="L78" s="1202"/>
      <c r="M78" s="1202"/>
      <c r="N78" s="1202"/>
      <c r="O78" s="1202"/>
    </row>
    <row r="79" spans="2:30" ht="13.2">
      <c r="B79" s="242"/>
      <c r="C79" s="238"/>
      <c r="D79" s="238"/>
      <c r="E79" s="238"/>
      <c r="F79" s="238"/>
      <c r="G79" s="1191"/>
      <c r="H79" s="1191"/>
      <c r="I79" s="1200" t="s">
        <v>542</v>
      </c>
      <c r="J79" s="1200"/>
      <c r="K79" s="1205">
        <v>17.100000000000001</v>
      </c>
      <c r="L79" s="1205">
        <v>16.899999999999999</v>
      </c>
      <c r="M79" s="1205">
        <v>16.2</v>
      </c>
      <c r="N79" s="1205">
        <v>14.1</v>
      </c>
      <c r="O79" s="1205">
        <v>13.1</v>
      </c>
      <c r="V79" s="237">
        <v>53.5</v>
      </c>
      <c r="X79" s="237">
        <v>48.2</v>
      </c>
      <c r="Z79" s="237">
        <v>34.200000000000003</v>
      </c>
      <c r="AB79" s="237">
        <v>30.3</v>
      </c>
      <c r="AD79" s="237">
        <v>28.9</v>
      </c>
    </row>
    <row r="80" spans="2:30" ht="13.2">
      <c r="B80" s="242"/>
      <c r="C80" s="238"/>
      <c r="D80" s="238"/>
      <c r="E80" s="238"/>
      <c r="F80" s="238"/>
      <c r="G80" s="1191"/>
      <c r="H80" s="1191"/>
      <c r="I80" s="1200"/>
      <c r="J80" s="1200"/>
      <c r="K80" s="1205"/>
      <c r="L80" s="1205"/>
      <c r="M80" s="1205"/>
      <c r="N80" s="1205"/>
      <c r="O80" s="1205"/>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dTdcBXG0NKLlNn87SzIl4wQLIL0RaFUwk17UFsPFNUnUr8EuEuCpbGQOk9als8xRhqqYbQmy3ruU3cxPoqFBg==" saltValue="B8aDk8O1Q4DuJv0a+7JF6Q==" spinCount="100000"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36</v>
      </c>
      <c r="E2" s="86"/>
      <c r="F2" s="87" t="s">
        <v>37</v>
      </c>
      <c r="G2" s="88"/>
      <c r="H2" s="89"/>
    </row>
    <row r="3" spans="1:8">
      <c r="A3" s="85" t="s">
        <v>484</v>
      </c>
      <c r="B3" s="90"/>
      <c r="C3" s="91"/>
      <c r="D3" s="92">
        <v>98208</v>
      </c>
      <c r="E3" s="93"/>
      <c r="F3" s="94">
        <v>78803</v>
      </c>
      <c r="G3" s="95"/>
      <c r="H3" s="96"/>
    </row>
    <row r="4" spans="1:8">
      <c r="A4" s="97"/>
      <c r="B4" s="98"/>
      <c r="C4" s="99"/>
      <c r="D4" s="100">
        <v>36500</v>
      </c>
      <c r="E4" s="101"/>
      <c r="F4" s="102">
        <v>19976</v>
      </c>
      <c r="G4" s="103"/>
      <c r="H4" s="104"/>
    </row>
    <row r="5" spans="1:8">
      <c r="A5" s="85" t="s">
        <v>486</v>
      </c>
      <c r="B5" s="90"/>
      <c r="C5" s="91"/>
      <c r="D5" s="92">
        <v>106635</v>
      </c>
      <c r="E5" s="93"/>
      <c r="F5" s="94">
        <v>88620</v>
      </c>
      <c r="G5" s="95"/>
      <c r="H5" s="96"/>
    </row>
    <row r="6" spans="1:8">
      <c r="A6" s="97"/>
      <c r="B6" s="98"/>
      <c r="C6" s="99"/>
      <c r="D6" s="100">
        <v>35784</v>
      </c>
      <c r="E6" s="101"/>
      <c r="F6" s="102">
        <v>19309</v>
      </c>
      <c r="G6" s="103"/>
      <c r="H6" s="104"/>
    </row>
    <row r="7" spans="1:8">
      <c r="A7" s="85" t="s">
        <v>487</v>
      </c>
      <c r="B7" s="90"/>
      <c r="C7" s="91"/>
      <c r="D7" s="92">
        <v>104555</v>
      </c>
      <c r="E7" s="93"/>
      <c r="F7" s="94">
        <v>94715</v>
      </c>
      <c r="G7" s="95"/>
      <c r="H7" s="96"/>
    </row>
    <row r="8" spans="1:8">
      <c r="A8" s="97"/>
      <c r="B8" s="98"/>
      <c r="C8" s="99"/>
      <c r="D8" s="100">
        <v>38361</v>
      </c>
      <c r="E8" s="101"/>
      <c r="F8" s="102">
        <v>24902</v>
      </c>
      <c r="G8" s="103"/>
      <c r="H8" s="104"/>
    </row>
    <row r="9" spans="1:8">
      <c r="A9" s="85" t="s">
        <v>488</v>
      </c>
      <c r="B9" s="90"/>
      <c r="C9" s="91"/>
      <c r="D9" s="92">
        <v>93588</v>
      </c>
      <c r="E9" s="93"/>
      <c r="F9" s="94">
        <v>97161</v>
      </c>
      <c r="G9" s="95"/>
      <c r="H9" s="96"/>
    </row>
    <row r="10" spans="1:8">
      <c r="A10" s="97"/>
      <c r="B10" s="98"/>
      <c r="C10" s="99"/>
      <c r="D10" s="100">
        <v>35865</v>
      </c>
      <c r="E10" s="101"/>
      <c r="F10" s="102">
        <v>26543</v>
      </c>
      <c r="G10" s="103"/>
      <c r="H10" s="104"/>
    </row>
    <row r="11" spans="1:8">
      <c r="A11" s="85" t="s">
        <v>489</v>
      </c>
      <c r="B11" s="90"/>
      <c r="C11" s="91"/>
      <c r="D11" s="92">
        <v>99578</v>
      </c>
      <c r="E11" s="93"/>
      <c r="F11" s="94">
        <v>101731</v>
      </c>
      <c r="G11" s="95"/>
      <c r="H11" s="96"/>
    </row>
    <row r="12" spans="1:8">
      <c r="A12" s="97"/>
      <c r="B12" s="98"/>
      <c r="C12" s="105"/>
      <c r="D12" s="100">
        <v>38056</v>
      </c>
      <c r="E12" s="101"/>
      <c r="F12" s="102">
        <v>26906</v>
      </c>
      <c r="G12" s="103"/>
      <c r="H12" s="104"/>
    </row>
    <row r="13" spans="1:8">
      <c r="A13" s="85"/>
      <c r="B13" s="90"/>
      <c r="C13" s="106"/>
      <c r="D13" s="107">
        <v>100513</v>
      </c>
      <c r="E13" s="108"/>
      <c r="F13" s="109">
        <v>92206</v>
      </c>
      <c r="G13" s="110"/>
      <c r="H13" s="96"/>
    </row>
    <row r="14" spans="1:8">
      <c r="A14" s="97"/>
      <c r="B14" s="98"/>
      <c r="C14" s="99"/>
      <c r="D14" s="100">
        <v>36913</v>
      </c>
      <c r="E14" s="101"/>
      <c r="F14" s="102">
        <v>23527</v>
      </c>
      <c r="G14" s="103"/>
      <c r="H14" s="104"/>
    </row>
    <row r="17" spans="1:11">
      <c r="A17" s="81" t="s">
        <v>38</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39</v>
      </c>
      <c r="B19" s="111">
        <f>ROUND(VALUE(SUBSTITUTE(実質収支比率等に係る経年分析!F$48,"▲","-")),2)</f>
        <v>0.61</v>
      </c>
      <c r="C19" s="111">
        <f>ROUND(VALUE(SUBSTITUTE(実質収支比率等に係る経年分析!G$48,"▲","-")),2)</f>
        <v>0.56000000000000005</v>
      </c>
      <c r="D19" s="111">
        <f>ROUND(VALUE(SUBSTITUTE(実質収支比率等に係る経年分析!H$48,"▲","-")),2)</f>
        <v>0.63</v>
      </c>
      <c r="E19" s="111">
        <f>ROUND(VALUE(SUBSTITUTE(実質収支比率等に係る経年分析!I$48,"▲","-")),2)</f>
        <v>0.55000000000000004</v>
      </c>
      <c r="F19" s="111">
        <f>ROUND(VALUE(SUBSTITUTE(実質収支比率等に係る経年分析!J$48,"▲","-")),2)</f>
        <v>0.61</v>
      </c>
    </row>
    <row r="20" spans="1:11">
      <c r="A20" s="111" t="s">
        <v>40</v>
      </c>
      <c r="B20" s="111">
        <f>ROUND(VALUE(SUBSTITUTE(実質収支比率等に係る経年分析!F$47,"▲","-")),2)</f>
        <v>1.92</v>
      </c>
      <c r="C20" s="111">
        <f>ROUND(VALUE(SUBSTITUTE(実質収支比率等に係る経年分析!G$47,"▲","-")),2)</f>
        <v>2.5499999999999998</v>
      </c>
      <c r="D20" s="111">
        <f>ROUND(VALUE(SUBSTITUTE(実質収支比率等に係る経年分析!H$47,"▲","-")),2)</f>
        <v>2.81</v>
      </c>
      <c r="E20" s="111">
        <f>ROUND(VALUE(SUBSTITUTE(実質収支比率等に係る経年分析!I$47,"▲","-")),2)</f>
        <v>3.05</v>
      </c>
      <c r="F20" s="111">
        <f>ROUND(VALUE(SUBSTITUTE(実質収支比率等に係る経年分析!J$47,"▲","-")),2)</f>
        <v>3.34</v>
      </c>
    </row>
    <row r="21" spans="1:11">
      <c r="A21" s="111" t="s">
        <v>41</v>
      </c>
      <c r="B21" s="111">
        <f>IF(ISNUMBER(VALUE(SUBSTITUTE(実質収支比率等に係る経年分析!F$49,"▲","-"))),ROUND(VALUE(SUBSTITUTE(実質収支比率等に係る経年分析!F$49,"▲","-")),2),NA())</f>
        <v>-0.15</v>
      </c>
      <c r="C21" s="111">
        <f>IF(ISNUMBER(VALUE(SUBSTITUTE(実質収支比率等に係る経年分析!G$49,"▲","-"))),ROUND(VALUE(SUBSTITUTE(実質収支比率等に係る経年分析!G$49,"▲","-")),2),NA())</f>
        <v>0.38</v>
      </c>
      <c r="D21" s="111">
        <f>IF(ISNUMBER(VALUE(SUBSTITUTE(実質収支比率等に係る経年分析!H$49,"▲","-"))),ROUND(VALUE(SUBSTITUTE(実質収支比率等に係る経年分析!H$49,"▲","-")),2),NA())</f>
        <v>7.0000000000000007E-2</v>
      </c>
      <c r="E21" s="111">
        <f>IF(ISNUMBER(VALUE(SUBSTITUTE(実質収支比率等に係る経年分析!I$49,"▲","-"))),ROUND(VALUE(SUBSTITUTE(実質収支比率等に係る経年分析!I$49,"▲","-")),2),NA())</f>
        <v>-0.06</v>
      </c>
      <c r="F21" s="111">
        <f>IF(ISNUMBER(VALUE(SUBSTITUTE(実質収支比率等に係る経年分析!J$49,"▲","-"))),ROUND(VALUE(SUBSTITUTE(実質収支比率等に係る経年分析!J$49,"▲","-")),2),NA())</f>
        <v>0.05</v>
      </c>
    </row>
    <row r="24" spans="1:11">
      <c r="A24" s="81" t="s">
        <v>42</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43</v>
      </c>
      <c r="C26" s="112" t="s">
        <v>44</v>
      </c>
      <c r="D26" s="112" t="s">
        <v>43</v>
      </c>
      <c r="E26" s="112" t="s">
        <v>44</v>
      </c>
      <c r="F26" s="112" t="s">
        <v>43</v>
      </c>
      <c r="G26" s="112" t="s">
        <v>44</v>
      </c>
      <c r="H26" s="112" t="s">
        <v>43</v>
      </c>
      <c r="I26" s="112" t="s">
        <v>44</v>
      </c>
      <c r="J26" s="112" t="s">
        <v>43</v>
      </c>
      <c r="K26" s="112" t="s">
        <v>44</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0.05</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青森県療育福祉・医療療育センター特別会計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0.01</v>
      </c>
    </row>
    <row r="30" spans="1:11">
      <c r="A30" s="112" t="str">
        <f>IF(連結実質赤字比率に係る赤字・黒字の構成分析!C$40="",NA(),連結実質赤字比率に係る赤字・黒字の構成分析!C$40)</f>
        <v>青森県下水道事業特別会計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0.01</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0.02</v>
      </c>
    </row>
    <row r="31" spans="1:11">
      <c r="A31" s="112" t="str">
        <f>IF(連結実質赤字比率に係る赤字・黒字の構成分析!C$39="",NA(),連結実質赤字比率に係る赤字・黒字の構成分析!C$39)</f>
        <v>青森県管理特別会計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0.02</v>
      </c>
    </row>
    <row r="32" spans="1:11">
      <c r="A32" s="112" t="str">
        <f>IF(連結実質赤字比率に係る赤字・黒字の構成分析!C$38="",NA(),連結実質赤字比率に係る赤字・黒字の構成分析!C$38)</f>
        <v>青森県証紙特別会計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0.03</v>
      </c>
    </row>
    <row r="33" spans="1:16">
      <c r="A33" s="112" t="str">
        <f>IF(連結実質赤字比率に係る赤字・黒字の構成分析!C$37="",NA(),連結実質赤字比率に係る赤字・黒字の構成分析!C$37)</f>
        <v>青森県港湾整備事業特別会計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0.33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0.32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0.24</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0.23</v>
      </c>
    </row>
    <row r="34" spans="1:16">
      <c r="A34" s="112" t="str">
        <f>IF(連結実質赤字比率に係る赤字・黒字の構成分析!C$36="",NA(),連結実質赤字比率に係る赤字・黒字の構成分析!C$36)</f>
        <v>一般会計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0.5</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0.56000000000000005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0.49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0.54</v>
      </c>
    </row>
    <row r="35" spans="1:16">
      <c r="A35" s="112" t="str">
        <f>IF(連結実質赤字比率に係る赤字・黒字の構成分析!C$35="",NA(),連結実質赤字比率に係る赤字・黒字の構成分析!C$35)</f>
        <v>青森県工業用水道事業会計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0.69</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0.69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0.68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0.6</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0.61</v>
      </c>
    </row>
    <row r="36" spans="1:16">
      <c r="A36" s="112" t="str">
        <f>IF(連結実質赤字比率に係る赤字・黒字の構成分析!C$34="",NA(),連結実質赤字比率に係る赤字・黒字の構成分析!C$34)</f>
        <v>青森県病院事業会計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2.23</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2.36</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2.4700000000000002</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2.79</v>
      </c>
    </row>
    <row r="39" spans="1:16">
      <c r="A39" s="81" t="s">
        <v>45</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46</v>
      </c>
      <c r="C41" s="113"/>
      <c r="D41" s="113" t="s">
        <v>47</v>
      </c>
      <c r="E41" s="113" t="s">
        <v>46</v>
      </c>
      <c r="F41" s="113"/>
      <c r="G41" s="113" t="s">
        <v>47</v>
      </c>
      <c r="H41" s="113" t="s">
        <v>46</v>
      </c>
      <c r="I41" s="113"/>
      <c r="J41" s="113" t="s">
        <v>47</v>
      </c>
      <c r="K41" s="113" t="s">
        <v>46</v>
      </c>
      <c r="L41" s="113"/>
      <c r="M41" s="113" t="s">
        <v>47</v>
      </c>
      <c r="N41" s="113" t="s">
        <v>46</v>
      </c>
      <c r="O41" s="113"/>
      <c r="P41" s="113" t="s">
        <v>47</v>
      </c>
    </row>
    <row r="42" spans="1:16">
      <c r="A42" s="113" t="s">
        <v>48</v>
      </c>
      <c r="B42" s="113"/>
      <c r="C42" s="113"/>
      <c r="D42" s="113">
        <f>'実質公債費比率（分子）の構造'!K$52</f>
        <v>71511</v>
      </c>
      <c r="E42" s="113"/>
      <c r="F42" s="113"/>
      <c r="G42" s="113">
        <f>'実質公債費比率（分子）の構造'!L$52</f>
        <v>73097</v>
      </c>
      <c r="H42" s="113"/>
      <c r="I42" s="113"/>
      <c r="J42" s="113">
        <f>'実質公債費比率（分子）の構造'!M$52</f>
        <v>75623</v>
      </c>
      <c r="K42" s="113"/>
      <c r="L42" s="113"/>
      <c r="M42" s="113">
        <f>'実質公債費比率（分子）の構造'!N$52</f>
        <v>76348</v>
      </c>
      <c r="N42" s="113"/>
      <c r="O42" s="113"/>
      <c r="P42" s="113">
        <f>'実質公債費比率（分子）の構造'!O$52</f>
        <v>77158</v>
      </c>
    </row>
    <row r="43" spans="1:16">
      <c r="A43" s="113" t="s">
        <v>49</v>
      </c>
      <c r="B43" s="113">
        <f>'実質公債費比率（分子）の構造'!K$51</f>
        <v>3</v>
      </c>
      <c r="C43" s="113"/>
      <c r="D43" s="113"/>
      <c r="E43" s="113">
        <f>'実質公債費比率（分子）の構造'!L$51</f>
        <v>0</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50</v>
      </c>
      <c r="B44" s="113">
        <f>'実質公債費比率（分子）の構造'!K$50</f>
        <v>4790</v>
      </c>
      <c r="C44" s="113"/>
      <c r="D44" s="113"/>
      <c r="E44" s="113">
        <f>'実質公債費比率（分子）の構造'!L$50</f>
        <v>3068</v>
      </c>
      <c r="F44" s="113"/>
      <c r="G44" s="113"/>
      <c r="H44" s="113">
        <f>'実質公債費比率（分子）の構造'!M$50</f>
        <v>2234</v>
      </c>
      <c r="I44" s="113"/>
      <c r="J44" s="113"/>
      <c r="K44" s="113">
        <f>'実質公債費比率（分子）の構造'!N$50</f>
        <v>1871</v>
      </c>
      <c r="L44" s="113"/>
      <c r="M44" s="113"/>
      <c r="N44" s="113">
        <f>'実質公債費比率（分子）の構造'!O$50</f>
        <v>1473</v>
      </c>
      <c r="O44" s="113"/>
      <c r="P44" s="113"/>
    </row>
    <row r="45" spans="1:16">
      <c r="A45" s="113" t="s">
        <v>51</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52</v>
      </c>
      <c r="B46" s="113">
        <f>'実質公債費比率（分子）の構造'!K$48</f>
        <v>2369</v>
      </c>
      <c r="C46" s="113"/>
      <c r="D46" s="113"/>
      <c r="E46" s="113">
        <f>'実質公債費比率（分子）の構造'!L$48</f>
        <v>1859</v>
      </c>
      <c r="F46" s="113"/>
      <c r="G46" s="113"/>
      <c r="H46" s="113">
        <f>'実質公債費比率（分子）の構造'!M$48</f>
        <v>1441</v>
      </c>
      <c r="I46" s="113"/>
      <c r="J46" s="113"/>
      <c r="K46" s="113">
        <f>'実質公債費比率（分子）の構造'!N$48</f>
        <v>1084</v>
      </c>
      <c r="L46" s="113"/>
      <c r="M46" s="113"/>
      <c r="N46" s="113">
        <f>'実質公債費比率（分子）の構造'!O$48</f>
        <v>1010</v>
      </c>
      <c r="O46" s="113"/>
      <c r="P46" s="113"/>
    </row>
    <row r="47" spans="1:16">
      <c r="A47" s="113" t="s">
        <v>53</v>
      </c>
      <c r="B47" s="113">
        <f>'実質公債費比率（分子）の構造'!K$47</f>
        <v>3277</v>
      </c>
      <c r="C47" s="113"/>
      <c r="D47" s="113"/>
      <c r="E47" s="113">
        <f>'実質公債費比率（分子）の構造'!L$47</f>
        <v>4350</v>
      </c>
      <c r="F47" s="113"/>
      <c r="G47" s="113"/>
      <c r="H47" s="113">
        <f>'実質公債費比率（分子）の構造'!M$47</f>
        <v>5023</v>
      </c>
      <c r="I47" s="113"/>
      <c r="J47" s="113"/>
      <c r="K47" s="113">
        <f>'実質公債費比率（分子）の構造'!N$47</f>
        <v>4545</v>
      </c>
      <c r="L47" s="113"/>
      <c r="M47" s="113"/>
      <c r="N47" s="113">
        <f>'実質公債費比率（分子）の構造'!O$47</f>
        <v>4688</v>
      </c>
      <c r="O47" s="113"/>
      <c r="P47" s="113"/>
    </row>
    <row r="48" spans="1:16">
      <c r="A48" s="113" t="s">
        <v>54</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55</v>
      </c>
      <c r="B49" s="113">
        <f>'実質公債費比率（分子）の構造'!K$45</f>
        <v>115003</v>
      </c>
      <c r="C49" s="113"/>
      <c r="D49" s="113"/>
      <c r="E49" s="113">
        <f>'実質公債費比率（分子）の構造'!L$45</f>
        <v>112847</v>
      </c>
      <c r="F49" s="113"/>
      <c r="G49" s="113"/>
      <c r="H49" s="113">
        <f>'実質公債費比率（分子）の構造'!M$45</f>
        <v>113708</v>
      </c>
      <c r="I49" s="113"/>
      <c r="J49" s="113"/>
      <c r="K49" s="113">
        <f>'実質公債費比率（分子）の構造'!N$45</f>
        <v>111029</v>
      </c>
      <c r="L49" s="113"/>
      <c r="M49" s="113"/>
      <c r="N49" s="113">
        <f>'実質公債費比率（分子）の構造'!O$45</f>
        <v>111150</v>
      </c>
      <c r="O49" s="113"/>
      <c r="P49" s="113"/>
    </row>
    <row r="50" spans="1:16">
      <c r="A50" s="113" t="s">
        <v>56</v>
      </c>
      <c r="B50" s="113" t="e">
        <f>NA()</f>
        <v>#N/A</v>
      </c>
      <c r="C50" s="113">
        <f>IF(ISNUMBER('実質公債費比率（分子）の構造'!K$53),'実質公債費比率（分子）の構造'!K$53,NA())</f>
        <v>53931</v>
      </c>
      <c r="D50" s="113" t="e">
        <f>NA()</f>
        <v>#N/A</v>
      </c>
      <c r="E50" s="113" t="e">
        <f>NA()</f>
        <v>#N/A</v>
      </c>
      <c r="F50" s="113">
        <f>IF(ISNUMBER('実質公債費比率（分子）の構造'!L$53),'実質公債費比率（分子）の構造'!L$53,NA())</f>
        <v>49027</v>
      </c>
      <c r="G50" s="113" t="e">
        <f>NA()</f>
        <v>#N/A</v>
      </c>
      <c r="H50" s="113" t="e">
        <f>NA()</f>
        <v>#N/A</v>
      </c>
      <c r="I50" s="113">
        <f>IF(ISNUMBER('実質公債費比率（分子）の構造'!M$53),'実質公債費比率（分子）の構造'!M$53,NA())</f>
        <v>46783</v>
      </c>
      <c r="J50" s="113" t="e">
        <f>NA()</f>
        <v>#N/A</v>
      </c>
      <c r="K50" s="113" t="e">
        <f>NA()</f>
        <v>#N/A</v>
      </c>
      <c r="L50" s="113">
        <f>IF(ISNUMBER('実質公債費比率（分子）の構造'!N$53),'実質公債費比率（分子）の構造'!N$53,NA())</f>
        <v>42181</v>
      </c>
      <c r="M50" s="113" t="e">
        <f>NA()</f>
        <v>#N/A</v>
      </c>
      <c r="N50" s="113" t="e">
        <f>NA()</f>
        <v>#N/A</v>
      </c>
      <c r="O50" s="113">
        <f>IF(ISNUMBER('実質公債費比率（分子）の構造'!O$53),'実質公債費比率（分子）の構造'!O$53,NA())</f>
        <v>41163</v>
      </c>
      <c r="P50" s="113" t="e">
        <f>NA()</f>
        <v>#N/A</v>
      </c>
    </row>
    <row r="53" spans="1:16">
      <c r="A53" s="81" t="s">
        <v>57</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58</v>
      </c>
      <c r="C55" s="112"/>
      <c r="D55" s="112" t="s">
        <v>59</v>
      </c>
      <c r="E55" s="112" t="s">
        <v>58</v>
      </c>
      <c r="F55" s="112"/>
      <c r="G55" s="112" t="s">
        <v>59</v>
      </c>
      <c r="H55" s="112" t="s">
        <v>58</v>
      </c>
      <c r="I55" s="112"/>
      <c r="J55" s="112" t="s">
        <v>59</v>
      </c>
      <c r="K55" s="112" t="s">
        <v>58</v>
      </c>
      <c r="L55" s="112"/>
      <c r="M55" s="112" t="s">
        <v>59</v>
      </c>
      <c r="N55" s="112" t="s">
        <v>58</v>
      </c>
      <c r="O55" s="112"/>
      <c r="P55" s="112" t="s">
        <v>59</v>
      </c>
    </row>
    <row r="56" spans="1:16">
      <c r="A56" s="112" t="s">
        <v>34</v>
      </c>
      <c r="B56" s="112"/>
      <c r="C56" s="112"/>
      <c r="D56" s="112">
        <f>'将来負担比率（分子）の構造'!I$52</f>
        <v>850920</v>
      </c>
      <c r="E56" s="112"/>
      <c r="F56" s="112"/>
      <c r="G56" s="112">
        <f>'将来負担比率（分子）の構造'!J$52</f>
        <v>860947</v>
      </c>
      <c r="H56" s="112"/>
      <c r="I56" s="112"/>
      <c r="J56" s="112">
        <f>'将来負担比率（分子）の構造'!K$52</f>
        <v>861281</v>
      </c>
      <c r="K56" s="112"/>
      <c r="L56" s="112"/>
      <c r="M56" s="112">
        <f>'将来負担比率（分子）の構造'!L$52</f>
        <v>852265</v>
      </c>
      <c r="N56" s="112"/>
      <c r="O56" s="112"/>
      <c r="P56" s="112">
        <f>'将来負担比率（分子）の構造'!M$52</f>
        <v>832088</v>
      </c>
    </row>
    <row r="57" spans="1:16">
      <c r="A57" s="112" t="s">
        <v>33</v>
      </c>
      <c r="B57" s="112"/>
      <c r="C57" s="112"/>
      <c r="D57" s="112">
        <f>'将来負担比率（分子）の構造'!I$51</f>
        <v>28533</v>
      </c>
      <c r="E57" s="112"/>
      <c r="F57" s="112"/>
      <c r="G57" s="112">
        <f>'将来負担比率（分子）の構造'!J$51</f>
        <v>26731</v>
      </c>
      <c r="H57" s="112"/>
      <c r="I57" s="112"/>
      <c r="J57" s="112">
        <f>'将来負担比率（分子）の構造'!K$51</f>
        <v>25913</v>
      </c>
      <c r="K57" s="112"/>
      <c r="L57" s="112"/>
      <c r="M57" s="112">
        <f>'将来負担比率（分子）の構造'!L$51</f>
        <v>24810</v>
      </c>
      <c r="N57" s="112"/>
      <c r="O57" s="112"/>
      <c r="P57" s="112">
        <f>'将来負担比率（分子）の構造'!M$51</f>
        <v>23690</v>
      </c>
    </row>
    <row r="58" spans="1:16">
      <c r="A58" s="112" t="s">
        <v>32</v>
      </c>
      <c r="B58" s="112"/>
      <c r="C58" s="112"/>
      <c r="D58" s="112">
        <f>'将来負担比率（分子）の構造'!I$50</f>
        <v>89956</v>
      </c>
      <c r="E58" s="112"/>
      <c r="F58" s="112"/>
      <c r="G58" s="112">
        <f>'将来負担比率（分子）の構造'!J$50</f>
        <v>114952</v>
      </c>
      <c r="H58" s="112"/>
      <c r="I58" s="112"/>
      <c r="J58" s="112">
        <f>'将来負担比率（分子）の構造'!K$50</f>
        <v>105059</v>
      </c>
      <c r="K58" s="112"/>
      <c r="L58" s="112"/>
      <c r="M58" s="112">
        <f>'将来負担比率（分子）の構造'!L$50</f>
        <v>111126</v>
      </c>
      <c r="N58" s="112"/>
      <c r="O58" s="112"/>
      <c r="P58" s="112">
        <f>'将来負担比率（分子）の構造'!M$50</f>
        <v>117694</v>
      </c>
    </row>
    <row r="59" spans="1:16">
      <c r="A59" s="112" t="s">
        <v>30</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29</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27</v>
      </c>
      <c r="B61" s="112">
        <f>'将来負担比率（分子）の構造'!I$46</f>
        <v>13628</v>
      </c>
      <c r="C61" s="112"/>
      <c r="D61" s="112"/>
      <c r="E61" s="112">
        <f>'将来負担比率（分子）の構造'!J$46</f>
        <v>183</v>
      </c>
      <c r="F61" s="112"/>
      <c r="G61" s="112"/>
      <c r="H61" s="112">
        <f>'将来負担比率（分子）の構造'!K$46</f>
        <v>175</v>
      </c>
      <c r="I61" s="112"/>
      <c r="J61" s="112"/>
      <c r="K61" s="112">
        <f>'将来負担比率（分子）の構造'!L$46</f>
        <v>163</v>
      </c>
      <c r="L61" s="112"/>
      <c r="M61" s="112"/>
      <c r="N61" s="112">
        <f>'将来負担比率（分子）の構造'!M$46</f>
        <v>503</v>
      </c>
      <c r="O61" s="112"/>
      <c r="P61" s="112"/>
    </row>
    <row r="62" spans="1:16">
      <c r="A62" s="112" t="s">
        <v>26</v>
      </c>
      <c r="B62" s="112">
        <f>'将来負担比率（分子）の構造'!I$45</f>
        <v>182144</v>
      </c>
      <c r="C62" s="112"/>
      <c r="D62" s="112"/>
      <c r="E62" s="112">
        <f>'将来負担比率（分子）の構造'!J$45</f>
        <v>164568</v>
      </c>
      <c r="F62" s="112"/>
      <c r="G62" s="112"/>
      <c r="H62" s="112">
        <f>'将来負担比率（分子）の構造'!K$45</f>
        <v>155052</v>
      </c>
      <c r="I62" s="112"/>
      <c r="J62" s="112"/>
      <c r="K62" s="112">
        <f>'将来負担比率（分子）の構造'!L$45</f>
        <v>153547</v>
      </c>
      <c r="L62" s="112"/>
      <c r="M62" s="112"/>
      <c r="N62" s="112">
        <f>'将来負担比率（分子）の構造'!M$45</f>
        <v>150554</v>
      </c>
      <c r="O62" s="112"/>
      <c r="P62" s="112"/>
    </row>
    <row r="63" spans="1:16">
      <c r="A63" s="112" t="s">
        <v>25</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24</v>
      </c>
      <c r="B64" s="112">
        <f>'将来負担比率（分子）の構造'!I$43</f>
        <v>14810</v>
      </c>
      <c r="C64" s="112"/>
      <c r="D64" s="112"/>
      <c r="E64" s="112">
        <f>'将来負担比率（分子）の構造'!J$43</f>
        <v>12933</v>
      </c>
      <c r="F64" s="112"/>
      <c r="G64" s="112"/>
      <c r="H64" s="112">
        <f>'将来負担比率（分子）の構造'!K$43</f>
        <v>11093</v>
      </c>
      <c r="I64" s="112"/>
      <c r="J64" s="112"/>
      <c r="K64" s="112">
        <f>'将来負担比率（分子）の構造'!L$43</f>
        <v>9282</v>
      </c>
      <c r="L64" s="112"/>
      <c r="M64" s="112"/>
      <c r="N64" s="112">
        <f>'将来負担比率（分子）の構造'!M$43</f>
        <v>8125</v>
      </c>
      <c r="O64" s="112"/>
      <c r="P64" s="112"/>
    </row>
    <row r="65" spans="1:16">
      <c r="A65" s="112" t="s">
        <v>23</v>
      </c>
      <c r="B65" s="112">
        <f>'将来負担比率（分子）の構造'!I$42</f>
        <v>12279</v>
      </c>
      <c r="C65" s="112"/>
      <c r="D65" s="112"/>
      <c r="E65" s="112">
        <f>'将来負担比率（分子）の構造'!J$42</f>
        <v>8924</v>
      </c>
      <c r="F65" s="112"/>
      <c r="G65" s="112"/>
      <c r="H65" s="112">
        <f>'将来負担比率（分子）の構造'!K$42</f>
        <v>6452</v>
      </c>
      <c r="I65" s="112"/>
      <c r="J65" s="112"/>
      <c r="K65" s="112">
        <f>'将来負担比率（分子）の構造'!L$42</f>
        <v>4347</v>
      </c>
      <c r="L65" s="112"/>
      <c r="M65" s="112"/>
      <c r="N65" s="112">
        <f>'将来負担比率（分子）の構造'!M$42</f>
        <v>2623</v>
      </c>
      <c r="O65" s="112"/>
      <c r="P65" s="112"/>
    </row>
    <row r="66" spans="1:16">
      <c r="A66" s="112" t="s">
        <v>22</v>
      </c>
      <c r="B66" s="112">
        <f>'将来負担比率（分子）の構造'!I$41</f>
        <v>1338945</v>
      </c>
      <c r="C66" s="112"/>
      <c r="D66" s="112"/>
      <c r="E66" s="112">
        <f>'将来負担比率（分子）の構造'!J$41</f>
        <v>1348207</v>
      </c>
      <c r="F66" s="112"/>
      <c r="G66" s="112"/>
      <c r="H66" s="112">
        <f>'将来負担比率（分子）の構造'!K$41</f>
        <v>1304185</v>
      </c>
      <c r="I66" s="112"/>
      <c r="J66" s="112"/>
      <c r="K66" s="112">
        <f>'将来負担比率（分子）の構造'!L$41</f>
        <v>1268987</v>
      </c>
      <c r="L66" s="112"/>
      <c r="M66" s="112"/>
      <c r="N66" s="112">
        <f>'将来負担比率（分子）の構造'!M$41</f>
        <v>1232569</v>
      </c>
      <c r="O66" s="112"/>
      <c r="P66" s="112"/>
    </row>
    <row r="67" spans="1:16">
      <c r="A67" s="112" t="s">
        <v>60</v>
      </c>
      <c r="B67" s="112" t="e">
        <f>NA()</f>
        <v>#N/A</v>
      </c>
      <c r="C67" s="112">
        <f>IF(ISNUMBER('将来負担比率（分子）の構造'!I$53), IF('将来負担比率（分子）の構造'!I$53 &lt; 0, 0, '将来負担比率（分子）の構造'!I$53), NA())</f>
        <v>592396</v>
      </c>
      <c r="D67" s="112" t="e">
        <f>NA()</f>
        <v>#N/A</v>
      </c>
      <c r="E67" s="112" t="e">
        <f>NA()</f>
        <v>#N/A</v>
      </c>
      <c r="F67" s="112">
        <f>IF(ISNUMBER('将来負担比率（分子）の構造'!J$53), IF('将来負担比率（分子）の構造'!J$53 &lt; 0, 0, '将来負担比率（分子）の構造'!J$53), NA())</f>
        <v>532186</v>
      </c>
      <c r="G67" s="112" t="e">
        <f>NA()</f>
        <v>#N/A</v>
      </c>
      <c r="H67" s="112" t="e">
        <f>NA()</f>
        <v>#N/A</v>
      </c>
      <c r="I67" s="112">
        <f>IF(ISNUMBER('将来負担比率（分子）の構造'!K$53), IF('将来負担比率（分子）の構造'!K$53 &lt; 0, 0, '将来負担比率（分子）の構造'!K$53), NA())</f>
        <v>484704</v>
      </c>
      <c r="J67" s="112" t="e">
        <f>NA()</f>
        <v>#N/A</v>
      </c>
      <c r="K67" s="112" t="e">
        <f>NA()</f>
        <v>#N/A</v>
      </c>
      <c r="L67" s="112">
        <f>IF(ISNUMBER('将来負担比率（分子）の構造'!L$53), IF('将来負担比率（分子）の構造'!L$53 &lt; 0, 0, '将来負担比率（分子）の構造'!L$53), NA())</f>
        <v>448124</v>
      </c>
      <c r="M67" s="112" t="e">
        <f>NA()</f>
        <v>#N/A</v>
      </c>
      <c r="N67" s="112" t="e">
        <f>NA()</f>
        <v>#N/A</v>
      </c>
      <c r="O67" s="112">
        <f>IF(ISNUMBER('将来負担比率（分子）の構造'!M$53), IF('将来負担比率（分子）の構造'!M$53 &lt; 0, 0, '将来負担比率（分子）の構造'!M$53), NA())</f>
        <v>420903</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2018-03-07T07:33:10Z</cp:lastPrinted>
  <dcterms:created xsi:type="dcterms:W3CDTF">2018-01-24T03:02:09Z</dcterms:created>
  <dcterms:modified xsi:type="dcterms:W3CDTF">2018-11-28T07:07:04Z</dcterms:modified>
  <cp:category/>
</cp:coreProperties>
</file>