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23" i="11" l="1"/>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E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l="1"/>
</calcChain>
</file>

<file path=xl/sharedStrings.xml><?xml version="1.0" encoding="utf-8"?>
<sst xmlns="http://schemas.openxmlformats.org/spreadsheetml/2006/main" count="1142" uniqueCount="570">
  <si>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</si>
  <si>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</si>
  <si>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</si>
  <si>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</si>
  <si>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</si>
  <si>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</si>
  <si>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</si>
  <si>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</si>
  <si>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</si>
  <si>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</si>
  <si>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</si>
  <si>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</si>
  <si>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</si>
  <si>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</si>
  <si>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</si>
  <si>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</si>
  <si>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</si>
  <si>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</si>
  <si>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</si>
  <si>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</si>
  <si>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</si>
  <si>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</si>
  <si>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</si>
  <si>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</si>
  <si>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</si>
  <si>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</si>
  <si>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</si>
  <si>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</si>
  <si>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</si>
  <si>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</si>
  <si>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</si>
  <si>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</si>
  <si>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</si>
  <si>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</si>
  <si>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</si>
  <si>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</si>
  <si>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</si>
  <si>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</si>
  <si>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</si>
  <si>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</si>
  <si>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</si>
  <si>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</si>
  <si>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</si>
  <si>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</si>
  <si>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</si>
  <si>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</si>
  <si>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</si>
  <si>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</si>
  <si>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</si>
  <si>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</si>
  <si>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</si>
  <si>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</si>
  <si>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</si>
  <si>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</si>
  <si>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</si>
  <si>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</si>
  <si>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</si>
  <si>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</si>
  <si>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</si>
  <si>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</si>
  <si>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</si>
  <si>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</si>
  <si>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</si>
  <si>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</si>
  <si>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</si>
  <si>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</si>
  <si>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</si>
  <si>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</si>
  <si>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</si>
  <si>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</si>
  <si>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</si>
  <si>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</si>
  <si>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</si>
  <si>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</si>
  <si>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</si>
  <si>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</si>
  <si>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</si>
  <si>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</si>
  <si>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</si>
  <si>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</si>
  <si>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</si>
  <si>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</si>
  <si>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</si>
  <si>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</si>
  <si>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</si>
  <si>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</si>
  <si>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</si>
  <si>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</si>
  <si>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</si>
  <si>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</si>
  <si>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</si>
  <si>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</si>
  <si>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</si>
  <si>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</si>
  <si>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</si>
  <si>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</si>
  <si>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</si>
  <si>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</si>
  <si>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</si>
  <si>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</si>
  <si>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</si>
  <si>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</si>
  <si>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</si>
  <si>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</si>
  <si>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</si>
  <si>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</si>
  <si>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</si>
  <si>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</si>
  <si>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</si>
  <si>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</si>
  <si>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</si>
  <si>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</si>
  <si>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</si>
  <si>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</si>
  <si>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</si>
  <si>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</si>
  <si>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</si>
  <si>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</si>
  <si>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</si>
  <si>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</si>
  <si>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</si>
  <si>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</si>
  <si>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</si>
  <si>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</si>
  <si>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</si>
  <si>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</si>
  <si>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</si>
  <si>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</si>
  <si>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</si>
  <si>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</si>
  <si>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</si>
  <si>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</si>
  <si>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</si>
  <si>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</si>
  <si>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</si>
  <si>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</si>
  <si>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</si>
  <si>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</si>
  <si>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</si>
  <si>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</si>
  <si>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</si>
  <si>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</si>
  <si>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</si>
  <si>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</si>
  <si>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</si>
  <si>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</si>
  <si>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</si>
  <si>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</si>
  <si>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</si>
  <si>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</si>
  <si>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</si>
  <si>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</si>
  <si>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</si>
  <si>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</si>
  <si>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</si>
  <si>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</si>
  <si>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</si>
  <si>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</si>
  <si>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</si>
  <si>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</si>
  <si>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</si>
  <si>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</si>
  <si>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</si>
  <si>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</si>
  <si>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</si>
  <si>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</si>
  <si>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</si>
  <si>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</si>
  <si>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</si>
  <si>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</si>
  <si>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</si>
  <si>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</si>
  <si>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</si>
  <si>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</si>
  <si>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</si>
  <si>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</si>
  <si>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</si>
  <si>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</si>
  <si>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</si>
  <si>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</si>
  <si>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</si>
  <si>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</si>
  <si>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</si>
  <si>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</si>
  <si>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</si>
  <si>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</si>
  <si>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</si>
  <si>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</si>
  <si>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</si>
  <si>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</si>
  <si>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t>
    <phoneticPr fontId="5"/>
  </si>
  <si>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</si>
  <si>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</si>
  <si>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</si>
  <si>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</si>
  <si>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</si>
  <si>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</si>
  <si>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</si>
  <si>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</si>
  <si>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</si>
  <si>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</si>
  <si>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</si>
  <si>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</si>
  <si>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</si>
  <si>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</si>
  <si>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</si>
  <si>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</si>
  <si>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</si>
  <si>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</si>
  <si>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</si>
  <si>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</si>
  <si>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</si>
  <si>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</si>
  <si>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</si>
  <si>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</si>
  <si>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</si>
  <si>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</si>
  <si>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</si>
  <si>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</si>
  <si>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</si>
  <si>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</si>
  <si>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</si>
  <si>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</si>
  <si>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</si>
  <si>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</si>
  <si>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</si>
  <si>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</si>
  <si>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</si>
  <si>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</si>
  <si>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</si>
  <si>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</si>
  <si>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</si>
  <si>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</si>
  <si>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</si>
  <si>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</si>
  <si>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</si>
  <si>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</si>
  <si>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</si>
  <si>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</si>
  <si>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</si>
  <si>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</si>
  <si>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</si>
  <si>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</si>
  <si>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</si>
  <si>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</si>
  <si>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</si>
  <si>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</si>
  <si>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</si>
  <si>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</si>
  <si>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</si>
  <si>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</si>
  <si>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</si>
  <si>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</si>
  <si>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</si>
  <si>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</si>
  <si>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</si>
  <si>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</si>
  <si>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</si>
  <si>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</si>
  <si>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</si>
  <si>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</si>
  <si>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</si>
  <si>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</si>
  <si>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</si>
  <si>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</si>
  <si>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</si>
  <si>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</si>
  <si>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</si>
  <si>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</si>
  <si>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</si>
  <si>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</si>
  <si>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</si>
  <si>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</si>
  <si>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</si>
  <si>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</si>
  <si>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</si>
  <si>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</si>
  <si>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</si>
  <si>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</si>
  <si>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</si>
  <si>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</si>
  <si>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</si>
  <si>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</si>
  <si>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</si>
  <si>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</si>
  <si>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</si>
  <si>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</si>
  <si>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</si>
  <si>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</si>
  <si>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</si>
  <si>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</si>
  <si>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</si>
  <si>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</si>
  <si>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</si>
  <si>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</si>
  <si>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</si>
  <si>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</si>
  <si>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</si>
  <si>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</si>
  <si>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</si>
  <si>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</si>
  <si>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</si>
  <si>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</si>
  <si>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</si>
  <si>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</si>
  <si>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</si>
  <si>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</si>
  <si>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</si>
  <si>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</si>
  <si>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</si>
  <si>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</si>
  <si>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栃木県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</si>
  <si>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</si>
  <si>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</si>
  <si>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</si>
  <si>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</si>
  <si>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</si>
  <si>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</si>
  <si>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</si>
  <si>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</si>
  <si>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</si>
  <si>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</si>
  <si>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</si>
  <si>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</si>
  <si>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</si>
  <si>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</si>
  <si>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</si>
  <si>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</si>
  <si>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</si>
  <si>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</si>
  <si>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</si>
  <si>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</si>
  <si>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</si>
  <si>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自動車取得税・自動車税納税証紙特別会計</t>
    <phoneticPr fontId="5"/>
  </si>
  <si>
    <t>馬頭最終処分場事業特別会計</t>
    <phoneticPr fontId="5"/>
  </si>
  <si>
    <t>-</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</si>
  <si>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</si>
  <si>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</si>
  <si>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</si>
  <si>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</si>
  <si>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</si>
  <si>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</si>
  <si>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</si>
  <si>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</si>
  <si>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</si>
  <si>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</si>
  <si>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</si>
  <si>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</si>
  <si>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</si>
  <si>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</si>
  <si>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</si>
  <si>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</si>
  <si>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</si>
  <si>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</si>
  <si>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</si>
  <si>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</si>
  <si>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</si>
  <si>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</si>
  <si>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</si>
  <si>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法適用企業</t>
    <phoneticPr fontId="5"/>
  </si>
  <si>
    <t>水道事業会計</t>
    <phoneticPr fontId="5"/>
  </si>
  <si>
    <t>工業用水道事業会計</t>
    <phoneticPr fontId="5"/>
  </si>
  <si>
    <t>施設管理事業会計</t>
    <phoneticPr fontId="5"/>
  </si>
  <si>
    <t>用地造成事業会計</t>
    <phoneticPr fontId="5"/>
  </si>
  <si>
    <t>-</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</si>
  <si>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</si>
  <si>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</si>
  <si>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</si>
  <si>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</si>
  <si>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</si>
  <si>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</si>
  <si>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</si>
  <si>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</si>
  <si>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</si>
  <si>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</si>
  <si>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</si>
  <si>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</si>
  <si>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</si>
  <si>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</si>
  <si>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</si>
  <si>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</si>
  <si>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</si>
  <si>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</si>
  <si>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</si>
  <si>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</si>
  <si>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</si>
  <si>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</si>
  <si>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</si>
  <si>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</si>
  <si>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</si>
  <si>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</si>
  <si>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</si>
  <si>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</si>
  <si>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</si>
  <si>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</si>
  <si>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</si>
  <si>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</si>
  <si>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</si>
  <si>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</si>
  <si>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</si>
  <si>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</si>
  <si>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</si>
  <si>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</si>
  <si>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</si>
  <si>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</si>
  <si>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</si>
  <si>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</si>
  <si>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</si>
  <si>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</si>
  <si>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</si>
  <si>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</si>
  <si>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</si>
  <si>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</si>
  <si>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</si>
  <si>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</si>
  <si>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</si>
  <si>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</si>
  <si>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</si>
  <si>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</si>
  <si>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</si>
  <si>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</si>
  <si>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</si>
  <si>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</si>
  <si>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</si>
  <si>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</si>
  <si>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</si>
  <si>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</si>
  <si>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</si>
  <si>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</si>
  <si>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</si>
  <si>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</si>
  <si>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</si>
  <si>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</si>
  <si>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</si>
  <si>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</si>
  <si>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</si>
  <si>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</si>
  <si>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</si>
  <si>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</si>
  <si>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</si>
  <si>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</si>
  <si>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</si>
  <si>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</si>
  <si>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</si>
  <si>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</si>
  <si>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</si>
  <si>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</si>
  <si>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</si>
  <si>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</si>
  <si>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</si>
  <si>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</si>
  <si>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</si>
  <si>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</si>
  <si>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</si>
  <si>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</si>
  <si>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</si>
  <si>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</si>
  <si>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</si>
  <si>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</si>
  <si>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</si>
  <si>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</si>
  <si>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</si>
  <si>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</si>
  <si>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</si>
  <si>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</si>
  <si>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</si>
  <si>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</si>
  <si>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</si>
  <si>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</si>
  <si>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</si>
  <si>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</si>
  <si>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</si>
  <si>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</si>
  <si>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</si>
  <si>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</si>
  <si>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</si>
  <si>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</si>
  <si>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</si>
  <si>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</si>
  <si>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</si>
  <si>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</si>
  <si>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</si>
  <si>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</si>
  <si>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</si>
  <si>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</si>
  <si>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</si>
  <si>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</si>
  <si>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</si>
  <si>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</si>
  <si>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</si>
  <si>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</si>
  <si>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</si>
  <si>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</si>
  <si>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</si>
  <si>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</si>
  <si>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</si>
  <si>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</si>
  <si>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</si>
  <si>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</si>
  <si>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</si>
  <si>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</si>
  <si>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</si>
  <si>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</si>
  <si>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</si>
  <si>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0.07</t>
  </si>
  <si>
    <t>▲ 0.60</t>
  </si>
  <si>
    <t>水道事業会計</t>
  </si>
  <si>
    <t>一般会計</t>
  </si>
  <si>
    <t>電気事業会計</t>
  </si>
  <si>
    <t>工業用水道事業会計</t>
  </si>
  <si>
    <t>病院事業会計</t>
  </si>
  <si>
    <t>流域下水道事業特別会計</t>
  </si>
  <si>
    <t>施設管理事業会計</t>
  </si>
  <si>
    <t>県営林事業特別会計</t>
  </si>
  <si>
    <t>その他会計（赤字）</t>
  </si>
  <si>
    <t>その他会計（黒字）</t>
  </si>
  <si>
    <t>宇都宮市街地開発組合</t>
    <phoneticPr fontId="2"/>
  </si>
  <si>
    <t>○</t>
  </si>
  <si>
    <t>栃木県土地開発公社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</si>
  <si>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</si>
  <si>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</si>
  <si>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</si>
  <si>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</si>
  <si>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</si>
  <si>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</si>
  <si>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</si>
  <si>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</si>
  <si>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</si>
  <si>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</si>
  <si>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</si>
  <si>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</si>
  <si>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</si>
  <si>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</si>
  <si>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</si>
  <si>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</si>
  <si>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</si>
  <si>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日光自然博物館</t>
  </si>
  <si>
    <t>とちぎ建設技術センター</t>
  </si>
  <si>
    <t>栃木県民公園福祉協会</t>
  </si>
  <si>
    <t>渡良瀬遊水地アクリメーション振興財団</t>
  </si>
  <si>
    <t>栃木県体育協会</t>
  </si>
  <si>
    <t>日光杉並木保護財団</t>
  </si>
  <si>
    <t>栃木県暴力追放県民センター</t>
  </si>
  <si>
    <t>栃木県私学退職金社団</t>
  </si>
  <si>
    <t>栃木県私立幼稚園振興財団</t>
  </si>
  <si>
    <t>栃木県立がんセンター</t>
    <rPh sb="0" eb="2">
      <t>トチギ</t>
    </rPh>
    <rPh sb="2" eb="4">
      <t>ケンリツ</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</si>
  <si>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</si>
  <si>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</si>
  <si>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</si>
  <si>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</si>
  <si>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</si>
  <si>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</si>
  <si>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</si>
  <si>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</si>
  <si>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</si>
  <si>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</si>
  <si>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</si>
  <si>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</si>
  <si>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</si>
  <si>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</si>
  <si>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</si>
  <si>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・将来負担比率、実質公債費比率ともに類似団体と比較して低い水準で推移している。
・将来負担比率は、退職手当支給率の引下げなどによる将来負担額の減少や地方消費税率の引上げによる標準財政規模の増加等により、平成27年度まで減少傾向にあったが、28年度は、臨時財政対策債の発行可能額の減に伴い標準財政規模が減少したことにより、増加した。
・実質公債費比率は、臨時財政対策債の大量発行に伴う公債償還費の増加等により、平成26年度まで増加傾向にあったが、27年度は、標準財政規模の増により改善し、28年度は、臨時財政対策債を除く公債償還費が減少したことにより、改善した。</t>
    <rPh sb="1" eb="3">
      <t>ショウライ</t>
    </rPh>
    <rPh sb="3" eb="5">
      <t>フタン</t>
    </rPh>
    <rPh sb="5" eb="7">
      <t>ヒリツ</t>
    </rPh>
    <rPh sb="27" eb="28">
      <t>ヒク</t>
    </rPh>
    <rPh sb="29" eb="31">
      <t>スイジュン</t>
    </rPh>
    <rPh sb="32" eb="34">
      <t>スイイ</t>
    </rPh>
    <rPh sb="49" eb="51">
      <t>タイショク</t>
    </rPh>
    <rPh sb="51" eb="53">
      <t>テアテ</t>
    </rPh>
    <rPh sb="53" eb="56">
      <t>シキュウリツ</t>
    </rPh>
    <rPh sb="57" eb="59">
      <t>ヒキサ</t>
    </rPh>
    <rPh sb="65" eb="67">
      <t>ショウライ</t>
    </rPh>
    <rPh sb="67" eb="70">
      <t>フタンガク</t>
    </rPh>
    <rPh sb="71" eb="73">
      <t>ゲンショウ</t>
    </rPh>
    <rPh sb="74" eb="76">
      <t>チホウ</t>
    </rPh>
    <rPh sb="78" eb="80">
      <t>ゼイリツ</t>
    </rPh>
    <rPh sb="81" eb="82">
      <t>ヒ</t>
    </rPh>
    <rPh sb="82" eb="83">
      <t>ア</t>
    </rPh>
    <rPh sb="87" eb="89">
      <t>ヒョウジュン</t>
    </rPh>
    <rPh sb="89" eb="91">
      <t>ザイセイ</t>
    </rPh>
    <rPh sb="91" eb="93">
      <t>キボ</t>
    </rPh>
    <rPh sb="94" eb="96">
      <t>ゾウカ</t>
    </rPh>
    <rPh sb="96" eb="97">
      <t>トウ</t>
    </rPh>
    <rPh sb="101" eb="103">
      <t>ヘイセイ</t>
    </rPh>
    <rPh sb="105" eb="107">
      <t>ネンド</t>
    </rPh>
    <rPh sb="109" eb="111">
      <t>ゲンショウ</t>
    </rPh>
    <rPh sb="121" eb="123">
      <t>ネンド</t>
    </rPh>
    <rPh sb="125" eb="127">
      <t>リンジ</t>
    </rPh>
    <rPh sb="127" eb="129">
      <t>ザイセイ</t>
    </rPh>
    <rPh sb="129" eb="131">
      <t>タイサク</t>
    </rPh>
    <rPh sb="131" eb="132">
      <t>サイ</t>
    </rPh>
    <rPh sb="133" eb="135">
      <t>ハッコウ</t>
    </rPh>
    <rPh sb="135" eb="138">
      <t>カノウガク</t>
    </rPh>
    <rPh sb="141" eb="142">
      <t>トモナ</t>
    </rPh>
    <rPh sb="143" eb="145">
      <t>ヒョウジュン</t>
    </rPh>
    <rPh sb="145" eb="147">
      <t>ザイセイ</t>
    </rPh>
    <rPh sb="147" eb="149">
      <t>キボ</t>
    </rPh>
    <rPh sb="150" eb="152">
      <t>ゲンショウ</t>
    </rPh>
    <rPh sb="160" eb="162">
      <t>ゾウカ</t>
    </rPh>
    <rPh sb="167" eb="169">
      <t>ジッシツ</t>
    </rPh>
    <rPh sb="169" eb="172">
      <t>コウサイヒ</t>
    </rPh>
    <rPh sb="172" eb="174">
      <t>ヒリツ</t>
    </rPh>
    <rPh sb="176" eb="178">
      <t>リンジ</t>
    </rPh>
    <rPh sb="178" eb="180">
      <t>ザイセイ</t>
    </rPh>
    <rPh sb="180" eb="183">
      <t>タイサクサイ</t>
    </rPh>
    <rPh sb="184" eb="186">
      <t>タイリョウ</t>
    </rPh>
    <rPh sb="186" eb="188">
      <t>ハッコウ</t>
    </rPh>
    <rPh sb="189" eb="190">
      <t>トモナ</t>
    </rPh>
    <rPh sb="191" eb="193">
      <t>コウサイ</t>
    </rPh>
    <rPh sb="193" eb="196">
      <t>ショウカンヒ</t>
    </rPh>
    <rPh sb="197" eb="199">
      <t>ゾウカ</t>
    </rPh>
    <rPh sb="199" eb="200">
      <t>トウ</t>
    </rPh>
    <rPh sb="204" eb="206">
      <t>ヘイセイ</t>
    </rPh>
    <rPh sb="208" eb="210">
      <t>ネンド</t>
    </rPh>
    <rPh sb="212" eb="214">
      <t>ゾウカ</t>
    </rPh>
    <rPh sb="214" eb="216">
      <t>ケイコウ</t>
    </rPh>
    <rPh sb="224" eb="226">
      <t>ネンド</t>
    </rPh>
    <rPh sb="228" eb="230">
      <t>ヒョウジュン</t>
    </rPh>
    <rPh sb="230" eb="232">
      <t>ザイセイ</t>
    </rPh>
    <rPh sb="232" eb="234">
      <t>キボ</t>
    </rPh>
    <rPh sb="235" eb="236">
      <t>ゾウ</t>
    </rPh>
    <rPh sb="239" eb="241">
      <t>カイゼン</t>
    </rPh>
    <rPh sb="245" eb="247">
      <t>ネンド</t>
    </rPh>
    <rPh sb="249" eb="251">
      <t>リンジ</t>
    </rPh>
    <rPh sb="251" eb="253">
      <t>ザイセイ</t>
    </rPh>
    <rPh sb="253" eb="255">
      <t>タイサク</t>
    </rPh>
    <rPh sb="255" eb="256">
      <t>サイ</t>
    </rPh>
    <rPh sb="257" eb="258">
      <t>ノゾ</t>
    </rPh>
    <rPh sb="259" eb="261">
      <t>コウサイ</t>
    </rPh>
    <rPh sb="261" eb="264">
      <t>ショウカンヒ</t>
    </rPh>
    <rPh sb="265" eb="267">
      <t>ゲンショウ</t>
    </rPh>
    <rPh sb="275" eb="277">
      <t>カイゼン</t>
    </rPh>
    <phoneticPr fontId="5"/>
  </si>
  <si>
    <t>（　参考　）</t>
    <rPh sb="2" eb="4">
      <t>サンコウ</t>
    </rPh>
    <phoneticPr fontId="5"/>
  </si>
  <si>
    <t>H24</t>
    <phoneticPr fontId="5"/>
  </si>
  <si>
    <t>H25</t>
    <phoneticPr fontId="5"/>
  </si>
  <si>
    <t>H26</t>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</si>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</sst>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41" xfId="33" applyFont="1" applyFill="1" applyBorder="1" applyAlignment="1" applyProtection="1">
      <alignment horizontal="left" vertical="top" wrapText="1"/>
      <protection locked="0"/>
    </xf>
    <xf numFmtId="0" fontId="31" fillId="0" borderId="12" xfId="33" applyFont="1" applyFill="1" applyBorder="1" applyAlignment="1" applyProtection="1">
      <alignment horizontal="left" vertical="top" wrapText="1"/>
      <protection locked="0"/>
    </xf>
    <xf numFmtId="0" fontId="31" fillId="0" borderId="46" xfId="33" applyFont="1" applyFill="1" applyBorder="1" applyAlignment="1" applyProtection="1">
      <alignment horizontal="left" vertical="top" wrapText="1"/>
      <protection locked="0"/>
    </xf>
    <xf numFmtId="0" fontId="31" fillId="0" borderId="61" xfId="33" applyFont="1" applyFill="1" applyBorder="1" applyAlignment="1" applyProtection="1">
      <alignment horizontal="left" vertical="top" wrapText="1"/>
      <protection locked="0"/>
    </xf>
    <xf numFmtId="0" fontId="31" fillId="0" borderId="0" xfId="33" applyFont="1" applyFill="1" applyBorder="1" applyAlignment="1" applyProtection="1">
      <alignment horizontal="left" vertical="top" wrapText="1"/>
      <protection locked="0"/>
    </xf>
    <xf numFmtId="0" fontId="31" fillId="0" borderId="38" xfId="33" applyFont="1" applyFill="1" applyBorder="1" applyAlignment="1" applyProtection="1">
      <alignment horizontal="left" vertical="top" wrapText="1"/>
      <protection locked="0"/>
    </xf>
    <xf numFmtId="0" fontId="31" fillId="0" borderId="37" xfId="33" applyFont="1" applyFill="1" applyBorder="1" applyAlignment="1" applyProtection="1">
      <alignment horizontal="left" vertical="top" wrapText="1"/>
      <protection locked="0"/>
    </xf>
    <xf numFmtId="0" fontId="31" fillId="0" borderId="49" xfId="33" applyFont="1" applyFill="1" applyBorder="1" applyAlignment="1" applyProtection="1">
      <alignment horizontal="left" vertical="top" wrapText="1"/>
      <protection locked="0"/>
    </xf>
    <xf numFmtId="0" fontId="31" fillId="0" borderId="40"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44690</c:v>
                </c:pt>
                <c:pt idx="1">
                  <c:v>49408</c:v>
                </c:pt>
                <c:pt idx="2">
                  <c:v>50074</c:v>
                </c:pt>
                <c:pt idx="3">
                  <c:v>47893</c:v>
                </c:pt>
                <c:pt idx="4">
                  <c:v>49250</c:v>
                </c:pt>
              </c:numCache>
            </c:numRef>
          </c:val>
          <c:smooth val="0"/>
        </c:ser>
        <c:dLbls>
          <c:showLegendKey val="0"/>
          <c:showVal val="0"/>
          <c:showCatName val="0"/>
          <c:showSerName val="0"/>
          <c:showPercent val="0"/>
          <c:showBubbleSize val="0"/>
        </c:dLbls>
        <c:marker val="1"/>
        <c:smooth val="0"/>
        <c:axId val="245197992"/>
        <c:axId val="245402792"/>
      </c:lineChart>
      <c:catAx>
        <c:axId val="245197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402792"/>
        <c:crosses val="autoZero"/>
        <c:auto val="1"/>
        <c:lblAlgn val="ctr"/>
        <c:lblOffset val="100"/>
        <c:tickLblSkip val="1"/>
        <c:tickMarkSkip val="1"/>
        <c:noMultiLvlLbl val="0"/>
      </c:catAx>
      <c:valAx>
        <c:axId val="2454027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97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2.08</c:v>
                </c:pt>
                <c:pt idx="1">
                  <c:v>1.89</c:v>
                </c:pt>
                <c:pt idx="2">
                  <c:v>1.92</c:v>
                </c:pt>
                <c:pt idx="3">
                  <c:v>2.0099999999999998</c:v>
                </c:pt>
                <c:pt idx="4">
                  <c:v>1.1200000000000001</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3.77</c:v>
                </c:pt>
                <c:pt idx="1">
                  <c:v>4.76</c:v>
                </c:pt>
                <c:pt idx="2">
                  <c:v>4.6900000000000004</c:v>
                </c:pt>
                <c:pt idx="3">
                  <c:v>4.32</c:v>
                </c:pt>
                <c:pt idx="4">
                  <c:v>4.6500000000000004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2670496"/>
        <c:axId val="38845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1.62</c:v>
                </c:pt>
                <c:pt idx="1">
                  <c:v>0.79</c:v>
                </c:pt>
                <c:pt idx="2">
                  <c:v>0.03</c:v>
                </c:pt>
                <c:pt idx="3">
                  <c:v>-7.0000000000000007E-2</c:v>
                </c:pt>
                <c:pt idx="4">
                  <c:v>-0.6</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2670496"/>
        <c:axId val="388450232"/>
      </c:lineChart>
      <c:catAx>
        <c:axId val="3826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450232"/>
        <c:crosses val="autoZero"/>
        <c:auto val="1"/>
        <c:lblAlgn val="ctr"/>
        <c:lblOffset val="100"/>
        <c:tickLblSkip val="1"/>
        <c:tickMarkSkip val="1"/>
        <c:noMultiLvlLbl val="0"/>
      </c:catAx>
      <c:valAx>
        <c:axId val="38845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0.11</c:v>
                </c:pt>
                <c:pt idx="4">
                  <c:v>#N/A</c:v>
                </c:pt>
                <c:pt idx="5">
                  <c:v>0.04</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県営林事業特別会計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0.31</c:v>
                </c:pt>
                <c:pt idx="2">
                  <c:v>#N/A</c:v>
                </c:pt>
                <c:pt idx="3">
                  <c:v>0.33</c:v>
                </c:pt>
                <c:pt idx="4">
                  <c:v>#N/A</c:v>
                </c:pt>
                <c:pt idx="5">
                  <c:v>0.28999999999999998</c:v>
                </c:pt>
                <c:pt idx="6">
                  <c:v>#N/A</c:v>
                </c:pt>
                <c:pt idx="7">
                  <c:v>0.24</c:v>
                </c:pt>
                <c:pt idx="8">
                  <c:v>#N/A</c:v>
                </c:pt>
                <c:pt idx="9">
                  <c:v>0.27</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0.72</c:v>
                </c:pt>
                <c:pt idx="4">
                  <c:v>#N/A</c:v>
                </c:pt>
                <c:pt idx="5">
                  <c:v>0.68</c:v>
                </c:pt>
                <c:pt idx="6">
                  <c:v>#N/A</c:v>
                </c:pt>
                <c:pt idx="7">
                  <c:v>0.62</c:v>
                </c:pt>
                <c:pt idx="8">
                  <c:v>#N/A</c:v>
                </c:pt>
                <c:pt idx="9">
                  <c:v>0.27</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0.37</c:v>
                </c:pt>
                <c:pt idx="2">
                  <c:v>#N/A</c:v>
                </c:pt>
                <c:pt idx="3">
                  <c:v>0.31</c:v>
                </c:pt>
                <c:pt idx="4">
                  <c:v>#N/A</c:v>
                </c:pt>
                <c:pt idx="5">
                  <c:v>0.31</c:v>
                </c:pt>
                <c:pt idx="6">
                  <c:v>#N/A</c:v>
                </c:pt>
                <c:pt idx="7">
                  <c:v>0.3</c:v>
                </c:pt>
                <c:pt idx="8">
                  <c:v>#N/A</c:v>
                </c:pt>
                <c:pt idx="9">
                  <c:v>0.33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0.88</c:v>
                </c:pt>
                <c:pt idx="4">
                  <c:v>#N/A</c:v>
                </c:pt>
                <c:pt idx="5">
                  <c:v>0.85</c:v>
                </c:pt>
                <c:pt idx="6">
                  <c:v>#N/A</c:v>
                </c:pt>
                <c:pt idx="7">
                  <c:v>0.85</c:v>
                </c:pt>
                <c:pt idx="8">
                  <c:v>#N/A</c:v>
                </c:pt>
                <c:pt idx="9">
                  <c:v>0.89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1.96</c:v>
                </c:pt>
                <c:pt idx="2">
                  <c:v>#N/A</c:v>
                </c:pt>
                <c:pt idx="3">
                  <c:v>1.72</c:v>
                </c:pt>
                <c:pt idx="4">
                  <c:v>#N/A</c:v>
                </c:pt>
                <c:pt idx="5">
                  <c:v>1.82</c:v>
                </c:pt>
                <c:pt idx="6">
                  <c:v>#N/A</c:v>
                </c:pt>
                <c:pt idx="7">
                  <c:v>1.9</c:v>
                </c:pt>
                <c:pt idx="8">
                  <c:v>#N/A</c:v>
                </c:pt>
                <c:pt idx="9">
                  <c:v>1.04</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2.0699999999999998</c:v>
                </c:pt>
                <c:pt idx="2">
                  <c:v>#N/A</c:v>
                </c:pt>
                <c:pt idx="3">
                  <c:v>2.11</c:v>
                </c:pt>
                <c:pt idx="4">
                  <c:v>#N/A</c:v>
                </c:pt>
                <c:pt idx="5">
                  <c:v>2.17</c:v>
                </c:pt>
                <c:pt idx="6">
                  <c:v>#N/A</c:v>
                </c:pt>
                <c:pt idx="7">
                  <c:v>2</c:v>
                </c:pt>
                <c:pt idx="8">
                  <c:v>#N/A</c:v>
                </c:pt>
                <c:pt idx="9">
                  <c:v>1.91</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85613144"/>
        <c:axId val="381067128"/>
      </c:barChart>
      <c:catAx>
        <c:axId val="38561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067128"/>
        <c:crosses val="autoZero"/>
        <c:auto val="1"/>
        <c:lblAlgn val="ctr"/>
        <c:lblOffset val="100"/>
        <c:tickLblSkip val="1"/>
        <c:tickMarkSkip val="1"/>
        <c:noMultiLvlLbl val="0"/>
      </c:catAx>
      <c:valAx>
        <c:axId val="38106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61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55747</c:v>
                </c:pt>
                <c:pt idx="5">
                  <c:v>57470</c:v>
                </c:pt>
                <c:pt idx="8">
                  <c:v>60737</c:v>
                </c:pt>
                <c:pt idx="11">
                  <c:v>63987</c:v>
                </c:pt>
                <c:pt idx="14">
                  <c:v>66275</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14</c:v>
                </c:pt>
                <c:pt idx="3">
                  <c:v>8</c:v>
                </c:pt>
                <c:pt idx="6">
                  <c:v>6</c:v>
                </c:pt>
                <c:pt idx="9">
                  <c:v>5</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1498</c:v>
                </c:pt>
                <c:pt idx="3">
                  <c:v>1320</c:v>
                </c:pt>
                <c:pt idx="6">
                  <c:v>1166</c:v>
                </c:pt>
                <c:pt idx="9">
                  <c:v>1061</c:v>
                </c:pt>
                <c:pt idx="12">
                  <c:v>832</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1845</c:v>
                </c:pt>
                <c:pt idx="3">
                  <c:v>1797</c:v>
                </c:pt>
                <c:pt idx="6">
                  <c:v>1818</c:v>
                </c:pt>
                <c:pt idx="9">
                  <c:v>1627</c:v>
                </c:pt>
                <c:pt idx="12">
                  <c:v>889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2467</c:v>
                </c:pt>
                <c:pt idx="3">
                  <c:v>2850</c:v>
                </c:pt>
                <c:pt idx="6">
                  <c:v>3233</c:v>
                </c:pt>
                <c:pt idx="9">
                  <c:v>3617</c:v>
                </c:pt>
                <c:pt idx="12">
                  <c:v>3983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93268</c:v>
                </c:pt>
                <c:pt idx="3">
                  <c:v>94910</c:v>
                </c:pt>
                <c:pt idx="6">
                  <c:v>97889</c:v>
                </c:pt>
                <c:pt idx="9">
                  <c:v>100470</c:v>
                </c:pt>
                <c:pt idx="12">
                  <c:v>100995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84605048"/>
        <c:axId val="39140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43345</c:v>
                </c:pt>
                <c:pt idx="2">
                  <c:v>#N/A</c:v>
                </c:pt>
                <c:pt idx="3">
                  <c:v>#N/A</c:v>
                </c:pt>
                <c:pt idx="4">
                  <c:v>43415</c:v>
                </c:pt>
                <c:pt idx="5">
                  <c:v>#N/A</c:v>
                </c:pt>
                <c:pt idx="6">
                  <c:v>#N/A</c:v>
                </c:pt>
                <c:pt idx="7">
                  <c:v>43375</c:v>
                </c:pt>
                <c:pt idx="8">
                  <c:v>#N/A</c:v>
                </c:pt>
                <c:pt idx="9">
                  <c:v>#N/A</c:v>
                </c:pt>
                <c:pt idx="10">
                  <c:v>42793</c:v>
                </c:pt>
                <c:pt idx="11">
                  <c:v>#N/A</c:v>
                </c:pt>
                <c:pt idx="12">
                  <c:v>#N/A</c:v>
                </c:pt>
                <c:pt idx="13">
                  <c:v>40430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84605048"/>
        <c:axId val="391403824"/>
      </c:lineChart>
      <c:catAx>
        <c:axId val="38460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403824"/>
        <c:crosses val="autoZero"/>
        <c:auto val="1"/>
        <c:lblAlgn val="ctr"/>
        <c:lblOffset val="100"/>
        <c:tickLblSkip val="1"/>
        <c:tickMarkSkip val="1"/>
        <c:noMultiLvlLbl val="0"/>
      </c:catAx>
      <c:valAx>
        <c:axId val="39140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60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757023</c:v>
                </c:pt>
                <c:pt idx="5">
                  <c:v>786063</c:v>
                </c:pt>
                <c:pt idx="8">
                  <c:v>802702</c:v>
                </c:pt>
                <c:pt idx="11">
                  <c:v>807572</c:v>
                </c:pt>
                <c:pt idx="14">
                  <c:v>810661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20413</c:v>
                </c:pt>
                <c:pt idx="5">
                  <c:v>20059</c:v>
                </c:pt>
                <c:pt idx="8">
                  <c:v>18773</c:v>
                </c:pt>
                <c:pt idx="11">
                  <c:v>16834</c:v>
                </c:pt>
                <c:pt idx="14">
                  <c:v>15553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107054</c:v>
                </c:pt>
                <c:pt idx="5">
                  <c:v>122620</c:v>
                </c:pt>
                <c:pt idx="8">
                  <c:v>135553</c:v>
                </c:pt>
                <c:pt idx="11">
                  <c:v>138073</c:v>
                </c:pt>
                <c:pt idx="14">
                  <c:v>138371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2204</c:v>
                </c:pt>
                <c:pt idx="3">
                  <c:v>1994</c:v>
                </c:pt>
                <c:pt idx="6">
                  <c:v>1520</c:v>
                </c:pt>
                <c:pt idx="9">
                  <c:v>1201</c:v>
                </c:pt>
                <c:pt idx="12">
                  <c:v>1013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234414</c:v>
                </c:pt>
                <c:pt idx="3">
                  <c:v>218685</c:v>
                </c:pt>
                <c:pt idx="6">
                  <c:v>202693</c:v>
                </c:pt>
                <c:pt idx="9">
                  <c:v>202835</c:v>
                </c:pt>
                <c:pt idx="12">
                  <c:v>198825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19656</c:v>
                </c:pt>
                <c:pt idx="3">
                  <c:v>18440</c:v>
                </c:pt>
                <c:pt idx="6">
                  <c:v>17106</c:v>
                </c:pt>
                <c:pt idx="9">
                  <c:v>15972</c:v>
                </c:pt>
                <c:pt idx="12">
                  <c:v>8406</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10950</c:v>
                </c:pt>
                <c:pt idx="3">
                  <c:v>10192</c:v>
                </c:pt>
                <c:pt idx="6">
                  <c:v>9637</c:v>
                </c:pt>
                <c:pt idx="9">
                  <c:v>9286</c:v>
                </c:pt>
                <c:pt idx="12">
                  <c:v>9048</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1104376</c:v>
                </c:pt>
                <c:pt idx="3">
                  <c:v>1120129</c:v>
                </c:pt>
                <c:pt idx="6">
                  <c:v>1121547</c:v>
                </c:pt>
                <c:pt idx="9">
                  <c:v>1115923</c:v>
                </c:pt>
                <c:pt idx="12">
                  <c:v>1128080</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2319528"/>
        <c:axId val="24531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487109</c:v>
                </c:pt>
                <c:pt idx="2">
                  <c:v>#N/A</c:v>
                </c:pt>
                <c:pt idx="3">
                  <c:v>#N/A</c:v>
                </c:pt>
                <c:pt idx="4">
                  <c:v>440698</c:v>
                </c:pt>
                <c:pt idx="5">
                  <c:v>#N/A</c:v>
                </c:pt>
                <c:pt idx="6">
                  <c:v>#N/A</c:v>
                </c:pt>
                <c:pt idx="7">
                  <c:v>395475</c:v>
                </c:pt>
                <c:pt idx="8">
                  <c:v>#N/A</c:v>
                </c:pt>
                <c:pt idx="9">
                  <c:v>#N/A</c:v>
                </c:pt>
                <c:pt idx="10">
                  <c:v>382739</c:v>
                </c:pt>
                <c:pt idx="11">
                  <c:v>#N/A</c:v>
                </c:pt>
                <c:pt idx="12">
                  <c:v>#N/A</c:v>
                </c:pt>
                <c:pt idx="13">
                  <c:v>380788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2319528"/>
        <c:axId val="245310352"/>
      </c:lineChart>
      <c:catAx>
        <c:axId val="39231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310352"/>
        <c:crosses val="autoZero"/>
        <c:auto val="1"/>
        <c:lblAlgn val="ctr"/>
        <c:lblOffset val="100"/>
        <c:tickLblSkip val="1"/>
        <c:tickMarkSkip val="1"/>
        <c:noMultiLvlLbl val="0"/>
      </c:catAx>
      <c:valAx>
        <c:axId val="24531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1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{A08BA5D1-7DF3-44A7-AC10-7DE22680E643}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{C0622171-E983-4024-B2E0-FCCBA6B1121F}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{68978580-79C9-40E0-B14E-AFE4F3240A48}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{9977B768-9117-4446-93A6-2D16A0054280}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{AAC205B6-8061-4B2A-B1AF-512CBF2B063D}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{FD0F01B0-D9E4-4203-8616-FBB1B6298E53}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{A3A2FA89-D8E2-4894-BDBA-0011EF611783}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{D802D7B4-6CD6-4FE8-B1D5-9F0701BE06F4}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{3349F7EB-1CBB-4C5C-A6C3-D2ACFC24B13B}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{D35C34DA-B369-483C-BE82-4A985D3D5D03}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245311528"/>
        <c:axId val="245311920"/>
      </c:scatterChart>
      <c:valAx>
        <c:axId val="245311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311920"/>
        <c:crosses val="autoZero"/>
        <c:crossBetween val="midCat"/>
      </c:valAx>
      <c:valAx>
        <c:axId val="245311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3115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{CF50800E-21B0-4ECB-BAC4-5A6DCF478B94}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{4A2B2699-A119-4088-967C-A7AF06E95A02}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9387388691313097E-2"/>
                  <c:y val="-6.2416647087793951E-2"/>
                </c:manualLayout>
              </c:layout>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{DDBF1E4E-7BBC-451B-88C0-CEB01709408A}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4008594546908168E-2"/>
                  <c:y val="-6.2416647087793951E-2"/>
                </c:manualLayout>
              </c:layout>
              <c:tx>
                <c:strRef>
                  <c:f>公会計指標分析・財政指標組合せ分析表!$N$72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{CFB4DA41-256E-49E2-954D-0E273D030567}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{45BC5EAB-9173-40D4-A6B3-B5F7F76432AA}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11.5</c:v>
                </c:pt>
                <c:pt idx="2">
                  <c:v>11.6</c:v>
                </c:pt>
                <c:pt idx="3">
                  <c:v>11.5</c:v>
                </c:pt>
                <c:pt idx="4">
                  <c:v>11.1</c:v>
                </c:pt>
              </c:numCache>
            </c:numRef>
          </c:xVal>
          <c:yVal>
            <c:numRef>
              <c:f>公会計指標分析・財政指標組合せ分析表!$K$73:$O$73</c:f>
              <c:numCache>
                <c:formatCode>#,##0.0;"▲ "#,##0.0</c:formatCode>
                <c:ptCount val="5"/>
                <c:pt idx="0">
                  <c:v>130.30000000000001</c:v>
                </c:pt>
                <c:pt idx="1">
                  <c:v>118.7</c:v>
                </c:pt>
                <c:pt idx="2">
                  <c:v>106.2</c:v>
                </c:pt>
                <c:pt idx="3">
                  <c:v>99.8</c:v>
                </c:pt>
                <c:pt idx="4">
                  <c:v>100.5</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{5A706B63-67AA-48E5-B846-88427AE25C4E}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{A6B0DCFF-E8F5-4F99-87FA-93D74ADB5171}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{CBD3268B-852A-4E42-A70D-5C80A75D99CB}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{F0233763-B484-4BBE-A5AB-4E4FB295E94B}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{BC6EB4C7-1C37-4FB6-9174-D75D4F0521C8}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92189040"/>
        <c:axId val="392189432"/>
      </c:scatterChart>
      <c:valAx>
        <c:axId val="392189040"/>
        <c:scaling>
          <c:orientation val="minMax"/>
          <c:max val="14.7"/>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189432"/>
        <c:crosses val="autoZero"/>
        <c:crossBetween val="midCat"/>
      </c:valAx>
      <c:valAx>
        <c:axId val="392189432"/>
        <c:scaling>
          <c:orientation val="minMax"/>
          <c:max val="26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1890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年度までの財政力指数については、平成</a:t>
          </a:r>
          <a:r>
            <a:rPr kumimoji="1" lang="en-US" altLang="ja-JP" sz="1300">
              <a:latin typeface="ＭＳ Ｐゴシック"/>
            </a:rPr>
            <a:t>20</a:t>
          </a:r>
          <a:r>
            <a:rPr kumimoji="1" lang="ja-JP" altLang="en-US" sz="1300">
              <a:latin typeface="ＭＳ Ｐゴシック"/>
            </a:rPr>
            <a:t>年度以降の世界的な景気悪化により税収減などの影響を受けて低下していたところであるが、その後は県税収入の増等により上昇している。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年度は臨時財政対策債発行可能額の減等による基準財政需要額の増により単年度の財政力指数は前年度に比べ減少したが、３ヶ年平均の財政力指数は前年度から</a:t>
          </a:r>
          <a:r>
            <a:rPr kumimoji="1" lang="en-US" altLang="ja-JP" sz="1300">
              <a:latin typeface="ＭＳ Ｐゴシック"/>
            </a:rPr>
            <a:t>0.02</a:t>
          </a:r>
          <a:r>
            <a:rPr kumimoji="1" lang="ja-JP" altLang="en-US" sz="1300">
              <a:latin typeface="ＭＳ Ｐゴシック"/>
            </a:rPr>
            <a:t>ポイント増加し、４年連続で前年度を上回った。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105833</xdr:rowOff>
    </xdr:to>
    <xdr:cxnSp macro="">
      <xdr:nvCxnSpPr>
        <xdr:cNvPr id="66" name="直線コネクタ 65"/>
        <xdr:cNvCxnSpPr/>
      </xdr:nvCxnSpPr>
      <xdr:spPr>
        <a:xfrm flipV="1">
          <a:off x="4114800" y="722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43</xdr:row>
      <xdr:rowOff>55033</xdr:rowOff>
    </xdr:to>
    <xdr:cxnSp macro="">
      <xdr:nvCxnSpPr>
        <xdr:cNvPr id="69" name="直線コネクタ 68"/>
        <xdr:cNvCxnSpPr/>
      </xdr:nvCxnSpPr>
      <xdr:spPr>
        <a:xfrm flipV="1">
          <a:off x="3225800" y="73067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135467</xdr:rowOff>
    </xdr:to>
    <xdr:cxnSp macro="">
      <xdr:nvCxnSpPr>
        <xdr:cNvPr id="72" name="直線コネクタ 71"/>
        <xdr:cNvCxnSpPr/>
      </xdr:nvCxnSpPr>
      <xdr:spPr>
        <a:xfrm flipV="1">
          <a:off x="2336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44450</xdr:rowOff>
    </xdr:to>
    <xdr:cxnSp macro="">
      <xdr:nvCxnSpPr>
        <xdr:cNvPr id="75" name="直線コネクタ 74"/>
        <xdr:cNvCxnSpPr/>
      </xdr:nvCxnSpPr>
      <xdr:spPr>
        <a:xfrm flipV="1">
          <a:off x="1447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5" name="円/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6"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7" name="円/楕円 86"/>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8" name="テキスト ボックス 87"/>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89" name="円/楕円 88"/>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0" name="テキスト ボックス 8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年度以降、近年の臨時財政対策債の大量発行等に伴う公債費の増加や補助費等のうち医療福祉関係経費などの支出が増加している。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年度も医療福祉関係経費などの支出が増加したことに加え、県税や地方譲与税、実質的な交付税などの収入が減少したことにより、平成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2.6</a:t>
          </a:r>
          <a:r>
            <a:rPr kumimoji="1" lang="ja-JP" altLang="en-US" sz="1300">
              <a:latin typeface="ＭＳ Ｐゴシック"/>
            </a:rPr>
            <a:t>ポイント上昇し、</a:t>
          </a:r>
          <a:r>
            <a:rPr kumimoji="1" lang="en-US" altLang="ja-JP" sz="1300">
              <a:latin typeface="ＭＳ Ｐゴシック"/>
            </a:rPr>
            <a:t>97.7</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」に基づき、財政健全化の取組を継続する。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4" name="直線コネクタ 123"/>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5"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6" name="直線コネクタ 125"/>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9072</xdr:rowOff>
    </xdr:from>
    <xdr:to>
      <xdr:col>7</xdr:col>
      <xdr:colOff>152400</xdr:colOff>
      <xdr:row>63</xdr:row>
      <xdr:rowOff>114300</xdr:rowOff>
    </xdr:to>
    <xdr:cxnSp macro="">
      <xdr:nvCxnSpPr>
        <xdr:cNvPr id="129" name="直線コネクタ 128"/>
        <xdr:cNvCxnSpPr/>
      </xdr:nvCxnSpPr>
      <xdr:spPr>
        <a:xfrm>
          <a:off x="4114800" y="10467522"/>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161472</xdr:rowOff>
    </xdr:from>
    <xdr:to>
      <xdr:col>6</xdr:col>
      <xdr:colOff>0</xdr:colOff>
      <xdr:row>61</xdr:row>
      <xdr:rowOff>9072</xdr:rowOff>
    </xdr:to>
    <xdr:cxnSp macro="">
      <xdr:nvCxnSpPr>
        <xdr:cNvPr id="132" name="直線コネクタ 131"/>
        <xdr:cNvCxnSpPr/>
      </xdr:nvCxnSpPr>
      <xdr:spPr>
        <a:xfrm>
          <a:off x="3225800" y="101055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4" name="テキスト ボックス 13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127000</xdr:rowOff>
    </xdr:from>
    <xdr:to>
      <xdr:col>4</xdr:col>
      <xdr:colOff>482600</xdr:colOff>
      <xdr:row>58</xdr:row>
      <xdr:rowOff>161472</xdr:rowOff>
    </xdr:to>
    <xdr:cxnSp macro="">
      <xdr:nvCxnSpPr>
        <xdr:cNvPr id="135" name="直線コネクタ 134"/>
        <xdr:cNvCxnSpPr/>
      </xdr:nvCxnSpPr>
      <xdr:spPr>
        <a:xfrm>
          <a:off x="2336800" y="1007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6" name="フローチャート : 判断 135"/>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37" name="テキスト ボックス 136"/>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160565</xdr:rowOff>
    </xdr:from>
    <xdr:to>
      <xdr:col>3</xdr:col>
      <xdr:colOff>279400</xdr:colOff>
      <xdr:row>58</xdr:row>
      <xdr:rowOff>127000</xdr:rowOff>
    </xdr:to>
    <xdr:cxnSp macro="">
      <xdr:nvCxnSpPr>
        <xdr:cNvPr id="138" name="直線コネクタ 137"/>
        <xdr:cNvCxnSpPr/>
      </xdr:nvCxnSpPr>
      <xdr:spPr>
        <a:xfrm>
          <a:off x="1447800" y="99332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39" name="フローチャート : 判断 138"/>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40" name="テキスト ボックス 139"/>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1" name="フローチャート : 判断 140"/>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2" name="テキスト ボックス 14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9"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129722</xdr:rowOff>
    </xdr:from>
    <xdr:to>
      <xdr:col>6</xdr:col>
      <xdr:colOff>50800</xdr:colOff>
      <xdr:row>61</xdr:row>
      <xdr:rowOff>59872</xdr:rowOff>
    </xdr:to>
    <xdr:sp macro="" textlink="">
      <xdr:nvSpPr>
        <xdr:cNvPr id="150" name="円/楕円 149"/>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70049</xdr:rowOff>
    </xdr:from>
    <xdr:ext cx="736600" cy="259045"/>
    <xdr:sp macro="" textlink="">
      <xdr:nvSpPr>
        <xdr:cNvPr id="151" name="テキスト ボックス 150"/>
        <xdr:cNvSpPr txBox="1"/>
      </xdr:nvSpPr>
      <xdr:spPr>
        <a:xfrm>
          <a:off x="3733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110672</xdr:rowOff>
    </xdr:from>
    <xdr:to>
      <xdr:col>4</xdr:col>
      <xdr:colOff>533400</xdr:colOff>
      <xdr:row>59</xdr:row>
      <xdr:rowOff>40822</xdr:rowOff>
    </xdr:to>
    <xdr:sp macro="" textlink="">
      <xdr:nvSpPr>
        <xdr:cNvPr id="152" name="円/楕円 151"/>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50999</xdr:rowOff>
    </xdr:from>
    <xdr:ext cx="762000" cy="259045"/>
    <xdr:sp macro="" textlink="">
      <xdr:nvSpPr>
        <xdr:cNvPr id="153" name="テキスト ボックス 152"/>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76200</xdr:rowOff>
    </xdr:from>
    <xdr:to>
      <xdr:col>3</xdr:col>
      <xdr:colOff>330200</xdr:colOff>
      <xdr:row>59</xdr:row>
      <xdr:rowOff>6350</xdr:rowOff>
    </xdr:to>
    <xdr:sp macro="" textlink="">
      <xdr:nvSpPr>
        <xdr:cNvPr id="154" name="円/楕円 153"/>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16527</xdr:rowOff>
    </xdr:from>
    <xdr:ext cx="762000" cy="259045"/>
    <xdr:sp macro="" textlink="">
      <xdr:nvSpPr>
        <xdr:cNvPr id="155" name="テキスト ボックス 154"/>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109765</xdr:rowOff>
    </xdr:from>
    <xdr:to>
      <xdr:col>2</xdr:col>
      <xdr:colOff>127000</xdr:colOff>
      <xdr:row>58</xdr:row>
      <xdr:rowOff>39915</xdr:rowOff>
    </xdr:to>
    <xdr:sp macro="" textlink="">
      <xdr:nvSpPr>
        <xdr:cNvPr id="156" name="円/楕円 155"/>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50092</xdr:rowOff>
    </xdr:from>
    <xdr:ext cx="762000" cy="259045"/>
    <xdr:sp macro="" textlink="">
      <xdr:nvSpPr>
        <xdr:cNvPr id="157" name="テキスト ボックス 156"/>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・同一グループに政令指定都市のある府県が多く含まれており、人口当たりの職員数が比較的多い影響もあってグループ内平均よりも高めとなっている。なお、平成</a:t>
          </a:r>
          <a:r>
            <a:rPr kumimoji="1" lang="en-US" altLang="ja-JP" sz="1300">
              <a:latin typeface="ＭＳ Ｐゴシック"/>
            </a:rPr>
            <a:t>26</a:t>
          </a:r>
          <a:r>
            <a:rPr kumimoji="1" lang="ja-JP" altLang="en-US" sz="1300">
              <a:latin typeface="ＭＳ Ｐゴシック"/>
            </a:rPr>
            <a:t>年度は、国の要請に基づき平成</a:t>
          </a:r>
          <a:r>
            <a:rPr kumimoji="1" lang="en-US" altLang="ja-JP" sz="1300">
              <a:latin typeface="ＭＳ Ｐゴシック"/>
            </a:rPr>
            <a:t>25</a:t>
          </a:r>
          <a:r>
            <a:rPr kumimoji="1" lang="ja-JP" altLang="en-US" sz="1300">
              <a:latin typeface="ＭＳ Ｐゴシック"/>
            </a:rPr>
            <a:t>年度に実施した給与削減の終了等による人件費の増などにより増加となったが、平成</a:t>
          </a:r>
          <a:r>
            <a:rPr kumimoji="1" lang="en-US" altLang="ja-JP" sz="1300">
              <a:latin typeface="ＭＳ Ｐゴシック"/>
            </a:rPr>
            <a:t>27</a:t>
          </a:r>
          <a:r>
            <a:rPr kumimoji="1" lang="ja-JP" altLang="en-US" sz="1300">
              <a:latin typeface="ＭＳ Ｐゴシック"/>
            </a:rPr>
            <a:t>年度以降はほぼ横ばいである。</a:t>
          </a: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」に基づく計画的な定員管理の実施や、管理経費の節約等による物件費の削減を徹底し、これらの経費の抑制に努めていく。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7" name="直線コネクタ 186"/>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8"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9" name="直線コネクタ 188"/>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0"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1" name="直線コネクタ 190"/>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14435</xdr:rowOff>
    </xdr:from>
    <xdr:to>
      <xdr:col>7</xdr:col>
      <xdr:colOff>152400</xdr:colOff>
      <xdr:row>84</xdr:row>
      <xdr:rowOff>18174</xdr:rowOff>
    </xdr:to>
    <xdr:cxnSp macro="">
      <xdr:nvCxnSpPr>
        <xdr:cNvPr id="192" name="直線コネクタ 191"/>
        <xdr:cNvCxnSpPr/>
      </xdr:nvCxnSpPr>
      <xdr:spPr>
        <a:xfrm flipV="1">
          <a:off x="4114800" y="14416235"/>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3"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4" name="フローチャート : 判断 193"/>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16159</xdr:rowOff>
    </xdr:from>
    <xdr:to>
      <xdr:col>6</xdr:col>
      <xdr:colOff>0</xdr:colOff>
      <xdr:row>84</xdr:row>
      <xdr:rowOff>18174</xdr:rowOff>
    </xdr:to>
    <xdr:cxnSp macro="">
      <xdr:nvCxnSpPr>
        <xdr:cNvPr id="195" name="直線コネクタ 194"/>
        <xdr:cNvCxnSpPr/>
      </xdr:nvCxnSpPr>
      <xdr:spPr>
        <a:xfrm>
          <a:off x="3225800" y="14417959"/>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6" name="フローチャート : 判断 195"/>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7" name="テキスト ボックス 196"/>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133815</xdr:rowOff>
    </xdr:from>
    <xdr:to>
      <xdr:col>4</xdr:col>
      <xdr:colOff>482600</xdr:colOff>
      <xdr:row>84</xdr:row>
      <xdr:rowOff>16159</xdr:rowOff>
    </xdr:to>
    <xdr:cxnSp macro="">
      <xdr:nvCxnSpPr>
        <xdr:cNvPr id="198" name="直線コネクタ 197"/>
        <xdr:cNvCxnSpPr/>
      </xdr:nvCxnSpPr>
      <xdr:spPr>
        <a:xfrm>
          <a:off x="2336800" y="14364165"/>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9" name="フローチャート : 判断 198"/>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200" name="テキスト ボックス 199"/>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133815</xdr:rowOff>
    </xdr:from>
    <xdr:to>
      <xdr:col>3</xdr:col>
      <xdr:colOff>279400</xdr:colOff>
      <xdr:row>83</xdr:row>
      <xdr:rowOff>148620</xdr:rowOff>
    </xdr:to>
    <xdr:cxnSp macro="">
      <xdr:nvCxnSpPr>
        <xdr:cNvPr id="201" name="直線コネクタ 200"/>
        <xdr:cNvCxnSpPr/>
      </xdr:nvCxnSpPr>
      <xdr:spPr>
        <a:xfrm flipV="1">
          <a:off x="1447800" y="14364165"/>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2" name="フローチャート : 判断 201"/>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3" name="テキスト ボックス 202"/>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4" name="フローチャート : 判断 203"/>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5" name="テキスト ボックス 204"/>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135085</xdr:rowOff>
    </xdr:from>
    <xdr:to>
      <xdr:col>7</xdr:col>
      <xdr:colOff>203200</xdr:colOff>
      <xdr:row>84</xdr:row>
      <xdr:rowOff>65235</xdr:rowOff>
    </xdr:to>
    <xdr:sp macro="" textlink="">
      <xdr:nvSpPr>
        <xdr:cNvPr id="211" name="円/楕円 210"/>
        <xdr:cNvSpPr/>
      </xdr:nvSpPr>
      <xdr:spPr>
        <a:xfrm>
          <a:off x="4902200" y="143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107162</xdr:rowOff>
    </xdr:from>
    <xdr:ext cx="762000" cy="259045"/>
    <xdr:sp macro="" textlink="">
      <xdr:nvSpPr>
        <xdr:cNvPr id="212" name="人件費・物件費等の状況該当値テキスト"/>
        <xdr:cNvSpPr txBox="1"/>
      </xdr:nvSpPr>
      <xdr:spPr>
        <a:xfrm>
          <a:off x="5041900" y="143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138824</xdr:rowOff>
    </xdr:from>
    <xdr:to>
      <xdr:col>6</xdr:col>
      <xdr:colOff>50800</xdr:colOff>
      <xdr:row>84</xdr:row>
      <xdr:rowOff>68974</xdr:rowOff>
    </xdr:to>
    <xdr:sp macro="" textlink="">
      <xdr:nvSpPr>
        <xdr:cNvPr id="213" name="円/楕円 212"/>
        <xdr:cNvSpPr/>
      </xdr:nvSpPr>
      <xdr:spPr>
        <a:xfrm>
          <a:off x="4064000" y="14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53751</xdr:rowOff>
    </xdr:from>
    <xdr:ext cx="736600" cy="259045"/>
    <xdr:sp macro="" textlink="">
      <xdr:nvSpPr>
        <xdr:cNvPr id="214" name="テキスト ボックス 213"/>
        <xdr:cNvSpPr txBox="1"/>
      </xdr:nvSpPr>
      <xdr:spPr>
        <a:xfrm>
          <a:off x="3733800" y="1445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136809</xdr:rowOff>
    </xdr:from>
    <xdr:to>
      <xdr:col>4</xdr:col>
      <xdr:colOff>533400</xdr:colOff>
      <xdr:row>84</xdr:row>
      <xdr:rowOff>66959</xdr:rowOff>
    </xdr:to>
    <xdr:sp macro="" textlink="">
      <xdr:nvSpPr>
        <xdr:cNvPr id="215" name="円/楕円 214"/>
        <xdr:cNvSpPr/>
      </xdr:nvSpPr>
      <xdr:spPr>
        <a:xfrm>
          <a:off x="3175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51736</xdr:rowOff>
    </xdr:from>
    <xdr:ext cx="762000" cy="259045"/>
    <xdr:sp macro="" textlink="">
      <xdr:nvSpPr>
        <xdr:cNvPr id="216" name="テキスト ボックス 215"/>
        <xdr:cNvSpPr txBox="1"/>
      </xdr:nvSpPr>
      <xdr:spPr>
        <a:xfrm>
          <a:off x="2844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83015</xdr:rowOff>
    </xdr:from>
    <xdr:to>
      <xdr:col>3</xdr:col>
      <xdr:colOff>330200</xdr:colOff>
      <xdr:row>84</xdr:row>
      <xdr:rowOff>13165</xdr:rowOff>
    </xdr:to>
    <xdr:sp macro="" textlink="">
      <xdr:nvSpPr>
        <xdr:cNvPr id="217" name="円/楕円 216"/>
        <xdr:cNvSpPr/>
      </xdr:nvSpPr>
      <xdr:spPr>
        <a:xfrm>
          <a:off x="2286000" y="143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169392</xdr:rowOff>
    </xdr:from>
    <xdr:ext cx="762000" cy="259045"/>
    <xdr:sp macro="" textlink="">
      <xdr:nvSpPr>
        <xdr:cNvPr id="218" name="テキスト ボックス 217"/>
        <xdr:cNvSpPr txBox="1"/>
      </xdr:nvSpPr>
      <xdr:spPr>
        <a:xfrm>
          <a:off x="1955800" y="143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97820</xdr:rowOff>
    </xdr:from>
    <xdr:to>
      <xdr:col>2</xdr:col>
      <xdr:colOff>127000</xdr:colOff>
      <xdr:row>84</xdr:row>
      <xdr:rowOff>27970</xdr:rowOff>
    </xdr:to>
    <xdr:sp macro="" textlink="">
      <xdr:nvSpPr>
        <xdr:cNvPr id="219" name="円/楕円 218"/>
        <xdr:cNvSpPr/>
      </xdr:nvSpPr>
      <xdr:spPr>
        <a:xfrm>
          <a:off x="1397000" y="143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12747</xdr:rowOff>
    </xdr:from>
    <xdr:ext cx="762000" cy="259045"/>
    <xdr:sp macro="" textlink="">
      <xdr:nvSpPr>
        <xdr:cNvPr id="220" name="テキスト ボックス 219"/>
        <xdr:cNvSpPr txBox="1"/>
      </xdr:nvSpPr>
      <xdr:spPr>
        <a:xfrm>
          <a:off x="1066800" y="1441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年度は、給与制度の総合的見直しによる現給保障者数が減少したこと及び国との職員構成の違いにより、</a:t>
          </a:r>
          <a:r>
            <a:rPr kumimoji="1" lang="en-US" altLang="ja-JP" sz="1300">
              <a:latin typeface="ＭＳ Ｐゴシック"/>
            </a:rPr>
            <a:t>26</a:t>
          </a:r>
          <a:r>
            <a:rPr kumimoji="1" lang="ja-JP" altLang="en-US" sz="1300">
              <a:latin typeface="ＭＳ Ｐゴシック"/>
            </a:rPr>
            <a:t>年度を</a:t>
          </a:r>
          <a:r>
            <a:rPr kumimoji="1" lang="en-US" altLang="ja-JP" sz="1300">
              <a:latin typeface="ＭＳ Ｐゴシック"/>
            </a:rPr>
            <a:t>0.6</a:t>
          </a:r>
          <a:r>
            <a:rPr kumimoji="1" lang="ja-JP" altLang="en-US" sz="1300">
              <a:latin typeface="ＭＳ Ｐゴシック"/>
            </a:rPr>
            <a:t>ポイント上回る</a:t>
          </a:r>
          <a:r>
            <a:rPr kumimoji="1" lang="en-US" altLang="ja-JP" sz="1300">
              <a:latin typeface="ＭＳ Ｐゴシック"/>
            </a:rPr>
            <a:t>101.4</a:t>
          </a:r>
          <a:r>
            <a:rPr kumimoji="1" lang="ja-JP" altLang="en-US" sz="1300">
              <a:latin typeface="ＭＳ Ｐゴシック"/>
            </a:rPr>
            <a:t>となり、平成</a:t>
          </a:r>
          <a:r>
            <a:rPr kumimoji="1" lang="en-US" altLang="ja-JP" sz="1300">
              <a:latin typeface="ＭＳ Ｐゴシック"/>
            </a:rPr>
            <a:t>28</a:t>
          </a:r>
          <a:r>
            <a:rPr kumimoji="1" lang="ja-JP" altLang="en-US" sz="1300">
              <a:latin typeface="ＭＳ Ｐゴシック"/>
            </a:rPr>
            <a:t>年度は前年度と同水準となっている。</a:t>
          </a:r>
        </a:p>
        <a:p>
          <a:r>
            <a:rPr kumimoji="1" lang="ja-JP" altLang="en-US" sz="1300">
              <a:latin typeface="ＭＳ Ｐゴシック"/>
            </a:rPr>
            <a:t>・今後も、人事委員会勧告等を踏まえ、引き続き適正な給与水準の確保に努めていく。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83</xdr:row>
      <xdr:rowOff>119945</xdr:rowOff>
    </xdr:to>
    <xdr:cxnSp macro="">
      <xdr:nvCxnSpPr>
        <xdr:cNvPr id="247" name="直線コネクタ 246"/>
        <xdr:cNvCxnSpPr/>
      </xdr:nvCxnSpPr>
      <xdr:spPr>
        <a:xfrm flipV="1">
          <a:off x="17018000" y="13867695"/>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92022</xdr:rowOff>
    </xdr:from>
    <xdr:ext cx="762000" cy="259045"/>
    <xdr:sp macro="" textlink="">
      <xdr:nvSpPr>
        <xdr:cNvPr id="248" name="給与水準   （国との比較）最小値テキスト"/>
        <xdr:cNvSpPr txBox="1"/>
      </xdr:nvSpPr>
      <xdr:spPr>
        <a:xfrm>
          <a:off x="171069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119945</xdr:rowOff>
    </xdr:from>
    <xdr:to>
      <xdr:col>24</xdr:col>
      <xdr:colOff>647700</xdr:colOff>
      <xdr:row>83</xdr:row>
      <xdr:rowOff>119945</xdr:rowOff>
    </xdr:to>
    <xdr:cxnSp macro="">
      <xdr:nvCxnSpPr>
        <xdr:cNvPr id="249" name="直線コネクタ 248"/>
        <xdr:cNvCxnSpPr/>
      </xdr:nvCxnSpPr>
      <xdr:spPr>
        <a:xfrm>
          <a:off x="16929100" y="1435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0"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1" name="直線コネクタ 250"/>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63500</xdr:rowOff>
    </xdr:to>
    <xdr:cxnSp macro="">
      <xdr:nvCxnSpPr>
        <xdr:cNvPr id="252" name="直線コネクタ 251"/>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53"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4" name="フローチャート : 判断 253"/>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63500</xdr:rowOff>
    </xdr:to>
    <xdr:cxnSp macro="">
      <xdr:nvCxnSpPr>
        <xdr:cNvPr id="255" name="直線コネクタ 254"/>
        <xdr:cNvCxnSpPr/>
      </xdr:nvCxnSpPr>
      <xdr:spPr>
        <a:xfrm>
          <a:off x="15290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130528</xdr:rowOff>
    </xdr:from>
    <xdr:to>
      <xdr:col>23</xdr:col>
      <xdr:colOff>457200</xdr:colOff>
      <xdr:row>82</xdr:row>
      <xdr:rowOff>60678</xdr:rowOff>
    </xdr:to>
    <xdr:sp macro="" textlink="">
      <xdr:nvSpPr>
        <xdr:cNvPr id="256" name="フローチャート : 判断 255"/>
        <xdr:cNvSpPr/>
      </xdr:nvSpPr>
      <xdr:spPr>
        <a:xfrm>
          <a:off x="16129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57" name="テキスト ボックス 256"/>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103716</xdr:rowOff>
    </xdr:to>
    <xdr:cxnSp macro="">
      <xdr:nvCxnSpPr>
        <xdr:cNvPr id="258" name="直線コネクタ 257"/>
        <xdr:cNvCxnSpPr/>
      </xdr:nvCxnSpPr>
      <xdr:spPr>
        <a:xfrm flipV="1">
          <a:off x="14401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76905</xdr:rowOff>
    </xdr:from>
    <xdr:to>
      <xdr:col>22</xdr:col>
      <xdr:colOff>254000</xdr:colOff>
      <xdr:row>82</xdr:row>
      <xdr:rowOff>7055</xdr:rowOff>
    </xdr:to>
    <xdr:sp macro="" textlink="">
      <xdr:nvSpPr>
        <xdr:cNvPr id="259" name="フローチャート : 判断 258"/>
        <xdr:cNvSpPr/>
      </xdr:nvSpPr>
      <xdr:spPr>
        <a:xfrm>
          <a:off x="15240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60" name="テキスト ボックス 259"/>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89</xdr:row>
      <xdr:rowOff>43039</xdr:rowOff>
    </xdr:to>
    <xdr:cxnSp macro="">
      <xdr:nvCxnSpPr>
        <xdr:cNvPr id="261" name="直線コネクタ 260"/>
        <xdr:cNvCxnSpPr/>
      </xdr:nvCxnSpPr>
      <xdr:spPr>
        <a:xfrm flipV="1">
          <a:off x="13512800" y="14162616"/>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2" name="フローチャート : 判断 261"/>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3" name="テキスト ボックス 26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4" name="フローチャート : 判断 263"/>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5" name="テキスト ボックス 264"/>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1" name="円/楕円 270"/>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2"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3" name="円/楕円 272"/>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99077</xdr:rowOff>
    </xdr:from>
    <xdr:ext cx="736600" cy="259045"/>
    <xdr:sp macro="" textlink="">
      <xdr:nvSpPr>
        <xdr:cNvPr id="274" name="テキスト ボックス 273"/>
        <xdr:cNvSpPr txBox="1"/>
      </xdr:nvSpPr>
      <xdr:spPr>
        <a:xfrm>
          <a:off x="15798800" y="1415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5" name="円/楕円 274"/>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76" name="テキスト ボックス 275"/>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77" name="円/楕円 276"/>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139293</xdr:rowOff>
    </xdr:from>
    <xdr:ext cx="762000" cy="259045"/>
    <xdr:sp macro="" textlink="">
      <xdr:nvSpPr>
        <xdr:cNvPr id="278" name="テキスト ボックス 277"/>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79" name="円/楕円 278"/>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78616</xdr:rowOff>
    </xdr:from>
    <xdr:ext cx="762000" cy="259045"/>
    <xdr:sp macro="" textlink="">
      <xdr:nvSpPr>
        <xdr:cNvPr id="280" name="テキスト ボックス 279"/>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・今後とも「とちぎ行革プラン</a:t>
          </a:r>
          <a:r>
            <a:rPr kumimoji="1" lang="en-US" altLang="ja-JP" sz="1300">
              <a:latin typeface="ＭＳ Ｐゴシック"/>
            </a:rPr>
            <a:t>2016</a:t>
          </a:r>
          <a:r>
            <a:rPr kumimoji="1" lang="ja-JP" altLang="en-US" sz="1300">
              <a:latin typeface="ＭＳ Ｐゴシック"/>
            </a:rPr>
            <a:t>」に基づき、新たな行政需要を踏まえながら、適正な定員管理を実施していく。</a:t>
          </a:r>
        </a:p>
        <a:p>
          <a:r>
            <a:rPr kumimoji="1" lang="ja-JP" altLang="en-US" sz="1300">
              <a:latin typeface="ＭＳ Ｐゴシック"/>
            </a:rPr>
            <a:t>・同一グループには政令指定都市を含む府県が多く含まれているため、グループ内の比較では職員数は多くなっている。政令指定都市を含む府県を除く</a:t>
          </a:r>
          <a:r>
            <a:rPr kumimoji="1" lang="en-US" altLang="ja-JP" sz="1300">
              <a:latin typeface="ＭＳ Ｐゴシック"/>
            </a:rPr>
            <a:t>31</a:t>
          </a:r>
          <a:r>
            <a:rPr kumimoji="1" lang="ja-JP" altLang="en-US" sz="1300">
              <a:latin typeface="ＭＳ Ｐゴシック"/>
            </a:rPr>
            <a:t>団体中では５位となっている。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165167</xdr:rowOff>
    </xdr:from>
    <xdr:to>
      <xdr:col>24</xdr:col>
      <xdr:colOff>558800</xdr:colOff>
      <xdr:row>65</xdr:row>
      <xdr:rowOff>192</xdr:rowOff>
    </xdr:to>
    <xdr:cxnSp macro="">
      <xdr:nvCxnSpPr>
        <xdr:cNvPr id="313" name="直線コネクタ 312"/>
        <xdr:cNvCxnSpPr/>
      </xdr:nvCxnSpPr>
      <xdr:spPr>
        <a:xfrm>
          <a:off x="16179800" y="11137967"/>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158652</xdr:rowOff>
    </xdr:from>
    <xdr:to>
      <xdr:col>23</xdr:col>
      <xdr:colOff>406400</xdr:colOff>
      <xdr:row>64</xdr:row>
      <xdr:rowOff>165167</xdr:rowOff>
    </xdr:to>
    <xdr:cxnSp macro="">
      <xdr:nvCxnSpPr>
        <xdr:cNvPr id="316" name="直線コネクタ 315"/>
        <xdr:cNvCxnSpPr/>
      </xdr:nvCxnSpPr>
      <xdr:spPr>
        <a:xfrm>
          <a:off x="15290800" y="111314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156722</xdr:rowOff>
    </xdr:from>
    <xdr:to>
      <xdr:col>22</xdr:col>
      <xdr:colOff>203200</xdr:colOff>
      <xdr:row>64</xdr:row>
      <xdr:rowOff>158652</xdr:rowOff>
    </xdr:to>
    <xdr:cxnSp macro="">
      <xdr:nvCxnSpPr>
        <xdr:cNvPr id="319" name="直線コネクタ 318"/>
        <xdr:cNvCxnSpPr/>
      </xdr:nvCxnSpPr>
      <xdr:spPr>
        <a:xfrm>
          <a:off x="14401800" y="1112952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156722</xdr:rowOff>
    </xdr:from>
    <xdr:to>
      <xdr:col>21</xdr:col>
      <xdr:colOff>0</xdr:colOff>
      <xdr:row>64</xdr:row>
      <xdr:rowOff>165550</xdr:rowOff>
    </xdr:to>
    <xdr:cxnSp macro="">
      <xdr:nvCxnSpPr>
        <xdr:cNvPr id="322" name="直線コネクタ 321"/>
        <xdr:cNvCxnSpPr/>
      </xdr:nvCxnSpPr>
      <xdr:spPr>
        <a:xfrm flipV="1">
          <a:off x="13512800" y="11129522"/>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120842</xdr:rowOff>
    </xdr:from>
    <xdr:to>
      <xdr:col>24</xdr:col>
      <xdr:colOff>609600</xdr:colOff>
      <xdr:row>65</xdr:row>
      <xdr:rowOff>50992</xdr:rowOff>
    </xdr:to>
    <xdr:sp macro="" textlink="">
      <xdr:nvSpPr>
        <xdr:cNvPr id="332" name="円/楕円 331"/>
        <xdr:cNvSpPr/>
      </xdr:nvSpPr>
      <xdr:spPr>
        <a:xfrm>
          <a:off x="169672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92919</xdr:rowOff>
    </xdr:from>
    <xdr:ext cx="762000" cy="259045"/>
    <xdr:sp macro="" textlink="">
      <xdr:nvSpPr>
        <xdr:cNvPr id="333" name="定員管理の状況該当値テキスト"/>
        <xdr:cNvSpPr txBox="1"/>
      </xdr:nvSpPr>
      <xdr:spPr>
        <a:xfrm>
          <a:off x="17106900" y="1106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114367</xdr:rowOff>
    </xdr:from>
    <xdr:to>
      <xdr:col>23</xdr:col>
      <xdr:colOff>457200</xdr:colOff>
      <xdr:row>65</xdr:row>
      <xdr:rowOff>44517</xdr:rowOff>
    </xdr:to>
    <xdr:sp macro="" textlink="">
      <xdr:nvSpPr>
        <xdr:cNvPr id="334" name="円/楕円 333"/>
        <xdr:cNvSpPr/>
      </xdr:nvSpPr>
      <xdr:spPr>
        <a:xfrm>
          <a:off x="16129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29294</xdr:rowOff>
    </xdr:from>
    <xdr:ext cx="736600" cy="259045"/>
    <xdr:sp macro="" textlink="">
      <xdr:nvSpPr>
        <xdr:cNvPr id="335" name="テキスト ボックス 334"/>
        <xdr:cNvSpPr txBox="1"/>
      </xdr:nvSpPr>
      <xdr:spPr>
        <a:xfrm>
          <a:off x="15798800" y="1117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107852</xdr:rowOff>
    </xdr:from>
    <xdr:to>
      <xdr:col>22</xdr:col>
      <xdr:colOff>254000</xdr:colOff>
      <xdr:row>65</xdr:row>
      <xdr:rowOff>38002</xdr:rowOff>
    </xdr:to>
    <xdr:sp macro="" textlink="">
      <xdr:nvSpPr>
        <xdr:cNvPr id="336" name="円/楕円 335"/>
        <xdr:cNvSpPr/>
      </xdr:nvSpPr>
      <xdr:spPr>
        <a:xfrm>
          <a:off x="15240000" y="11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22779</xdr:rowOff>
    </xdr:from>
    <xdr:ext cx="762000" cy="259045"/>
    <xdr:sp macro="" textlink="">
      <xdr:nvSpPr>
        <xdr:cNvPr id="337" name="テキスト ボックス 336"/>
        <xdr:cNvSpPr txBox="1"/>
      </xdr:nvSpPr>
      <xdr:spPr>
        <a:xfrm>
          <a:off x="14909800" y="11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1,167.32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105922</xdr:rowOff>
    </xdr:from>
    <xdr:to>
      <xdr:col>21</xdr:col>
      <xdr:colOff>50800</xdr:colOff>
      <xdr:row>65</xdr:row>
      <xdr:rowOff>36072</xdr:rowOff>
    </xdr:to>
    <xdr:sp macro="" textlink="">
      <xdr:nvSpPr>
        <xdr:cNvPr id="338" name="円/楕円 337"/>
        <xdr:cNvSpPr/>
      </xdr:nvSpPr>
      <xdr:spPr>
        <a:xfrm>
          <a:off x="14351000" y="110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20849</xdr:rowOff>
    </xdr:from>
    <xdr:ext cx="762000" cy="259045"/>
    <xdr:sp macro="" textlink="">
      <xdr:nvSpPr>
        <xdr:cNvPr id="339" name="テキスト ボックス 338"/>
        <xdr:cNvSpPr txBox="1"/>
      </xdr:nvSpPr>
      <xdr:spPr>
        <a:xfrm>
          <a:off x="14020800" y="111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114750</xdr:rowOff>
    </xdr:from>
    <xdr:to>
      <xdr:col>19</xdr:col>
      <xdr:colOff>533400</xdr:colOff>
      <xdr:row>65</xdr:row>
      <xdr:rowOff>44900</xdr:rowOff>
    </xdr:to>
    <xdr:sp macro="" textlink="">
      <xdr:nvSpPr>
        <xdr:cNvPr id="340" name="円/楕円 339"/>
        <xdr:cNvSpPr/>
      </xdr:nvSpPr>
      <xdr:spPr>
        <a:xfrm>
          <a:off x="13462000" y="110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29677</xdr:rowOff>
    </xdr:from>
    <xdr:ext cx="762000" cy="259045"/>
    <xdr:sp macro="" textlink="">
      <xdr:nvSpPr>
        <xdr:cNvPr id="341" name="テキスト ボックス 340"/>
        <xdr:cNvSpPr txBox="1"/>
      </xdr:nvSpPr>
      <xdr:spPr>
        <a:xfrm>
          <a:off x="13131800" y="11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年度単年度は臨時財政対策債を除く公債償還費が減少したことに加えて、平成</a:t>
          </a:r>
          <a:r>
            <a:rPr kumimoji="1" lang="en-US" altLang="ja-JP" sz="1300">
              <a:latin typeface="ＭＳ Ｐゴシック"/>
            </a:rPr>
            <a:t>27</a:t>
          </a:r>
          <a:r>
            <a:rPr kumimoji="1" lang="ja-JP" altLang="en-US" sz="1300">
              <a:latin typeface="ＭＳ Ｐゴシック"/>
            </a:rPr>
            <a:t>年度の税率引上げによる地方消費税の増及び税制改正に伴う法人事業税の増などの影響により、３ヶ年平均での標準財政規模が増加し、３か年平均である実質公債費比率も</a:t>
          </a:r>
          <a:r>
            <a:rPr kumimoji="1" lang="en-US" altLang="ja-JP" sz="1300">
              <a:latin typeface="ＭＳ Ｐゴシック"/>
            </a:rPr>
            <a:t>0.4</a:t>
          </a:r>
          <a:r>
            <a:rPr kumimoji="1" lang="ja-JP" altLang="en-US" sz="1300">
              <a:latin typeface="ＭＳ Ｐゴシック"/>
            </a:rPr>
            <a:t>ポイント改善した。</a:t>
          </a:r>
        </a:p>
        <a:p>
          <a:r>
            <a:rPr kumimoji="1" lang="ja-JP" altLang="en-US" sz="1300">
              <a:latin typeface="ＭＳ Ｐゴシック"/>
            </a:rPr>
            <a:t>・「とちぎ行革プラン</a:t>
          </a:r>
          <a:r>
            <a:rPr kumimoji="1" lang="en-US" altLang="ja-JP" sz="1300">
              <a:latin typeface="ＭＳ Ｐゴシック"/>
            </a:rPr>
            <a:t>2016</a:t>
          </a:r>
          <a:r>
            <a:rPr kumimoji="1" lang="ja-JP" altLang="en-US" sz="1300">
              <a:latin typeface="ＭＳ Ｐゴシック"/>
            </a:rPr>
            <a:t>」に基づき、事業費の節減や国庫補助金等の活用などにより、臨時財政対策債を除く県債発行額の縮減に努め、実質公債費比率の改善を図っていく。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138642</xdr:rowOff>
    </xdr:to>
    <xdr:cxnSp macro="">
      <xdr:nvCxnSpPr>
        <xdr:cNvPr id="374" name="直線コネクタ 373"/>
        <xdr:cNvCxnSpPr/>
      </xdr:nvCxnSpPr>
      <xdr:spPr>
        <a:xfrm flipV="1">
          <a:off x="16179800" y="64018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37</xdr:row>
      <xdr:rowOff>158750</xdr:rowOff>
    </xdr:to>
    <xdr:cxnSp macro="">
      <xdr:nvCxnSpPr>
        <xdr:cNvPr id="377" name="直線コネクタ 376"/>
        <xdr:cNvCxnSpPr/>
      </xdr:nvCxnSpPr>
      <xdr:spPr>
        <a:xfrm flipV="1">
          <a:off x="15290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9" name="テキスト ボックス 37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138642</xdr:rowOff>
    </xdr:from>
    <xdr:to>
      <xdr:col>22</xdr:col>
      <xdr:colOff>203200</xdr:colOff>
      <xdr:row>37</xdr:row>
      <xdr:rowOff>158750</xdr:rowOff>
    </xdr:to>
    <xdr:cxnSp macro="">
      <xdr:nvCxnSpPr>
        <xdr:cNvPr id="380" name="直線コネクタ 379"/>
        <xdr:cNvCxnSpPr/>
      </xdr:nvCxnSpPr>
      <xdr:spPr>
        <a:xfrm>
          <a:off x="14401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138642</xdr:rowOff>
    </xdr:to>
    <xdr:cxnSp macro="">
      <xdr:nvCxnSpPr>
        <xdr:cNvPr id="383" name="直線コネクタ 382"/>
        <xdr:cNvCxnSpPr/>
      </xdr:nvCxnSpPr>
      <xdr:spPr>
        <a:xfrm>
          <a:off x="13512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393" name="円/楕円 39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23935</xdr:rowOff>
    </xdr:from>
    <xdr:ext cx="762000" cy="259045"/>
    <xdr:sp macro="" textlink="">
      <xdr:nvSpPr>
        <xdr:cNvPr id="394" name="公債費負担の状況該当値テキスト"/>
        <xdr:cNvSpPr txBox="1"/>
      </xdr:nvSpPr>
      <xdr:spPr>
        <a:xfrm>
          <a:off x="17106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395" name="円/楕円 394"/>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28169</xdr:rowOff>
    </xdr:from>
    <xdr:ext cx="736600" cy="259045"/>
    <xdr:sp macro="" textlink="">
      <xdr:nvSpPr>
        <xdr:cNvPr id="396" name="テキスト ボックス 395"/>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397" name="円/楕円 39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398" name="テキスト ボックス 39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399" name="円/楕円 398"/>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28169</xdr:rowOff>
    </xdr:from>
    <xdr:ext cx="762000" cy="259045"/>
    <xdr:sp macro="" textlink="">
      <xdr:nvSpPr>
        <xdr:cNvPr id="400" name="テキスト ボックス 399"/>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47625</xdr:rowOff>
    </xdr:from>
    <xdr:to>
      <xdr:col>19</xdr:col>
      <xdr:colOff>533400</xdr:colOff>
      <xdr:row>37</xdr:row>
      <xdr:rowOff>149225</xdr:rowOff>
    </xdr:to>
    <xdr:sp macro="" textlink="">
      <xdr:nvSpPr>
        <xdr:cNvPr id="401" name="円/楕円 400"/>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159402</xdr:rowOff>
    </xdr:from>
    <xdr:ext cx="762000" cy="259045"/>
    <xdr:sp macro="" textlink="">
      <xdr:nvSpPr>
        <xdr:cNvPr id="402" name="テキスト ボックス 401"/>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年度までは減少傾向にあったが、平成</a:t>
          </a:r>
          <a:r>
            <a:rPr kumimoji="1" lang="en-US" altLang="ja-JP" sz="1300">
              <a:latin typeface="ＭＳ Ｐゴシック"/>
            </a:rPr>
            <a:t>28</a:t>
          </a:r>
          <a:r>
            <a:rPr kumimoji="1" lang="ja-JP" altLang="en-US" sz="1300">
              <a:latin typeface="ＭＳ Ｐゴシック"/>
            </a:rPr>
            <a:t>年度は、地方交付税に臨時財政対策債を加えた実質的な交付税の減等による標準財政規模の減に伴い、前年度を</a:t>
          </a:r>
          <a:r>
            <a:rPr kumimoji="1" lang="en-US" altLang="ja-JP" sz="1300">
              <a:latin typeface="ＭＳ Ｐゴシック"/>
            </a:rPr>
            <a:t>0.7</a:t>
          </a:r>
          <a:r>
            <a:rPr kumimoji="1" lang="ja-JP" altLang="en-US" sz="1300">
              <a:latin typeface="ＭＳ Ｐゴシック"/>
            </a:rPr>
            <a:t>ポイント上回り、</a:t>
          </a:r>
          <a:r>
            <a:rPr kumimoji="1" lang="en-US" altLang="ja-JP" sz="1300">
              <a:latin typeface="ＭＳ Ｐゴシック"/>
            </a:rPr>
            <a:t>100.5</a:t>
          </a:r>
          <a:r>
            <a:rPr kumimoji="1" lang="ja-JP" altLang="en-US" sz="1300">
              <a:latin typeface="ＭＳ Ｐゴシック"/>
            </a:rPr>
            <a:t>％に悪化した。</a:t>
          </a:r>
          <a:endParaRPr kumimoji="1" lang="en-US" altLang="ja-JP" sz="1300">
            <a:latin typeface="ＭＳ Ｐゴシック"/>
          </a:endParaRPr>
        </a:p>
        <a:p>
          <a:r>
            <a:rPr kumimoji="1" lang="ja-JP" altLang="en-US" sz="1300">
              <a:latin typeface="ＭＳ Ｐゴシック"/>
            </a:rPr>
            <a:t>・今後、本指標の大きな比重を占める地方債残高の抑制に向けて、事業費の節減や国庫補助金等の活用などにより、臨時財政対策債を除く県債発行額の縮減に努めるなどして、将来負担の軽減を図っていく。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170243</xdr:rowOff>
    </xdr:from>
    <xdr:to>
      <xdr:col>24</xdr:col>
      <xdr:colOff>558800</xdr:colOff>
      <xdr:row>15</xdr:row>
      <xdr:rowOff>3016</xdr:rowOff>
    </xdr:to>
    <xdr:cxnSp macro="">
      <xdr:nvCxnSpPr>
        <xdr:cNvPr id="431" name="直線コネクタ 430"/>
        <xdr:cNvCxnSpPr/>
      </xdr:nvCxnSpPr>
      <xdr:spPr>
        <a:xfrm>
          <a:off x="16179800" y="257054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170243</xdr:rowOff>
    </xdr:from>
    <xdr:to>
      <xdr:col>23</xdr:col>
      <xdr:colOff>406400</xdr:colOff>
      <xdr:row>15</xdr:row>
      <xdr:rowOff>37402</xdr:rowOff>
    </xdr:to>
    <xdr:cxnSp macro="">
      <xdr:nvCxnSpPr>
        <xdr:cNvPr id="434" name="直線コネクタ 433"/>
        <xdr:cNvCxnSpPr/>
      </xdr:nvCxnSpPr>
      <xdr:spPr>
        <a:xfrm flipV="1">
          <a:off x="15290800" y="257054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37402</xdr:rowOff>
    </xdr:from>
    <xdr:to>
      <xdr:col>22</xdr:col>
      <xdr:colOff>203200</xdr:colOff>
      <xdr:row>15</xdr:row>
      <xdr:rowOff>112808</xdr:rowOff>
    </xdr:to>
    <xdr:cxnSp macro="">
      <xdr:nvCxnSpPr>
        <xdr:cNvPr id="437" name="直線コネクタ 436"/>
        <xdr:cNvCxnSpPr/>
      </xdr:nvCxnSpPr>
      <xdr:spPr>
        <a:xfrm flipV="1">
          <a:off x="14401800" y="260915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112808</xdr:rowOff>
    </xdr:from>
    <xdr:to>
      <xdr:col>21</xdr:col>
      <xdr:colOff>0</xdr:colOff>
      <xdr:row>16</xdr:row>
      <xdr:rowOff>11335</xdr:rowOff>
    </xdr:to>
    <xdr:cxnSp macro="">
      <xdr:nvCxnSpPr>
        <xdr:cNvPr id="440" name="直線コネクタ 439"/>
        <xdr:cNvCxnSpPr/>
      </xdr:nvCxnSpPr>
      <xdr:spPr>
        <a:xfrm flipV="1">
          <a:off x="13512800" y="268455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123666</xdr:rowOff>
    </xdr:from>
    <xdr:to>
      <xdr:col>24</xdr:col>
      <xdr:colOff>609600</xdr:colOff>
      <xdr:row>15</xdr:row>
      <xdr:rowOff>53816</xdr:rowOff>
    </xdr:to>
    <xdr:sp macro="" textlink="">
      <xdr:nvSpPr>
        <xdr:cNvPr id="450" name="円/楕円 449"/>
        <xdr:cNvSpPr/>
      </xdr:nvSpPr>
      <xdr:spPr>
        <a:xfrm>
          <a:off x="16967200" y="25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44943</xdr:rowOff>
    </xdr:from>
    <xdr:ext cx="762000" cy="259045"/>
    <xdr:sp macro="" textlink="">
      <xdr:nvSpPr>
        <xdr:cNvPr id="451" name="将来負担の状況該当値テキスト"/>
        <xdr:cNvSpPr txBox="1"/>
      </xdr:nvSpPr>
      <xdr:spPr>
        <a:xfrm>
          <a:off x="17106900" y="244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119443</xdr:rowOff>
    </xdr:from>
    <xdr:to>
      <xdr:col>23</xdr:col>
      <xdr:colOff>457200</xdr:colOff>
      <xdr:row>15</xdr:row>
      <xdr:rowOff>49593</xdr:rowOff>
    </xdr:to>
    <xdr:sp macro="" textlink="">
      <xdr:nvSpPr>
        <xdr:cNvPr id="452" name="円/楕円 451"/>
        <xdr:cNvSpPr/>
      </xdr:nvSpPr>
      <xdr:spPr>
        <a:xfrm>
          <a:off x="16129000" y="25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59770</xdr:rowOff>
    </xdr:from>
    <xdr:ext cx="736600" cy="259045"/>
    <xdr:sp macro="" textlink="">
      <xdr:nvSpPr>
        <xdr:cNvPr id="453" name="テキスト ボックス 452"/>
        <xdr:cNvSpPr txBox="1"/>
      </xdr:nvSpPr>
      <xdr:spPr>
        <a:xfrm>
          <a:off x="15798800" y="22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158052</xdr:rowOff>
    </xdr:from>
    <xdr:to>
      <xdr:col>22</xdr:col>
      <xdr:colOff>254000</xdr:colOff>
      <xdr:row>15</xdr:row>
      <xdr:rowOff>88202</xdr:rowOff>
    </xdr:to>
    <xdr:sp macro="" textlink="">
      <xdr:nvSpPr>
        <xdr:cNvPr id="454" name="円/楕円 453"/>
        <xdr:cNvSpPr/>
      </xdr:nvSpPr>
      <xdr:spPr>
        <a:xfrm>
          <a:off x="15240000" y="25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98379</xdr:rowOff>
    </xdr:from>
    <xdr:ext cx="762000" cy="259045"/>
    <xdr:sp macro="" textlink="">
      <xdr:nvSpPr>
        <xdr:cNvPr id="455" name="テキスト ボックス 454"/>
        <xdr:cNvSpPr txBox="1"/>
      </xdr:nvSpPr>
      <xdr:spPr>
        <a:xfrm>
          <a:off x="14909800" y="232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62008</xdr:rowOff>
    </xdr:from>
    <xdr:to>
      <xdr:col>21</xdr:col>
      <xdr:colOff>50800</xdr:colOff>
      <xdr:row>15</xdr:row>
      <xdr:rowOff>163608</xdr:rowOff>
    </xdr:to>
    <xdr:sp macro="" textlink="">
      <xdr:nvSpPr>
        <xdr:cNvPr id="456" name="円/楕円 455"/>
        <xdr:cNvSpPr/>
      </xdr:nvSpPr>
      <xdr:spPr>
        <a:xfrm>
          <a:off x="14351000" y="2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2335</xdr:rowOff>
    </xdr:from>
    <xdr:ext cx="762000" cy="259045"/>
    <xdr:sp macro="" textlink="">
      <xdr:nvSpPr>
        <xdr:cNvPr id="457" name="テキスト ボックス 456"/>
        <xdr:cNvSpPr txBox="1"/>
      </xdr:nvSpPr>
      <xdr:spPr>
        <a:xfrm>
          <a:off x="14020800" y="2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131985</xdr:rowOff>
    </xdr:from>
    <xdr:to>
      <xdr:col>19</xdr:col>
      <xdr:colOff>533400</xdr:colOff>
      <xdr:row>16</xdr:row>
      <xdr:rowOff>62135</xdr:rowOff>
    </xdr:to>
    <xdr:sp macro="" textlink="">
      <xdr:nvSpPr>
        <xdr:cNvPr id="458" name="円/楕円 457"/>
        <xdr:cNvSpPr/>
      </xdr:nvSpPr>
      <xdr:spPr>
        <a:xfrm>
          <a:off x="13462000" y="27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72312</xdr:rowOff>
    </xdr:from>
    <xdr:ext cx="762000" cy="259045"/>
    <xdr:sp macro="" textlink="">
      <xdr:nvSpPr>
        <xdr:cNvPr id="459" name="テキスト ボックス 458"/>
        <xdr:cNvSpPr txBox="1"/>
      </xdr:nvSpPr>
      <xdr:spPr>
        <a:xfrm>
          <a:off x="13131800" y="24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年度の人件費は、前年度に比べ増加（</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186,171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185,706</a:t>
          </a:r>
          <a:r>
            <a:rPr kumimoji="1" lang="ja-JP" altLang="en-US" sz="1300">
              <a:latin typeface="ＭＳ Ｐゴシック"/>
            </a:rPr>
            <a:t>百万円）したことに加え、県税や地方譲与税、実質的な交付税などの収入が減少したことにより、経常一般財源等総額に占める人件費の割合は前年度より</a:t>
          </a:r>
          <a:r>
            <a:rPr kumimoji="1" lang="en-US" altLang="ja-JP" sz="1300">
              <a:latin typeface="ＭＳ Ｐゴシック"/>
            </a:rPr>
            <a:t>1.0</a:t>
          </a:r>
          <a:r>
            <a:rPr kumimoji="1" lang="ja-JP" altLang="en-US" sz="1300">
              <a:latin typeface="ＭＳ Ｐゴシック"/>
            </a:rPr>
            <a:t>ポイント増加した。</a:t>
          </a: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」に基づく計画的な定員管理を実施していく。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161290</xdr:rowOff>
    </xdr:to>
    <xdr:cxnSp macro="">
      <xdr:nvCxnSpPr>
        <xdr:cNvPr id="63" name="直線コネクタ 62"/>
        <xdr:cNvCxnSpPr/>
      </xdr:nvCxnSpPr>
      <xdr:spPr>
        <a:xfrm>
          <a:off x="3987800" y="66192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104140</xdr:rowOff>
    </xdr:to>
    <xdr:cxnSp macro="">
      <xdr:nvCxnSpPr>
        <xdr:cNvPr id="66" name="直線コネクタ 65"/>
        <xdr:cNvCxnSpPr/>
      </xdr:nvCxnSpPr>
      <xdr:spPr>
        <a:xfrm>
          <a:off x="3098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8" name="テキスト ボックス 67"/>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81280</xdr:rowOff>
    </xdr:to>
    <xdr:cxnSp macro="">
      <xdr:nvCxnSpPr>
        <xdr:cNvPr id="69" name="直線コネクタ 68"/>
        <xdr:cNvCxnSpPr/>
      </xdr:nvCxnSpPr>
      <xdr:spPr>
        <a:xfrm flipV="1">
          <a:off x="2209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1" name="テキスト ボックス 7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149860</xdr:rowOff>
    </xdr:to>
    <xdr:cxnSp macro="">
      <xdr:nvCxnSpPr>
        <xdr:cNvPr id="72" name="直線コネクタ 71"/>
        <xdr:cNvCxnSpPr/>
      </xdr:nvCxnSpPr>
      <xdr:spPr>
        <a:xfrm flipV="1">
          <a:off x="1320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110490</xdr:rowOff>
    </xdr:from>
    <xdr:to>
      <xdr:col>7</xdr:col>
      <xdr:colOff>66675</xdr:colOff>
      <xdr:row>40</xdr:row>
      <xdr:rowOff>40640</xdr:rowOff>
    </xdr:to>
    <xdr:sp macro="" textlink="">
      <xdr:nvSpPr>
        <xdr:cNvPr id="82" name="円/楕円 81"/>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82567</xdr:rowOff>
    </xdr:from>
    <xdr:ext cx="762000" cy="259045"/>
    <xdr:sp macro="" textlink="">
      <xdr:nvSpPr>
        <xdr:cNvPr id="83"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4" name="円/楕円 83"/>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5" name="テキスト ボックス 84"/>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8" name="円/楕円 87"/>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89" name="テキスト ボックス 88"/>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0" name="円/楕円 89"/>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39387</xdr:rowOff>
    </xdr:from>
    <xdr:ext cx="762000" cy="259045"/>
    <xdr:sp macro="" textlink="">
      <xdr:nvSpPr>
        <xdr:cNvPr id="91" name="テキスト ボックス 90"/>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・各種事務的経費の節約を推進している結果、物件費は前年度より減少（</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17,405</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18,019</a:t>
          </a:r>
          <a:r>
            <a:rPr kumimoji="1" lang="ja-JP" altLang="en-US" sz="1300">
              <a:latin typeface="ＭＳ Ｐゴシック"/>
            </a:rPr>
            <a:t>百万円）となっており、経常一般財源等総額に占める物件費の割合についても、前年度より</a:t>
          </a:r>
          <a:r>
            <a:rPr kumimoji="1" lang="en-US" altLang="ja-JP" sz="1300">
              <a:latin typeface="ＭＳ Ｐゴシック"/>
            </a:rPr>
            <a:t>0.1</a:t>
          </a:r>
          <a:r>
            <a:rPr kumimoji="1" lang="ja-JP" altLang="en-US" sz="1300">
              <a:latin typeface="ＭＳ Ｐゴシック"/>
            </a:rPr>
            <a:t>ポイント改善した。</a:t>
          </a: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」に基づき、管理経費の節約等を徹底し、経費の抑制に努めていく。</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69850</xdr:rowOff>
    </xdr:from>
    <xdr:to>
      <xdr:col>24</xdr:col>
      <xdr:colOff>22225</xdr:colOff>
      <xdr:row>21</xdr:row>
      <xdr:rowOff>115570</xdr:rowOff>
    </xdr:to>
    <xdr:cxnSp macro="">
      <xdr:nvCxnSpPr>
        <xdr:cNvPr id="120" name="直線コネクタ 119"/>
        <xdr:cNvCxnSpPr/>
      </xdr:nvCxnSpPr>
      <xdr:spPr>
        <a:xfrm flipV="1">
          <a:off x="15671800" y="3670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115570</xdr:rowOff>
    </xdr:from>
    <xdr:to>
      <xdr:col>22</xdr:col>
      <xdr:colOff>555625</xdr:colOff>
      <xdr:row>21</xdr:row>
      <xdr:rowOff>115570</xdr:rowOff>
    </xdr:to>
    <xdr:cxnSp macro="">
      <xdr:nvCxnSpPr>
        <xdr:cNvPr id="123" name="直線コネクタ 122"/>
        <xdr:cNvCxnSpPr/>
      </xdr:nvCxnSpPr>
      <xdr:spPr>
        <a:xfrm>
          <a:off x="14782800" y="371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115570</xdr:rowOff>
    </xdr:from>
    <xdr:to>
      <xdr:col>21</xdr:col>
      <xdr:colOff>352425</xdr:colOff>
      <xdr:row>21</xdr:row>
      <xdr:rowOff>161290</xdr:rowOff>
    </xdr:to>
    <xdr:cxnSp macro="">
      <xdr:nvCxnSpPr>
        <xdr:cNvPr id="126" name="直線コネクタ 125"/>
        <xdr:cNvCxnSpPr/>
      </xdr:nvCxnSpPr>
      <xdr:spPr>
        <a:xfrm flipV="1">
          <a:off x="13893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115570</xdr:rowOff>
    </xdr:from>
    <xdr:to>
      <xdr:col>20</xdr:col>
      <xdr:colOff>149225</xdr:colOff>
      <xdr:row>21</xdr:row>
      <xdr:rowOff>161290</xdr:rowOff>
    </xdr:to>
    <xdr:cxnSp macro="">
      <xdr:nvCxnSpPr>
        <xdr:cNvPr id="129" name="直線コネクタ 128"/>
        <xdr:cNvCxnSpPr/>
      </xdr:nvCxnSpPr>
      <xdr:spPr>
        <a:xfrm>
          <a:off x="13004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1" name="テキスト ボックス 130"/>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21</xdr:row>
      <xdr:rowOff>19050</xdr:rowOff>
    </xdr:from>
    <xdr:to>
      <xdr:col>24</xdr:col>
      <xdr:colOff>73025</xdr:colOff>
      <xdr:row>21</xdr:row>
      <xdr:rowOff>120650</xdr:rowOff>
    </xdr:to>
    <xdr:sp macro="" textlink="">
      <xdr:nvSpPr>
        <xdr:cNvPr id="139" name="円/楕円 138"/>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99077</xdr:rowOff>
    </xdr:from>
    <xdr:ext cx="762000" cy="259045"/>
    <xdr:sp macro="" textlink="">
      <xdr:nvSpPr>
        <xdr:cNvPr id="140"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504825</xdr:colOff>
      <xdr:row>21</xdr:row>
      <xdr:rowOff>64770</xdr:rowOff>
    </xdr:from>
    <xdr:to>
      <xdr:col>22</xdr:col>
      <xdr:colOff>606425</xdr:colOff>
      <xdr:row>21</xdr:row>
      <xdr:rowOff>166370</xdr:rowOff>
    </xdr:to>
    <xdr:sp macro="" textlink="">
      <xdr:nvSpPr>
        <xdr:cNvPr id="141" name="円/楕円 140"/>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151147</xdr:rowOff>
    </xdr:from>
    <xdr:ext cx="736600" cy="259045"/>
    <xdr:sp macro="" textlink="">
      <xdr:nvSpPr>
        <xdr:cNvPr id="142" name="テキスト ボックス 141"/>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64770</xdr:rowOff>
    </xdr:from>
    <xdr:to>
      <xdr:col>21</xdr:col>
      <xdr:colOff>403225</xdr:colOff>
      <xdr:row>21</xdr:row>
      <xdr:rowOff>166370</xdr:rowOff>
    </xdr:to>
    <xdr:sp macro="" textlink="">
      <xdr:nvSpPr>
        <xdr:cNvPr id="143" name="円/楕円 142"/>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151147</xdr:rowOff>
    </xdr:from>
    <xdr:ext cx="762000" cy="259045"/>
    <xdr:sp macro="" textlink="">
      <xdr:nvSpPr>
        <xdr:cNvPr id="144" name="テキスト ボックス 143"/>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110490</xdr:rowOff>
    </xdr:from>
    <xdr:to>
      <xdr:col>20</xdr:col>
      <xdr:colOff>200025</xdr:colOff>
      <xdr:row>22</xdr:row>
      <xdr:rowOff>40640</xdr:rowOff>
    </xdr:to>
    <xdr:sp macro="" textlink="">
      <xdr:nvSpPr>
        <xdr:cNvPr id="145" name="円/楕円 144"/>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22</xdr:row>
      <xdr:rowOff>25417</xdr:rowOff>
    </xdr:from>
    <xdr:ext cx="762000" cy="259045"/>
    <xdr:sp macro="" textlink="">
      <xdr:nvSpPr>
        <xdr:cNvPr id="146" name="テキスト ボックス 145"/>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64770</xdr:rowOff>
    </xdr:from>
    <xdr:to>
      <xdr:col>18</xdr:col>
      <xdr:colOff>682625</xdr:colOff>
      <xdr:row>21</xdr:row>
      <xdr:rowOff>166370</xdr:rowOff>
    </xdr:to>
    <xdr:sp macro="" textlink="">
      <xdr:nvSpPr>
        <xdr:cNvPr id="147" name="円/楕円 146"/>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151147</xdr:rowOff>
    </xdr:from>
    <xdr:ext cx="762000" cy="259045"/>
    <xdr:sp macro="" textlink="">
      <xdr:nvSpPr>
        <xdr:cNvPr id="148" name="テキスト ボックス 147"/>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年度の扶助費は、児童保護措置費の増などに伴い、前年度から増加（</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7,461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6,935</a:t>
          </a:r>
          <a:r>
            <a:rPr kumimoji="1" lang="ja-JP" altLang="en-US" sz="1300">
              <a:latin typeface="ＭＳ Ｐゴシック"/>
            </a:rPr>
            <a:t>百万円）したことに加え、県税や地方譲与税、実質的な交付税などの収入が減少したことにより、経常一般財源等総額に占める人件費の割合は前年度より</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・今後も医療福祉関係経費の増加が見込まれるが、引き続き適切な執行に努めていく。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79" name="直線コネクタ 178"/>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2" name="直線コネクタ 181"/>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5" name="直線コネクタ 18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88" name="直線コネクタ 18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98" name="円/楕円 19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19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0" name="円/楕円 19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1" name="テキスト ボックス 20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2" name="円/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3" name="テキスト ボックス 20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4" name="円/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5" name="テキスト ボックス 20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6" name="円/楕円 20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7" name="テキスト ボックス 20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年度までは概ね同水準で推移してきたが、平成</a:t>
          </a:r>
          <a:r>
            <a:rPr kumimoji="1" lang="en-US" altLang="ja-JP" sz="1300">
              <a:latin typeface="ＭＳ Ｐゴシック"/>
            </a:rPr>
            <a:t>26</a:t>
          </a:r>
          <a:r>
            <a:rPr kumimoji="1" lang="ja-JP" altLang="en-US" sz="1300">
              <a:latin typeface="ＭＳ Ｐゴシック"/>
            </a:rPr>
            <a:t>年度以降は公共土木施設等の維持補修費の増加により、高めの水準となっている。</a:t>
          </a:r>
          <a:endParaRPr kumimoji="1" lang="en-US" altLang="ja-JP" sz="1300">
            <a:latin typeface="ＭＳ Ｐゴシック"/>
          </a:endParaRPr>
        </a:p>
        <a:p>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年度は公共土木施設等の維持補修費は減少（</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5,915</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6,278</a:t>
          </a:r>
          <a:r>
            <a:rPr kumimoji="1" lang="ja-JP" altLang="en-US" sz="1300">
              <a:latin typeface="ＭＳ Ｐゴシック"/>
            </a:rPr>
            <a:t>百万円）したものの、県税や地方譲与税、実質的な交付税などの収入が減少したことにより、経常一般財源等総額に占める割合は前年度より</a:t>
          </a:r>
          <a:r>
            <a:rPr kumimoji="1" lang="en-US" altLang="ja-JP" sz="1300">
              <a:latin typeface="ＭＳ Ｐゴシック"/>
            </a:rPr>
            <a:t>0.1</a:t>
          </a:r>
          <a:r>
            <a:rPr kumimoji="1" lang="ja-JP" altLang="en-US" sz="1300">
              <a:latin typeface="ＭＳ Ｐゴシック"/>
            </a:rPr>
            <a:t>ポイント増加した。</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24130</xdr:rowOff>
    </xdr:to>
    <xdr:cxnSp macro="">
      <xdr:nvCxnSpPr>
        <xdr:cNvPr id="235" name="直線コネクタ 234"/>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24130</xdr:rowOff>
    </xdr:to>
    <xdr:cxnSp macro="">
      <xdr:nvCxnSpPr>
        <xdr:cNvPr id="238" name="直線コネクタ 237"/>
        <xdr:cNvCxnSpPr/>
      </xdr:nvCxnSpPr>
      <xdr:spPr>
        <a:xfrm flipV="1">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58420</xdr:rowOff>
    </xdr:from>
    <xdr:to>
      <xdr:col>21</xdr:col>
      <xdr:colOff>352425</xdr:colOff>
      <xdr:row>57</xdr:row>
      <xdr:rowOff>24130</xdr:rowOff>
    </xdr:to>
    <xdr:cxnSp macro="">
      <xdr:nvCxnSpPr>
        <xdr:cNvPr id="241" name="直線コネクタ 240"/>
        <xdr:cNvCxnSpPr/>
      </xdr:nvCxnSpPr>
      <xdr:spPr>
        <a:xfrm>
          <a:off x="13893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4" name="直線コネクタ 243"/>
        <xdr:cNvCxnSpPr/>
      </xdr:nvCxnSpPr>
      <xdr:spPr>
        <a:xfrm>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144780</xdr:rowOff>
    </xdr:from>
    <xdr:to>
      <xdr:col>24</xdr:col>
      <xdr:colOff>73025</xdr:colOff>
      <xdr:row>57</xdr:row>
      <xdr:rowOff>74930</xdr:rowOff>
    </xdr:to>
    <xdr:sp macro="" textlink="">
      <xdr:nvSpPr>
        <xdr:cNvPr id="254" name="円/楕円 25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116857</xdr:rowOff>
    </xdr:from>
    <xdr:ext cx="762000" cy="259045"/>
    <xdr:sp macro="" textlink="">
      <xdr:nvSpPr>
        <xdr:cNvPr id="25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99060</xdr:rowOff>
    </xdr:from>
    <xdr:to>
      <xdr:col>22</xdr:col>
      <xdr:colOff>606425</xdr:colOff>
      <xdr:row>57</xdr:row>
      <xdr:rowOff>29210</xdr:rowOff>
    </xdr:to>
    <xdr:sp macro="" textlink="">
      <xdr:nvSpPr>
        <xdr:cNvPr id="256" name="円/楕円 25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57" name="テキスト ボックス 25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144780</xdr:rowOff>
    </xdr:from>
    <xdr:to>
      <xdr:col>21</xdr:col>
      <xdr:colOff>403225</xdr:colOff>
      <xdr:row>57</xdr:row>
      <xdr:rowOff>74930</xdr:rowOff>
    </xdr:to>
    <xdr:sp macro="" textlink="">
      <xdr:nvSpPr>
        <xdr:cNvPr id="258" name="円/楕円 25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60" name="円/楕円 25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93997</xdr:rowOff>
    </xdr:from>
    <xdr:ext cx="762000" cy="259045"/>
    <xdr:sp macro="" textlink="">
      <xdr:nvSpPr>
        <xdr:cNvPr id="261" name="テキスト ボックス 26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2" name="円/楕円 26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・医療費公費負担や介護保険関係経費等の医療福祉関係経費の増加などにより補助費等が増加（</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105,236</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102,656</a:t>
          </a:r>
          <a:r>
            <a:rPr kumimoji="1" lang="ja-JP" altLang="en-US" sz="1300">
              <a:latin typeface="ＭＳ Ｐゴシック"/>
            </a:rPr>
            <a:t>百万円）したため、前年度に比べ</a:t>
          </a:r>
          <a:r>
            <a:rPr kumimoji="1" lang="en-US" altLang="ja-JP" sz="1300">
              <a:latin typeface="ＭＳ Ｐゴシック"/>
            </a:rPr>
            <a:t>1.0</a:t>
          </a:r>
          <a:r>
            <a:rPr kumimoji="1" lang="ja-JP" altLang="en-US" sz="1300">
              <a:latin typeface="ＭＳ Ｐゴシック"/>
            </a:rPr>
            <a:t>ポイント増加したが、グループ内平均よりも</a:t>
          </a:r>
          <a:r>
            <a:rPr kumimoji="1" lang="en-US" altLang="ja-JP" sz="1300">
              <a:latin typeface="ＭＳ Ｐゴシック"/>
            </a:rPr>
            <a:t>3.8</a:t>
          </a:r>
          <a:r>
            <a:rPr kumimoji="1" lang="ja-JP" altLang="en-US" sz="1300">
              <a:latin typeface="ＭＳ Ｐゴシック"/>
            </a:rPr>
            <a:t>ポイント下回っている。</a:t>
          </a:r>
        </a:p>
        <a:p>
          <a:r>
            <a:rPr kumimoji="1" lang="ja-JP" altLang="en-US" sz="1300">
              <a:latin typeface="ＭＳ Ｐゴシック"/>
            </a:rPr>
            <a:t>・今後も医療福祉関係経費の増加が見込まれるが、各種補助金等の見直しを進めるなど、経費の抑制に努めていく。</a:t>
          </a: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7257</xdr:rowOff>
    </xdr:from>
    <xdr:to>
      <xdr:col>24</xdr:col>
      <xdr:colOff>22225</xdr:colOff>
      <xdr:row>34</xdr:row>
      <xdr:rowOff>116114</xdr:rowOff>
    </xdr:to>
    <xdr:cxnSp macro="">
      <xdr:nvCxnSpPr>
        <xdr:cNvPr id="296" name="直線コネクタ 295"/>
        <xdr:cNvCxnSpPr/>
      </xdr:nvCxnSpPr>
      <xdr:spPr>
        <a:xfrm>
          <a:off x="15671800" y="5836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48078</xdr:rowOff>
    </xdr:from>
    <xdr:to>
      <xdr:col>22</xdr:col>
      <xdr:colOff>555625</xdr:colOff>
      <xdr:row>34</xdr:row>
      <xdr:rowOff>7257</xdr:rowOff>
    </xdr:to>
    <xdr:cxnSp macro="">
      <xdr:nvCxnSpPr>
        <xdr:cNvPr id="299" name="直線コネクタ 298"/>
        <xdr:cNvCxnSpPr/>
      </xdr:nvCxnSpPr>
      <xdr:spPr>
        <a:xfrm>
          <a:off x="14782800" y="570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37193</xdr:rowOff>
    </xdr:from>
    <xdr:to>
      <xdr:col>21</xdr:col>
      <xdr:colOff>352425</xdr:colOff>
      <xdr:row>33</xdr:row>
      <xdr:rowOff>48078</xdr:rowOff>
    </xdr:to>
    <xdr:cxnSp macro="">
      <xdr:nvCxnSpPr>
        <xdr:cNvPr id="302" name="直線コネクタ 301"/>
        <xdr:cNvCxnSpPr/>
      </xdr:nvCxnSpPr>
      <xdr:spPr>
        <a:xfrm>
          <a:off x="13893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154214</xdr:rowOff>
    </xdr:from>
    <xdr:to>
      <xdr:col>20</xdr:col>
      <xdr:colOff>149225</xdr:colOff>
      <xdr:row>33</xdr:row>
      <xdr:rowOff>37193</xdr:rowOff>
    </xdr:to>
    <xdr:cxnSp macro="">
      <xdr:nvCxnSpPr>
        <xdr:cNvPr id="305" name="直線コネクタ 304"/>
        <xdr:cNvCxnSpPr/>
      </xdr:nvCxnSpPr>
      <xdr:spPr>
        <a:xfrm>
          <a:off x="13004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65314</xdr:rowOff>
    </xdr:from>
    <xdr:to>
      <xdr:col>24</xdr:col>
      <xdr:colOff>73025</xdr:colOff>
      <xdr:row>34</xdr:row>
      <xdr:rowOff>166914</xdr:rowOff>
    </xdr:to>
    <xdr:sp macro="" textlink="">
      <xdr:nvSpPr>
        <xdr:cNvPr id="315" name="円/楕円 314"/>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81841</xdr:rowOff>
    </xdr:from>
    <xdr:ext cx="762000" cy="259045"/>
    <xdr:sp macro="" textlink="">
      <xdr:nvSpPr>
        <xdr:cNvPr id="316" name="補助費等該当値テキスト"/>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127907</xdr:rowOff>
    </xdr:from>
    <xdr:to>
      <xdr:col>22</xdr:col>
      <xdr:colOff>606425</xdr:colOff>
      <xdr:row>34</xdr:row>
      <xdr:rowOff>58057</xdr:rowOff>
    </xdr:to>
    <xdr:sp macro="" textlink="">
      <xdr:nvSpPr>
        <xdr:cNvPr id="317" name="円/楕円 316"/>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68234</xdr:rowOff>
    </xdr:from>
    <xdr:ext cx="736600" cy="259045"/>
    <xdr:sp macro="" textlink="">
      <xdr:nvSpPr>
        <xdr:cNvPr id="318" name="テキスト ボックス 317"/>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168728</xdr:rowOff>
    </xdr:from>
    <xdr:to>
      <xdr:col>21</xdr:col>
      <xdr:colOff>403225</xdr:colOff>
      <xdr:row>33</xdr:row>
      <xdr:rowOff>98878</xdr:rowOff>
    </xdr:to>
    <xdr:sp macro="" textlink="">
      <xdr:nvSpPr>
        <xdr:cNvPr id="319" name="円/楕円 318"/>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109055</xdr:rowOff>
    </xdr:from>
    <xdr:ext cx="762000" cy="259045"/>
    <xdr:sp macro="" textlink="">
      <xdr:nvSpPr>
        <xdr:cNvPr id="320" name="テキスト ボックス 319"/>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157843</xdr:rowOff>
    </xdr:from>
    <xdr:to>
      <xdr:col>20</xdr:col>
      <xdr:colOff>200025</xdr:colOff>
      <xdr:row>33</xdr:row>
      <xdr:rowOff>87993</xdr:rowOff>
    </xdr:to>
    <xdr:sp macro="" textlink="">
      <xdr:nvSpPr>
        <xdr:cNvPr id="321" name="円/楕円 320"/>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98170</xdr:rowOff>
    </xdr:from>
    <xdr:ext cx="762000" cy="259045"/>
    <xdr:sp macro="" textlink="">
      <xdr:nvSpPr>
        <xdr:cNvPr id="322" name="テキスト ボックス 321"/>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103414</xdr:rowOff>
    </xdr:from>
    <xdr:to>
      <xdr:col>18</xdr:col>
      <xdr:colOff>682625</xdr:colOff>
      <xdr:row>33</xdr:row>
      <xdr:rowOff>33564</xdr:rowOff>
    </xdr:to>
    <xdr:sp macro="" textlink="">
      <xdr:nvSpPr>
        <xdr:cNvPr id="323" name="円/楕円 322"/>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43741</xdr:rowOff>
    </xdr:from>
    <xdr:ext cx="762000" cy="259045"/>
    <xdr:sp macro="" textlink="">
      <xdr:nvSpPr>
        <xdr:cNvPr id="324" name="テキスト ボックス 323"/>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・近年の臨時財政対策債の大量発行等により公債償還費は増加傾向にあったが、平成</a:t>
          </a:r>
          <a:r>
            <a:rPr kumimoji="1" lang="en-US" altLang="ja-JP" sz="1300">
              <a:latin typeface="ＭＳ Ｐゴシック"/>
            </a:rPr>
            <a:t>28</a:t>
          </a:r>
          <a:r>
            <a:rPr kumimoji="1" lang="ja-JP" altLang="en-US" sz="1300">
              <a:latin typeface="ＭＳ Ｐゴシック"/>
            </a:rPr>
            <a:t>年度は低金利の影響などにより減少（</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101,808</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101,817</a:t>
          </a:r>
          <a:r>
            <a:rPr kumimoji="1" lang="ja-JP" altLang="en-US" sz="1300">
              <a:latin typeface="ＭＳ Ｐゴシック"/>
            </a:rPr>
            <a:t>百万円）した。一方で、県税や地方譲与税、実質的な交付税などの収入が減少したことにより、経常一般財源等総額に占める公債費の割合は前年度より</a:t>
          </a:r>
          <a:r>
            <a:rPr kumimoji="1" lang="en-US" altLang="ja-JP" sz="1300">
              <a:latin typeface="ＭＳ Ｐゴシック"/>
            </a:rPr>
            <a:t>0.5</a:t>
          </a:r>
          <a:r>
            <a:rPr kumimoji="1" lang="ja-JP" altLang="en-US" sz="1300">
              <a:latin typeface="ＭＳ Ｐゴシック"/>
            </a:rPr>
            <a:t>ポイント増加した。</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114300</xdr:rowOff>
    </xdr:from>
    <xdr:to>
      <xdr:col>7</xdr:col>
      <xdr:colOff>15875</xdr:colOff>
      <xdr:row>77</xdr:row>
      <xdr:rowOff>6350</xdr:rowOff>
    </xdr:to>
    <xdr:cxnSp macro="">
      <xdr:nvCxnSpPr>
        <xdr:cNvPr id="355" name="直線コネクタ 354"/>
        <xdr:cNvCxnSpPr/>
      </xdr:nvCxnSpPr>
      <xdr:spPr>
        <a:xfrm>
          <a:off x="3987800" y="1314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38100</xdr:rowOff>
    </xdr:from>
    <xdr:to>
      <xdr:col>5</xdr:col>
      <xdr:colOff>549275</xdr:colOff>
      <xdr:row>76</xdr:row>
      <xdr:rowOff>114300</xdr:rowOff>
    </xdr:to>
    <xdr:cxnSp macro="">
      <xdr:nvCxnSpPr>
        <xdr:cNvPr id="358" name="直線コネクタ 357"/>
        <xdr:cNvCxnSpPr/>
      </xdr:nvCxnSpPr>
      <xdr:spPr>
        <a:xfrm>
          <a:off x="3098800" y="1306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38100</xdr:rowOff>
    </xdr:to>
    <xdr:cxnSp macro="">
      <xdr:nvCxnSpPr>
        <xdr:cNvPr id="361" name="直線コネクタ 360"/>
        <xdr:cNvCxnSpPr/>
      </xdr:nvCxnSpPr>
      <xdr:spPr>
        <a:xfrm>
          <a:off x="2209800" y="1304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133350</xdr:rowOff>
    </xdr:from>
    <xdr:to>
      <xdr:col>3</xdr:col>
      <xdr:colOff>142875</xdr:colOff>
      <xdr:row>76</xdr:row>
      <xdr:rowOff>12700</xdr:rowOff>
    </xdr:to>
    <xdr:cxnSp macro="">
      <xdr:nvCxnSpPr>
        <xdr:cNvPr id="364" name="直線コネクタ 363"/>
        <xdr:cNvCxnSpPr/>
      </xdr:nvCxnSpPr>
      <xdr:spPr>
        <a:xfrm>
          <a:off x="1320800" y="1299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6" name="テキスト ボックス 365"/>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4" name="円/楕円 373"/>
        <xdr:cNvSpPr/>
      </xdr:nvSpPr>
      <xdr:spPr>
        <a:xfrm>
          <a:off x="4775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99077</xdr:rowOff>
    </xdr:from>
    <xdr:ext cx="762000" cy="259045"/>
    <xdr:sp macro="" textlink="">
      <xdr:nvSpPr>
        <xdr:cNvPr id="375" name="公債費該当値テキスト"/>
        <xdr:cNvSpPr txBox="1"/>
      </xdr:nvSpPr>
      <xdr:spPr>
        <a:xfrm>
          <a:off x="49149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63500</xdr:rowOff>
    </xdr:from>
    <xdr:to>
      <xdr:col>5</xdr:col>
      <xdr:colOff>600075</xdr:colOff>
      <xdr:row>76</xdr:row>
      <xdr:rowOff>165100</xdr:rowOff>
    </xdr:to>
    <xdr:sp macro="" textlink="">
      <xdr:nvSpPr>
        <xdr:cNvPr id="376" name="円/楕円 375"/>
        <xdr:cNvSpPr/>
      </xdr:nvSpPr>
      <xdr:spPr>
        <a:xfrm>
          <a:off x="3937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77" name="テキスト ボックス 376"/>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158750</xdr:rowOff>
    </xdr:from>
    <xdr:to>
      <xdr:col>4</xdr:col>
      <xdr:colOff>396875</xdr:colOff>
      <xdr:row>76</xdr:row>
      <xdr:rowOff>88900</xdr:rowOff>
    </xdr:to>
    <xdr:sp macro="" textlink="">
      <xdr:nvSpPr>
        <xdr:cNvPr id="378" name="円/楕円 377"/>
        <xdr:cNvSpPr/>
      </xdr:nvSpPr>
      <xdr:spPr>
        <a:xfrm>
          <a:off x="3048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9" name="テキスト ボックス 378"/>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0" name="円/楕円 379"/>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1" name="テキスト ボックス 380"/>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82550</xdr:rowOff>
    </xdr:from>
    <xdr:to>
      <xdr:col>1</xdr:col>
      <xdr:colOff>676275</xdr:colOff>
      <xdr:row>76</xdr:row>
      <xdr:rowOff>12700</xdr:rowOff>
    </xdr:to>
    <xdr:sp macro="" textlink="">
      <xdr:nvSpPr>
        <xdr:cNvPr id="382" name="円/楕円 381"/>
        <xdr:cNvSpPr/>
      </xdr:nvSpPr>
      <xdr:spPr>
        <a:xfrm>
          <a:off x="1270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・医療費公費負担や介護保険関係経費等の医療福祉関係経費の増等により補助費等が増加（</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105,236</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102,656</a:t>
          </a:r>
          <a:r>
            <a:rPr kumimoji="1" lang="ja-JP" altLang="en-US" sz="1300">
              <a:latin typeface="ＭＳ Ｐゴシック"/>
            </a:rPr>
            <a:t>百万円）したことなどのため、経常一般財源等総額に占める公債費以外の割合は前年度から</a:t>
          </a:r>
          <a:r>
            <a:rPr kumimoji="1" lang="en-US" altLang="ja-JP" sz="1300">
              <a:latin typeface="ＭＳ Ｐゴシック"/>
            </a:rPr>
            <a:t>2.1</a:t>
          </a:r>
          <a:r>
            <a:rPr kumimoji="1" lang="ja-JP" altLang="en-US" sz="1300">
              <a:latin typeface="ＭＳ Ｐゴシック"/>
            </a:rPr>
            <a:t>ポイント増加した。</a:t>
          </a:r>
        </a:p>
        <a:p>
          <a:r>
            <a:rPr kumimoji="1" lang="ja-JP" altLang="en-US" sz="1300">
              <a:latin typeface="ＭＳ Ｐゴシック"/>
            </a:rPr>
            <a:t>・今後も、計画的な定員管理や各種補助金等の見直しなどを徹底し、経費節減に努めていく。</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44450</xdr:rowOff>
    </xdr:from>
    <xdr:to>
      <xdr:col>24</xdr:col>
      <xdr:colOff>22225</xdr:colOff>
      <xdr:row>76</xdr:row>
      <xdr:rowOff>139700</xdr:rowOff>
    </xdr:to>
    <xdr:cxnSp macro="">
      <xdr:nvCxnSpPr>
        <xdr:cNvPr id="414" name="直線コネクタ 413"/>
        <xdr:cNvCxnSpPr/>
      </xdr:nvCxnSpPr>
      <xdr:spPr>
        <a:xfrm>
          <a:off x="15671800" y="12903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25400</xdr:rowOff>
    </xdr:from>
    <xdr:to>
      <xdr:col>22</xdr:col>
      <xdr:colOff>555625</xdr:colOff>
      <xdr:row>75</xdr:row>
      <xdr:rowOff>44450</xdr:rowOff>
    </xdr:to>
    <xdr:cxnSp macro="">
      <xdr:nvCxnSpPr>
        <xdr:cNvPr id="417" name="直線コネクタ 416"/>
        <xdr:cNvCxnSpPr/>
      </xdr:nvCxnSpPr>
      <xdr:spPr>
        <a:xfrm>
          <a:off x="14782800" y="1271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25400</xdr:rowOff>
    </xdr:from>
    <xdr:to>
      <xdr:col>21</xdr:col>
      <xdr:colOff>352425</xdr:colOff>
      <xdr:row>74</xdr:row>
      <xdr:rowOff>25400</xdr:rowOff>
    </xdr:to>
    <xdr:cxnSp macro="">
      <xdr:nvCxnSpPr>
        <xdr:cNvPr id="420" name="直線コネクタ 419"/>
        <xdr:cNvCxnSpPr/>
      </xdr:nvCxnSpPr>
      <xdr:spPr>
        <a:xfrm>
          <a:off x="13893800" y="1271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146050</xdr:rowOff>
    </xdr:from>
    <xdr:to>
      <xdr:col>20</xdr:col>
      <xdr:colOff>149225</xdr:colOff>
      <xdr:row>74</xdr:row>
      <xdr:rowOff>25400</xdr:rowOff>
    </xdr:to>
    <xdr:cxnSp macro="">
      <xdr:nvCxnSpPr>
        <xdr:cNvPr id="423" name="直線コネクタ 422"/>
        <xdr:cNvCxnSpPr/>
      </xdr:nvCxnSpPr>
      <xdr:spPr>
        <a:xfrm>
          <a:off x="13004800" y="1266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105427</xdr:rowOff>
    </xdr:from>
    <xdr:ext cx="762000" cy="259045"/>
    <xdr:sp macro="" textlink="">
      <xdr:nvSpPr>
        <xdr:cNvPr id="425" name="テキスト ボックス 42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29227</xdr:rowOff>
    </xdr:from>
    <xdr:ext cx="762000" cy="259045"/>
    <xdr:sp macro="" textlink="">
      <xdr:nvSpPr>
        <xdr:cNvPr id="427" name="テキスト ボックス 42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88900</xdr:rowOff>
    </xdr:from>
    <xdr:to>
      <xdr:col>24</xdr:col>
      <xdr:colOff>73025</xdr:colOff>
      <xdr:row>77</xdr:row>
      <xdr:rowOff>19050</xdr:rowOff>
    </xdr:to>
    <xdr:sp macro="" textlink="">
      <xdr:nvSpPr>
        <xdr:cNvPr id="433" name="円/楕円 432"/>
        <xdr:cNvSpPr/>
      </xdr:nvSpPr>
      <xdr:spPr>
        <a:xfrm>
          <a:off x="16459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105427</xdr:rowOff>
    </xdr:from>
    <xdr:ext cx="762000" cy="259045"/>
    <xdr:sp macro="" textlink="">
      <xdr:nvSpPr>
        <xdr:cNvPr id="434"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165100</xdr:rowOff>
    </xdr:from>
    <xdr:to>
      <xdr:col>22</xdr:col>
      <xdr:colOff>606425</xdr:colOff>
      <xdr:row>75</xdr:row>
      <xdr:rowOff>95250</xdr:rowOff>
    </xdr:to>
    <xdr:sp macro="" textlink="">
      <xdr:nvSpPr>
        <xdr:cNvPr id="435" name="円/楕円 434"/>
        <xdr:cNvSpPr/>
      </xdr:nvSpPr>
      <xdr:spPr>
        <a:xfrm>
          <a:off x="15621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105427</xdr:rowOff>
    </xdr:from>
    <xdr:ext cx="736600" cy="259045"/>
    <xdr:sp macro="" textlink="">
      <xdr:nvSpPr>
        <xdr:cNvPr id="436" name="テキスト ボックス 435"/>
        <xdr:cNvSpPr txBox="1"/>
      </xdr:nvSpPr>
      <xdr:spPr>
        <a:xfrm>
          <a:off x="15290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146050</xdr:rowOff>
    </xdr:from>
    <xdr:to>
      <xdr:col>21</xdr:col>
      <xdr:colOff>403225</xdr:colOff>
      <xdr:row>74</xdr:row>
      <xdr:rowOff>76200</xdr:rowOff>
    </xdr:to>
    <xdr:sp macro="" textlink="">
      <xdr:nvSpPr>
        <xdr:cNvPr id="437" name="円/楕円 436"/>
        <xdr:cNvSpPr/>
      </xdr:nvSpPr>
      <xdr:spPr>
        <a:xfrm>
          <a:off x="14732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86377</xdr:rowOff>
    </xdr:from>
    <xdr:ext cx="762000" cy="259045"/>
    <xdr:sp macro="" textlink="">
      <xdr:nvSpPr>
        <xdr:cNvPr id="438" name="テキスト ボックス 437"/>
        <xdr:cNvSpPr txBox="1"/>
      </xdr:nvSpPr>
      <xdr:spPr>
        <a:xfrm>
          <a:off x="14401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146050</xdr:rowOff>
    </xdr:from>
    <xdr:to>
      <xdr:col>20</xdr:col>
      <xdr:colOff>200025</xdr:colOff>
      <xdr:row>74</xdr:row>
      <xdr:rowOff>76200</xdr:rowOff>
    </xdr:to>
    <xdr:sp macro="" textlink="">
      <xdr:nvSpPr>
        <xdr:cNvPr id="439" name="円/楕円 438"/>
        <xdr:cNvSpPr/>
      </xdr:nvSpPr>
      <xdr:spPr>
        <a:xfrm>
          <a:off x="13843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86377</xdr:rowOff>
    </xdr:from>
    <xdr:ext cx="762000" cy="259045"/>
    <xdr:sp macro="" textlink="">
      <xdr:nvSpPr>
        <xdr:cNvPr id="440" name="テキスト ボックス 439"/>
        <xdr:cNvSpPr txBox="1"/>
      </xdr:nvSpPr>
      <xdr:spPr>
        <a:xfrm>
          <a:off x="13512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95250</xdr:rowOff>
    </xdr:from>
    <xdr:to>
      <xdr:col>18</xdr:col>
      <xdr:colOff>682625</xdr:colOff>
      <xdr:row>74</xdr:row>
      <xdr:rowOff>25400</xdr:rowOff>
    </xdr:to>
    <xdr:sp macro="" textlink="">
      <xdr:nvSpPr>
        <xdr:cNvPr id="441" name="円/楕円 44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35577</xdr:rowOff>
    </xdr:from>
    <xdr:ext cx="762000" cy="259045"/>
    <xdr:sp macro="" textlink="">
      <xdr:nvSpPr>
        <xdr:cNvPr id="442" name="テキスト ボックス 44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10284</xdr:rowOff>
    </xdr:from>
    <xdr:to>
      <xdr:col>4</xdr:col>
      <xdr:colOff>1117600</xdr:colOff>
      <xdr:row>14</xdr:row>
      <xdr:rowOff>23246</xdr:rowOff>
    </xdr:to>
    <xdr:cxnSp macro="">
      <xdr:nvCxnSpPr>
        <xdr:cNvPr id="48" name="直線コネクタ 47"/>
        <xdr:cNvCxnSpPr/>
      </xdr:nvCxnSpPr>
      <xdr:spPr bwMode="auto">
        <a:xfrm>
          <a:off x="5003800" y="2458209"/>
          <a:ext cx="647700" cy="1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10284</xdr:rowOff>
    </xdr:from>
    <xdr:to>
      <xdr:col>4</xdr:col>
      <xdr:colOff>469900</xdr:colOff>
      <xdr:row>14</xdr:row>
      <xdr:rowOff>15588</xdr:rowOff>
    </xdr:to>
    <xdr:cxnSp macro="">
      <xdr:nvCxnSpPr>
        <xdr:cNvPr id="51" name="直線コネクタ 50"/>
        <xdr:cNvCxnSpPr/>
      </xdr:nvCxnSpPr>
      <xdr:spPr bwMode="auto">
        <a:xfrm flipV="1">
          <a:off x="4305300" y="2458209"/>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15588</xdr:rowOff>
    </xdr:from>
    <xdr:to>
      <xdr:col>3</xdr:col>
      <xdr:colOff>904875</xdr:colOff>
      <xdr:row>14</xdr:row>
      <xdr:rowOff>74178</xdr:rowOff>
    </xdr:to>
    <xdr:cxnSp macro="">
      <xdr:nvCxnSpPr>
        <xdr:cNvPr id="54" name="直線コネクタ 53"/>
        <xdr:cNvCxnSpPr/>
      </xdr:nvCxnSpPr>
      <xdr:spPr bwMode="auto">
        <a:xfrm flipV="1">
          <a:off x="3606800" y="2463513"/>
          <a:ext cx="698500" cy="5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58862</xdr:rowOff>
    </xdr:from>
    <xdr:to>
      <xdr:col>3</xdr:col>
      <xdr:colOff>206375</xdr:colOff>
      <xdr:row>14</xdr:row>
      <xdr:rowOff>74178</xdr:rowOff>
    </xdr:to>
    <xdr:cxnSp macro="">
      <xdr:nvCxnSpPr>
        <xdr:cNvPr id="57" name="直線コネクタ 56"/>
        <xdr:cNvCxnSpPr/>
      </xdr:nvCxnSpPr>
      <xdr:spPr bwMode="auto">
        <a:xfrm>
          <a:off x="2908300" y="2506787"/>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143896</xdr:rowOff>
    </xdr:from>
    <xdr:to>
      <xdr:col>5</xdr:col>
      <xdr:colOff>34925</xdr:colOff>
      <xdr:row>14</xdr:row>
      <xdr:rowOff>74046</xdr:rowOff>
    </xdr:to>
    <xdr:sp macro="" textlink="">
      <xdr:nvSpPr>
        <xdr:cNvPr id="67" name="円/楕円 66"/>
        <xdr:cNvSpPr/>
      </xdr:nvSpPr>
      <xdr:spPr bwMode="auto">
        <a:xfrm>
          <a:off x="5600700" y="24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160423</xdr:rowOff>
    </xdr:from>
    <xdr:ext cx="762000" cy="259045"/>
    <xdr:sp macro="" textlink="">
      <xdr:nvSpPr>
        <xdr:cNvPr id="68" name="人口1人当たり決算額の推移該当値テキスト130"/>
        <xdr:cNvSpPr txBox="1"/>
      </xdr:nvSpPr>
      <xdr:spPr>
        <a:xfrm>
          <a:off x="5740400" y="226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104,122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130934</xdr:rowOff>
    </xdr:from>
    <xdr:to>
      <xdr:col>4</xdr:col>
      <xdr:colOff>520700</xdr:colOff>
      <xdr:row>14</xdr:row>
      <xdr:rowOff>61084</xdr:rowOff>
    </xdr:to>
    <xdr:sp macro="" textlink="">
      <xdr:nvSpPr>
        <xdr:cNvPr id="69" name="円/楕円 68"/>
        <xdr:cNvSpPr/>
      </xdr:nvSpPr>
      <xdr:spPr bwMode="auto">
        <a:xfrm>
          <a:off x="4953000" y="240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71261</xdr:rowOff>
    </xdr:from>
    <xdr:ext cx="736600" cy="259045"/>
    <xdr:sp macro="" textlink="">
      <xdr:nvSpPr>
        <xdr:cNvPr id="70" name="テキスト ボックス 69"/>
        <xdr:cNvSpPr txBox="1"/>
      </xdr:nvSpPr>
      <xdr:spPr>
        <a:xfrm>
          <a:off x="4622800" y="217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104,689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136238</xdr:rowOff>
    </xdr:from>
    <xdr:to>
      <xdr:col>3</xdr:col>
      <xdr:colOff>955675</xdr:colOff>
      <xdr:row>14</xdr:row>
      <xdr:rowOff>66388</xdr:rowOff>
    </xdr:to>
    <xdr:sp macro="" textlink="">
      <xdr:nvSpPr>
        <xdr:cNvPr id="71" name="円/楕円 70"/>
        <xdr:cNvSpPr/>
      </xdr:nvSpPr>
      <xdr:spPr bwMode="auto">
        <a:xfrm>
          <a:off x="4254500" y="241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76565</xdr:rowOff>
    </xdr:from>
    <xdr:ext cx="762000" cy="259045"/>
    <xdr:sp macro="" textlink="">
      <xdr:nvSpPr>
        <xdr:cNvPr id="72" name="テキスト ボックス 71"/>
        <xdr:cNvSpPr txBox="1"/>
      </xdr:nvSpPr>
      <xdr:spPr>
        <a:xfrm>
          <a:off x="3924300" y="218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104,457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23378</xdr:rowOff>
    </xdr:from>
    <xdr:to>
      <xdr:col>3</xdr:col>
      <xdr:colOff>257175</xdr:colOff>
      <xdr:row>14</xdr:row>
      <xdr:rowOff>124978</xdr:rowOff>
    </xdr:to>
    <xdr:sp macro="" textlink="">
      <xdr:nvSpPr>
        <xdr:cNvPr id="73" name="円/楕円 72"/>
        <xdr:cNvSpPr/>
      </xdr:nvSpPr>
      <xdr:spPr bwMode="auto">
        <a:xfrm>
          <a:off x="3556000" y="247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135155</xdr:rowOff>
    </xdr:from>
    <xdr:ext cx="762000" cy="259045"/>
    <xdr:sp macro="" textlink="">
      <xdr:nvSpPr>
        <xdr:cNvPr id="74" name="テキスト ボックス 73"/>
        <xdr:cNvSpPr txBox="1"/>
      </xdr:nvSpPr>
      <xdr:spPr>
        <a:xfrm>
          <a:off x="3225800" y="224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8062</xdr:rowOff>
    </xdr:from>
    <xdr:to>
      <xdr:col>2</xdr:col>
      <xdr:colOff>692150</xdr:colOff>
      <xdr:row>14</xdr:row>
      <xdr:rowOff>109662</xdr:rowOff>
    </xdr:to>
    <xdr:sp macro="" textlink="">
      <xdr:nvSpPr>
        <xdr:cNvPr id="75" name="円/楕円 74"/>
        <xdr:cNvSpPr/>
      </xdr:nvSpPr>
      <xdr:spPr bwMode="auto">
        <a:xfrm>
          <a:off x="2857500" y="245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119839</xdr:rowOff>
    </xdr:from>
    <xdr:ext cx="762000" cy="259045"/>
    <xdr:sp macro="" textlink="">
      <xdr:nvSpPr>
        <xdr:cNvPr id="76" name="テキスト ボックス 75"/>
        <xdr:cNvSpPr txBox="1"/>
      </xdr:nvSpPr>
      <xdr:spPr>
        <a:xfrm>
          <a:off x="2527300" y="222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283911</xdr:rowOff>
    </xdr:from>
    <xdr:to>
      <xdr:col>4</xdr:col>
      <xdr:colOff>1117600</xdr:colOff>
      <xdr:row>36</xdr:row>
      <xdr:rowOff>42418</xdr:rowOff>
    </xdr:to>
    <xdr:cxnSp macro="">
      <xdr:nvCxnSpPr>
        <xdr:cNvPr id="109" name="直線コネクタ 108"/>
        <xdr:cNvCxnSpPr/>
      </xdr:nvCxnSpPr>
      <xdr:spPr bwMode="auto">
        <a:xfrm>
          <a:off x="5003800" y="6894261"/>
          <a:ext cx="647700" cy="10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262789</xdr:rowOff>
    </xdr:from>
    <xdr:to>
      <xdr:col>4</xdr:col>
      <xdr:colOff>469900</xdr:colOff>
      <xdr:row>35</xdr:row>
      <xdr:rowOff>283911</xdr:rowOff>
    </xdr:to>
    <xdr:cxnSp macro="">
      <xdr:nvCxnSpPr>
        <xdr:cNvPr id="112" name="直線コネクタ 111"/>
        <xdr:cNvCxnSpPr/>
      </xdr:nvCxnSpPr>
      <xdr:spPr bwMode="auto">
        <a:xfrm>
          <a:off x="4305300" y="6873139"/>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262789</xdr:rowOff>
    </xdr:from>
    <xdr:to>
      <xdr:col>3</xdr:col>
      <xdr:colOff>904875</xdr:colOff>
      <xdr:row>35</xdr:row>
      <xdr:rowOff>266812</xdr:rowOff>
    </xdr:to>
    <xdr:cxnSp macro="">
      <xdr:nvCxnSpPr>
        <xdr:cNvPr id="115" name="直線コネクタ 114"/>
        <xdr:cNvCxnSpPr/>
      </xdr:nvCxnSpPr>
      <xdr:spPr bwMode="auto">
        <a:xfrm flipV="1">
          <a:off x="3606800" y="6873139"/>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266812</xdr:rowOff>
    </xdr:from>
    <xdr:to>
      <xdr:col>3</xdr:col>
      <xdr:colOff>206375</xdr:colOff>
      <xdr:row>35</xdr:row>
      <xdr:rowOff>270652</xdr:rowOff>
    </xdr:to>
    <xdr:cxnSp macro="">
      <xdr:nvCxnSpPr>
        <xdr:cNvPr id="118" name="直線コネクタ 117"/>
        <xdr:cNvCxnSpPr/>
      </xdr:nvCxnSpPr>
      <xdr:spPr bwMode="auto">
        <a:xfrm flipV="1">
          <a:off x="2908300" y="6877162"/>
          <a:ext cx="6985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317547</xdr:rowOff>
    </xdr:from>
    <xdr:ext cx="762000" cy="259045"/>
    <xdr:sp macro="" textlink="">
      <xdr:nvSpPr>
        <xdr:cNvPr id="122" name="テキスト ボックス 121"/>
        <xdr:cNvSpPr txBox="1"/>
      </xdr:nvSpPr>
      <xdr:spPr>
        <a:xfrm>
          <a:off x="2527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334518</xdr:rowOff>
    </xdr:from>
    <xdr:to>
      <xdr:col>5</xdr:col>
      <xdr:colOff>34925</xdr:colOff>
      <xdr:row>36</xdr:row>
      <xdr:rowOff>93218</xdr:rowOff>
    </xdr:to>
    <xdr:sp macro="" textlink="">
      <xdr:nvSpPr>
        <xdr:cNvPr id="128" name="円/楕円 127"/>
        <xdr:cNvSpPr/>
      </xdr:nvSpPr>
      <xdr:spPr bwMode="auto">
        <a:xfrm>
          <a:off x="5600700" y="694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306595</xdr:rowOff>
    </xdr:from>
    <xdr:ext cx="762000" cy="259045"/>
    <xdr:sp macro="" textlink="">
      <xdr:nvSpPr>
        <xdr:cNvPr id="129" name="人口1人当たり決算額の推移該当値テキスト445"/>
        <xdr:cNvSpPr txBox="1"/>
      </xdr:nvSpPr>
      <xdr:spPr>
        <a:xfrm>
          <a:off x="5740400" y="69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233111</xdr:rowOff>
    </xdr:from>
    <xdr:to>
      <xdr:col>4</xdr:col>
      <xdr:colOff>520700</xdr:colOff>
      <xdr:row>35</xdr:row>
      <xdr:rowOff>334711</xdr:rowOff>
    </xdr:to>
    <xdr:sp macro="" textlink="">
      <xdr:nvSpPr>
        <xdr:cNvPr id="130" name="円/楕円 129"/>
        <xdr:cNvSpPr/>
      </xdr:nvSpPr>
      <xdr:spPr bwMode="auto">
        <a:xfrm>
          <a:off x="4953000" y="684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319488</xdr:rowOff>
    </xdr:from>
    <xdr:ext cx="736600" cy="259045"/>
    <xdr:sp macro="" textlink="">
      <xdr:nvSpPr>
        <xdr:cNvPr id="131" name="テキスト ボックス 130"/>
        <xdr:cNvSpPr txBox="1"/>
      </xdr:nvSpPr>
      <xdr:spPr>
        <a:xfrm>
          <a:off x="4622800" y="692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211989</xdr:rowOff>
    </xdr:from>
    <xdr:to>
      <xdr:col>3</xdr:col>
      <xdr:colOff>955675</xdr:colOff>
      <xdr:row>35</xdr:row>
      <xdr:rowOff>313589</xdr:rowOff>
    </xdr:to>
    <xdr:sp macro="" textlink="">
      <xdr:nvSpPr>
        <xdr:cNvPr id="132" name="円/楕円 131"/>
        <xdr:cNvSpPr/>
      </xdr:nvSpPr>
      <xdr:spPr bwMode="auto">
        <a:xfrm>
          <a:off x="42545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298366</xdr:rowOff>
    </xdr:from>
    <xdr:ext cx="762000" cy="259045"/>
    <xdr:sp macro="" textlink="">
      <xdr:nvSpPr>
        <xdr:cNvPr id="133" name="テキスト ボックス 132"/>
        <xdr:cNvSpPr txBox="1"/>
      </xdr:nvSpPr>
      <xdr:spPr>
        <a:xfrm>
          <a:off x="3924300" y="690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216012</xdr:rowOff>
    </xdr:from>
    <xdr:to>
      <xdr:col>3</xdr:col>
      <xdr:colOff>257175</xdr:colOff>
      <xdr:row>35</xdr:row>
      <xdr:rowOff>317612</xdr:rowOff>
    </xdr:to>
    <xdr:sp macro="" textlink="">
      <xdr:nvSpPr>
        <xdr:cNvPr id="134" name="円/楕円 133"/>
        <xdr:cNvSpPr/>
      </xdr:nvSpPr>
      <xdr:spPr bwMode="auto">
        <a:xfrm>
          <a:off x="3556000" y="68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302389</xdr:rowOff>
    </xdr:from>
    <xdr:ext cx="762000" cy="259045"/>
    <xdr:sp macro="" textlink="">
      <xdr:nvSpPr>
        <xdr:cNvPr id="135" name="テキスト ボックス 134"/>
        <xdr:cNvSpPr txBox="1"/>
      </xdr:nvSpPr>
      <xdr:spPr>
        <a:xfrm>
          <a:off x="3225800" y="69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219852</xdr:rowOff>
    </xdr:from>
    <xdr:to>
      <xdr:col>2</xdr:col>
      <xdr:colOff>692150</xdr:colOff>
      <xdr:row>35</xdr:row>
      <xdr:rowOff>321452</xdr:rowOff>
    </xdr:to>
    <xdr:sp macro="" textlink="">
      <xdr:nvSpPr>
        <xdr:cNvPr id="136" name="円/楕円 135"/>
        <xdr:cNvSpPr/>
      </xdr:nvSpPr>
      <xdr:spPr bwMode="auto">
        <a:xfrm>
          <a:off x="2857500" y="683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306229</xdr:rowOff>
    </xdr:from>
    <xdr:ext cx="762000" cy="259045"/>
    <xdr:sp macro="" textlink="">
      <xdr:nvSpPr>
        <xdr:cNvPr id="137" name="テキスト ボックス 136"/>
        <xdr:cNvSpPr txBox="1"/>
      </xdr:nvSpPr>
      <xdr:spPr>
        <a:xfrm>
          <a:off x="2527300" y="691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93911</xdr:rowOff>
    </xdr:from>
    <xdr:to>
      <xdr:col>6</xdr:col>
      <xdr:colOff>511175</xdr:colOff>
      <xdr:row>34</xdr:row>
      <xdr:rowOff>102621</xdr:rowOff>
    </xdr:to>
    <xdr:cxnSp macro="">
      <xdr:nvCxnSpPr>
        <xdr:cNvPr id="59" name="直線コネクタ 58"/>
        <xdr:cNvCxnSpPr/>
      </xdr:nvCxnSpPr>
      <xdr:spPr>
        <a:xfrm flipV="1">
          <a:off x="3797300" y="5923211"/>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102621</xdr:rowOff>
    </xdr:from>
    <xdr:to>
      <xdr:col>5</xdr:col>
      <xdr:colOff>358775</xdr:colOff>
      <xdr:row>34</xdr:row>
      <xdr:rowOff>112451</xdr:rowOff>
    </xdr:to>
    <xdr:cxnSp macro="">
      <xdr:nvCxnSpPr>
        <xdr:cNvPr id="62" name="直線コネクタ 61"/>
        <xdr:cNvCxnSpPr/>
      </xdr:nvCxnSpPr>
      <xdr:spPr>
        <a:xfrm flipV="1">
          <a:off x="2908300" y="59319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112451</xdr:rowOff>
    </xdr:from>
    <xdr:to>
      <xdr:col>4</xdr:col>
      <xdr:colOff>155575</xdr:colOff>
      <xdr:row>34</xdr:row>
      <xdr:rowOff>154948</xdr:rowOff>
    </xdr:to>
    <xdr:cxnSp macro="">
      <xdr:nvCxnSpPr>
        <xdr:cNvPr id="65" name="直線コネクタ 64"/>
        <xdr:cNvCxnSpPr/>
      </xdr:nvCxnSpPr>
      <xdr:spPr>
        <a:xfrm flipV="1">
          <a:off x="2019300" y="5941751"/>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131653</xdr:rowOff>
    </xdr:from>
    <xdr:to>
      <xdr:col>2</xdr:col>
      <xdr:colOff>638175</xdr:colOff>
      <xdr:row>34</xdr:row>
      <xdr:rowOff>154948</xdr:rowOff>
    </xdr:to>
    <xdr:cxnSp macro="">
      <xdr:nvCxnSpPr>
        <xdr:cNvPr id="68" name="直線コネクタ 67"/>
        <xdr:cNvCxnSpPr/>
      </xdr:nvCxnSpPr>
      <xdr:spPr>
        <a:xfrm>
          <a:off x="1130300" y="596095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43111</xdr:rowOff>
    </xdr:from>
    <xdr:to>
      <xdr:col>6</xdr:col>
      <xdr:colOff>561975</xdr:colOff>
      <xdr:row>34</xdr:row>
      <xdr:rowOff>144711</xdr:rowOff>
    </xdr:to>
    <xdr:sp macro="" textlink="">
      <xdr:nvSpPr>
        <xdr:cNvPr id="78" name="円/楕円 77"/>
        <xdr:cNvSpPr/>
      </xdr:nvSpPr>
      <xdr:spPr>
        <a:xfrm>
          <a:off x="4584700" y="58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65988</xdr:rowOff>
    </xdr:from>
    <xdr:ext cx="599010" cy="259045"/>
    <xdr:sp macro="" textlink="">
      <xdr:nvSpPr>
        <xdr:cNvPr id="79" name="人件費該当値テキスト"/>
        <xdr:cNvSpPr txBox="1"/>
      </xdr:nvSpPr>
      <xdr:spPr>
        <a:xfrm>
          <a:off x="4686300" y="572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51821</xdr:rowOff>
    </xdr:from>
    <xdr:to>
      <xdr:col>5</xdr:col>
      <xdr:colOff>409575</xdr:colOff>
      <xdr:row>34</xdr:row>
      <xdr:rowOff>153421</xdr:rowOff>
    </xdr:to>
    <xdr:sp macro="" textlink="">
      <xdr:nvSpPr>
        <xdr:cNvPr id="80" name="円/楕円 79"/>
        <xdr:cNvSpPr/>
      </xdr:nvSpPr>
      <xdr:spPr>
        <a:xfrm>
          <a:off x="3746500" y="58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169948</xdr:rowOff>
    </xdr:from>
    <xdr:ext cx="599010" cy="259045"/>
    <xdr:sp macro="" textlink="">
      <xdr:nvSpPr>
        <xdr:cNvPr id="81" name="テキスト ボックス 80"/>
        <xdr:cNvSpPr txBox="1"/>
      </xdr:nvSpPr>
      <xdr:spPr>
        <a:xfrm>
          <a:off x="3485094" y="56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61651</xdr:rowOff>
    </xdr:from>
    <xdr:to>
      <xdr:col>4</xdr:col>
      <xdr:colOff>206375</xdr:colOff>
      <xdr:row>34</xdr:row>
      <xdr:rowOff>163251</xdr:rowOff>
    </xdr:to>
    <xdr:sp macro="" textlink="">
      <xdr:nvSpPr>
        <xdr:cNvPr id="82" name="円/楕円 81"/>
        <xdr:cNvSpPr/>
      </xdr:nvSpPr>
      <xdr:spPr>
        <a:xfrm>
          <a:off x="2857500" y="58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8328</xdr:rowOff>
    </xdr:from>
    <xdr:ext cx="599010" cy="259045"/>
    <xdr:sp macro="" textlink="">
      <xdr:nvSpPr>
        <xdr:cNvPr id="83" name="テキスト ボックス 82"/>
        <xdr:cNvSpPr txBox="1"/>
      </xdr:nvSpPr>
      <xdr:spPr>
        <a:xfrm>
          <a:off x="2608794" y="566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104148</xdr:rowOff>
    </xdr:from>
    <xdr:to>
      <xdr:col>3</xdr:col>
      <xdr:colOff>3175</xdr:colOff>
      <xdr:row>35</xdr:row>
      <xdr:rowOff>34298</xdr:rowOff>
    </xdr:to>
    <xdr:sp macro="" textlink="">
      <xdr:nvSpPr>
        <xdr:cNvPr id="84" name="円/楕円 83"/>
        <xdr:cNvSpPr/>
      </xdr:nvSpPr>
      <xdr:spPr>
        <a:xfrm>
          <a:off x="1968500" y="59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50825</xdr:rowOff>
    </xdr:from>
    <xdr:ext cx="599010" cy="259045"/>
    <xdr:sp macro="" textlink="">
      <xdr:nvSpPr>
        <xdr:cNvPr id="85" name="テキスト ボックス 84"/>
        <xdr:cNvSpPr txBox="1"/>
      </xdr:nvSpPr>
      <xdr:spPr>
        <a:xfrm>
          <a:off x="1719794" y="57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80853</xdr:rowOff>
    </xdr:from>
    <xdr:to>
      <xdr:col>1</xdr:col>
      <xdr:colOff>485775</xdr:colOff>
      <xdr:row>35</xdr:row>
      <xdr:rowOff>11003</xdr:rowOff>
    </xdr:to>
    <xdr:sp macro="" textlink="">
      <xdr:nvSpPr>
        <xdr:cNvPr id="86" name="円/楕円 85"/>
        <xdr:cNvSpPr/>
      </xdr:nvSpPr>
      <xdr:spPr>
        <a:xfrm>
          <a:off x="1079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27530</xdr:rowOff>
    </xdr:from>
    <xdr:ext cx="599010" cy="259045"/>
    <xdr:sp macro="" textlink="">
      <xdr:nvSpPr>
        <xdr:cNvPr id="87" name="テキスト ボックス 86"/>
        <xdr:cNvSpPr txBox="1"/>
      </xdr:nvSpPr>
      <xdr:spPr>
        <a:xfrm>
          <a:off x="830794"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68834</xdr:rowOff>
    </xdr:from>
    <xdr:to>
      <xdr:col>6</xdr:col>
      <xdr:colOff>511175</xdr:colOff>
      <xdr:row>55</xdr:row>
      <xdr:rowOff>86939</xdr:rowOff>
    </xdr:to>
    <xdr:cxnSp macro="">
      <xdr:nvCxnSpPr>
        <xdr:cNvPr id="112" name="直線コネクタ 111"/>
        <xdr:cNvCxnSpPr/>
      </xdr:nvCxnSpPr>
      <xdr:spPr>
        <a:xfrm>
          <a:off x="3797300" y="9498584"/>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59599</xdr:rowOff>
    </xdr:from>
    <xdr:to>
      <xdr:col>5</xdr:col>
      <xdr:colOff>358775</xdr:colOff>
      <xdr:row>55</xdr:row>
      <xdr:rowOff>68834</xdr:rowOff>
    </xdr:to>
    <xdr:cxnSp macro="">
      <xdr:nvCxnSpPr>
        <xdr:cNvPr id="115" name="直線コネクタ 114"/>
        <xdr:cNvCxnSpPr/>
      </xdr:nvCxnSpPr>
      <xdr:spPr>
        <a:xfrm>
          <a:off x="2908300" y="948934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59599</xdr:rowOff>
    </xdr:from>
    <xdr:to>
      <xdr:col>4</xdr:col>
      <xdr:colOff>155575</xdr:colOff>
      <xdr:row>55</xdr:row>
      <xdr:rowOff>63850</xdr:rowOff>
    </xdr:to>
    <xdr:cxnSp macro="">
      <xdr:nvCxnSpPr>
        <xdr:cNvPr id="118" name="直線コネクタ 117"/>
        <xdr:cNvCxnSpPr/>
      </xdr:nvCxnSpPr>
      <xdr:spPr>
        <a:xfrm flipV="1">
          <a:off x="2019300" y="948934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43917</xdr:rowOff>
    </xdr:from>
    <xdr:to>
      <xdr:col>2</xdr:col>
      <xdr:colOff>638175</xdr:colOff>
      <xdr:row>55</xdr:row>
      <xdr:rowOff>63850</xdr:rowOff>
    </xdr:to>
    <xdr:cxnSp macro="">
      <xdr:nvCxnSpPr>
        <xdr:cNvPr id="121" name="直線コネクタ 120"/>
        <xdr:cNvCxnSpPr/>
      </xdr:nvCxnSpPr>
      <xdr:spPr>
        <a:xfrm>
          <a:off x="1130300" y="9473667"/>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6702</xdr:rowOff>
    </xdr:from>
    <xdr:ext cx="534377" cy="259045"/>
    <xdr:sp macro="" textlink="">
      <xdr:nvSpPr>
        <xdr:cNvPr id="125" name="テキスト ボックス 124"/>
        <xdr:cNvSpPr txBox="1"/>
      </xdr:nvSpPr>
      <xdr:spPr>
        <a:xfrm>
          <a:off x="863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36139</xdr:rowOff>
    </xdr:from>
    <xdr:to>
      <xdr:col>6</xdr:col>
      <xdr:colOff>561975</xdr:colOff>
      <xdr:row>55</xdr:row>
      <xdr:rowOff>137739</xdr:rowOff>
    </xdr:to>
    <xdr:sp macro="" textlink="">
      <xdr:nvSpPr>
        <xdr:cNvPr id="131" name="円/楕円 130"/>
        <xdr:cNvSpPr/>
      </xdr:nvSpPr>
      <xdr:spPr>
        <a:xfrm>
          <a:off x="45847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59016</xdr:rowOff>
    </xdr:from>
    <xdr:ext cx="534377" cy="259045"/>
    <xdr:sp macro="" textlink="">
      <xdr:nvSpPr>
        <xdr:cNvPr id="132" name="物件費該当値テキスト"/>
        <xdr:cNvSpPr txBox="1"/>
      </xdr:nvSpPr>
      <xdr:spPr>
        <a:xfrm>
          <a:off x="4686300" y="93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18034</xdr:rowOff>
    </xdr:from>
    <xdr:to>
      <xdr:col>5</xdr:col>
      <xdr:colOff>409575</xdr:colOff>
      <xdr:row>55</xdr:row>
      <xdr:rowOff>119634</xdr:rowOff>
    </xdr:to>
    <xdr:sp macro="" textlink="">
      <xdr:nvSpPr>
        <xdr:cNvPr id="133" name="円/楕円 132"/>
        <xdr:cNvSpPr/>
      </xdr:nvSpPr>
      <xdr:spPr>
        <a:xfrm>
          <a:off x="3746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136161</xdr:rowOff>
    </xdr:from>
    <xdr:ext cx="534377" cy="259045"/>
    <xdr:sp macro="" textlink="">
      <xdr:nvSpPr>
        <xdr:cNvPr id="134" name="テキスト ボックス 133"/>
        <xdr:cNvSpPr txBox="1"/>
      </xdr:nvSpPr>
      <xdr:spPr>
        <a:xfrm>
          <a:off x="35174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8799</xdr:rowOff>
    </xdr:from>
    <xdr:to>
      <xdr:col>4</xdr:col>
      <xdr:colOff>206375</xdr:colOff>
      <xdr:row>55</xdr:row>
      <xdr:rowOff>110399</xdr:rowOff>
    </xdr:to>
    <xdr:sp macro="" textlink="">
      <xdr:nvSpPr>
        <xdr:cNvPr id="135" name="円/楕円 134"/>
        <xdr:cNvSpPr/>
      </xdr:nvSpPr>
      <xdr:spPr>
        <a:xfrm>
          <a:off x="2857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126926</xdr:rowOff>
    </xdr:from>
    <xdr:ext cx="534377" cy="259045"/>
    <xdr:sp macro="" textlink="">
      <xdr:nvSpPr>
        <xdr:cNvPr id="136" name="テキスト ボックス 135"/>
        <xdr:cNvSpPr txBox="1"/>
      </xdr:nvSpPr>
      <xdr:spPr>
        <a:xfrm>
          <a:off x="26411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13050</xdr:rowOff>
    </xdr:from>
    <xdr:to>
      <xdr:col>3</xdr:col>
      <xdr:colOff>3175</xdr:colOff>
      <xdr:row>55</xdr:row>
      <xdr:rowOff>114650</xdr:rowOff>
    </xdr:to>
    <xdr:sp macro="" textlink="">
      <xdr:nvSpPr>
        <xdr:cNvPr id="137" name="円/楕円 136"/>
        <xdr:cNvSpPr/>
      </xdr:nvSpPr>
      <xdr:spPr>
        <a:xfrm>
          <a:off x="1968500" y="9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131177</xdr:rowOff>
    </xdr:from>
    <xdr:ext cx="534377" cy="259045"/>
    <xdr:sp macro="" textlink="">
      <xdr:nvSpPr>
        <xdr:cNvPr id="138" name="テキスト ボックス 137"/>
        <xdr:cNvSpPr txBox="1"/>
      </xdr:nvSpPr>
      <xdr:spPr>
        <a:xfrm>
          <a:off x="1752111" y="92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164567</xdr:rowOff>
    </xdr:from>
    <xdr:to>
      <xdr:col>1</xdr:col>
      <xdr:colOff>485775</xdr:colOff>
      <xdr:row>55</xdr:row>
      <xdr:rowOff>94717</xdr:rowOff>
    </xdr:to>
    <xdr:sp macro="" textlink="">
      <xdr:nvSpPr>
        <xdr:cNvPr id="139" name="円/楕円 138"/>
        <xdr:cNvSpPr/>
      </xdr:nvSpPr>
      <xdr:spPr>
        <a:xfrm>
          <a:off x="10795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111244</xdr:rowOff>
    </xdr:from>
    <xdr:ext cx="534377" cy="259045"/>
    <xdr:sp macro="" textlink="">
      <xdr:nvSpPr>
        <xdr:cNvPr id="140" name="テキスト ボックス 139"/>
        <xdr:cNvSpPr txBox="1"/>
      </xdr:nvSpPr>
      <xdr:spPr>
        <a:xfrm>
          <a:off x="863111" y="91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128015</xdr:rowOff>
    </xdr:from>
    <xdr:to>
      <xdr:col>6</xdr:col>
      <xdr:colOff>511175</xdr:colOff>
      <xdr:row>76</xdr:row>
      <xdr:rowOff>130683</xdr:rowOff>
    </xdr:to>
    <xdr:cxnSp macro="">
      <xdr:nvCxnSpPr>
        <xdr:cNvPr id="167" name="直線コネクタ 166"/>
        <xdr:cNvCxnSpPr/>
      </xdr:nvCxnSpPr>
      <xdr:spPr>
        <a:xfrm flipV="1">
          <a:off x="3797300" y="1315821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130683</xdr:rowOff>
    </xdr:from>
    <xdr:to>
      <xdr:col>5</xdr:col>
      <xdr:colOff>358775</xdr:colOff>
      <xdr:row>76</xdr:row>
      <xdr:rowOff>144399</xdr:rowOff>
    </xdr:to>
    <xdr:cxnSp macro="">
      <xdr:nvCxnSpPr>
        <xdr:cNvPr id="170" name="直線コネクタ 169"/>
        <xdr:cNvCxnSpPr/>
      </xdr:nvCxnSpPr>
      <xdr:spPr>
        <a:xfrm flipV="1">
          <a:off x="2908300" y="131608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144399</xdr:rowOff>
    </xdr:from>
    <xdr:to>
      <xdr:col>4</xdr:col>
      <xdr:colOff>155575</xdr:colOff>
      <xdr:row>77</xdr:row>
      <xdr:rowOff>38354</xdr:rowOff>
    </xdr:to>
    <xdr:cxnSp macro="">
      <xdr:nvCxnSpPr>
        <xdr:cNvPr id="173" name="直線コネクタ 172"/>
        <xdr:cNvCxnSpPr/>
      </xdr:nvCxnSpPr>
      <xdr:spPr>
        <a:xfrm flipV="1">
          <a:off x="2019300" y="13174599"/>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38354</xdr:rowOff>
    </xdr:from>
    <xdr:to>
      <xdr:col>2</xdr:col>
      <xdr:colOff>638175</xdr:colOff>
      <xdr:row>77</xdr:row>
      <xdr:rowOff>45847</xdr:rowOff>
    </xdr:to>
    <xdr:cxnSp macro="">
      <xdr:nvCxnSpPr>
        <xdr:cNvPr id="176" name="直線コネクタ 175"/>
        <xdr:cNvCxnSpPr/>
      </xdr:nvCxnSpPr>
      <xdr:spPr>
        <a:xfrm flipV="1">
          <a:off x="1130300" y="13240004"/>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77215</xdr:rowOff>
    </xdr:from>
    <xdr:to>
      <xdr:col>6</xdr:col>
      <xdr:colOff>561975</xdr:colOff>
      <xdr:row>77</xdr:row>
      <xdr:rowOff>7365</xdr:rowOff>
    </xdr:to>
    <xdr:sp macro="" textlink="">
      <xdr:nvSpPr>
        <xdr:cNvPr id="186" name="円/楕円 185"/>
        <xdr:cNvSpPr/>
      </xdr:nvSpPr>
      <xdr:spPr>
        <a:xfrm>
          <a:off x="45847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100093</xdr:rowOff>
    </xdr:from>
    <xdr:ext cx="469744" cy="259045"/>
    <xdr:sp macro="" textlink="">
      <xdr:nvSpPr>
        <xdr:cNvPr id="187" name="維持補修費該当値テキスト"/>
        <xdr:cNvSpPr txBox="1"/>
      </xdr:nvSpPr>
      <xdr:spPr>
        <a:xfrm>
          <a:off x="4686300" y="129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79883</xdr:rowOff>
    </xdr:from>
    <xdr:to>
      <xdr:col>5</xdr:col>
      <xdr:colOff>409575</xdr:colOff>
      <xdr:row>77</xdr:row>
      <xdr:rowOff>10033</xdr:rowOff>
    </xdr:to>
    <xdr:sp macro="" textlink="">
      <xdr:nvSpPr>
        <xdr:cNvPr id="188" name="円/楕円 187"/>
        <xdr:cNvSpPr/>
      </xdr:nvSpPr>
      <xdr:spPr>
        <a:xfrm>
          <a:off x="3746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26560</xdr:rowOff>
    </xdr:from>
    <xdr:ext cx="469744" cy="259045"/>
    <xdr:sp macro="" textlink="">
      <xdr:nvSpPr>
        <xdr:cNvPr id="189" name="テキスト ボックス 188"/>
        <xdr:cNvSpPr txBox="1"/>
      </xdr:nvSpPr>
      <xdr:spPr>
        <a:xfrm>
          <a:off x="3549727"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93599</xdr:rowOff>
    </xdr:from>
    <xdr:to>
      <xdr:col>4</xdr:col>
      <xdr:colOff>206375</xdr:colOff>
      <xdr:row>77</xdr:row>
      <xdr:rowOff>23749</xdr:rowOff>
    </xdr:to>
    <xdr:sp macro="" textlink="">
      <xdr:nvSpPr>
        <xdr:cNvPr id="190" name="円/楕円 189"/>
        <xdr:cNvSpPr/>
      </xdr:nvSpPr>
      <xdr:spPr>
        <a:xfrm>
          <a:off x="2857500" y="13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40276</xdr:rowOff>
    </xdr:from>
    <xdr:ext cx="469744" cy="259045"/>
    <xdr:sp macro="" textlink="">
      <xdr:nvSpPr>
        <xdr:cNvPr id="191" name="テキスト ボックス 190"/>
        <xdr:cNvSpPr txBox="1"/>
      </xdr:nvSpPr>
      <xdr:spPr>
        <a:xfrm>
          <a:off x="2673427"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159004</xdr:rowOff>
    </xdr:from>
    <xdr:to>
      <xdr:col>3</xdr:col>
      <xdr:colOff>3175</xdr:colOff>
      <xdr:row>77</xdr:row>
      <xdr:rowOff>89154</xdr:rowOff>
    </xdr:to>
    <xdr:sp macro="" textlink="">
      <xdr:nvSpPr>
        <xdr:cNvPr id="192" name="円/楕円 191"/>
        <xdr:cNvSpPr/>
      </xdr:nvSpPr>
      <xdr:spPr>
        <a:xfrm>
          <a:off x="1968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105681</xdr:rowOff>
    </xdr:from>
    <xdr:ext cx="469744" cy="259045"/>
    <xdr:sp macro="" textlink="">
      <xdr:nvSpPr>
        <xdr:cNvPr id="193" name="テキスト ボックス 192"/>
        <xdr:cNvSpPr txBox="1"/>
      </xdr:nvSpPr>
      <xdr:spPr>
        <a:xfrm>
          <a:off x="1784427" y="129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166497</xdr:rowOff>
    </xdr:from>
    <xdr:to>
      <xdr:col>1</xdr:col>
      <xdr:colOff>485775</xdr:colOff>
      <xdr:row>77</xdr:row>
      <xdr:rowOff>96647</xdr:rowOff>
    </xdr:to>
    <xdr:sp macro="" textlink="">
      <xdr:nvSpPr>
        <xdr:cNvPr id="194" name="円/楕円 193"/>
        <xdr:cNvSpPr/>
      </xdr:nvSpPr>
      <xdr:spPr>
        <a:xfrm>
          <a:off x="1079500" y="13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113174</xdr:rowOff>
    </xdr:from>
    <xdr:ext cx="469744" cy="259045"/>
    <xdr:sp macro="" textlink="">
      <xdr:nvSpPr>
        <xdr:cNvPr id="195" name="テキスト ボックス 194"/>
        <xdr:cNvSpPr txBox="1"/>
      </xdr:nvSpPr>
      <xdr:spPr>
        <a:xfrm>
          <a:off x="895427" y="129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150640</xdr:rowOff>
    </xdr:from>
    <xdr:to>
      <xdr:col>6</xdr:col>
      <xdr:colOff>511175</xdr:colOff>
      <xdr:row>96</xdr:row>
      <xdr:rowOff>24093</xdr:rowOff>
    </xdr:to>
    <xdr:cxnSp macro="">
      <xdr:nvCxnSpPr>
        <xdr:cNvPr id="225" name="直線コネクタ 224"/>
        <xdr:cNvCxnSpPr/>
      </xdr:nvCxnSpPr>
      <xdr:spPr>
        <a:xfrm flipV="1">
          <a:off x="3797300" y="16438390"/>
          <a:ext cx="8382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6"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24093</xdr:rowOff>
    </xdr:from>
    <xdr:to>
      <xdr:col>5</xdr:col>
      <xdr:colOff>358775</xdr:colOff>
      <xdr:row>96</xdr:row>
      <xdr:rowOff>86632</xdr:rowOff>
    </xdr:to>
    <xdr:cxnSp macro="">
      <xdr:nvCxnSpPr>
        <xdr:cNvPr id="228" name="直線コネクタ 227"/>
        <xdr:cNvCxnSpPr/>
      </xdr:nvCxnSpPr>
      <xdr:spPr>
        <a:xfrm flipV="1">
          <a:off x="2908300" y="1648329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0" name="テキスト ボックス 229"/>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86632</xdr:rowOff>
    </xdr:from>
    <xdr:to>
      <xdr:col>4</xdr:col>
      <xdr:colOff>155575</xdr:colOff>
      <xdr:row>96</xdr:row>
      <xdr:rowOff>126800</xdr:rowOff>
    </xdr:to>
    <xdr:cxnSp macro="">
      <xdr:nvCxnSpPr>
        <xdr:cNvPr id="231" name="直線コネクタ 230"/>
        <xdr:cNvCxnSpPr/>
      </xdr:nvCxnSpPr>
      <xdr:spPr>
        <a:xfrm flipV="1">
          <a:off x="2019300" y="1654583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3" name="テキスト ボックス 232"/>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126800</xdr:rowOff>
    </xdr:from>
    <xdr:to>
      <xdr:col>2</xdr:col>
      <xdr:colOff>638175</xdr:colOff>
      <xdr:row>96</xdr:row>
      <xdr:rowOff>138557</xdr:rowOff>
    </xdr:to>
    <xdr:cxnSp macro="">
      <xdr:nvCxnSpPr>
        <xdr:cNvPr id="234" name="直線コネクタ 233"/>
        <xdr:cNvCxnSpPr/>
      </xdr:nvCxnSpPr>
      <xdr:spPr>
        <a:xfrm flipV="1">
          <a:off x="1130300" y="1658600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36" name="テキスト ボックス 235"/>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38" name="テキスト ボックス 237"/>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99840</xdr:rowOff>
    </xdr:from>
    <xdr:to>
      <xdr:col>6</xdr:col>
      <xdr:colOff>561975</xdr:colOff>
      <xdr:row>96</xdr:row>
      <xdr:rowOff>29990</xdr:rowOff>
    </xdr:to>
    <xdr:sp macro="" textlink="">
      <xdr:nvSpPr>
        <xdr:cNvPr id="244" name="円/楕円 243"/>
        <xdr:cNvSpPr/>
      </xdr:nvSpPr>
      <xdr:spPr>
        <a:xfrm>
          <a:off x="4584700" y="163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122717</xdr:rowOff>
    </xdr:from>
    <xdr:ext cx="469744" cy="259045"/>
    <xdr:sp macro="" textlink="">
      <xdr:nvSpPr>
        <xdr:cNvPr id="245" name="扶助費該当値テキスト"/>
        <xdr:cNvSpPr txBox="1"/>
      </xdr:nvSpPr>
      <xdr:spPr>
        <a:xfrm>
          <a:off x="4686300" y="16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144743</xdr:rowOff>
    </xdr:from>
    <xdr:to>
      <xdr:col>5</xdr:col>
      <xdr:colOff>409575</xdr:colOff>
      <xdr:row>96</xdr:row>
      <xdr:rowOff>74893</xdr:rowOff>
    </xdr:to>
    <xdr:sp macro="" textlink="">
      <xdr:nvSpPr>
        <xdr:cNvPr id="246" name="円/楕円 245"/>
        <xdr:cNvSpPr/>
      </xdr:nvSpPr>
      <xdr:spPr>
        <a:xfrm>
          <a:off x="3746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91420</xdr:rowOff>
    </xdr:from>
    <xdr:ext cx="469744" cy="259045"/>
    <xdr:sp macro="" textlink="">
      <xdr:nvSpPr>
        <xdr:cNvPr id="247" name="テキスト ボックス 246"/>
        <xdr:cNvSpPr txBox="1"/>
      </xdr:nvSpPr>
      <xdr:spPr>
        <a:xfrm>
          <a:off x="3549727" y="162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35832</xdr:rowOff>
    </xdr:from>
    <xdr:to>
      <xdr:col>4</xdr:col>
      <xdr:colOff>206375</xdr:colOff>
      <xdr:row>96</xdr:row>
      <xdr:rowOff>137432</xdr:rowOff>
    </xdr:to>
    <xdr:sp macro="" textlink="">
      <xdr:nvSpPr>
        <xdr:cNvPr id="248" name="円/楕円 247"/>
        <xdr:cNvSpPr/>
      </xdr:nvSpPr>
      <xdr:spPr>
        <a:xfrm>
          <a:off x="2857500" y="16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153959</xdr:rowOff>
    </xdr:from>
    <xdr:ext cx="469744" cy="259045"/>
    <xdr:sp macro="" textlink="">
      <xdr:nvSpPr>
        <xdr:cNvPr id="249" name="テキスト ボックス 248"/>
        <xdr:cNvSpPr txBox="1"/>
      </xdr:nvSpPr>
      <xdr:spPr>
        <a:xfrm>
          <a:off x="2673427" y="162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76000</xdr:rowOff>
    </xdr:from>
    <xdr:to>
      <xdr:col>3</xdr:col>
      <xdr:colOff>3175</xdr:colOff>
      <xdr:row>97</xdr:row>
      <xdr:rowOff>6150</xdr:rowOff>
    </xdr:to>
    <xdr:sp macro="" textlink="">
      <xdr:nvSpPr>
        <xdr:cNvPr id="250" name="円/楕円 249"/>
        <xdr:cNvSpPr/>
      </xdr:nvSpPr>
      <xdr:spPr>
        <a:xfrm>
          <a:off x="1968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22677</xdr:rowOff>
    </xdr:from>
    <xdr:ext cx="469744" cy="259045"/>
    <xdr:sp macro="" textlink="">
      <xdr:nvSpPr>
        <xdr:cNvPr id="251" name="テキスト ボックス 250"/>
        <xdr:cNvSpPr txBox="1"/>
      </xdr:nvSpPr>
      <xdr:spPr>
        <a:xfrm>
          <a:off x="1784427" y="16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87757</xdr:rowOff>
    </xdr:from>
    <xdr:to>
      <xdr:col>1</xdr:col>
      <xdr:colOff>485775</xdr:colOff>
      <xdr:row>97</xdr:row>
      <xdr:rowOff>17907</xdr:rowOff>
    </xdr:to>
    <xdr:sp macro="" textlink="">
      <xdr:nvSpPr>
        <xdr:cNvPr id="252" name="円/楕円 251"/>
        <xdr:cNvSpPr/>
      </xdr:nvSpPr>
      <xdr:spPr>
        <a:xfrm>
          <a:off x="1079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34434</xdr:rowOff>
    </xdr:from>
    <xdr:ext cx="469744" cy="259045"/>
    <xdr:sp macro="" textlink="">
      <xdr:nvSpPr>
        <xdr:cNvPr id="253" name="テキスト ボックス 252"/>
        <xdr:cNvSpPr txBox="1"/>
      </xdr:nvSpPr>
      <xdr:spPr>
        <a:xfrm>
          <a:off x="895427" y="163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76707</xdr:rowOff>
    </xdr:from>
    <xdr:to>
      <xdr:col>15</xdr:col>
      <xdr:colOff>180975</xdr:colOff>
      <xdr:row>36</xdr:row>
      <xdr:rowOff>80008</xdr:rowOff>
    </xdr:to>
    <xdr:cxnSp macro="">
      <xdr:nvCxnSpPr>
        <xdr:cNvPr id="278" name="直線コネクタ 277"/>
        <xdr:cNvCxnSpPr/>
      </xdr:nvCxnSpPr>
      <xdr:spPr>
        <a:xfrm>
          <a:off x="9639300" y="6248907"/>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76707</xdr:rowOff>
    </xdr:from>
    <xdr:to>
      <xdr:col>14</xdr:col>
      <xdr:colOff>28575</xdr:colOff>
      <xdr:row>36</xdr:row>
      <xdr:rowOff>131274</xdr:rowOff>
    </xdr:to>
    <xdr:cxnSp macro="">
      <xdr:nvCxnSpPr>
        <xdr:cNvPr id="281" name="直線コネクタ 280"/>
        <xdr:cNvCxnSpPr/>
      </xdr:nvCxnSpPr>
      <xdr:spPr>
        <a:xfrm flipV="1">
          <a:off x="8750300" y="6248907"/>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131274</xdr:rowOff>
    </xdr:from>
    <xdr:to>
      <xdr:col>12</xdr:col>
      <xdr:colOff>511175</xdr:colOff>
      <xdr:row>36</xdr:row>
      <xdr:rowOff>143934</xdr:rowOff>
    </xdr:to>
    <xdr:cxnSp macro="">
      <xdr:nvCxnSpPr>
        <xdr:cNvPr id="284" name="直線コネクタ 283"/>
        <xdr:cNvCxnSpPr/>
      </xdr:nvCxnSpPr>
      <xdr:spPr>
        <a:xfrm flipV="1">
          <a:off x="7861300" y="6303474"/>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143211</xdr:rowOff>
    </xdr:from>
    <xdr:to>
      <xdr:col>11</xdr:col>
      <xdr:colOff>307975</xdr:colOff>
      <xdr:row>36</xdr:row>
      <xdr:rowOff>143934</xdr:rowOff>
    </xdr:to>
    <xdr:cxnSp macro="">
      <xdr:nvCxnSpPr>
        <xdr:cNvPr id="287" name="直線コネクタ 286"/>
        <xdr:cNvCxnSpPr/>
      </xdr:nvCxnSpPr>
      <xdr:spPr>
        <a:xfrm>
          <a:off x="6972300" y="6315411"/>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29208</xdr:rowOff>
    </xdr:from>
    <xdr:to>
      <xdr:col>15</xdr:col>
      <xdr:colOff>231775</xdr:colOff>
      <xdr:row>36</xdr:row>
      <xdr:rowOff>130808</xdr:rowOff>
    </xdr:to>
    <xdr:sp macro="" textlink="">
      <xdr:nvSpPr>
        <xdr:cNvPr id="297" name="円/楕円 296"/>
        <xdr:cNvSpPr/>
      </xdr:nvSpPr>
      <xdr:spPr>
        <a:xfrm>
          <a:off x="10426700" y="62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25907</xdr:rowOff>
    </xdr:from>
    <xdr:to>
      <xdr:col>14</xdr:col>
      <xdr:colOff>79375</xdr:colOff>
      <xdr:row>36</xdr:row>
      <xdr:rowOff>127507</xdr:rowOff>
    </xdr:to>
    <xdr:sp macro="" textlink="">
      <xdr:nvSpPr>
        <xdr:cNvPr id="299" name="円/楕円 298"/>
        <xdr:cNvSpPr/>
      </xdr:nvSpPr>
      <xdr:spPr>
        <a:xfrm>
          <a:off x="9588500" y="61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118634</xdr:rowOff>
    </xdr:from>
    <xdr:ext cx="534377" cy="259045"/>
    <xdr:sp macro="" textlink="">
      <xdr:nvSpPr>
        <xdr:cNvPr id="300" name="テキスト ボックス 299"/>
        <xdr:cNvSpPr txBox="1"/>
      </xdr:nvSpPr>
      <xdr:spPr>
        <a:xfrm>
          <a:off x="9359411" y="62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80474</xdr:rowOff>
    </xdr:from>
    <xdr:to>
      <xdr:col>12</xdr:col>
      <xdr:colOff>561975</xdr:colOff>
      <xdr:row>37</xdr:row>
      <xdr:rowOff>10624</xdr:rowOff>
    </xdr:to>
    <xdr:sp macro="" textlink="">
      <xdr:nvSpPr>
        <xdr:cNvPr id="301" name="円/楕円 300"/>
        <xdr:cNvSpPr/>
      </xdr:nvSpPr>
      <xdr:spPr>
        <a:xfrm>
          <a:off x="8699500" y="62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27151</xdr:rowOff>
    </xdr:from>
    <xdr:ext cx="534377" cy="259045"/>
    <xdr:sp macro="" textlink="">
      <xdr:nvSpPr>
        <xdr:cNvPr id="302" name="テキスト ボックス 301"/>
        <xdr:cNvSpPr txBox="1"/>
      </xdr:nvSpPr>
      <xdr:spPr>
        <a:xfrm>
          <a:off x="8483111" y="60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93134</xdr:rowOff>
    </xdr:from>
    <xdr:to>
      <xdr:col>11</xdr:col>
      <xdr:colOff>358775</xdr:colOff>
      <xdr:row>37</xdr:row>
      <xdr:rowOff>23284</xdr:rowOff>
    </xdr:to>
    <xdr:sp macro="" textlink="">
      <xdr:nvSpPr>
        <xdr:cNvPr id="303" name="円/楕円 302"/>
        <xdr:cNvSpPr/>
      </xdr:nvSpPr>
      <xdr:spPr>
        <a:xfrm>
          <a:off x="7810500" y="62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14411</xdr:rowOff>
    </xdr:from>
    <xdr:ext cx="534377" cy="259045"/>
    <xdr:sp macro="" textlink="">
      <xdr:nvSpPr>
        <xdr:cNvPr id="304" name="テキスト ボックス 303"/>
        <xdr:cNvSpPr txBox="1"/>
      </xdr:nvSpPr>
      <xdr:spPr>
        <a:xfrm>
          <a:off x="7594111" y="63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92411</xdr:rowOff>
    </xdr:from>
    <xdr:to>
      <xdr:col>10</xdr:col>
      <xdr:colOff>155575</xdr:colOff>
      <xdr:row>37</xdr:row>
      <xdr:rowOff>22561</xdr:rowOff>
    </xdr:to>
    <xdr:sp macro="" textlink="">
      <xdr:nvSpPr>
        <xdr:cNvPr id="305" name="円/楕円 304"/>
        <xdr:cNvSpPr/>
      </xdr:nvSpPr>
      <xdr:spPr>
        <a:xfrm>
          <a:off x="6921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13688</xdr:rowOff>
    </xdr:from>
    <xdr:ext cx="534377" cy="259045"/>
    <xdr:sp macro="" textlink="">
      <xdr:nvSpPr>
        <xdr:cNvPr id="306" name="テキスト ボックス 305"/>
        <xdr:cNvSpPr txBox="1"/>
      </xdr:nvSpPr>
      <xdr:spPr>
        <a:xfrm>
          <a:off x="6705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13494</xdr:rowOff>
    </xdr:from>
    <xdr:to>
      <xdr:col>15</xdr:col>
      <xdr:colOff>180975</xdr:colOff>
      <xdr:row>57</xdr:row>
      <xdr:rowOff>26419</xdr:rowOff>
    </xdr:to>
    <xdr:cxnSp macro="">
      <xdr:nvCxnSpPr>
        <xdr:cNvPr id="337" name="直線コネクタ 336"/>
        <xdr:cNvCxnSpPr/>
      </xdr:nvCxnSpPr>
      <xdr:spPr>
        <a:xfrm flipV="1">
          <a:off x="9639300" y="9786144"/>
          <a:ext cx="8382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5645</xdr:rowOff>
    </xdr:from>
    <xdr:to>
      <xdr:col>14</xdr:col>
      <xdr:colOff>28575</xdr:colOff>
      <xdr:row>57</xdr:row>
      <xdr:rowOff>26419</xdr:rowOff>
    </xdr:to>
    <xdr:cxnSp macro="">
      <xdr:nvCxnSpPr>
        <xdr:cNvPr id="340" name="直線コネクタ 339"/>
        <xdr:cNvCxnSpPr/>
      </xdr:nvCxnSpPr>
      <xdr:spPr>
        <a:xfrm>
          <a:off x="8750300" y="9778295"/>
          <a:ext cx="8890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5645</xdr:rowOff>
    </xdr:from>
    <xdr:to>
      <xdr:col>12</xdr:col>
      <xdr:colOff>511175</xdr:colOff>
      <xdr:row>57</xdr:row>
      <xdr:rowOff>11988</xdr:rowOff>
    </xdr:to>
    <xdr:cxnSp macro="">
      <xdr:nvCxnSpPr>
        <xdr:cNvPr id="343" name="直線コネクタ 342"/>
        <xdr:cNvCxnSpPr/>
      </xdr:nvCxnSpPr>
      <xdr:spPr>
        <a:xfrm flipV="1">
          <a:off x="7861300" y="9778295"/>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11988</xdr:rowOff>
    </xdr:from>
    <xdr:to>
      <xdr:col>11</xdr:col>
      <xdr:colOff>307975</xdr:colOff>
      <xdr:row>57</xdr:row>
      <xdr:rowOff>56928</xdr:rowOff>
    </xdr:to>
    <xdr:cxnSp macro="">
      <xdr:nvCxnSpPr>
        <xdr:cNvPr id="346" name="直線コネクタ 345"/>
        <xdr:cNvCxnSpPr/>
      </xdr:nvCxnSpPr>
      <xdr:spPr>
        <a:xfrm flipV="1">
          <a:off x="6972300" y="9784638"/>
          <a:ext cx="889000" cy="4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134144</xdr:rowOff>
    </xdr:from>
    <xdr:to>
      <xdr:col>15</xdr:col>
      <xdr:colOff>231775</xdr:colOff>
      <xdr:row>57</xdr:row>
      <xdr:rowOff>64294</xdr:rowOff>
    </xdr:to>
    <xdr:sp macro="" textlink="">
      <xdr:nvSpPr>
        <xdr:cNvPr id="356" name="円/楕円 355"/>
        <xdr:cNvSpPr/>
      </xdr:nvSpPr>
      <xdr:spPr>
        <a:xfrm>
          <a:off x="10426700" y="97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157021</xdr:rowOff>
    </xdr:from>
    <xdr:ext cx="534377" cy="259045"/>
    <xdr:sp macro="" textlink="">
      <xdr:nvSpPr>
        <xdr:cNvPr id="357" name="普通建設事業費該当値テキスト"/>
        <xdr:cNvSpPr txBox="1"/>
      </xdr:nvSpPr>
      <xdr:spPr>
        <a:xfrm>
          <a:off x="10528300" y="9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147069</xdr:rowOff>
    </xdr:from>
    <xdr:to>
      <xdr:col>14</xdr:col>
      <xdr:colOff>79375</xdr:colOff>
      <xdr:row>57</xdr:row>
      <xdr:rowOff>77219</xdr:rowOff>
    </xdr:to>
    <xdr:sp macro="" textlink="">
      <xdr:nvSpPr>
        <xdr:cNvPr id="358" name="円/楕円 357"/>
        <xdr:cNvSpPr/>
      </xdr:nvSpPr>
      <xdr:spPr>
        <a:xfrm>
          <a:off x="9588500" y="97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93746</xdr:rowOff>
    </xdr:from>
    <xdr:ext cx="534377" cy="259045"/>
    <xdr:sp macro="" textlink="">
      <xdr:nvSpPr>
        <xdr:cNvPr id="359" name="テキスト ボックス 358"/>
        <xdr:cNvSpPr txBox="1"/>
      </xdr:nvSpPr>
      <xdr:spPr>
        <a:xfrm>
          <a:off x="9359411" y="95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126295</xdr:rowOff>
    </xdr:from>
    <xdr:to>
      <xdr:col>12</xdr:col>
      <xdr:colOff>561975</xdr:colOff>
      <xdr:row>57</xdr:row>
      <xdr:rowOff>56445</xdr:rowOff>
    </xdr:to>
    <xdr:sp macro="" textlink="">
      <xdr:nvSpPr>
        <xdr:cNvPr id="360" name="円/楕円 359"/>
        <xdr:cNvSpPr/>
      </xdr:nvSpPr>
      <xdr:spPr>
        <a:xfrm>
          <a:off x="8699500" y="97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72972</xdr:rowOff>
    </xdr:from>
    <xdr:ext cx="534377" cy="259045"/>
    <xdr:sp macro="" textlink="">
      <xdr:nvSpPr>
        <xdr:cNvPr id="361" name="テキスト ボックス 360"/>
        <xdr:cNvSpPr txBox="1"/>
      </xdr:nvSpPr>
      <xdr:spPr>
        <a:xfrm>
          <a:off x="8483111" y="9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132638</xdr:rowOff>
    </xdr:from>
    <xdr:to>
      <xdr:col>11</xdr:col>
      <xdr:colOff>358775</xdr:colOff>
      <xdr:row>57</xdr:row>
      <xdr:rowOff>62788</xdr:rowOff>
    </xdr:to>
    <xdr:sp macro="" textlink="">
      <xdr:nvSpPr>
        <xdr:cNvPr id="362" name="円/楕円 361"/>
        <xdr:cNvSpPr/>
      </xdr:nvSpPr>
      <xdr:spPr>
        <a:xfrm>
          <a:off x="7810500" y="9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79315</xdr:rowOff>
    </xdr:from>
    <xdr:ext cx="534377" cy="259045"/>
    <xdr:sp macro="" textlink="">
      <xdr:nvSpPr>
        <xdr:cNvPr id="363" name="テキスト ボックス 362"/>
        <xdr:cNvSpPr txBox="1"/>
      </xdr:nvSpPr>
      <xdr:spPr>
        <a:xfrm>
          <a:off x="7594111" y="95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6128</xdr:rowOff>
    </xdr:from>
    <xdr:to>
      <xdr:col>10</xdr:col>
      <xdr:colOff>155575</xdr:colOff>
      <xdr:row>57</xdr:row>
      <xdr:rowOff>107728</xdr:rowOff>
    </xdr:to>
    <xdr:sp macro="" textlink="">
      <xdr:nvSpPr>
        <xdr:cNvPr id="364" name="円/楕円 363"/>
        <xdr:cNvSpPr/>
      </xdr:nvSpPr>
      <xdr:spPr>
        <a:xfrm>
          <a:off x="6921500" y="97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124255</xdr:rowOff>
    </xdr:from>
    <xdr:ext cx="534377" cy="259045"/>
    <xdr:sp macro="" textlink="">
      <xdr:nvSpPr>
        <xdr:cNvPr id="365" name="テキスト ボックス 364"/>
        <xdr:cNvSpPr txBox="1"/>
      </xdr:nvSpPr>
      <xdr:spPr>
        <a:xfrm>
          <a:off x="6705111" y="95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111665</xdr:rowOff>
    </xdr:from>
    <xdr:to>
      <xdr:col>15</xdr:col>
      <xdr:colOff>180975</xdr:colOff>
      <xdr:row>77</xdr:row>
      <xdr:rowOff>157612</xdr:rowOff>
    </xdr:to>
    <xdr:cxnSp macro="">
      <xdr:nvCxnSpPr>
        <xdr:cNvPr id="394" name="直線コネクタ 393"/>
        <xdr:cNvCxnSpPr/>
      </xdr:nvCxnSpPr>
      <xdr:spPr>
        <a:xfrm flipV="1">
          <a:off x="9639300" y="13313315"/>
          <a:ext cx="838200" cy="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157612</xdr:rowOff>
    </xdr:from>
    <xdr:to>
      <xdr:col>14</xdr:col>
      <xdr:colOff>28575</xdr:colOff>
      <xdr:row>77</xdr:row>
      <xdr:rowOff>158282</xdr:rowOff>
    </xdr:to>
    <xdr:cxnSp macro="">
      <xdr:nvCxnSpPr>
        <xdr:cNvPr id="397" name="直線コネクタ 396"/>
        <xdr:cNvCxnSpPr/>
      </xdr:nvCxnSpPr>
      <xdr:spPr>
        <a:xfrm flipV="1">
          <a:off x="8750300" y="133592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60865</xdr:rowOff>
    </xdr:from>
    <xdr:to>
      <xdr:col>15</xdr:col>
      <xdr:colOff>231775</xdr:colOff>
      <xdr:row>77</xdr:row>
      <xdr:rowOff>162465</xdr:rowOff>
    </xdr:to>
    <xdr:sp macro="" textlink="">
      <xdr:nvSpPr>
        <xdr:cNvPr id="407" name="円/楕円 406"/>
        <xdr:cNvSpPr/>
      </xdr:nvSpPr>
      <xdr:spPr>
        <a:xfrm>
          <a:off x="104267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83742</xdr:rowOff>
    </xdr:from>
    <xdr:ext cx="534377" cy="259045"/>
    <xdr:sp macro="" textlink="">
      <xdr:nvSpPr>
        <xdr:cNvPr id="408" name="普通建設事業費 （ うち新規整備　）該当値テキスト"/>
        <xdr:cNvSpPr txBox="1"/>
      </xdr:nvSpPr>
      <xdr:spPr>
        <a:xfrm>
          <a:off x="10528300" y="131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106812</xdr:rowOff>
    </xdr:from>
    <xdr:to>
      <xdr:col>14</xdr:col>
      <xdr:colOff>79375</xdr:colOff>
      <xdr:row>78</xdr:row>
      <xdr:rowOff>36962</xdr:rowOff>
    </xdr:to>
    <xdr:sp macro="" textlink="">
      <xdr:nvSpPr>
        <xdr:cNvPr id="409" name="円/楕円 408"/>
        <xdr:cNvSpPr/>
      </xdr:nvSpPr>
      <xdr:spPr>
        <a:xfrm>
          <a:off x="9588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53489</xdr:rowOff>
    </xdr:from>
    <xdr:ext cx="534377" cy="259045"/>
    <xdr:sp macro="" textlink="">
      <xdr:nvSpPr>
        <xdr:cNvPr id="410" name="テキスト ボックス 409"/>
        <xdr:cNvSpPr txBox="1"/>
      </xdr:nvSpPr>
      <xdr:spPr>
        <a:xfrm>
          <a:off x="9359411" y="130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107482</xdr:rowOff>
    </xdr:from>
    <xdr:to>
      <xdr:col>12</xdr:col>
      <xdr:colOff>561975</xdr:colOff>
      <xdr:row>78</xdr:row>
      <xdr:rowOff>37632</xdr:rowOff>
    </xdr:to>
    <xdr:sp macro="" textlink="">
      <xdr:nvSpPr>
        <xdr:cNvPr id="411" name="円/楕円 410"/>
        <xdr:cNvSpPr/>
      </xdr:nvSpPr>
      <xdr:spPr>
        <a:xfrm>
          <a:off x="8699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54159</xdr:rowOff>
    </xdr:from>
    <xdr:ext cx="534377" cy="259045"/>
    <xdr:sp macro="" textlink="">
      <xdr:nvSpPr>
        <xdr:cNvPr id="412" name="テキスト ボックス 411"/>
        <xdr:cNvSpPr txBox="1"/>
      </xdr:nvSpPr>
      <xdr:spPr>
        <a:xfrm>
          <a:off x="8483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52299</xdr:rowOff>
    </xdr:from>
    <xdr:to>
      <xdr:col>15</xdr:col>
      <xdr:colOff>180975</xdr:colOff>
      <xdr:row>96</xdr:row>
      <xdr:rowOff>134443</xdr:rowOff>
    </xdr:to>
    <xdr:cxnSp macro="">
      <xdr:nvCxnSpPr>
        <xdr:cNvPr id="439" name="直線コネクタ 438"/>
        <xdr:cNvCxnSpPr/>
      </xdr:nvCxnSpPr>
      <xdr:spPr>
        <a:xfrm flipV="1">
          <a:off x="9639300" y="16511499"/>
          <a:ext cx="8382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103085</xdr:rowOff>
    </xdr:from>
    <xdr:to>
      <xdr:col>14</xdr:col>
      <xdr:colOff>28575</xdr:colOff>
      <xdr:row>96</xdr:row>
      <xdr:rowOff>134443</xdr:rowOff>
    </xdr:to>
    <xdr:cxnSp macro="">
      <xdr:nvCxnSpPr>
        <xdr:cNvPr id="442" name="直線コネクタ 441"/>
        <xdr:cNvCxnSpPr/>
      </xdr:nvCxnSpPr>
      <xdr:spPr>
        <a:xfrm>
          <a:off x="8750300" y="16562285"/>
          <a:ext cx="889000" cy="3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1499</xdr:rowOff>
    </xdr:from>
    <xdr:to>
      <xdr:col>15</xdr:col>
      <xdr:colOff>231775</xdr:colOff>
      <xdr:row>96</xdr:row>
      <xdr:rowOff>103099</xdr:rowOff>
    </xdr:to>
    <xdr:sp macro="" textlink="">
      <xdr:nvSpPr>
        <xdr:cNvPr id="452" name="円/楕円 451"/>
        <xdr:cNvSpPr/>
      </xdr:nvSpPr>
      <xdr:spPr>
        <a:xfrm>
          <a:off x="104267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151376</xdr:rowOff>
    </xdr:from>
    <xdr:ext cx="534377" cy="259045"/>
    <xdr:sp macro="" textlink="">
      <xdr:nvSpPr>
        <xdr:cNvPr id="453" name="普通建設事業費 （ うち更新整備　）該当値テキスト"/>
        <xdr:cNvSpPr txBox="1"/>
      </xdr:nvSpPr>
      <xdr:spPr>
        <a:xfrm>
          <a:off x="10528300" y="164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83643</xdr:rowOff>
    </xdr:from>
    <xdr:to>
      <xdr:col>14</xdr:col>
      <xdr:colOff>79375</xdr:colOff>
      <xdr:row>97</xdr:row>
      <xdr:rowOff>13793</xdr:rowOff>
    </xdr:to>
    <xdr:sp macro="" textlink="">
      <xdr:nvSpPr>
        <xdr:cNvPr id="454" name="円/楕円 453"/>
        <xdr:cNvSpPr/>
      </xdr:nvSpPr>
      <xdr:spPr>
        <a:xfrm>
          <a:off x="9588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4920</xdr:rowOff>
    </xdr:from>
    <xdr:ext cx="534377" cy="259045"/>
    <xdr:sp macro="" textlink="">
      <xdr:nvSpPr>
        <xdr:cNvPr id="455" name="テキスト ボックス 454"/>
        <xdr:cNvSpPr txBox="1"/>
      </xdr:nvSpPr>
      <xdr:spPr>
        <a:xfrm>
          <a:off x="9359411" y="166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52285</xdr:rowOff>
    </xdr:from>
    <xdr:to>
      <xdr:col>12</xdr:col>
      <xdr:colOff>561975</xdr:colOff>
      <xdr:row>96</xdr:row>
      <xdr:rowOff>153885</xdr:rowOff>
    </xdr:to>
    <xdr:sp macro="" textlink="">
      <xdr:nvSpPr>
        <xdr:cNvPr id="456" name="円/楕円 455"/>
        <xdr:cNvSpPr/>
      </xdr:nvSpPr>
      <xdr:spPr>
        <a:xfrm>
          <a:off x="8699500" y="165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170412</xdr:rowOff>
    </xdr:from>
    <xdr:ext cx="534377" cy="259045"/>
    <xdr:sp macro="" textlink="">
      <xdr:nvSpPr>
        <xdr:cNvPr id="457" name="テキスト ボックス 456"/>
        <xdr:cNvSpPr txBox="1"/>
      </xdr:nvSpPr>
      <xdr:spPr>
        <a:xfrm>
          <a:off x="8483111" y="16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85884</xdr:rowOff>
    </xdr:from>
    <xdr:to>
      <xdr:col>23</xdr:col>
      <xdr:colOff>517525</xdr:colOff>
      <xdr:row>38</xdr:row>
      <xdr:rowOff>126288</xdr:rowOff>
    </xdr:to>
    <xdr:cxnSp macro="">
      <xdr:nvCxnSpPr>
        <xdr:cNvPr id="484" name="直線コネクタ 483"/>
        <xdr:cNvCxnSpPr/>
      </xdr:nvCxnSpPr>
      <xdr:spPr>
        <a:xfrm flipV="1">
          <a:off x="15481300" y="6600984"/>
          <a:ext cx="8382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68813</xdr:rowOff>
    </xdr:from>
    <xdr:ext cx="469744" cy="259045"/>
    <xdr:sp macro="" textlink="">
      <xdr:nvSpPr>
        <xdr:cNvPr id="485" name="災害復旧事業費平均値テキスト"/>
        <xdr:cNvSpPr txBox="1"/>
      </xdr:nvSpPr>
      <xdr:spPr>
        <a:xfrm>
          <a:off x="16370300" y="65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126288</xdr:rowOff>
    </xdr:from>
    <xdr:to>
      <xdr:col>22</xdr:col>
      <xdr:colOff>365125</xdr:colOff>
      <xdr:row>39</xdr:row>
      <xdr:rowOff>38754</xdr:rowOff>
    </xdr:to>
    <xdr:cxnSp macro="">
      <xdr:nvCxnSpPr>
        <xdr:cNvPr id="487" name="直線コネクタ 486"/>
        <xdr:cNvCxnSpPr/>
      </xdr:nvCxnSpPr>
      <xdr:spPr>
        <a:xfrm flipV="1">
          <a:off x="14592300" y="6641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14120</xdr:rowOff>
    </xdr:from>
    <xdr:ext cx="469744" cy="259045"/>
    <xdr:sp macro="" textlink="">
      <xdr:nvSpPr>
        <xdr:cNvPr id="489" name="テキスト ボックス 488"/>
        <xdr:cNvSpPr txBox="1"/>
      </xdr:nvSpPr>
      <xdr:spPr>
        <a:xfrm>
          <a:off x="15233727"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34277</xdr:rowOff>
    </xdr:from>
    <xdr:to>
      <xdr:col>21</xdr:col>
      <xdr:colOff>161925</xdr:colOff>
      <xdr:row>39</xdr:row>
      <xdr:rowOff>38754</xdr:rowOff>
    </xdr:to>
    <xdr:cxnSp macro="">
      <xdr:nvCxnSpPr>
        <xdr:cNvPr id="490" name="直線コネクタ 489"/>
        <xdr:cNvCxnSpPr/>
      </xdr:nvCxnSpPr>
      <xdr:spPr>
        <a:xfrm>
          <a:off x="13703300" y="6720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162770</xdr:rowOff>
    </xdr:from>
    <xdr:to>
      <xdr:col>19</xdr:col>
      <xdr:colOff>644525</xdr:colOff>
      <xdr:row>39</xdr:row>
      <xdr:rowOff>34277</xdr:rowOff>
    </xdr:to>
    <xdr:cxnSp macro="">
      <xdr:nvCxnSpPr>
        <xdr:cNvPr id="493" name="直線コネクタ 492"/>
        <xdr:cNvCxnSpPr/>
      </xdr:nvCxnSpPr>
      <xdr:spPr>
        <a:xfrm>
          <a:off x="12814300" y="6677870"/>
          <a:ext cx="8890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35084</xdr:rowOff>
    </xdr:from>
    <xdr:to>
      <xdr:col>23</xdr:col>
      <xdr:colOff>568325</xdr:colOff>
      <xdr:row>38</xdr:row>
      <xdr:rowOff>136684</xdr:rowOff>
    </xdr:to>
    <xdr:sp macro="" textlink="">
      <xdr:nvSpPr>
        <xdr:cNvPr id="503" name="円/楕円 502"/>
        <xdr:cNvSpPr/>
      </xdr:nvSpPr>
      <xdr:spPr>
        <a:xfrm>
          <a:off x="16268700" y="65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57961</xdr:rowOff>
    </xdr:from>
    <xdr:ext cx="469744" cy="259045"/>
    <xdr:sp macro="" textlink="">
      <xdr:nvSpPr>
        <xdr:cNvPr id="504" name="災害復旧事業費該当値テキスト"/>
        <xdr:cNvSpPr txBox="1"/>
      </xdr:nvSpPr>
      <xdr:spPr>
        <a:xfrm>
          <a:off x="16370300" y="64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75488</xdr:rowOff>
    </xdr:from>
    <xdr:to>
      <xdr:col>22</xdr:col>
      <xdr:colOff>415925</xdr:colOff>
      <xdr:row>39</xdr:row>
      <xdr:rowOff>5638</xdr:rowOff>
    </xdr:to>
    <xdr:sp macro="" textlink="">
      <xdr:nvSpPr>
        <xdr:cNvPr id="505" name="円/楕円 504"/>
        <xdr:cNvSpPr/>
      </xdr:nvSpPr>
      <xdr:spPr>
        <a:xfrm>
          <a:off x="15430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22166</xdr:rowOff>
    </xdr:from>
    <xdr:ext cx="469744" cy="259045"/>
    <xdr:sp macro="" textlink="">
      <xdr:nvSpPr>
        <xdr:cNvPr id="506" name="テキスト ボックス 505"/>
        <xdr:cNvSpPr txBox="1"/>
      </xdr:nvSpPr>
      <xdr:spPr>
        <a:xfrm>
          <a:off x="15233727"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159404</xdr:rowOff>
    </xdr:from>
    <xdr:to>
      <xdr:col>21</xdr:col>
      <xdr:colOff>212725</xdr:colOff>
      <xdr:row>39</xdr:row>
      <xdr:rowOff>89554</xdr:rowOff>
    </xdr:to>
    <xdr:sp macro="" textlink="">
      <xdr:nvSpPr>
        <xdr:cNvPr id="507" name="円/楕円 506"/>
        <xdr:cNvSpPr/>
      </xdr:nvSpPr>
      <xdr:spPr>
        <a:xfrm>
          <a:off x="14541500" y="66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80681</xdr:rowOff>
    </xdr:from>
    <xdr:ext cx="378565" cy="259045"/>
    <xdr:sp macro="" textlink="">
      <xdr:nvSpPr>
        <xdr:cNvPr id="508" name="テキスト ボックス 507"/>
        <xdr:cNvSpPr txBox="1"/>
      </xdr:nvSpPr>
      <xdr:spPr>
        <a:xfrm>
          <a:off x="14403017" y="676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154927</xdr:rowOff>
    </xdr:from>
    <xdr:to>
      <xdr:col>20</xdr:col>
      <xdr:colOff>9525</xdr:colOff>
      <xdr:row>39</xdr:row>
      <xdr:rowOff>85077</xdr:rowOff>
    </xdr:to>
    <xdr:sp macro="" textlink="">
      <xdr:nvSpPr>
        <xdr:cNvPr id="509" name="円/楕円 508"/>
        <xdr:cNvSpPr/>
      </xdr:nvSpPr>
      <xdr:spPr>
        <a:xfrm>
          <a:off x="13652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76204</xdr:rowOff>
    </xdr:from>
    <xdr:ext cx="378565" cy="259045"/>
    <xdr:sp macro="" textlink="">
      <xdr:nvSpPr>
        <xdr:cNvPr id="510" name="テキスト ボックス 509"/>
        <xdr:cNvSpPr txBox="1"/>
      </xdr:nvSpPr>
      <xdr:spPr>
        <a:xfrm>
          <a:off x="13514017" y="67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111970</xdr:rowOff>
    </xdr:from>
    <xdr:to>
      <xdr:col>18</xdr:col>
      <xdr:colOff>492125</xdr:colOff>
      <xdr:row>39</xdr:row>
      <xdr:rowOff>42120</xdr:rowOff>
    </xdr:to>
    <xdr:sp macro="" textlink="">
      <xdr:nvSpPr>
        <xdr:cNvPr id="511" name="円/楕円 510"/>
        <xdr:cNvSpPr/>
      </xdr:nvSpPr>
      <xdr:spPr>
        <a:xfrm>
          <a:off x="12763500" y="66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33247</xdr:rowOff>
    </xdr:from>
    <xdr:ext cx="469744" cy="259045"/>
    <xdr:sp macro="" textlink="">
      <xdr:nvSpPr>
        <xdr:cNvPr id="512" name="テキスト ボックス 511"/>
        <xdr:cNvSpPr txBox="1"/>
      </xdr:nvSpPr>
      <xdr:spPr>
        <a:xfrm>
          <a:off x="12579427" y="67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61557</xdr:rowOff>
    </xdr:from>
    <xdr:to>
      <xdr:col>23</xdr:col>
      <xdr:colOff>517525</xdr:colOff>
      <xdr:row>74</xdr:row>
      <xdr:rowOff>65824</xdr:rowOff>
    </xdr:to>
    <xdr:cxnSp macro="">
      <xdr:nvCxnSpPr>
        <xdr:cNvPr id="587" name="直線コネクタ 586"/>
        <xdr:cNvCxnSpPr/>
      </xdr:nvCxnSpPr>
      <xdr:spPr>
        <a:xfrm>
          <a:off x="15481300" y="1274885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61557</xdr:rowOff>
    </xdr:from>
    <xdr:to>
      <xdr:col>22</xdr:col>
      <xdr:colOff>365125</xdr:colOff>
      <xdr:row>74</xdr:row>
      <xdr:rowOff>121183</xdr:rowOff>
    </xdr:to>
    <xdr:cxnSp macro="">
      <xdr:nvCxnSpPr>
        <xdr:cNvPr id="590" name="直線コネクタ 589"/>
        <xdr:cNvCxnSpPr/>
      </xdr:nvCxnSpPr>
      <xdr:spPr>
        <a:xfrm flipV="1">
          <a:off x="14592300" y="12748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121183</xdr:rowOff>
    </xdr:from>
    <xdr:to>
      <xdr:col>21</xdr:col>
      <xdr:colOff>161925</xdr:colOff>
      <xdr:row>75</xdr:row>
      <xdr:rowOff>16751</xdr:rowOff>
    </xdr:to>
    <xdr:cxnSp macro="">
      <xdr:nvCxnSpPr>
        <xdr:cNvPr id="593" name="直線コネクタ 592"/>
        <xdr:cNvCxnSpPr/>
      </xdr:nvCxnSpPr>
      <xdr:spPr>
        <a:xfrm flipV="1">
          <a:off x="13703300" y="12808483"/>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16751</xdr:rowOff>
    </xdr:from>
    <xdr:to>
      <xdr:col>19</xdr:col>
      <xdr:colOff>644525</xdr:colOff>
      <xdr:row>75</xdr:row>
      <xdr:rowOff>53480</xdr:rowOff>
    </xdr:to>
    <xdr:cxnSp macro="">
      <xdr:nvCxnSpPr>
        <xdr:cNvPr id="596" name="直線コネクタ 595"/>
        <xdr:cNvCxnSpPr/>
      </xdr:nvCxnSpPr>
      <xdr:spPr>
        <a:xfrm flipV="1">
          <a:off x="12814300" y="12875501"/>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15024</xdr:rowOff>
    </xdr:from>
    <xdr:to>
      <xdr:col>23</xdr:col>
      <xdr:colOff>568325</xdr:colOff>
      <xdr:row>74</xdr:row>
      <xdr:rowOff>116624</xdr:rowOff>
    </xdr:to>
    <xdr:sp macro="" textlink="">
      <xdr:nvSpPr>
        <xdr:cNvPr id="606" name="円/楕円 605"/>
        <xdr:cNvSpPr/>
      </xdr:nvSpPr>
      <xdr:spPr>
        <a:xfrm>
          <a:off x="16268700" y="127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37901</xdr:rowOff>
    </xdr:from>
    <xdr:ext cx="534377" cy="259045"/>
    <xdr:sp macro="" textlink="">
      <xdr:nvSpPr>
        <xdr:cNvPr id="607" name="公債費該当値テキスト"/>
        <xdr:cNvSpPr txBox="1"/>
      </xdr:nvSpPr>
      <xdr:spPr>
        <a:xfrm>
          <a:off x="16370300" y="125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10757</xdr:rowOff>
    </xdr:from>
    <xdr:to>
      <xdr:col>22</xdr:col>
      <xdr:colOff>415925</xdr:colOff>
      <xdr:row>74</xdr:row>
      <xdr:rowOff>112357</xdr:rowOff>
    </xdr:to>
    <xdr:sp macro="" textlink="">
      <xdr:nvSpPr>
        <xdr:cNvPr id="608" name="円/楕円 607"/>
        <xdr:cNvSpPr/>
      </xdr:nvSpPr>
      <xdr:spPr>
        <a:xfrm>
          <a:off x="15430500" y="126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128884</xdr:rowOff>
    </xdr:from>
    <xdr:ext cx="534377" cy="259045"/>
    <xdr:sp macro="" textlink="">
      <xdr:nvSpPr>
        <xdr:cNvPr id="609" name="テキスト ボックス 608"/>
        <xdr:cNvSpPr txBox="1"/>
      </xdr:nvSpPr>
      <xdr:spPr>
        <a:xfrm>
          <a:off x="15201411" y="124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70383</xdr:rowOff>
    </xdr:from>
    <xdr:to>
      <xdr:col>21</xdr:col>
      <xdr:colOff>212725</xdr:colOff>
      <xdr:row>75</xdr:row>
      <xdr:rowOff>533</xdr:rowOff>
    </xdr:to>
    <xdr:sp macro="" textlink="">
      <xdr:nvSpPr>
        <xdr:cNvPr id="610" name="円/楕円 609"/>
        <xdr:cNvSpPr/>
      </xdr:nvSpPr>
      <xdr:spPr>
        <a:xfrm>
          <a:off x="14541500" y="12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17060</xdr:rowOff>
    </xdr:from>
    <xdr:ext cx="534377" cy="259045"/>
    <xdr:sp macro="" textlink="">
      <xdr:nvSpPr>
        <xdr:cNvPr id="611" name="テキスト ボックス 610"/>
        <xdr:cNvSpPr txBox="1"/>
      </xdr:nvSpPr>
      <xdr:spPr>
        <a:xfrm>
          <a:off x="14325111" y="125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137401</xdr:rowOff>
    </xdr:from>
    <xdr:to>
      <xdr:col>20</xdr:col>
      <xdr:colOff>9525</xdr:colOff>
      <xdr:row>75</xdr:row>
      <xdr:rowOff>67551</xdr:rowOff>
    </xdr:to>
    <xdr:sp macro="" textlink="">
      <xdr:nvSpPr>
        <xdr:cNvPr id="612" name="円/楕円 611"/>
        <xdr:cNvSpPr/>
      </xdr:nvSpPr>
      <xdr:spPr>
        <a:xfrm>
          <a:off x="13652500" y="12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84078</xdr:rowOff>
    </xdr:from>
    <xdr:ext cx="534377" cy="259045"/>
    <xdr:sp macro="" textlink="">
      <xdr:nvSpPr>
        <xdr:cNvPr id="613" name="テキスト ボックス 612"/>
        <xdr:cNvSpPr txBox="1"/>
      </xdr:nvSpPr>
      <xdr:spPr>
        <a:xfrm>
          <a:off x="13436111" y="125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2680</xdr:rowOff>
    </xdr:from>
    <xdr:to>
      <xdr:col>18</xdr:col>
      <xdr:colOff>492125</xdr:colOff>
      <xdr:row>75</xdr:row>
      <xdr:rowOff>104280</xdr:rowOff>
    </xdr:to>
    <xdr:sp macro="" textlink="">
      <xdr:nvSpPr>
        <xdr:cNvPr id="614" name="円/楕円 613"/>
        <xdr:cNvSpPr/>
      </xdr:nvSpPr>
      <xdr:spPr>
        <a:xfrm>
          <a:off x="12763500" y="12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120807</xdr:rowOff>
    </xdr:from>
    <xdr:ext cx="534377" cy="259045"/>
    <xdr:sp macro="" textlink="">
      <xdr:nvSpPr>
        <xdr:cNvPr id="615" name="テキスト ボックス 614"/>
        <xdr:cNvSpPr txBox="1"/>
      </xdr:nvSpPr>
      <xdr:spPr>
        <a:xfrm>
          <a:off x="12547111" y="126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108153</xdr:rowOff>
    </xdr:from>
    <xdr:to>
      <xdr:col>23</xdr:col>
      <xdr:colOff>517525</xdr:colOff>
      <xdr:row>98</xdr:row>
      <xdr:rowOff>113571</xdr:rowOff>
    </xdr:to>
    <xdr:cxnSp macro="">
      <xdr:nvCxnSpPr>
        <xdr:cNvPr id="640" name="直線コネクタ 639"/>
        <xdr:cNvCxnSpPr/>
      </xdr:nvCxnSpPr>
      <xdr:spPr>
        <a:xfrm>
          <a:off x="15481300" y="16910253"/>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85275</xdr:rowOff>
    </xdr:from>
    <xdr:to>
      <xdr:col>22</xdr:col>
      <xdr:colOff>365125</xdr:colOff>
      <xdr:row>98</xdr:row>
      <xdr:rowOff>108153</xdr:rowOff>
    </xdr:to>
    <xdr:cxnSp macro="">
      <xdr:nvCxnSpPr>
        <xdr:cNvPr id="643" name="直線コネクタ 642"/>
        <xdr:cNvCxnSpPr/>
      </xdr:nvCxnSpPr>
      <xdr:spPr>
        <a:xfrm>
          <a:off x="14592300" y="16887375"/>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64528</xdr:rowOff>
    </xdr:from>
    <xdr:to>
      <xdr:col>21</xdr:col>
      <xdr:colOff>161925</xdr:colOff>
      <xdr:row>98</xdr:row>
      <xdr:rowOff>85275</xdr:rowOff>
    </xdr:to>
    <xdr:cxnSp macro="">
      <xdr:nvCxnSpPr>
        <xdr:cNvPr id="646" name="直線コネクタ 645"/>
        <xdr:cNvCxnSpPr/>
      </xdr:nvCxnSpPr>
      <xdr:spPr>
        <a:xfrm>
          <a:off x="13703300" y="16866628"/>
          <a:ext cx="8890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58341</xdr:rowOff>
    </xdr:from>
    <xdr:to>
      <xdr:col>19</xdr:col>
      <xdr:colOff>644525</xdr:colOff>
      <xdr:row>98</xdr:row>
      <xdr:rowOff>64528</xdr:rowOff>
    </xdr:to>
    <xdr:cxnSp macro="">
      <xdr:nvCxnSpPr>
        <xdr:cNvPr id="649" name="直線コネクタ 648"/>
        <xdr:cNvCxnSpPr/>
      </xdr:nvCxnSpPr>
      <xdr:spPr>
        <a:xfrm>
          <a:off x="12814300" y="1686044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130996</xdr:rowOff>
    </xdr:from>
    <xdr:ext cx="534377" cy="259045"/>
    <xdr:sp macro="" textlink="">
      <xdr:nvSpPr>
        <xdr:cNvPr id="653" name="テキスト ボックス 652"/>
        <xdr:cNvSpPr txBox="1"/>
      </xdr:nvSpPr>
      <xdr:spPr>
        <a:xfrm>
          <a:off x="12547111" y="1693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62771</xdr:rowOff>
    </xdr:from>
    <xdr:to>
      <xdr:col>23</xdr:col>
      <xdr:colOff>568325</xdr:colOff>
      <xdr:row>98</xdr:row>
      <xdr:rowOff>164371</xdr:rowOff>
    </xdr:to>
    <xdr:sp macro="" textlink="">
      <xdr:nvSpPr>
        <xdr:cNvPr id="659" name="円/楕円 658"/>
        <xdr:cNvSpPr/>
      </xdr:nvSpPr>
      <xdr:spPr>
        <a:xfrm>
          <a:off x="16268700" y="168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57353</xdr:rowOff>
    </xdr:from>
    <xdr:to>
      <xdr:col>22</xdr:col>
      <xdr:colOff>415925</xdr:colOff>
      <xdr:row>98</xdr:row>
      <xdr:rowOff>158953</xdr:rowOff>
    </xdr:to>
    <xdr:sp macro="" textlink="">
      <xdr:nvSpPr>
        <xdr:cNvPr id="661" name="円/楕円 660"/>
        <xdr:cNvSpPr/>
      </xdr:nvSpPr>
      <xdr:spPr>
        <a:xfrm>
          <a:off x="15430500" y="168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150080</xdr:rowOff>
    </xdr:from>
    <xdr:ext cx="469744" cy="259045"/>
    <xdr:sp macro="" textlink="">
      <xdr:nvSpPr>
        <xdr:cNvPr id="662" name="テキスト ボックス 661"/>
        <xdr:cNvSpPr txBox="1"/>
      </xdr:nvSpPr>
      <xdr:spPr>
        <a:xfrm>
          <a:off x="15233727" y="1695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34475</xdr:rowOff>
    </xdr:from>
    <xdr:to>
      <xdr:col>21</xdr:col>
      <xdr:colOff>212725</xdr:colOff>
      <xdr:row>98</xdr:row>
      <xdr:rowOff>136075</xdr:rowOff>
    </xdr:to>
    <xdr:sp macro="" textlink="">
      <xdr:nvSpPr>
        <xdr:cNvPr id="663" name="円/楕円 662"/>
        <xdr:cNvSpPr/>
      </xdr:nvSpPr>
      <xdr:spPr>
        <a:xfrm>
          <a:off x="14541500" y="168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152602</xdr:rowOff>
    </xdr:from>
    <xdr:ext cx="534377" cy="259045"/>
    <xdr:sp macro="" textlink="">
      <xdr:nvSpPr>
        <xdr:cNvPr id="664" name="テキスト ボックス 663"/>
        <xdr:cNvSpPr txBox="1"/>
      </xdr:nvSpPr>
      <xdr:spPr>
        <a:xfrm>
          <a:off x="14325111" y="1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13728</xdr:rowOff>
    </xdr:from>
    <xdr:to>
      <xdr:col>20</xdr:col>
      <xdr:colOff>9525</xdr:colOff>
      <xdr:row>98</xdr:row>
      <xdr:rowOff>115328</xdr:rowOff>
    </xdr:to>
    <xdr:sp macro="" textlink="">
      <xdr:nvSpPr>
        <xdr:cNvPr id="665" name="円/楕円 664"/>
        <xdr:cNvSpPr/>
      </xdr:nvSpPr>
      <xdr:spPr>
        <a:xfrm>
          <a:off x="13652500" y="168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131855</xdr:rowOff>
    </xdr:from>
    <xdr:ext cx="534377" cy="259045"/>
    <xdr:sp macro="" textlink="">
      <xdr:nvSpPr>
        <xdr:cNvPr id="666" name="テキスト ボックス 665"/>
        <xdr:cNvSpPr txBox="1"/>
      </xdr:nvSpPr>
      <xdr:spPr>
        <a:xfrm>
          <a:off x="13436111" y="165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7541</xdr:rowOff>
    </xdr:from>
    <xdr:to>
      <xdr:col>18</xdr:col>
      <xdr:colOff>492125</xdr:colOff>
      <xdr:row>98</xdr:row>
      <xdr:rowOff>109141</xdr:rowOff>
    </xdr:to>
    <xdr:sp macro="" textlink="">
      <xdr:nvSpPr>
        <xdr:cNvPr id="667" name="円/楕円 666"/>
        <xdr:cNvSpPr/>
      </xdr:nvSpPr>
      <xdr:spPr>
        <a:xfrm>
          <a:off x="12763500" y="168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125668</xdr:rowOff>
    </xdr:from>
    <xdr:ext cx="534377" cy="259045"/>
    <xdr:sp macro="" textlink="">
      <xdr:nvSpPr>
        <xdr:cNvPr id="668" name="テキスト ボックス 667"/>
        <xdr:cNvSpPr txBox="1"/>
      </xdr:nvSpPr>
      <xdr:spPr>
        <a:xfrm>
          <a:off x="12547111" y="165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5" name="直線コネクタ 69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8" name="直線コネクタ 69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1" name="直線コネクタ 70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4" name="直線コネクタ 70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4" name="円/楕円 71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6" name="円/楕円 71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7" name="テキスト ボックス 71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8" name="円/楕円 71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9" name="テキスト ボックス 71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0" name="円/楕円 71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1" name="テキスト ボックス 72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2" name="円/楕円 72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3" name="テキスト ボックス 72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2" name="直線コネクタ 73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3" name="テキスト ボックス 73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4" name="直線コネクタ 73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5" name="テキスト ボックス 73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6" name="直線コネクタ 73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7" name="テキスト ボックス 73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8" name="直線コネクタ 73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9" name="テキスト ボックス 73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1" name="テキスト ボックス 74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84722</xdr:rowOff>
    </xdr:from>
    <xdr:to>
      <xdr:col>32</xdr:col>
      <xdr:colOff>186689</xdr:colOff>
      <xdr:row>58</xdr:row>
      <xdr:rowOff>120658</xdr:rowOff>
    </xdr:to>
    <xdr:cxnSp macro="">
      <xdr:nvCxnSpPr>
        <xdr:cNvPr id="743" name="直線コネクタ 742"/>
        <xdr:cNvCxnSpPr/>
      </xdr:nvCxnSpPr>
      <xdr:spPr>
        <a:xfrm flipV="1">
          <a:off x="22159595" y="9000122"/>
          <a:ext cx="1269" cy="1064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124485</xdr:rowOff>
    </xdr:from>
    <xdr:ext cx="378565" cy="259045"/>
    <xdr:sp macro="" textlink="">
      <xdr:nvSpPr>
        <xdr:cNvPr id="744" name="貸付金最小値テキスト"/>
        <xdr:cNvSpPr txBox="1"/>
      </xdr:nvSpPr>
      <xdr:spPr>
        <a:xfrm>
          <a:off x="22212300" y="100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58</xdr:row>
      <xdr:rowOff>120658</xdr:rowOff>
    </xdr:from>
    <xdr:to>
      <xdr:col>32</xdr:col>
      <xdr:colOff>276225</xdr:colOff>
      <xdr:row>58</xdr:row>
      <xdr:rowOff>120658</xdr:rowOff>
    </xdr:to>
    <xdr:cxnSp macro="">
      <xdr:nvCxnSpPr>
        <xdr:cNvPr id="745" name="直線コネクタ 744"/>
        <xdr:cNvCxnSpPr/>
      </xdr:nvCxnSpPr>
      <xdr:spPr>
        <a:xfrm>
          <a:off x="22072600" y="1006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31399</xdr:rowOff>
    </xdr:from>
    <xdr:ext cx="534377" cy="259045"/>
    <xdr:sp macro="" textlink="">
      <xdr:nvSpPr>
        <xdr:cNvPr id="746" name="貸付金最大値テキスト"/>
        <xdr:cNvSpPr txBox="1"/>
      </xdr:nvSpPr>
      <xdr:spPr>
        <a:xfrm>
          <a:off x="22212300" y="87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52</xdr:row>
      <xdr:rowOff>84722</xdr:rowOff>
    </xdr:from>
    <xdr:to>
      <xdr:col>32</xdr:col>
      <xdr:colOff>276225</xdr:colOff>
      <xdr:row>52</xdr:row>
      <xdr:rowOff>84722</xdr:rowOff>
    </xdr:to>
    <xdr:cxnSp macro="">
      <xdr:nvCxnSpPr>
        <xdr:cNvPr id="747" name="直線コネクタ 746"/>
        <xdr:cNvCxnSpPr/>
      </xdr:nvCxnSpPr>
      <xdr:spPr>
        <a:xfrm>
          <a:off x="22072600" y="900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40442</xdr:rowOff>
    </xdr:from>
    <xdr:to>
      <xdr:col>32</xdr:col>
      <xdr:colOff>187325</xdr:colOff>
      <xdr:row>53</xdr:row>
      <xdr:rowOff>79121</xdr:rowOff>
    </xdr:to>
    <xdr:cxnSp macro="">
      <xdr:nvCxnSpPr>
        <xdr:cNvPr id="748" name="直線コネクタ 747"/>
        <xdr:cNvCxnSpPr/>
      </xdr:nvCxnSpPr>
      <xdr:spPr>
        <a:xfrm>
          <a:off x="21323300" y="9127292"/>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103674</xdr:rowOff>
    </xdr:from>
    <xdr:ext cx="534377" cy="259045"/>
    <xdr:sp macro="" textlink="">
      <xdr:nvSpPr>
        <xdr:cNvPr id="749" name="貸付金平均値テキスト"/>
        <xdr:cNvSpPr txBox="1"/>
      </xdr:nvSpPr>
      <xdr:spPr>
        <a:xfrm>
          <a:off x="22212300" y="953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125247</xdr:rowOff>
    </xdr:from>
    <xdr:to>
      <xdr:col>32</xdr:col>
      <xdr:colOff>238125</xdr:colOff>
      <xdr:row>56</xdr:row>
      <xdr:rowOff>55397</xdr:rowOff>
    </xdr:to>
    <xdr:sp macro="" textlink="">
      <xdr:nvSpPr>
        <xdr:cNvPr id="750" name="フローチャート : 判断 749"/>
        <xdr:cNvSpPr/>
      </xdr:nvSpPr>
      <xdr:spPr>
        <a:xfrm>
          <a:off x="221107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106782</xdr:rowOff>
    </xdr:from>
    <xdr:to>
      <xdr:col>31</xdr:col>
      <xdr:colOff>34925</xdr:colOff>
      <xdr:row>53</xdr:row>
      <xdr:rowOff>40442</xdr:rowOff>
    </xdr:to>
    <xdr:cxnSp macro="">
      <xdr:nvCxnSpPr>
        <xdr:cNvPr id="751" name="直線コネクタ 750"/>
        <xdr:cNvCxnSpPr/>
      </xdr:nvCxnSpPr>
      <xdr:spPr>
        <a:xfrm>
          <a:off x="20434300" y="9022182"/>
          <a:ext cx="889000" cy="1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68714</xdr:rowOff>
    </xdr:from>
    <xdr:to>
      <xdr:col>31</xdr:col>
      <xdr:colOff>85725</xdr:colOff>
      <xdr:row>55</xdr:row>
      <xdr:rowOff>170314</xdr:rowOff>
    </xdr:to>
    <xdr:sp macro="" textlink="">
      <xdr:nvSpPr>
        <xdr:cNvPr id="752" name="フローチャート : 判断 751"/>
        <xdr:cNvSpPr/>
      </xdr:nvSpPr>
      <xdr:spPr>
        <a:xfrm>
          <a:off x="21272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161441</xdr:rowOff>
    </xdr:from>
    <xdr:ext cx="534377" cy="259045"/>
    <xdr:sp macro="" textlink="">
      <xdr:nvSpPr>
        <xdr:cNvPr id="753" name="テキスト ボックス 752"/>
        <xdr:cNvSpPr txBox="1"/>
      </xdr:nvSpPr>
      <xdr:spPr>
        <a:xfrm>
          <a:off x="210434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41425</xdr:rowOff>
    </xdr:from>
    <xdr:to>
      <xdr:col>29</xdr:col>
      <xdr:colOff>517525</xdr:colOff>
      <xdr:row>52</xdr:row>
      <xdr:rowOff>106782</xdr:rowOff>
    </xdr:to>
    <xdr:cxnSp macro="">
      <xdr:nvCxnSpPr>
        <xdr:cNvPr id="754" name="直線コネクタ 753"/>
        <xdr:cNvCxnSpPr/>
      </xdr:nvCxnSpPr>
      <xdr:spPr>
        <a:xfrm>
          <a:off x="19545300" y="8956825"/>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67206</xdr:rowOff>
    </xdr:from>
    <xdr:to>
      <xdr:col>29</xdr:col>
      <xdr:colOff>568325</xdr:colOff>
      <xdr:row>55</xdr:row>
      <xdr:rowOff>168806</xdr:rowOff>
    </xdr:to>
    <xdr:sp macro="" textlink="">
      <xdr:nvSpPr>
        <xdr:cNvPr id="755" name="フローチャート : 判断 754"/>
        <xdr:cNvSpPr/>
      </xdr:nvSpPr>
      <xdr:spPr>
        <a:xfrm>
          <a:off x="20383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159933</xdr:rowOff>
    </xdr:from>
    <xdr:ext cx="534377" cy="259045"/>
    <xdr:sp macro="" textlink="">
      <xdr:nvSpPr>
        <xdr:cNvPr id="756" name="テキスト ボックス 755"/>
        <xdr:cNvSpPr txBox="1"/>
      </xdr:nvSpPr>
      <xdr:spPr>
        <a:xfrm>
          <a:off x="201671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46089</xdr:rowOff>
    </xdr:from>
    <xdr:to>
      <xdr:col>28</xdr:col>
      <xdr:colOff>314325</xdr:colOff>
      <xdr:row>52</xdr:row>
      <xdr:rowOff>41425</xdr:rowOff>
    </xdr:to>
    <xdr:cxnSp macro="">
      <xdr:nvCxnSpPr>
        <xdr:cNvPr id="757" name="直線コネクタ 756"/>
        <xdr:cNvCxnSpPr/>
      </xdr:nvCxnSpPr>
      <xdr:spPr>
        <a:xfrm>
          <a:off x="18656300" y="8790039"/>
          <a:ext cx="889000" cy="1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523</xdr:rowOff>
    </xdr:from>
    <xdr:to>
      <xdr:col>28</xdr:col>
      <xdr:colOff>365125</xdr:colOff>
      <xdr:row>55</xdr:row>
      <xdr:rowOff>102123</xdr:rowOff>
    </xdr:to>
    <xdr:sp macro="" textlink="">
      <xdr:nvSpPr>
        <xdr:cNvPr id="758" name="フローチャート : 判断 757"/>
        <xdr:cNvSpPr/>
      </xdr:nvSpPr>
      <xdr:spPr>
        <a:xfrm>
          <a:off x="19494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93250</xdr:rowOff>
    </xdr:from>
    <xdr:ext cx="534377" cy="259045"/>
    <xdr:sp macro="" textlink="">
      <xdr:nvSpPr>
        <xdr:cNvPr id="759" name="テキスト ボックス 758"/>
        <xdr:cNvSpPr txBox="1"/>
      </xdr:nvSpPr>
      <xdr:spPr>
        <a:xfrm>
          <a:off x="19278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108879</xdr:rowOff>
    </xdr:from>
    <xdr:to>
      <xdr:col>27</xdr:col>
      <xdr:colOff>161925</xdr:colOff>
      <xdr:row>55</xdr:row>
      <xdr:rowOff>39029</xdr:rowOff>
    </xdr:to>
    <xdr:sp macro="" textlink="">
      <xdr:nvSpPr>
        <xdr:cNvPr id="760" name="フローチャート : 判断 759"/>
        <xdr:cNvSpPr/>
      </xdr:nvSpPr>
      <xdr:spPr>
        <a:xfrm>
          <a:off x="18605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30156</xdr:rowOff>
    </xdr:from>
    <xdr:ext cx="534377" cy="259045"/>
    <xdr:sp macro="" textlink="">
      <xdr:nvSpPr>
        <xdr:cNvPr id="761" name="テキスト ボックス 760"/>
        <xdr:cNvSpPr txBox="1"/>
      </xdr:nvSpPr>
      <xdr:spPr>
        <a:xfrm>
          <a:off x="18389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28321</xdr:rowOff>
    </xdr:from>
    <xdr:to>
      <xdr:col>32</xdr:col>
      <xdr:colOff>238125</xdr:colOff>
      <xdr:row>53</xdr:row>
      <xdr:rowOff>129921</xdr:rowOff>
    </xdr:to>
    <xdr:sp macro="" textlink="">
      <xdr:nvSpPr>
        <xdr:cNvPr id="767" name="円/楕円 766"/>
        <xdr:cNvSpPr/>
      </xdr:nvSpPr>
      <xdr:spPr>
        <a:xfrm>
          <a:off x="22110700" y="91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51198</xdr:rowOff>
    </xdr:from>
    <xdr:ext cx="534377" cy="259045"/>
    <xdr:sp macro="" textlink="">
      <xdr:nvSpPr>
        <xdr:cNvPr id="768" name="貸付金該当値テキスト"/>
        <xdr:cNvSpPr txBox="1"/>
      </xdr:nvSpPr>
      <xdr:spPr>
        <a:xfrm>
          <a:off x="22212300" y="896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40,150</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161092</xdr:rowOff>
    </xdr:from>
    <xdr:to>
      <xdr:col>31</xdr:col>
      <xdr:colOff>85725</xdr:colOff>
      <xdr:row>53</xdr:row>
      <xdr:rowOff>91242</xdr:rowOff>
    </xdr:to>
    <xdr:sp macro="" textlink="">
      <xdr:nvSpPr>
        <xdr:cNvPr id="769" name="円/楕円 768"/>
        <xdr:cNvSpPr/>
      </xdr:nvSpPr>
      <xdr:spPr>
        <a:xfrm>
          <a:off x="21272500" y="90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107769</xdr:rowOff>
    </xdr:from>
    <xdr:ext cx="534377" cy="259045"/>
    <xdr:sp macro="" textlink="">
      <xdr:nvSpPr>
        <xdr:cNvPr id="770" name="テキスト ボックス 769"/>
        <xdr:cNvSpPr txBox="1"/>
      </xdr:nvSpPr>
      <xdr:spPr>
        <a:xfrm>
          <a:off x="21043411" y="88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55982</xdr:rowOff>
    </xdr:from>
    <xdr:to>
      <xdr:col>29</xdr:col>
      <xdr:colOff>568325</xdr:colOff>
      <xdr:row>52</xdr:row>
      <xdr:rowOff>157582</xdr:rowOff>
    </xdr:to>
    <xdr:sp macro="" textlink="">
      <xdr:nvSpPr>
        <xdr:cNvPr id="771" name="円/楕円 770"/>
        <xdr:cNvSpPr/>
      </xdr:nvSpPr>
      <xdr:spPr>
        <a:xfrm>
          <a:off x="20383500" y="89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2659</xdr:rowOff>
    </xdr:from>
    <xdr:ext cx="534377" cy="259045"/>
    <xdr:sp macro="" textlink="">
      <xdr:nvSpPr>
        <xdr:cNvPr id="772" name="テキスト ボックス 771"/>
        <xdr:cNvSpPr txBox="1"/>
      </xdr:nvSpPr>
      <xdr:spPr>
        <a:xfrm>
          <a:off x="20167111" y="87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162075</xdr:rowOff>
    </xdr:from>
    <xdr:to>
      <xdr:col>28</xdr:col>
      <xdr:colOff>365125</xdr:colOff>
      <xdr:row>52</xdr:row>
      <xdr:rowOff>92225</xdr:rowOff>
    </xdr:to>
    <xdr:sp macro="" textlink="">
      <xdr:nvSpPr>
        <xdr:cNvPr id="773" name="円/楕円 772"/>
        <xdr:cNvSpPr/>
      </xdr:nvSpPr>
      <xdr:spPr>
        <a:xfrm>
          <a:off x="19494500" y="89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108752</xdr:rowOff>
    </xdr:from>
    <xdr:ext cx="534377" cy="259045"/>
    <xdr:sp macro="" textlink="">
      <xdr:nvSpPr>
        <xdr:cNvPr id="774" name="テキスト ボックス 773"/>
        <xdr:cNvSpPr txBox="1"/>
      </xdr:nvSpPr>
      <xdr:spPr>
        <a:xfrm>
          <a:off x="19278111" y="86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49,299</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166739</xdr:rowOff>
    </xdr:from>
    <xdr:to>
      <xdr:col>27</xdr:col>
      <xdr:colOff>161925</xdr:colOff>
      <xdr:row>51</xdr:row>
      <xdr:rowOff>96889</xdr:rowOff>
    </xdr:to>
    <xdr:sp macro="" textlink="">
      <xdr:nvSpPr>
        <xdr:cNvPr id="775" name="円/楕円 774"/>
        <xdr:cNvSpPr/>
      </xdr:nvSpPr>
      <xdr:spPr>
        <a:xfrm>
          <a:off x="18605500" y="8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113416</xdr:rowOff>
    </xdr:from>
    <xdr:ext cx="534377" cy="259045"/>
    <xdr:sp macro="" textlink="">
      <xdr:nvSpPr>
        <xdr:cNvPr id="776" name="テキスト ボックス 775"/>
        <xdr:cNvSpPr txBox="1"/>
      </xdr:nvSpPr>
      <xdr:spPr>
        <a:xfrm>
          <a:off x="18389111" y="8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796" name="直線コネクタ 795"/>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797"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798" name="直線コネクタ 797"/>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799"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0" name="直線コネクタ 799"/>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17171</xdr:rowOff>
    </xdr:from>
    <xdr:to>
      <xdr:col>32</xdr:col>
      <xdr:colOff>187325</xdr:colOff>
      <xdr:row>78</xdr:row>
      <xdr:rowOff>19914</xdr:rowOff>
    </xdr:to>
    <xdr:cxnSp macro="">
      <xdr:nvCxnSpPr>
        <xdr:cNvPr id="801" name="直線コネクタ 800"/>
        <xdr:cNvCxnSpPr/>
      </xdr:nvCxnSpPr>
      <xdr:spPr>
        <a:xfrm>
          <a:off x="21323300" y="133902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2"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3" name="フローチャート : 判断 802"/>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157302</xdr:rowOff>
    </xdr:from>
    <xdr:to>
      <xdr:col>31</xdr:col>
      <xdr:colOff>34925</xdr:colOff>
      <xdr:row>78</xdr:row>
      <xdr:rowOff>17171</xdr:rowOff>
    </xdr:to>
    <xdr:cxnSp macro="">
      <xdr:nvCxnSpPr>
        <xdr:cNvPr id="804" name="直線コネクタ 803"/>
        <xdr:cNvCxnSpPr/>
      </xdr:nvCxnSpPr>
      <xdr:spPr>
        <a:xfrm>
          <a:off x="20434300" y="1335895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5" name="フローチャート : 判断 804"/>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06" name="テキスト ボックス 805"/>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153188</xdr:rowOff>
    </xdr:from>
    <xdr:to>
      <xdr:col>29</xdr:col>
      <xdr:colOff>517525</xdr:colOff>
      <xdr:row>77</xdr:row>
      <xdr:rowOff>157302</xdr:rowOff>
    </xdr:to>
    <xdr:cxnSp macro="">
      <xdr:nvCxnSpPr>
        <xdr:cNvPr id="807" name="直線コネクタ 806"/>
        <xdr:cNvCxnSpPr/>
      </xdr:nvCxnSpPr>
      <xdr:spPr>
        <a:xfrm>
          <a:off x="19545300" y="1335483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08" name="フローチャート : 判断 807"/>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09" name="テキスト ボックス 808"/>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148616</xdr:rowOff>
    </xdr:from>
    <xdr:to>
      <xdr:col>28</xdr:col>
      <xdr:colOff>314325</xdr:colOff>
      <xdr:row>77</xdr:row>
      <xdr:rowOff>153188</xdr:rowOff>
    </xdr:to>
    <xdr:cxnSp macro="">
      <xdr:nvCxnSpPr>
        <xdr:cNvPr id="810" name="直線コネクタ 809"/>
        <xdr:cNvCxnSpPr/>
      </xdr:nvCxnSpPr>
      <xdr:spPr>
        <a:xfrm>
          <a:off x="18656300" y="13350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1" name="フローチャート : 判断 810"/>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2" name="テキスト ボックス 811"/>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3" name="フローチャート : 判断 812"/>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4" name="テキスト ボックス 813"/>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140564</xdr:rowOff>
    </xdr:from>
    <xdr:to>
      <xdr:col>32</xdr:col>
      <xdr:colOff>238125</xdr:colOff>
      <xdr:row>78</xdr:row>
      <xdr:rowOff>70714</xdr:rowOff>
    </xdr:to>
    <xdr:sp macro="" textlink="">
      <xdr:nvSpPr>
        <xdr:cNvPr id="820" name="円/楕円 819"/>
        <xdr:cNvSpPr/>
      </xdr:nvSpPr>
      <xdr:spPr>
        <a:xfrm>
          <a:off x="221107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55491</xdr:rowOff>
    </xdr:from>
    <xdr:ext cx="378565" cy="259045"/>
    <xdr:sp macro="" textlink="">
      <xdr:nvSpPr>
        <xdr:cNvPr id="821" name="繰出金該当値テキスト"/>
        <xdr:cNvSpPr txBox="1"/>
      </xdr:nvSpPr>
      <xdr:spPr>
        <a:xfrm>
          <a:off x="22212300" y="1325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137821</xdr:rowOff>
    </xdr:from>
    <xdr:to>
      <xdr:col>31</xdr:col>
      <xdr:colOff>85725</xdr:colOff>
      <xdr:row>78</xdr:row>
      <xdr:rowOff>67971</xdr:rowOff>
    </xdr:to>
    <xdr:sp macro="" textlink="">
      <xdr:nvSpPr>
        <xdr:cNvPr id="822" name="円/楕円 821"/>
        <xdr:cNvSpPr/>
      </xdr:nvSpPr>
      <xdr:spPr>
        <a:xfrm>
          <a:off x="21272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59098</xdr:rowOff>
    </xdr:from>
    <xdr:ext cx="378565" cy="259045"/>
    <xdr:sp macro="" textlink="">
      <xdr:nvSpPr>
        <xdr:cNvPr id="823" name="テキスト ボックス 822"/>
        <xdr:cNvSpPr txBox="1"/>
      </xdr:nvSpPr>
      <xdr:spPr>
        <a:xfrm>
          <a:off x="21121317" y="1343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106502</xdr:rowOff>
    </xdr:from>
    <xdr:to>
      <xdr:col>29</xdr:col>
      <xdr:colOff>568325</xdr:colOff>
      <xdr:row>78</xdr:row>
      <xdr:rowOff>36652</xdr:rowOff>
    </xdr:to>
    <xdr:sp macro="" textlink="">
      <xdr:nvSpPr>
        <xdr:cNvPr id="824" name="円/楕円 823"/>
        <xdr:cNvSpPr/>
      </xdr:nvSpPr>
      <xdr:spPr>
        <a:xfrm>
          <a:off x="20383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27779</xdr:rowOff>
    </xdr:from>
    <xdr:ext cx="378565" cy="259045"/>
    <xdr:sp macro="" textlink="">
      <xdr:nvSpPr>
        <xdr:cNvPr id="825" name="テキスト ボックス 824"/>
        <xdr:cNvSpPr txBox="1"/>
      </xdr:nvSpPr>
      <xdr:spPr>
        <a:xfrm>
          <a:off x="20245017" y="134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102388</xdr:rowOff>
    </xdr:from>
    <xdr:to>
      <xdr:col>28</xdr:col>
      <xdr:colOff>365125</xdr:colOff>
      <xdr:row>78</xdr:row>
      <xdr:rowOff>32538</xdr:rowOff>
    </xdr:to>
    <xdr:sp macro="" textlink="">
      <xdr:nvSpPr>
        <xdr:cNvPr id="826" name="円/楕円 825"/>
        <xdr:cNvSpPr/>
      </xdr:nvSpPr>
      <xdr:spPr>
        <a:xfrm>
          <a:off x="19494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23665</xdr:rowOff>
    </xdr:from>
    <xdr:ext cx="378565" cy="259045"/>
    <xdr:sp macro="" textlink="">
      <xdr:nvSpPr>
        <xdr:cNvPr id="827" name="テキスト ボックス 826"/>
        <xdr:cNvSpPr txBox="1"/>
      </xdr:nvSpPr>
      <xdr:spPr>
        <a:xfrm>
          <a:off x="19356017" y="1339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97816</xdr:rowOff>
    </xdr:from>
    <xdr:to>
      <xdr:col>27</xdr:col>
      <xdr:colOff>161925</xdr:colOff>
      <xdr:row>78</xdr:row>
      <xdr:rowOff>27966</xdr:rowOff>
    </xdr:to>
    <xdr:sp macro="" textlink="">
      <xdr:nvSpPr>
        <xdr:cNvPr id="828" name="円/楕円 827"/>
        <xdr:cNvSpPr/>
      </xdr:nvSpPr>
      <xdr:spPr>
        <a:xfrm>
          <a:off x="18605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19093</xdr:rowOff>
    </xdr:from>
    <xdr:ext cx="378565" cy="259045"/>
    <xdr:sp macro="" textlink="">
      <xdr:nvSpPr>
        <xdr:cNvPr id="829" name="テキスト ボックス 828"/>
        <xdr:cNvSpPr txBox="1"/>
      </xdr:nvSpPr>
      <xdr:spPr>
        <a:xfrm>
          <a:off x="18467017" y="1339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378,139</a:t>
          </a:r>
          <a:r>
            <a:rPr kumimoji="1" lang="ja-JP" altLang="en-US" sz="1300">
              <a:latin typeface="ＭＳ Ｐゴシック"/>
            </a:rPr>
            <a:t>円となっている。主な構成項目である人件費は、住民一人当たり</a:t>
          </a:r>
          <a:r>
            <a:rPr kumimoji="1" lang="en-US" altLang="ja-JP" sz="1300">
              <a:latin typeface="ＭＳ Ｐゴシック"/>
            </a:rPr>
            <a:t>112,003</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年度は、国の要請に基づき平成</a:t>
          </a:r>
          <a:r>
            <a:rPr kumimoji="1" lang="en-US" altLang="ja-JP" sz="1300">
              <a:latin typeface="ＭＳ Ｐゴシック"/>
            </a:rPr>
            <a:t>25</a:t>
          </a:r>
          <a:r>
            <a:rPr kumimoji="1" lang="ja-JP" altLang="en-US" sz="1300">
              <a:latin typeface="ＭＳ Ｐゴシック"/>
            </a:rPr>
            <a:t>年度に実施した給与削減の終了等による人件費の増などにより増加となったが、平成</a:t>
          </a:r>
          <a:r>
            <a:rPr kumimoji="1" lang="en-US" altLang="ja-JP" sz="1300">
              <a:latin typeface="ＭＳ Ｐゴシック"/>
            </a:rPr>
            <a:t>27</a:t>
          </a:r>
          <a:r>
            <a:rPr kumimoji="1" lang="ja-JP" altLang="en-US" sz="1300">
              <a:latin typeface="ＭＳ Ｐゴシック"/>
            </a:rPr>
            <a:t>年度以降は、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a:rPr>
            <a:t>2016</a:t>
          </a:r>
          <a:r>
            <a:rPr kumimoji="1" lang="ja-JP" altLang="en-US" sz="1300">
              <a:latin typeface="ＭＳ Ｐゴシック"/>
            </a:rPr>
            <a:t>」に基づく計画的な定員管理を実施していく。</a:t>
          </a:r>
        </a:p>
        <a:p>
          <a:r>
            <a:rPr kumimoji="1" lang="ja-JP" altLang="en-US" sz="1300">
              <a:latin typeface="ＭＳ Ｐゴシック"/>
            </a:rPr>
            <a:t>・補助費等は住民一人当たり</a:t>
          </a:r>
          <a:r>
            <a:rPr kumimoji="1" lang="en-US" altLang="ja-JP" sz="1300">
              <a:latin typeface="ＭＳ Ｐゴシック"/>
            </a:rPr>
            <a:t>88,056</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年度は税交付金の減などにより減少したが、医療費公費負担や介護保険関係経費等の医療福祉関係経費は増加しており、今後も増加が見込まれるため、「とちぎ行革プラン</a:t>
          </a:r>
          <a:r>
            <a:rPr kumimoji="1" lang="en-US" altLang="ja-JP" sz="1300">
              <a:latin typeface="ＭＳ Ｐゴシック"/>
            </a:rPr>
            <a:t>2016</a:t>
          </a:r>
          <a:r>
            <a:rPr kumimoji="1" lang="ja-JP" altLang="en-US" sz="1300">
              <a:latin typeface="ＭＳ Ｐゴシック"/>
            </a:rPr>
            <a:t>」に基づき各種補助金等の見直しを進めるなど、経費の抑制に努めていく。</a:t>
          </a:r>
        </a:p>
        <a:p>
          <a:r>
            <a:rPr kumimoji="1" lang="ja-JP" altLang="en-US" sz="1300">
              <a:latin typeface="ＭＳ Ｐゴシック"/>
            </a:rPr>
            <a:t>・公債費は住民一人当たり</a:t>
          </a:r>
          <a:r>
            <a:rPr kumimoji="1" lang="en-US" altLang="ja-JP" sz="1300">
              <a:latin typeface="ＭＳ Ｐゴシック"/>
            </a:rPr>
            <a:t>51,939</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年度は低金利の影響などにより減少したものであるが、今後も「とちぎ行革プラン</a:t>
          </a:r>
          <a:r>
            <a:rPr kumimoji="1" lang="en-US" altLang="ja-JP" sz="1300">
              <a:latin typeface="ＭＳ Ｐゴシック"/>
            </a:rPr>
            <a:t>2016</a:t>
          </a:r>
          <a:r>
            <a:rPr kumimoji="1" lang="ja-JP" altLang="en-US" sz="1300">
              <a:latin typeface="ＭＳ Ｐゴシック"/>
            </a:rPr>
            <a:t>」に基づき、事業費の節減や国庫補助金等の活用などにより、臨時財政対策債を除く県債発行額の縮減に努めていく。　</a:t>
          </a:r>
        </a:p>
        <a:p>
          <a:r>
            <a:rPr kumimoji="1" lang="ja-JP" altLang="en-US" sz="1300">
              <a:latin typeface="ＭＳ Ｐゴシック"/>
            </a:rPr>
            <a:t>・災害復旧事業費は住民一人当たり</a:t>
          </a:r>
          <a:r>
            <a:rPr kumimoji="1" lang="en-US" altLang="ja-JP" sz="1300">
              <a:latin typeface="ＭＳ Ｐゴシック"/>
            </a:rPr>
            <a:t>6,825</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年９月関東・東北豪雨に伴う復旧経費の増等により、平成</a:t>
          </a:r>
          <a:r>
            <a:rPr kumimoji="1" lang="en-US" altLang="ja-JP" sz="1300">
              <a:latin typeface="ＭＳ Ｐゴシック"/>
            </a:rPr>
            <a:t>27</a:t>
          </a:r>
          <a:r>
            <a:rPr kumimoji="1" lang="ja-JP" altLang="en-US" sz="1300">
              <a:latin typeface="ＭＳ Ｐゴシック"/>
            </a:rPr>
            <a:t>年度以降大幅に増加している。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103505</xdr:rowOff>
    </xdr:from>
    <xdr:to>
      <xdr:col>6</xdr:col>
      <xdr:colOff>511175</xdr:colOff>
      <xdr:row>33</xdr:row>
      <xdr:rowOff>113030</xdr:rowOff>
    </xdr:to>
    <xdr:cxnSp macro="">
      <xdr:nvCxnSpPr>
        <xdr:cNvPr id="61" name="直線コネクタ 60"/>
        <xdr:cNvCxnSpPr/>
      </xdr:nvCxnSpPr>
      <xdr:spPr>
        <a:xfrm flipV="1">
          <a:off x="3797300" y="5761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113030</xdr:rowOff>
    </xdr:from>
    <xdr:to>
      <xdr:col>5</xdr:col>
      <xdr:colOff>358775</xdr:colOff>
      <xdr:row>33</xdr:row>
      <xdr:rowOff>141605</xdr:rowOff>
    </xdr:to>
    <xdr:cxnSp macro="">
      <xdr:nvCxnSpPr>
        <xdr:cNvPr id="64" name="直線コネクタ 63"/>
        <xdr:cNvCxnSpPr/>
      </xdr:nvCxnSpPr>
      <xdr:spPr>
        <a:xfrm flipV="1">
          <a:off x="2908300" y="577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141605</xdr:rowOff>
    </xdr:from>
    <xdr:to>
      <xdr:col>4</xdr:col>
      <xdr:colOff>155575</xdr:colOff>
      <xdr:row>33</xdr:row>
      <xdr:rowOff>160655</xdr:rowOff>
    </xdr:to>
    <xdr:cxnSp macro="">
      <xdr:nvCxnSpPr>
        <xdr:cNvPr id="67" name="直線コネクタ 66"/>
        <xdr:cNvCxnSpPr/>
      </xdr:nvCxnSpPr>
      <xdr:spPr>
        <a:xfrm flipV="1">
          <a:off x="2019300" y="5799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160655</xdr:rowOff>
    </xdr:from>
    <xdr:to>
      <xdr:col>2</xdr:col>
      <xdr:colOff>638175</xdr:colOff>
      <xdr:row>33</xdr:row>
      <xdr:rowOff>166370</xdr:rowOff>
    </xdr:to>
    <xdr:cxnSp macro="">
      <xdr:nvCxnSpPr>
        <xdr:cNvPr id="70" name="直線コネクタ 69"/>
        <xdr:cNvCxnSpPr/>
      </xdr:nvCxnSpPr>
      <xdr:spPr>
        <a:xfrm flipV="1">
          <a:off x="1130300" y="581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52705</xdr:rowOff>
    </xdr:from>
    <xdr:to>
      <xdr:col>6</xdr:col>
      <xdr:colOff>561975</xdr:colOff>
      <xdr:row>33</xdr:row>
      <xdr:rowOff>154305</xdr:rowOff>
    </xdr:to>
    <xdr:sp macro="" textlink="">
      <xdr:nvSpPr>
        <xdr:cNvPr id="80" name="円/楕円 79"/>
        <xdr:cNvSpPr/>
      </xdr:nvSpPr>
      <xdr:spPr>
        <a:xfrm>
          <a:off x="45847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75582</xdr:rowOff>
    </xdr:from>
    <xdr:ext cx="378565" cy="259045"/>
    <xdr:sp macro="" textlink="">
      <xdr:nvSpPr>
        <xdr:cNvPr id="81" name="議会費該当値テキスト"/>
        <xdr:cNvSpPr txBox="1"/>
      </xdr:nvSpPr>
      <xdr:spPr>
        <a:xfrm>
          <a:off x="4686300" y="556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62230</xdr:rowOff>
    </xdr:from>
    <xdr:to>
      <xdr:col>5</xdr:col>
      <xdr:colOff>409575</xdr:colOff>
      <xdr:row>33</xdr:row>
      <xdr:rowOff>163830</xdr:rowOff>
    </xdr:to>
    <xdr:sp macro="" textlink="">
      <xdr:nvSpPr>
        <xdr:cNvPr id="82" name="円/楕円 81"/>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8907</xdr:rowOff>
    </xdr:from>
    <xdr:ext cx="378565" cy="259045"/>
    <xdr:sp macro="" textlink="">
      <xdr:nvSpPr>
        <xdr:cNvPr id="83" name="テキスト ボックス 82"/>
        <xdr:cNvSpPr txBox="1"/>
      </xdr:nvSpPr>
      <xdr:spPr>
        <a:xfrm>
          <a:off x="35953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90805</xdr:rowOff>
    </xdr:from>
    <xdr:to>
      <xdr:col>4</xdr:col>
      <xdr:colOff>206375</xdr:colOff>
      <xdr:row>34</xdr:row>
      <xdr:rowOff>20955</xdr:rowOff>
    </xdr:to>
    <xdr:sp macro="" textlink="">
      <xdr:nvSpPr>
        <xdr:cNvPr id="84" name="円/楕円 83"/>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37482</xdr:rowOff>
    </xdr:from>
    <xdr:ext cx="378565" cy="259045"/>
    <xdr:sp macro="" textlink="">
      <xdr:nvSpPr>
        <xdr:cNvPr id="85" name="テキスト ボックス 84"/>
        <xdr:cNvSpPr txBox="1"/>
      </xdr:nvSpPr>
      <xdr:spPr>
        <a:xfrm>
          <a:off x="2719017" y="552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109855</xdr:rowOff>
    </xdr:from>
    <xdr:to>
      <xdr:col>3</xdr:col>
      <xdr:colOff>3175</xdr:colOff>
      <xdr:row>34</xdr:row>
      <xdr:rowOff>40005</xdr:rowOff>
    </xdr:to>
    <xdr:sp macro="" textlink="">
      <xdr:nvSpPr>
        <xdr:cNvPr id="86" name="円/楕円 85"/>
        <xdr:cNvSpPr/>
      </xdr:nvSpPr>
      <xdr:spPr>
        <a:xfrm>
          <a:off x="1968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56532</xdr:rowOff>
    </xdr:from>
    <xdr:ext cx="378565" cy="259045"/>
    <xdr:sp macro="" textlink="">
      <xdr:nvSpPr>
        <xdr:cNvPr id="87" name="テキスト ボックス 86"/>
        <xdr:cNvSpPr txBox="1"/>
      </xdr:nvSpPr>
      <xdr:spPr>
        <a:xfrm>
          <a:off x="1830017" y="554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115570</xdr:rowOff>
    </xdr:from>
    <xdr:to>
      <xdr:col>1</xdr:col>
      <xdr:colOff>485775</xdr:colOff>
      <xdr:row>34</xdr:row>
      <xdr:rowOff>45720</xdr:rowOff>
    </xdr:to>
    <xdr:sp macro="" textlink="">
      <xdr:nvSpPr>
        <xdr:cNvPr id="88" name="円/楕円 87"/>
        <xdr:cNvSpPr/>
      </xdr:nvSpPr>
      <xdr:spPr>
        <a:xfrm>
          <a:off x="1079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62247</xdr:rowOff>
    </xdr:from>
    <xdr:ext cx="378565" cy="259045"/>
    <xdr:sp macro="" textlink="">
      <xdr:nvSpPr>
        <xdr:cNvPr id="89" name="テキスト ボックス 88"/>
        <xdr:cNvSpPr txBox="1"/>
      </xdr:nvSpPr>
      <xdr:spPr>
        <a:xfrm>
          <a:off x="941017"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24812</xdr:rowOff>
    </xdr:from>
    <xdr:to>
      <xdr:col>6</xdr:col>
      <xdr:colOff>511175</xdr:colOff>
      <xdr:row>58</xdr:row>
      <xdr:rowOff>48554</xdr:rowOff>
    </xdr:to>
    <xdr:cxnSp macro="">
      <xdr:nvCxnSpPr>
        <xdr:cNvPr id="119" name="直線コネクタ 118"/>
        <xdr:cNvCxnSpPr/>
      </xdr:nvCxnSpPr>
      <xdr:spPr>
        <a:xfrm flipV="1">
          <a:off x="3797300" y="9968912"/>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101230</xdr:rowOff>
    </xdr:from>
    <xdr:to>
      <xdr:col>5</xdr:col>
      <xdr:colOff>358775</xdr:colOff>
      <xdr:row>58</xdr:row>
      <xdr:rowOff>48554</xdr:rowOff>
    </xdr:to>
    <xdr:cxnSp macro="">
      <xdr:nvCxnSpPr>
        <xdr:cNvPr id="122" name="直線コネクタ 121"/>
        <xdr:cNvCxnSpPr/>
      </xdr:nvCxnSpPr>
      <xdr:spPr>
        <a:xfrm>
          <a:off x="2908300" y="9873880"/>
          <a:ext cx="8890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121379</xdr:rowOff>
    </xdr:from>
    <xdr:to>
      <xdr:col>4</xdr:col>
      <xdr:colOff>155575</xdr:colOff>
      <xdr:row>57</xdr:row>
      <xdr:rowOff>101230</xdr:rowOff>
    </xdr:to>
    <xdr:cxnSp macro="">
      <xdr:nvCxnSpPr>
        <xdr:cNvPr id="125" name="直線コネクタ 124"/>
        <xdr:cNvCxnSpPr/>
      </xdr:nvCxnSpPr>
      <xdr:spPr>
        <a:xfrm>
          <a:off x="2019300" y="9722579"/>
          <a:ext cx="889000" cy="1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121379</xdr:rowOff>
    </xdr:from>
    <xdr:to>
      <xdr:col>2</xdr:col>
      <xdr:colOff>638175</xdr:colOff>
      <xdr:row>57</xdr:row>
      <xdr:rowOff>40912</xdr:rowOff>
    </xdr:to>
    <xdr:cxnSp macro="">
      <xdr:nvCxnSpPr>
        <xdr:cNvPr id="128" name="直線コネクタ 127"/>
        <xdr:cNvCxnSpPr/>
      </xdr:nvCxnSpPr>
      <xdr:spPr>
        <a:xfrm flipV="1">
          <a:off x="1130300" y="9722579"/>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48386</xdr:rowOff>
    </xdr:from>
    <xdr:ext cx="534377" cy="259045"/>
    <xdr:sp macro="" textlink="">
      <xdr:nvSpPr>
        <xdr:cNvPr id="132" name="テキスト ボックス 131"/>
        <xdr:cNvSpPr txBox="1"/>
      </xdr:nvSpPr>
      <xdr:spPr>
        <a:xfrm>
          <a:off x="863111" y="99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145462</xdr:rowOff>
    </xdr:from>
    <xdr:to>
      <xdr:col>6</xdr:col>
      <xdr:colOff>561975</xdr:colOff>
      <xdr:row>58</xdr:row>
      <xdr:rowOff>75612</xdr:rowOff>
    </xdr:to>
    <xdr:sp macro="" textlink="">
      <xdr:nvSpPr>
        <xdr:cNvPr id="138" name="円/楕円 137"/>
        <xdr:cNvSpPr/>
      </xdr:nvSpPr>
      <xdr:spPr>
        <a:xfrm>
          <a:off x="45847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168339</xdr:rowOff>
    </xdr:from>
    <xdr:ext cx="534377" cy="259045"/>
    <xdr:sp macro="" textlink="">
      <xdr:nvSpPr>
        <xdr:cNvPr id="139" name="総務費該当値テキスト"/>
        <xdr:cNvSpPr txBox="1"/>
      </xdr:nvSpPr>
      <xdr:spPr>
        <a:xfrm>
          <a:off x="4686300" y="97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169204</xdr:rowOff>
    </xdr:from>
    <xdr:to>
      <xdr:col>5</xdr:col>
      <xdr:colOff>409575</xdr:colOff>
      <xdr:row>58</xdr:row>
      <xdr:rowOff>99354</xdr:rowOff>
    </xdr:to>
    <xdr:sp macro="" textlink="">
      <xdr:nvSpPr>
        <xdr:cNvPr id="140" name="円/楕円 139"/>
        <xdr:cNvSpPr/>
      </xdr:nvSpPr>
      <xdr:spPr>
        <a:xfrm>
          <a:off x="3746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115881</xdr:rowOff>
    </xdr:from>
    <xdr:ext cx="534377" cy="259045"/>
    <xdr:sp macro="" textlink="">
      <xdr:nvSpPr>
        <xdr:cNvPr id="141" name="テキスト ボックス 140"/>
        <xdr:cNvSpPr txBox="1"/>
      </xdr:nvSpPr>
      <xdr:spPr>
        <a:xfrm>
          <a:off x="35174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50430</xdr:rowOff>
    </xdr:from>
    <xdr:to>
      <xdr:col>4</xdr:col>
      <xdr:colOff>206375</xdr:colOff>
      <xdr:row>57</xdr:row>
      <xdr:rowOff>152030</xdr:rowOff>
    </xdr:to>
    <xdr:sp macro="" textlink="">
      <xdr:nvSpPr>
        <xdr:cNvPr id="142" name="円/楕円 141"/>
        <xdr:cNvSpPr/>
      </xdr:nvSpPr>
      <xdr:spPr>
        <a:xfrm>
          <a:off x="2857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168557</xdr:rowOff>
    </xdr:from>
    <xdr:ext cx="534377" cy="259045"/>
    <xdr:sp macro="" textlink="">
      <xdr:nvSpPr>
        <xdr:cNvPr id="143" name="テキスト ボックス 142"/>
        <xdr:cNvSpPr txBox="1"/>
      </xdr:nvSpPr>
      <xdr:spPr>
        <a:xfrm>
          <a:off x="2641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70579</xdr:rowOff>
    </xdr:from>
    <xdr:to>
      <xdr:col>3</xdr:col>
      <xdr:colOff>3175</xdr:colOff>
      <xdr:row>57</xdr:row>
      <xdr:rowOff>729</xdr:rowOff>
    </xdr:to>
    <xdr:sp macro="" textlink="">
      <xdr:nvSpPr>
        <xdr:cNvPr id="144" name="円/楕円 143"/>
        <xdr:cNvSpPr/>
      </xdr:nvSpPr>
      <xdr:spPr>
        <a:xfrm>
          <a:off x="1968500" y="96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17256</xdr:rowOff>
    </xdr:from>
    <xdr:ext cx="534377" cy="259045"/>
    <xdr:sp macro="" textlink="">
      <xdr:nvSpPr>
        <xdr:cNvPr id="145" name="テキスト ボックス 144"/>
        <xdr:cNvSpPr txBox="1"/>
      </xdr:nvSpPr>
      <xdr:spPr>
        <a:xfrm>
          <a:off x="1752111" y="9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161562</xdr:rowOff>
    </xdr:from>
    <xdr:to>
      <xdr:col>1</xdr:col>
      <xdr:colOff>485775</xdr:colOff>
      <xdr:row>57</xdr:row>
      <xdr:rowOff>91712</xdr:rowOff>
    </xdr:to>
    <xdr:sp macro="" textlink="">
      <xdr:nvSpPr>
        <xdr:cNvPr id="146" name="円/楕円 145"/>
        <xdr:cNvSpPr/>
      </xdr:nvSpPr>
      <xdr:spPr>
        <a:xfrm>
          <a:off x="1079500" y="97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108239</xdr:rowOff>
    </xdr:from>
    <xdr:ext cx="534377" cy="259045"/>
    <xdr:sp macro="" textlink="">
      <xdr:nvSpPr>
        <xdr:cNvPr id="147" name="テキスト ボックス 146"/>
        <xdr:cNvSpPr txBox="1"/>
      </xdr:nvSpPr>
      <xdr:spPr>
        <a:xfrm>
          <a:off x="863111" y="9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83879</xdr:rowOff>
    </xdr:from>
    <xdr:to>
      <xdr:col>6</xdr:col>
      <xdr:colOff>511175</xdr:colOff>
      <xdr:row>78</xdr:row>
      <xdr:rowOff>92997</xdr:rowOff>
    </xdr:to>
    <xdr:cxnSp macro="">
      <xdr:nvCxnSpPr>
        <xdr:cNvPr id="176" name="直線コネクタ 175"/>
        <xdr:cNvCxnSpPr/>
      </xdr:nvCxnSpPr>
      <xdr:spPr>
        <a:xfrm flipV="1">
          <a:off x="3797300" y="13456979"/>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92997</xdr:rowOff>
    </xdr:from>
    <xdr:to>
      <xdr:col>5</xdr:col>
      <xdr:colOff>358775</xdr:colOff>
      <xdr:row>78</xdr:row>
      <xdr:rowOff>95489</xdr:rowOff>
    </xdr:to>
    <xdr:cxnSp macro="">
      <xdr:nvCxnSpPr>
        <xdr:cNvPr id="179" name="直線コネクタ 178"/>
        <xdr:cNvCxnSpPr/>
      </xdr:nvCxnSpPr>
      <xdr:spPr>
        <a:xfrm flipV="1">
          <a:off x="2908300" y="13466097"/>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95489</xdr:rowOff>
    </xdr:from>
    <xdr:to>
      <xdr:col>4</xdr:col>
      <xdr:colOff>155575</xdr:colOff>
      <xdr:row>78</xdr:row>
      <xdr:rowOff>107096</xdr:rowOff>
    </xdr:to>
    <xdr:cxnSp macro="">
      <xdr:nvCxnSpPr>
        <xdr:cNvPr id="182" name="直線コネクタ 181"/>
        <xdr:cNvCxnSpPr/>
      </xdr:nvCxnSpPr>
      <xdr:spPr>
        <a:xfrm flipV="1">
          <a:off x="2019300" y="13468589"/>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95878</xdr:rowOff>
    </xdr:from>
    <xdr:to>
      <xdr:col>2</xdr:col>
      <xdr:colOff>638175</xdr:colOff>
      <xdr:row>78</xdr:row>
      <xdr:rowOff>107096</xdr:rowOff>
    </xdr:to>
    <xdr:cxnSp macro="">
      <xdr:nvCxnSpPr>
        <xdr:cNvPr id="185" name="直線コネクタ 184"/>
        <xdr:cNvCxnSpPr/>
      </xdr:nvCxnSpPr>
      <xdr:spPr>
        <a:xfrm>
          <a:off x="1130300" y="13468978"/>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33079</xdr:rowOff>
    </xdr:from>
    <xdr:to>
      <xdr:col>6</xdr:col>
      <xdr:colOff>561975</xdr:colOff>
      <xdr:row>78</xdr:row>
      <xdr:rowOff>134679</xdr:rowOff>
    </xdr:to>
    <xdr:sp macro="" textlink="">
      <xdr:nvSpPr>
        <xdr:cNvPr id="195" name="円/楕円 194"/>
        <xdr:cNvSpPr/>
      </xdr:nvSpPr>
      <xdr:spPr>
        <a:xfrm>
          <a:off x="4584700" y="134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42197</xdr:rowOff>
    </xdr:from>
    <xdr:to>
      <xdr:col>5</xdr:col>
      <xdr:colOff>409575</xdr:colOff>
      <xdr:row>78</xdr:row>
      <xdr:rowOff>143797</xdr:rowOff>
    </xdr:to>
    <xdr:sp macro="" textlink="">
      <xdr:nvSpPr>
        <xdr:cNvPr id="197" name="円/楕円 196"/>
        <xdr:cNvSpPr/>
      </xdr:nvSpPr>
      <xdr:spPr>
        <a:xfrm>
          <a:off x="3746500" y="134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134924</xdr:rowOff>
    </xdr:from>
    <xdr:ext cx="534377" cy="259045"/>
    <xdr:sp macro="" textlink="">
      <xdr:nvSpPr>
        <xdr:cNvPr id="198" name="テキスト ボックス 197"/>
        <xdr:cNvSpPr txBox="1"/>
      </xdr:nvSpPr>
      <xdr:spPr>
        <a:xfrm>
          <a:off x="3517411" y="135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44689</xdr:rowOff>
    </xdr:from>
    <xdr:to>
      <xdr:col>4</xdr:col>
      <xdr:colOff>206375</xdr:colOff>
      <xdr:row>78</xdr:row>
      <xdr:rowOff>146289</xdr:rowOff>
    </xdr:to>
    <xdr:sp macro="" textlink="">
      <xdr:nvSpPr>
        <xdr:cNvPr id="199" name="円/楕円 198"/>
        <xdr:cNvSpPr/>
      </xdr:nvSpPr>
      <xdr:spPr>
        <a:xfrm>
          <a:off x="2857500" y="13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162816</xdr:rowOff>
    </xdr:from>
    <xdr:ext cx="534377" cy="259045"/>
    <xdr:sp macro="" textlink="">
      <xdr:nvSpPr>
        <xdr:cNvPr id="200" name="テキスト ボックス 199"/>
        <xdr:cNvSpPr txBox="1"/>
      </xdr:nvSpPr>
      <xdr:spPr>
        <a:xfrm>
          <a:off x="2641111" y="13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56296</xdr:rowOff>
    </xdr:from>
    <xdr:to>
      <xdr:col>3</xdr:col>
      <xdr:colOff>3175</xdr:colOff>
      <xdr:row>78</xdr:row>
      <xdr:rowOff>157896</xdr:rowOff>
    </xdr:to>
    <xdr:sp macro="" textlink="">
      <xdr:nvSpPr>
        <xdr:cNvPr id="201" name="円/楕円 200"/>
        <xdr:cNvSpPr/>
      </xdr:nvSpPr>
      <xdr:spPr>
        <a:xfrm>
          <a:off x="1968500" y="134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2973</xdr:rowOff>
    </xdr:from>
    <xdr:ext cx="534377" cy="259045"/>
    <xdr:sp macro="" textlink="">
      <xdr:nvSpPr>
        <xdr:cNvPr id="202" name="テキスト ボックス 201"/>
        <xdr:cNvSpPr txBox="1"/>
      </xdr:nvSpPr>
      <xdr:spPr>
        <a:xfrm>
          <a:off x="1752111" y="132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45078</xdr:rowOff>
    </xdr:from>
    <xdr:to>
      <xdr:col>1</xdr:col>
      <xdr:colOff>485775</xdr:colOff>
      <xdr:row>78</xdr:row>
      <xdr:rowOff>146678</xdr:rowOff>
    </xdr:to>
    <xdr:sp macro="" textlink="">
      <xdr:nvSpPr>
        <xdr:cNvPr id="203" name="円/楕円 202"/>
        <xdr:cNvSpPr/>
      </xdr:nvSpPr>
      <xdr:spPr>
        <a:xfrm>
          <a:off x="10795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163205</xdr:rowOff>
    </xdr:from>
    <xdr:ext cx="534377" cy="259045"/>
    <xdr:sp macro="" textlink="">
      <xdr:nvSpPr>
        <xdr:cNvPr id="204" name="テキスト ボックス 203"/>
        <xdr:cNvSpPr txBox="1"/>
      </xdr:nvSpPr>
      <xdr:spPr>
        <a:xfrm>
          <a:off x="863111" y="131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132567</xdr:rowOff>
    </xdr:from>
    <xdr:to>
      <xdr:col>6</xdr:col>
      <xdr:colOff>511175</xdr:colOff>
      <xdr:row>94</xdr:row>
      <xdr:rowOff>43917</xdr:rowOff>
    </xdr:to>
    <xdr:cxnSp macro="">
      <xdr:nvCxnSpPr>
        <xdr:cNvPr id="229" name="直線コネクタ 228"/>
        <xdr:cNvCxnSpPr/>
      </xdr:nvCxnSpPr>
      <xdr:spPr>
        <a:xfrm>
          <a:off x="3797300" y="16077417"/>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132567</xdr:rowOff>
    </xdr:from>
    <xdr:to>
      <xdr:col>5</xdr:col>
      <xdr:colOff>358775</xdr:colOff>
      <xdr:row>94</xdr:row>
      <xdr:rowOff>77704</xdr:rowOff>
    </xdr:to>
    <xdr:cxnSp macro="">
      <xdr:nvCxnSpPr>
        <xdr:cNvPr id="232" name="直線コネクタ 231"/>
        <xdr:cNvCxnSpPr/>
      </xdr:nvCxnSpPr>
      <xdr:spPr>
        <a:xfrm flipV="1">
          <a:off x="2908300" y="1607741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77704</xdr:rowOff>
    </xdr:from>
    <xdr:to>
      <xdr:col>4</xdr:col>
      <xdr:colOff>155575</xdr:colOff>
      <xdr:row>94</xdr:row>
      <xdr:rowOff>139791</xdr:rowOff>
    </xdr:to>
    <xdr:cxnSp macro="">
      <xdr:nvCxnSpPr>
        <xdr:cNvPr id="235" name="直線コネクタ 234"/>
        <xdr:cNvCxnSpPr/>
      </xdr:nvCxnSpPr>
      <xdr:spPr>
        <a:xfrm flipV="1">
          <a:off x="2019300" y="16194004"/>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139791</xdr:rowOff>
    </xdr:from>
    <xdr:to>
      <xdr:col>2</xdr:col>
      <xdr:colOff>638175</xdr:colOff>
      <xdr:row>94</xdr:row>
      <xdr:rowOff>149347</xdr:rowOff>
    </xdr:to>
    <xdr:cxnSp macro="">
      <xdr:nvCxnSpPr>
        <xdr:cNvPr id="238" name="直線コネクタ 237"/>
        <xdr:cNvCxnSpPr/>
      </xdr:nvCxnSpPr>
      <xdr:spPr>
        <a:xfrm flipV="1">
          <a:off x="1130300" y="1625609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164567</xdr:rowOff>
    </xdr:from>
    <xdr:to>
      <xdr:col>6</xdr:col>
      <xdr:colOff>561975</xdr:colOff>
      <xdr:row>94</xdr:row>
      <xdr:rowOff>94717</xdr:rowOff>
    </xdr:to>
    <xdr:sp macro="" textlink="">
      <xdr:nvSpPr>
        <xdr:cNvPr id="248" name="円/楕円 247"/>
        <xdr:cNvSpPr/>
      </xdr:nvSpPr>
      <xdr:spPr>
        <a:xfrm>
          <a:off x="45847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15994</xdr:rowOff>
    </xdr:from>
    <xdr:ext cx="534377" cy="259045"/>
    <xdr:sp macro="" textlink="">
      <xdr:nvSpPr>
        <xdr:cNvPr id="249" name="衛生費該当値テキスト"/>
        <xdr:cNvSpPr txBox="1"/>
      </xdr:nvSpPr>
      <xdr:spPr>
        <a:xfrm>
          <a:off x="4686300" y="159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81767</xdr:rowOff>
    </xdr:from>
    <xdr:to>
      <xdr:col>5</xdr:col>
      <xdr:colOff>409575</xdr:colOff>
      <xdr:row>94</xdr:row>
      <xdr:rowOff>11917</xdr:rowOff>
    </xdr:to>
    <xdr:sp macro="" textlink="">
      <xdr:nvSpPr>
        <xdr:cNvPr id="250" name="円/楕円 249"/>
        <xdr:cNvSpPr/>
      </xdr:nvSpPr>
      <xdr:spPr>
        <a:xfrm>
          <a:off x="3746500" y="160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28444</xdr:rowOff>
    </xdr:from>
    <xdr:ext cx="534377" cy="259045"/>
    <xdr:sp macro="" textlink="">
      <xdr:nvSpPr>
        <xdr:cNvPr id="251" name="テキスト ボックス 250"/>
        <xdr:cNvSpPr txBox="1"/>
      </xdr:nvSpPr>
      <xdr:spPr>
        <a:xfrm>
          <a:off x="3517411" y="158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26904</xdr:rowOff>
    </xdr:from>
    <xdr:to>
      <xdr:col>4</xdr:col>
      <xdr:colOff>206375</xdr:colOff>
      <xdr:row>94</xdr:row>
      <xdr:rowOff>128504</xdr:rowOff>
    </xdr:to>
    <xdr:sp macro="" textlink="">
      <xdr:nvSpPr>
        <xdr:cNvPr id="252" name="円/楕円 251"/>
        <xdr:cNvSpPr/>
      </xdr:nvSpPr>
      <xdr:spPr>
        <a:xfrm>
          <a:off x="2857500" y="161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145031</xdr:rowOff>
    </xdr:from>
    <xdr:ext cx="534377" cy="259045"/>
    <xdr:sp macro="" textlink="">
      <xdr:nvSpPr>
        <xdr:cNvPr id="253" name="テキスト ボックス 252"/>
        <xdr:cNvSpPr txBox="1"/>
      </xdr:nvSpPr>
      <xdr:spPr>
        <a:xfrm>
          <a:off x="2641111" y="159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88991</xdr:rowOff>
    </xdr:from>
    <xdr:to>
      <xdr:col>3</xdr:col>
      <xdr:colOff>3175</xdr:colOff>
      <xdr:row>95</xdr:row>
      <xdr:rowOff>19141</xdr:rowOff>
    </xdr:to>
    <xdr:sp macro="" textlink="">
      <xdr:nvSpPr>
        <xdr:cNvPr id="254" name="円/楕円 253"/>
        <xdr:cNvSpPr/>
      </xdr:nvSpPr>
      <xdr:spPr>
        <a:xfrm>
          <a:off x="1968500" y="162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35668</xdr:rowOff>
    </xdr:from>
    <xdr:ext cx="534377" cy="259045"/>
    <xdr:sp macro="" textlink="">
      <xdr:nvSpPr>
        <xdr:cNvPr id="255" name="テキスト ボックス 254"/>
        <xdr:cNvSpPr txBox="1"/>
      </xdr:nvSpPr>
      <xdr:spPr>
        <a:xfrm>
          <a:off x="1752111" y="159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98547</xdr:rowOff>
    </xdr:from>
    <xdr:to>
      <xdr:col>1</xdr:col>
      <xdr:colOff>485775</xdr:colOff>
      <xdr:row>95</xdr:row>
      <xdr:rowOff>28697</xdr:rowOff>
    </xdr:to>
    <xdr:sp macro="" textlink="">
      <xdr:nvSpPr>
        <xdr:cNvPr id="256" name="円/楕円 255"/>
        <xdr:cNvSpPr/>
      </xdr:nvSpPr>
      <xdr:spPr>
        <a:xfrm>
          <a:off x="1079500" y="162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45224</xdr:rowOff>
    </xdr:from>
    <xdr:ext cx="534377" cy="259045"/>
    <xdr:sp macro="" textlink="">
      <xdr:nvSpPr>
        <xdr:cNvPr id="257" name="テキスト ボックス 256"/>
        <xdr:cNvSpPr txBox="1"/>
      </xdr:nvSpPr>
      <xdr:spPr>
        <a:xfrm>
          <a:off x="863111" y="159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83693</xdr:rowOff>
    </xdr:from>
    <xdr:to>
      <xdr:col>15</xdr:col>
      <xdr:colOff>180975</xdr:colOff>
      <xdr:row>38</xdr:row>
      <xdr:rowOff>25400</xdr:rowOff>
    </xdr:to>
    <xdr:cxnSp macro="">
      <xdr:nvCxnSpPr>
        <xdr:cNvPr id="284" name="直線コネクタ 283"/>
        <xdr:cNvCxnSpPr/>
      </xdr:nvCxnSpPr>
      <xdr:spPr>
        <a:xfrm>
          <a:off x="9639300" y="6255893"/>
          <a:ext cx="8382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83693</xdr:rowOff>
    </xdr:from>
    <xdr:to>
      <xdr:col>14</xdr:col>
      <xdr:colOff>28575</xdr:colOff>
      <xdr:row>36</xdr:row>
      <xdr:rowOff>105791</xdr:rowOff>
    </xdr:to>
    <xdr:cxnSp macro="">
      <xdr:nvCxnSpPr>
        <xdr:cNvPr id="287" name="直線コネクタ 286"/>
        <xdr:cNvCxnSpPr/>
      </xdr:nvCxnSpPr>
      <xdr:spPr>
        <a:xfrm flipV="1">
          <a:off x="8750300" y="625589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32656</xdr:rowOff>
    </xdr:from>
    <xdr:ext cx="469744" cy="259045"/>
    <xdr:sp macro="" textlink="">
      <xdr:nvSpPr>
        <xdr:cNvPr id="289" name="テキスト ボックス 288"/>
        <xdr:cNvSpPr txBox="1"/>
      </xdr:nvSpPr>
      <xdr:spPr>
        <a:xfrm>
          <a:off x="93917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105982</xdr:rowOff>
    </xdr:from>
    <xdr:to>
      <xdr:col>12</xdr:col>
      <xdr:colOff>511175</xdr:colOff>
      <xdr:row>36</xdr:row>
      <xdr:rowOff>105791</xdr:rowOff>
    </xdr:to>
    <xdr:cxnSp macro="">
      <xdr:nvCxnSpPr>
        <xdr:cNvPr id="290" name="直線コネクタ 289"/>
        <xdr:cNvCxnSpPr/>
      </xdr:nvCxnSpPr>
      <xdr:spPr>
        <a:xfrm>
          <a:off x="7861300" y="6106732"/>
          <a:ext cx="889000" cy="1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123127</xdr:rowOff>
    </xdr:from>
    <xdr:to>
      <xdr:col>11</xdr:col>
      <xdr:colOff>307975</xdr:colOff>
      <xdr:row>35</xdr:row>
      <xdr:rowOff>105982</xdr:rowOff>
    </xdr:to>
    <xdr:cxnSp macro="">
      <xdr:nvCxnSpPr>
        <xdr:cNvPr id="293" name="直線コネクタ 292"/>
        <xdr:cNvCxnSpPr/>
      </xdr:nvCxnSpPr>
      <xdr:spPr>
        <a:xfrm>
          <a:off x="6972300" y="5609527"/>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146050</xdr:rowOff>
    </xdr:from>
    <xdr:to>
      <xdr:col>15</xdr:col>
      <xdr:colOff>231775</xdr:colOff>
      <xdr:row>38</xdr:row>
      <xdr:rowOff>76200</xdr:rowOff>
    </xdr:to>
    <xdr:sp macro="" textlink="">
      <xdr:nvSpPr>
        <xdr:cNvPr id="303" name="円/楕円 302"/>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88472</xdr:rowOff>
    </xdr:from>
    <xdr:ext cx="469744" cy="259045"/>
    <xdr:sp macro="" textlink="">
      <xdr:nvSpPr>
        <xdr:cNvPr id="304" name="労働費該当値テキスト"/>
        <xdr:cNvSpPr txBox="1"/>
      </xdr:nvSpPr>
      <xdr:spPr>
        <a:xfrm>
          <a:off x="10528300" y="64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32893</xdr:rowOff>
    </xdr:from>
    <xdr:to>
      <xdr:col>14</xdr:col>
      <xdr:colOff>79375</xdr:colOff>
      <xdr:row>36</xdr:row>
      <xdr:rowOff>134493</xdr:rowOff>
    </xdr:to>
    <xdr:sp macro="" textlink="">
      <xdr:nvSpPr>
        <xdr:cNvPr id="305" name="円/楕円 304"/>
        <xdr:cNvSpPr/>
      </xdr:nvSpPr>
      <xdr:spPr>
        <a:xfrm>
          <a:off x="958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151020</xdr:rowOff>
    </xdr:from>
    <xdr:ext cx="469744" cy="259045"/>
    <xdr:sp macro="" textlink="">
      <xdr:nvSpPr>
        <xdr:cNvPr id="306" name="テキスト ボックス 305"/>
        <xdr:cNvSpPr txBox="1"/>
      </xdr:nvSpPr>
      <xdr:spPr>
        <a:xfrm>
          <a:off x="9391727"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54991</xdr:rowOff>
    </xdr:from>
    <xdr:to>
      <xdr:col>12</xdr:col>
      <xdr:colOff>561975</xdr:colOff>
      <xdr:row>36</xdr:row>
      <xdr:rowOff>156591</xdr:rowOff>
    </xdr:to>
    <xdr:sp macro="" textlink="">
      <xdr:nvSpPr>
        <xdr:cNvPr id="307" name="円/楕円 306"/>
        <xdr:cNvSpPr/>
      </xdr:nvSpPr>
      <xdr:spPr>
        <a:xfrm>
          <a:off x="8699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1668</xdr:rowOff>
    </xdr:from>
    <xdr:ext cx="469744" cy="259045"/>
    <xdr:sp macro="" textlink="">
      <xdr:nvSpPr>
        <xdr:cNvPr id="308" name="テキスト ボックス 307"/>
        <xdr:cNvSpPr txBox="1"/>
      </xdr:nvSpPr>
      <xdr:spPr>
        <a:xfrm>
          <a:off x="8515427"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55182</xdr:rowOff>
    </xdr:from>
    <xdr:to>
      <xdr:col>11</xdr:col>
      <xdr:colOff>358775</xdr:colOff>
      <xdr:row>35</xdr:row>
      <xdr:rowOff>156782</xdr:rowOff>
    </xdr:to>
    <xdr:sp macro="" textlink="">
      <xdr:nvSpPr>
        <xdr:cNvPr id="309" name="円/楕円 308"/>
        <xdr:cNvSpPr/>
      </xdr:nvSpPr>
      <xdr:spPr>
        <a:xfrm>
          <a:off x="7810500" y="60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1859</xdr:rowOff>
    </xdr:from>
    <xdr:ext cx="469744" cy="259045"/>
    <xdr:sp macro="" textlink="">
      <xdr:nvSpPr>
        <xdr:cNvPr id="310" name="テキスト ボックス 309"/>
        <xdr:cNvSpPr txBox="1"/>
      </xdr:nvSpPr>
      <xdr:spPr>
        <a:xfrm>
          <a:off x="7626427" y="583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72327</xdr:rowOff>
    </xdr:from>
    <xdr:to>
      <xdr:col>10</xdr:col>
      <xdr:colOff>155575</xdr:colOff>
      <xdr:row>33</xdr:row>
      <xdr:rowOff>2477</xdr:rowOff>
    </xdr:to>
    <xdr:sp macro="" textlink="">
      <xdr:nvSpPr>
        <xdr:cNvPr id="311" name="円/楕円 310"/>
        <xdr:cNvSpPr/>
      </xdr:nvSpPr>
      <xdr:spPr>
        <a:xfrm>
          <a:off x="6921500" y="55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19004</xdr:rowOff>
    </xdr:from>
    <xdr:ext cx="469744" cy="259045"/>
    <xdr:sp macro="" textlink="">
      <xdr:nvSpPr>
        <xdr:cNvPr id="312" name="テキスト ボックス 311"/>
        <xdr:cNvSpPr txBox="1"/>
      </xdr:nvSpPr>
      <xdr:spPr>
        <a:xfrm>
          <a:off x="6737427" y="53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78778</xdr:rowOff>
    </xdr:from>
    <xdr:to>
      <xdr:col>15</xdr:col>
      <xdr:colOff>180975</xdr:colOff>
      <xdr:row>56</xdr:row>
      <xdr:rowOff>105181</xdr:rowOff>
    </xdr:to>
    <xdr:cxnSp macro="">
      <xdr:nvCxnSpPr>
        <xdr:cNvPr id="337" name="直線コネクタ 336"/>
        <xdr:cNvCxnSpPr/>
      </xdr:nvCxnSpPr>
      <xdr:spPr>
        <a:xfrm>
          <a:off x="9639300" y="9679978"/>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68103</xdr:rowOff>
    </xdr:from>
    <xdr:to>
      <xdr:col>14</xdr:col>
      <xdr:colOff>28575</xdr:colOff>
      <xdr:row>56</xdr:row>
      <xdr:rowOff>78778</xdr:rowOff>
    </xdr:to>
    <xdr:cxnSp macro="">
      <xdr:nvCxnSpPr>
        <xdr:cNvPr id="340" name="直線コネクタ 339"/>
        <xdr:cNvCxnSpPr/>
      </xdr:nvCxnSpPr>
      <xdr:spPr>
        <a:xfrm>
          <a:off x="8750300" y="9669303"/>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67234</xdr:rowOff>
    </xdr:from>
    <xdr:to>
      <xdr:col>12</xdr:col>
      <xdr:colOff>511175</xdr:colOff>
      <xdr:row>56</xdr:row>
      <xdr:rowOff>68103</xdr:rowOff>
    </xdr:to>
    <xdr:cxnSp macro="">
      <xdr:nvCxnSpPr>
        <xdr:cNvPr id="343" name="直線コネクタ 342"/>
        <xdr:cNvCxnSpPr/>
      </xdr:nvCxnSpPr>
      <xdr:spPr>
        <a:xfrm>
          <a:off x="7861300" y="966843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67234</xdr:rowOff>
    </xdr:from>
    <xdr:to>
      <xdr:col>11</xdr:col>
      <xdr:colOff>307975</xdr:colOff>
      <xdr:row>56</xdr:row>
      <xdr:rowOff>75418</xdr:rowOff>
    </xdr:to>
    <xdr:cxnSp macro="">
      <xdr:nvCxnSpPr>
        <xdr:cNvPr id="346" name="直線コネクタ 345"/>
        <xdr:cNvCxnSpPr/>
      </xdr:nvCxnSpPr>
      <xdr:spPr>
        <a:xfrm flipV="1">
          <a:off x="6972300" y="966843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54381</xdr:rowOff>
    </xdr:from>
    <xdr:to>
      <xdr:col>15</xdr:col>
      <xdr:colOff>231775</xdr:colOff>
      <xdr:row>56</xdr:row>
      <xdr:rowOff>155981</xdr:rowOff>
    </xdr:to>
    <xdr:sp macro="" textlink="">
      <xdr:nvSpPr>
        <xdr:cNvPr id="356" name="円/楕円 355"/>
        <xdr:cNvSpPr/>
      </xdr:nvSpPr>
      <xdr:spPr>
        <a:xfrm>
          <a:off x="104267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77258</xdr:rowOff>
    </xdr:from>
    <xdr:ext cx="534377" cy="259045"/>
    <xdr:sp macro="" textlink="">
      <xdr:nvSpPr>
        <xdr:cNvPr id="357" name="農林水産業費該当値テキスト"/>
        <xdr:cNvSpPr txBox="1"/>
      </xdr:nvSpPr>
      <xdr:spPr>
        <a:xfrm>
          <a:off x="10528300" y="95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27978</xdr:rowOff>
    </xdr:from>
    <xdr:to>
      <xdr:col>14</xdr:col>
      <xdr:colOff>79375</xdr:colOff>
      <xdr:row>56</xdr:row>
      <xdr:rowOff>129578</xdr:rowOff>
    </xdr:to>
    <xdr:sp macro="" textlink="">
      <xdr:nvSpPr>
        <xdr:cNvPr id="358" name="円/楕円 357"/>
        <xdr:cNvSpPr/>
      </xdr:nvSpPr>
      <xdr:spPr>
        <a:xfrm>
          <a:off x="9588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146105</xdr:rowOff>
    </xdr:from>
    <xdr:ext cx="534377" cy="259045"/>
    <xdr:sp macro="" textlink="">
      <xdr:nvSpPr>
        <xdr:cNvPr id="359" name="テキスト ボックス 358"/>
        <xdr:cNvSpPr txBox="1"/>
      </xdr:nvSpPr>
      <xdr:spPr>
        <a:xfrm>
          <a:off x="93594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17303</xdr:rowOff>
    </xdr:from>
    <xdr:to>
      <xdr:col>12</xdr:col>
      <xdr:colOff>561975</xdr:colOff>
      <xdr:row>56</xdr:row>
      <xdr:rowOff>118903</xdr:rowOff>
    </xdr:to>
    <xdr:sp macro="" textlink="">
      <xdr:nvSpPr>
        <xdr:cNvPr id="360" name="円/楕円 359"/>
        <xdr:cNvSpPr/>
      </xdr:nvSpPr>
      <xdr:spPr>
        <a:xfrm>
          <a:off x="8699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135430</xdr:rowOff>
    </xdr:from>
    <xdr:ext cx="534377" cy="259045"/>
    <xdr:sp macro="" textlink="">
      <xdr:nvSpPr>
        <xdr:cNvPr id="361" name="テキスト ボックス 360"/>
        <xdr:cNvSpPr txBox="1"/>
      </xdr:nvSpPr>
      <xdr:spPr>
        <a:xfrm>
          <a:off x="8483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16434</xdr:rowOff>
    </xdr:from>
    <xdr:to>
      <xdr:col>11</xdr:col>
      <xdr:colOff>358775</xdr:colOff>
      <xdr:row>56</xdr:row>
      <xdr:rowOff>118034</xdr:rowOff>
    </xdr:to>
    <xdr:sp macro="" textlink="">
      <xdr:nvSpPr>
        <xdr:cNvPr id="362" name="円/楕円 361"/>
        <xdr:cNvSpPr/>
      </xdr:nvSpPr>
      <xdr:spPr>
        <a:xfrm>
          <a:off x="7810500" y="96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134561</xdr:rowOff>
    </xdr:from>
    <xdr:ext cx="534377" cy="259045"/>
    <xdr:sp macro="" textlink="">
      <xdr:nvSpPr>
        <xdr:cNvPr id="363" name="テキスト ボックス 362"/>
        <xdr:cNvSpPr txBox="1"/>
      </xdr:nvSpPr>
      <xdr:spPr>
        <a:xfrm>
          <a:off x="7594111" y="93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24618</xdr:rowOff>
    </xdr:from>
    <xdr:to>
      <xdr:col>10</xdr:col>
      <xdr:colOff>155575</xdr:colOff>
      <xdr:row>56</xdr:row>
      <xdr:rowOff>126218</xdr:rowOff>
    </xdr:to>
    <xdr:sp macro="" textlink="">
      <xdr:nvSpPr>
        <xdr:cNvPr id="364" name="円/楕円 363"/>
        <xdr:cNvSpPr/>
      </xdr:nvSpPr>
      <xdr:spPr>
        <a:xfrm>
          <a:off x="6921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142745</xdr:rowOff>
    </xdr:from>
    <xdr:ext cx="534377" cy="259045"/>
    <xdr:sp macro="" textlink="">
      <xdr:nvSpPr>
        <xdr:cNvPr id="365" name="テキスト ボックス 364"/>
        <xdr:cNvSpPr txBox="1"/>
      </xdr:nvSpPr>
      <xdr:spPr>
        <a:xfrm>
          <a:off x="6705111" y="9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113564</xdr:rowOff>
    </xdr:from>
    <xdr:to>
      <xdr:col>15</xdr:col>
      <xdr:colOff>180975</xdr:colOff>
      <xdr:row>74</xdr:row>
      <xdr:rowOff>160845</xdr:rowOff>
    </xdr:to>
    <xdr:cxnSp macro="">
      <xdr:nvCxnSpPr>
        <xdr:cNvPr id="392" name="直線コネクタ 391"/>
        <xdr:cNvCxnSpPr/>
      </xdr:nvCxnSpPr>
      <xdr:spPr>
        <a:xfrm>
          <a:off x="9639300" y="12800864"/>
          <a:ext cx="8382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36354</xdr:rowOff>
    </xdr:from>
    <xdr:to>
      <xdr:col>14</xdr:col>
      <xdr:colOff>28575</xdr:colOff>
      <xdr:row>74</xdr:row>
      <xdr:rowOff>113564</xdr:rowOff>
    </xdr:to>
    <xdr:cxnSp macro="">
      <xdr:nvCxnSpPr>
        <xdr:cNvPr id="395" name="直線コネクタ 394"/>
        <xdr:cNvCxnSpPr/>
      </xdr:nvCxnSpPr>
      <xdr:spPr>
        <a:xfrm>
          <a:off x="8750300" y="12723654"/>
          <a:ext cx="889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149949</xdr:rowOff>
    </xdr:from>
    <xdr:to>
      <xdr:col>12</xdr:col>
      <xdr:colOff>511175</xdr:colOff>
      <xdr:row>74</xdr:row>
      <xdr:rowOff>36354</xdr:rowOff>
    </xdr:to>
    <xdr:cxnSp macro="">
      <xdr:nvCxnSpPr>
        <xdr:cNvPr id="398" name="直線コネクタ 397"/>
        <xdr:cNvCxnSpPr/>
      </xdr:nvCxnSpPr>
      <xdr:spPr>
        <a:xfrm>
          <a:off x="7861300" y="12665799"/>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31610</xdr:rowOff>
    </xdr:from>
    <xdr:to>
      <xdr:col>11</xdr:col>
      <xdr:colOff>307975</xdr:colOff>
      <xdr:row>73</xdr:row>
      <xdr:rowOff>149949</xdr:rowOff>
    </xdr:to>
    <xdr:cxnSp macro="">
      <xdr:nvCxnSpPr>
        <xdr:cNvPr id="401" name="直線コネクタ 400"/>
        <xdr:cNvCxnSpPr/>
      </xdr:nvCxnSpPr>
      <xdr:spPr>
        <a:xfrm>
          <a:off x="6972300" y="1254746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110045</xdr:rowOff>
    </xdr:from>
    <xdr:to>
      <xdr:col>15</xdr:col>
      <xdr:colOff>231775</xdr:colOff>
      <xdr:row>75</xdr:row>
      <xdr:rowOff>40195</xdr:rowOff>
    </xdr:to>
    <xdr:sp macro="" textlink="">
      <xdr:nvSpPr>
        <xdr:cNvPr id="411" name="円/楕円 410"/>
        <xdr:cNvSpPr/>
      </xdr:nvSpPr>
      <xdr:spPr>
        <a:xfrm>
          <a:off x="10426700" y="127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132922</xdr:rowOff>
    </xdr:from>
    <xdr:ext cx="534377" cy="259045"/>
    <xdr:sp macro="" textlink="">
      <xdr:nvSpPr>
        <xdr:cNvPr id="412" name="商工費該当値テキスト"/>
        <xdr:cNvSpPr txBox="1"/>
      </xdr:nvSpPr>
      <xdr:spPr>
        <a:xfrm>
          <a:off x="10528300" y="126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62764</xdr:rowOff>
    </xdr:from>
    <xdr:to>
      <xdr:col>14</xdr:col>
      <xdr:colOff>79375</xdr:colOff>
      <xdr:row>74</xdr:row>
      <xdr:rowOff>164364</xdr:rowOff>
    </xdr:to>
    <xdr:sp macro="" textlink="">
      <xdr:nvSpPr>
        <xdr:cNvPr id="413" name="円/楕円 412"/>
        <xdr:cNvSpPr/>
      </xdr:nvSpPr>
      <xdr:spPr>
        <a:xfrm>
          <a:off x="9588500" y="12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9441</xdr:rowOff>
    </xdr:from>
    <xdr:ext cx="534377" cy="259045"/>
    <xdr:sp macro="" textlink="">
      <xdr:nvSpPr>
        <xdr:cNvPr id="414" name="テキスト ボックス 413"/>
        <xdr:cNvSpPr txBox="1"/>
      </xdr:nvSpPr>
      <xdr:spPr>
        <a:xfrm>
          <a:off x="9359411" y="125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157004</xdr:rowOff>
    </xdr:from>
    <xdr:to>
      <xdr:col>12</xdr:col>
      <xdr:colOff>561975</xdr:colOff>
      <xdr:row>74</xdr:row>
      <xdr:rowOff>87154</xdr:rowOff>
    </xdr:to>
    <xdr:sp macro="" textlink="">
      <xdr:nvSpPr>
        <xdr:cNvPr id="415" name="円/楕円 414"/>
        <xdr:cNvSpPr/>
      </xdr:nvSpPr>
      <xdr:spPr>
        <a:xfrm>
          <a:off x="8699500" y="126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103681</xdr:rowOff>
    </xdr:from>
    <xdr:ext cx="534377" cy="259045"/>
    <xdr:sp macro="" textlink="">
      <xdr:nvSpPr>
        <xdr:cNvPr id="416" name="テキスト ボックス 415"/>
        <xdr:cNvSpPr txBox="1"/>
      </xdr:nvSpPr>
      <xdr:spPr>
        <a:xfrm>
          <a:off x="8483111" y="124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99149</xdr:rowOff>
    </xdr:from>
    <xdr:to>
      <xdr:col>11</xdr:col>
      <xdr:colOff>358775</xdr:colOff>
      <xdr:row>74</xdr:row>
      <xdr:rowOff>29299</xdr:rowOff>
    </xdr:to>
    <xdr:sp macro="" textlink="">
      <xdr:nvSpPr>
        <xdr:cNvPr id="417" name="円/楕円 416"/>
        <xdr:cNvSpPr/>
      </xdr:nvSpPr>
      <xdr:spPr>
        <a:xfrm>
          <a:off x="7810500" y="126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45826</xdr:rowOff>
    </xdr:from>
    <xdr:ext cx="534377" cy="259045"/>
    <xdr:sp macro="" textlink="">
      <xdr:nvSpPr>
        <xdr:cNvPr id="418" name="テキスト ボックス 417"/>
        <xdr:cNvSpPr txBox="1"/>
      </xdr:nvSpPr>
      <xdr:spPr>
        <a:xfrm>
          <a:off x="7594111" y="123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152260</xdr:rowOff>
    </xdr:from>
    <xdr:to>
      <xdr:col>10</xdr:col>
      <xdr:colOff>155575</xdr:colOff>
      <xdr:row>73</xdr:row>
      <xdr:rowOff>82410</xdr:rowOff>
    </xdr:to>
    <xdr:sp macro="" textlink="">
      <xdr:nvSpPr>
        <xdr:cNvPr id="419" name="円/楕円 418"/>
        <xdr:cNvSpPr/>
      </xdr:nvSpPr>
      <xdr:spPr>
        <a:xfrm>
          <a:off x="6921500" y="124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98937</xdr:rowOff>
    </xdr:from>
    <xdr:ext cx="534377" cy="259045"/>
    <xdr:sp macro="" textlink="">
      <xdr:nvSpPr>
        <xdr:cNvPr id="420" name="テキスト ボックス 419"/>
        <xdr:cNvSpPr txBox="1"/>
      </xdr:nvSpPr>
      <xdr:spPr>
        <a:xfrm>
          <a:off x="6705111" y="122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89585</xdr:rowOff>
    </xdr:from>
    <xdr:to>
      <xdr:col>15</xdr:col>
      <xdr:colOff>180975</xdr:colOff>
      <xdr:row>96</xdr:row>
      <xdr:rowOff>139840</xdr:rowOff>
    </xdr:to>
    <xdr:cxnSp macro="">
      <xdr:nvCxnSpPr>
        <xdr:cNvPr id="447" name="直線コネクタ 446"/>
        <xdr:cNvCxnSpPr/>
      </xdr:nvCxnSpPr>
      <xdr:spPr>
        <a:xfrm flipV="1">
          <a:off x="9639300" y="16548785"/>
          <a:ext cx="8382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99022</xdr:rowOff>
    </xdr:from>
    <xdr:to>
      <xdr:col>14</xdr:col>
      <xdr:colOff>28575</xdr:colOff>
      <xdr:row>96</xdr:row>
      <xdr:rowOff>139840</xdr:rowOff>
    </xdr:to>
    <xdr:cxnSp macro="">
      <xdr:nvCxnSpPr>
        <xdr:cNvPr id="450" name="直線コネクタ 449"/>
        <xdr:cNvCxnSpPr/>
      </xdr:nvCxnSpPr>
      <xdr:spPr>
        <a:xfrm>
          <a:off x="8750300" y="16558222"/>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66663</xdr:rowOff>
    </xdr:from>
    <xdr:to>
      <xdr:col>12</xdr:col>
      <xdr:colOff>511175</xdr:colOff>
      <xdr:row>96</xdr:row>
      <xdr:rowOff>99022</xdr:rowOff>
    </xdr:to>
    <xdr:cxnSp macro="">
      <xdr:nvCxnSpPr>
        <xdr:cNvPr id="453" name="直線コネクタ 452"/>
        <xdr:cNvCxnSpPr/>
      </xdr:nvCxnSpPr>
      <xdr:spPr>
        <a:xfrm>
          <a:off x="7861300" y="16525863"/>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66663</xdr:rowOff>
    </xdr:from>
    <xdr:to>
      <xdr:col>11</xdr:col>
      <xdr:colOff>307975</xdr:colOff>
      <xdr:row>96</xdr:row>
      <xdr:rowOff>116548</xdr:rowOff>
    </xdr:to>
    <xdr:cxnSp macro="">
      <xdr:nvCxnSpPr>
        <xdr:cNvPr id="456" name="直線コネクタ 455"/>
        <xdr:cNvCxnSpPr/>
      </xdr:nvCxnSpPr>
      <xdr:spPr>
        <a:xfrm flipV="1">
          <a:off x="6972300" y="16525863"/>
          <a:ext cx="889000" cy="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38785</xdr:rowOff>
    </xdr:from>
    <xdr:to>
      <xdr:col>15</xdr:col>
      <xdr:colOff>231775</xdr:colOff>
      <xdr:row>96</xdr:row>
      <xdr:rowOff>140385</xdr:rowOff>
    </xdr:to>
    <xdr:sp macro="" textlink="">
      <xdr:nvSpPr>
        <xdr:cNvPr id="466" name="円/楕円 465"/>
        <xdr:cNvSpPr/>
      </xdr:nvSpPr>
      <xdr:spPr>
        <a:xfrm>
          <a:off x="104267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61662</xdr:rowOff>
    </xdr:from>
    <xdr:ext cx="534377" cy="259045"/>
    <xdr:sp macro="" textlink="">
      <xdr:nvSpPr>
        <xdr:cNvPr id="467" name="土木費該当値テキスト"/>
        <xdr:cNvSpPr txBox="1"/>
      </xdr:nvSpPr>
      <xdr:spPr>
        <a:xfrm>
          <a:off x="10528300"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89040</xdr:rowOff>
    </xdr:from>
    <xdr:to>
      <xdr:col>14</xdr:col>
      <xdr:colOff>79375</xdr:colOff>
      <xdr:row>97</xdr:row>
      <xdr:rowOff>19190</xdr:rowOff>
    </xdr:to>
    <xdr:sp macro="" textlink="">
      <xdr:nvSpPr>
        <xdr:cNvPr id="468" name="円/楕円 467"/>
        <xdr:cNvSpPr/>
      </xdr:nvSpPr>
      <xdr:spPr>
        <a:xfrm>
          <a:off x="9588500" y="165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35717</xdr:rowOff>
    </xdr:from>
    <xdr:ext cx="534377" cy="259045"/>
    <xdr:sp macro="" textlink="">
      <xdr:nvSpPr>
        <xdr:cNvPr id="469" name="テキスト ボックス 468"/>
        <xdr:cNvSpPr txBox="1"/>
      </xdr:nvSpPr>
      <xdr:spPr>
        <a:xfrm>
          <a:off x="9359411" y="163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48222</xdr:rowOff>
    </xdr:from>
    <xdr:to>
      <xdr:col>12</xdr:col>
      <xdr:colOff>561975</xdr:colOff>
      <xdr:row>96</xdr:row>
      <xdr:rowOff>149822</xdr:rowOff>
    </xdr:to>
    <xdr:sp macro="" textlink="">
      <xdr:nvSpPr>
        <xdr:cNvPr id="470" name="円/楕円 469"/>
        <xdr:cNvSpPr/>
      </xdr:nvSpPr>
      <xdr:spPr>
        <a:xfrm>
          <a:off x="8699500" y="165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166349</xdr:rowOff>
    </xdr:from>
    <xdr:ext cx="534377" cy="259045"/>
    <xdr:sp macro="" textlink="">
      <xdr:nvSpPr>
        <xdr:cNvPr id="471" name="テキスト ボックス 470"/>
        <xdr:cNvSpPr txBox="1"/>
      </xdr:nvSpPr>
      <xdr:spPr>
        <a:xfrm>
          <a:off x="8483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15863</xdr:rowOff>
    </xdr:from>
    <xdr:to>
      <xdr:col>11</xdr:col>
      <xdr:colOff>358775</xdr:colOff>
      <xdr:row>96</xdr:row>
      <xdr:rowOff>117463</xdr:rowOff>
    </xdr:to>
    <xdr:sp macro="" textlink="">
      <xdr:nvSpPr>
        <xdr:cNvPr id="472" name="円/楕円 471"/>
        <xdr:cNvSpPr/>
      </xdr:nvSpPr>
      <xdr:spPr>
        <a:xfrm>
          <a:off x="7810500" y="16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133990</xdr:rowOff>
    </xdr:from>
    <xdr:ext cx="534377" cy="259045"/>
    <xdr:sp macro="" textlink="">
      <xdr:nvSpPr>
        <xdr:cNvPr id="473" name="テキスト ボックス 472"/>
        <xdr:cNvSpPr txBox="1"/>
      </xdr:nvSpPr>
      <xdr:spPr>
        <a:xfrm>
          <a:off x="7594111" y="162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65748</xdr:rowOff>
    </xdr:from>
    <xdr:to>
      <xdr:col>10</xdr:col>
      <xdr:colOff>155575</xdr:colOff>
      <xdr:row>96</xdr:row>
      <xdr:rowOff>167348</xdr:rowOff>
    </xdr:to>
    <xdr:sp macro="" textlink="">
      <xdr:nvSpPr>
        <xdr:cNvPr id="474" name="円/楕円 473"/>
        <xdr:cNvSpPr/>
      </xdr:nvSpPr>
      <xdr:spPr>
        <a:xfrm>
          <a:off x="6921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12425</xdr:rowOff>
    </xdr:from>
    <xdr:ext cx="534377" cy="259045"/>
    <xdr:sp macro="" textlink="">
      <xdr:nvSpPr>
        <xdr:cNvPr id="475" name="テキスト ボックス 474"/>
        <xdr:cNvSpPr txBox="1"/>
      </xdr:nvSpPr>
      <xdr:spPr>
        <a:xfrm>
          <a:off x="6705111" y="163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143510</xdr:rowOff>
    </xdr:from>
    <xdr:to>
      <xdr:col>23</xdr:col>
      <xdr:colOff>517525</xdr:colOff>
      <xdr:row>36</xdr:row>
      <xdr:rowOff>91694</xdr:rowOff>
    </xdr:to>
    <xdr:cxnSp macro="">
      <xdr:nvCxnSpPr>
        <xdr:cNvPr id="503" name="直線コネクタ 502"/>
        <xdr:cNvCxnSpPr/>
      </xdr:nvCxnSpPr>
      <xdr:spPr>
        <a:xfrm flipV="1">
          <a:off x="15481300" y="6144260"/>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91694</xdr:rowOff>
    </xdr:from>
    <xdr:to>
      <xdr:col>22</xdr:col>
      <xdr:colOff>365125</xdr:colOff>
      <xdr:row>37</xdr:row>
      <xdr:rowOff>71120</xdr:rowOff>
    </xdr:to>
    <xdr:cxnSp macro="">
      <xdr:nvCxnSpPr>
        <xdr:cNvPr id="506" name="直線コネクタ 505"/>
        <xdr:cNvCxnSpPr/>
      </xdr:nvCxnSpPr>
      <xdr:spPr>
        <a:xfrm flipV="1">
          <a:off x="14592300" y="626389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47371</xdr:rowOff>
    </xdr:from>
    <xdr:to>
      <xdr:col>21</xdr:col>
      <xdr:colOff>161925</xdr:colOff>
      <xdr:row>37</xdr:row>
      <xdr:rowOff>71120</xdr:rowOff>
    </xdr:to>
    <xdr:cxnSp macro="">
      <xdr:nvCxnSpPr>
        <xdr:cNvPr id="509" name="直線コネクタ 508"/>
        <xdr:cNvCxnSpPr/>
      </xdr:nvCxnSpPr>
      <xdr:spPr>
        <a:xfrm>
          <a:off x="13703300" y="639102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47371</xdr:rowOff>
    </xdr:from>
    <xdr:to>
      <xdr:col>19</xdr:col>
      <xdr:colOff>644525</xdr:colOff>
      <xdr:row>37</xdr:row>
      <xdr:rowOff>80899</xdr:rowOff>
    </xdr:to>
    <xdr:cxnSp macro="">
      <xdr:nvCxnSpPr>
        <xdr:cNvPr id="512" name="直線コネクタ 511"/>
        <xdr:cNvCxnSpPr/>
      </xdr:nvCxnSpPr>
      <xdr:spPr>
        <a:xfrm flipV="1">
          <a:off x="12814300" y="639102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92710</xdr:rowOff>
    </xdr:from>
    <xdr:to>
      <xdr:col>23</xdr:col>
      <xdr:colOff>568325</xdr:colOff>
      <xdr:row>36</xdr:row>
      <xdr:rowOff>22860</xdr:rowOff>
    </xdr:to>
    <xdr:sp macro="" textlink="">
      <xdr:nvSpPr>
        <xdr:cNvPr id="522" name="円/楕円 521"/>
        <xdr:cNvSpPr/>
      </xdr:nvSpPr>
      <xdr:spPr>
        <a:xfrm>
          <a:off x="162687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71137</xdr:rowOff>
    </xdr:from>
    <xdr:ext cx="534377" cy="259045"/>
    <xdr:sp macro="" textlink="">
      <xdr:nvSpPr>
        <xdr:cNvPr id="523" name="警察費該当値テキスト"/>
        <xdr:cNvSpPr txBox="1"/>
      </xdr:nvSpPr>
      <xdr:spPr>
        <a:xfrm>
          <a:off x="16370300" y="6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40894</xdr:rowOff>
    </xdr:from>
    <xdr:to>
      <xdr:col>22</xdr:col>
      <xdr:colOff>415925</xdr:colOff>
      <xdr:row>36</xdr:row>
      <xdr:rowOff>142494</xdr:rowOff>
    </xdr:to>
    <xdr:sp macro="" textlink="">
      <xdr:nvSpPr>
        <xdr:cNvPr id="524" name="円/楕円 523"/>
        <xdr:cNvSpPr/>
      </xdr:nvSpPr>
      <xdr:spPr>
        <a:xfrm>
          <a:off x="15430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133621</xdr:rowOff>
    </xdr:from>
    <xdr:ext cx="534377" cy="259045"/>
    <xdr:sp macro="" textlink="">
      <xdr:nvSpPr>
        <xdr:cNvPr id="525" name="テキスト ボックス 524"/>
        <xdr:cNvSpPr txBox="1"/>
      </xdr:nvSpPr>
      <xdr:spPr>
        <a:xfrm>
          <a:off x="152014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20320</xdr:rowOff>
    </xdr:from>
    <xdr:to>
      <xdr:col>21</xdr:col>
      <xdr:colOff>212725</xdr:colOff>
      <xdr:row>37</xdr:row>
      <xdr:rowOff>121920</xdr:rowOff>
    </xdr:to>
    <xdr:sp macro="" textlink="">
      <xdr:nvSpPr>
        <xdr:cNvPr id="526" name="円/楕円 525"/>
        <xdr:cNvSpPr/>
      </xdr:nvSpPr>
      <xdr:spPr>
        <a:xfrm>
          <a:off x="1454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113047</xdr:rowOff>
    </xdr:from>
    <xdr:ext cx="534377" cy="259045"/>
    <xdr:sp macro="" textlink="">
      <xdr:nvSpPr>
        <xdr:cNvPr id="527" name="テキスト ボックス 526"/>
        <xdr:cNvSpPr txBox="1"/>
      </xdr:nvSpPr>
      <xdr:spPr>
        <a:xfrm>
          <a:off x="14325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168021</xdr:rowOff>
    </xdr:from>
    <xdr:to>
      <xdr:col>20</xdr:col>
      <xdr:colOff>9525</xdr:colOff>
      <xdr:row>37</xdr:row>
      <xdr:rowOff>98171</xdr:rowOff>
    </xdr:to>
    <xdr:sp macro="" textlink="">
      <xdr:nvSpPr>
        <xdr:cNvPr id="528" name="円/楕円 527"/>
        <xdr:cNvSpPr/>
      </xdr:nvSpPr>
      <xdr:spPr>
        <a:xfrm>
          <a:off x="13652500" y="6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89298</xdr:rowOff>
    </xdr:from>
    <xdr:ext cx="534377" cy="259045"/>
    <xdr:sp macro="" textlink="">
      <xdr:nvSpPr>
        <xdr:cNvPr id="529" name="テキスト ボックス 528"/>
        <xdr:cNvSpPr txBox="1"/>
      </xdr:nvSpPr>
      <xdr:spPr>
        <a:xfrm>
          <a:off x="13436111" y="64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30099</xdr:rowOff>
    </xdr:from>
    <xdr:to>
      <xdr:col>18</xdr:col>
      <xdr:colOff>492125</xdr:colOff>
      <xdr:row>37</xdr:row>
      <xdr:rowOff>131699</xdr:rowOff>
    </xdr:to>
    <xdr:sp macro="" textlink="">
      <xdr:nvSpPr>
        <xdr:cNvPr id="530" name="円/楕円 529"/>
        <xdr:cNvSpPr/>
      </xdr:nvSpPr>
      <xdr:spPr>
        <a:xfrm>
          <a:off x="127635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122826</xdr:rowOff>
    </xdr:from>
    <xdr:ext cx="534377" cy="259045"/>
    <xdr:sp macro="" textlink="">
      <xdr:nvSpPr>
        <xdr:cNvPr id="531" name="テキスト ボックス 530"/>
        <xdr:cNvSpPr txBox="1"/>
      </xdr:nvSpPr>
      <xdr:spPr>
        <a:xfrm>
          <a:off x="12547111" y="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93637</xdr:rowOff>
    </xdr:from>
    <xdr:to>
      <xdr:col>23</xdr:col>
      <xdr:colOff>517525</xdr:colOff>
      <xdr:row>54</xdr:row>
      <xdr:rowOff>115783</xdr:rowOff>
    </xdr:to>
    <xdr:cxnSp macro="">
      <xdr:nvCxnSpPr>
        <xdr:cNvPr id="563" name="直線コネクタ 562"/>
        <xdr:cNvCxnSpPr/>
      </xdr:nvCxnSpPr>
      <xdr:spPr>
        <a:xfrm>
          <a:off x="15481300" y="9351937"/>
          <a:ext cx="8382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82264</xdr:rowOff>
    </xdr:from>
    <xdr:to>
      <xdr:col>22</xdr:col>
      <xdr:colOff>365125</xdr:colOff>
      <xdr:row>54</xdr:row>
      <xdr:rowOff>93637</xdr:rowOff>
    </xdr:to>
    <xdr:cxnSp macro="">
      <xdr:nvCxnSpPr>
        <xdr:cNvPr id="566" name="直線コネクタ 565"/>
        <xdr:cNvCxnSpPr/>
      </xdr:nvCxnSpPr>
      <xdr:spPr>
        <a:xfrm>
          <a:off x="14592300" y="934056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82264</xdr:rowOff>
    </xdr:from>
    <xdr:to>
      <xdr:col>21</xdr:col>
      <xdr:colOff>161925</xdr:colOff>
      <xdr:row>55</xdr:row>
      <xdr:rowOff>12112</xdr:rowOff>
    </xdr:to>
    <xdr:cxnSp macro="">
      <xdr:nvCxnSpPr>
        <xdr:cNvPr id="569" name="直線コネクタ 568"/>
        <xdr:cNvCxnSpPr/>
      </xdr:nvCxnSpPr>
      <xdr:spPr>
        <a:xfrm flipV="1">
          <a:off x="13703300" y="9340564"/>
          <a:ext cx="889000" cy="1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145272</xdr:rowOff>
    </xdr:from>
    <xdr:to>
      <xdr:col>19</xdr:col>
      <xdr:colOff>644525</xdr:colOff>
      <xdr:row>55</xdr:row>
      <xdr:rowOff>12112</xdr:rowOff>
    </xdr:to>
    <xdr:cxnSp macro="">
      <xdr:nvCxnSpPr>
        <xdr:cNvPr id="572" name="直線コネクタ 571"/>
        <xdr:cNvCxnSpPr/>
      </xdr:nvCxnSpPr>
      <xdr:spPr>
        <a:xfrm>
          <a:off x="12814300" y="940357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64983</xdr:rowOff>
    </xdr:from>
    <xdr:to>
      <xdr:col>23</xdr:col>
      <xdr:colOff>568325</xdr:colOff>
      <xdr:row>54</xdr:row>
      <xdr:rowOff>166583</xdr:rowOff>
    </xdr:to>
    <xdr:sp macro="" textlink="">
      <xdr:nvSpPr>
        <xdr:cNvPr id="582" name="円/楕円 581"/>
        <xdr:cNvSpPr/>
      </xdr:nvSpPr>
      <xdr:spPr>
        <a:xfrm>
          <a:off x="16268700" y="93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87860</xdr:rowOff>
    </xdr:from>
    <xdr:ext cx="534377" cy="259045"/>
    <xdr:sp macro="" textlink="">
      <xdr:nvSpPr>
        <xdr:cNvPr id="583" name="教育費該当値テキスト"/>
        <xdr:cNvSpPr txBox="1"/>
      </xdr:nvSpPr>
      <xdr:spPr>
        <a:xfrm>
          <a:off x="16370300" y="91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90,837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42837</xdr:rowOff>
    </xdr:from>
    <xdr:to>
      <xdr:col>22</xdr:col>
      <xdr:colOff>415925</xdr:colOff>
      <xdr:row>54</xdr:row>
      <xdr:rowOff>144437</xdr:rowOff>
    </xdr:to>
    <xdr:sp macro="" textlink="">
      <xdr:nvSpPr>
        <xdr:cNvPr id="584" name="円/楕円 583"/>
        <xdr:cNvSpPr/>
      </xdr:nvSpPr>
      <xdr:spPr>
        <a:xfrm>
          <a:off x="15430500" y="9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160964</xdr:rowOff>
    </xdr:from>
    <xdr:ext cx="534377" cy="259045"/>
    <xdr:sp macro="" textlink="">
      <xdr:nvSpPr>
        <xdr:cNvPr id="585" name="テキスト ボックス 584"/>
        <xdr:cNvSpPr txBox="1"/>
      </xdr:nvSpPr>
      <xdr:spPr>
        <a:xfrm>
          <a:off x="15201411" y="90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31464</xdr:rowOff>
    </xdr:from>
    <xdr:to>
      <xdr:col>21</xdr:col>
      <xdr:colOff>212725</xdr:colOff>
      <xdr:row>54</xdr:row>
      <xdr:rowOff>133064</xdr:rowOff>
    </xdr:to>
    <xdr:sp macro="" textlink="">
      <xdr:nvSpPr>
        <xdr:cNvPr id="586" name="円/楕円 585"/>
        <xdr:cNvSpPr/>
      </xdr:nvSpPr>
      <xdr:spPr>
        <a:xfrm>
          <a:off x="14541500" y="92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149591</xdr:rowOff>
    </xdr:from>
    <xdr:ext cx="534377" cy="259045"/>
    <xdr:sp macro="" textlink="">
      <xdr:nvSpPr>
        <xdr:cNvPr id="587" name="テキスト ボックス 586"/>
        <xdr:cNvSpPr txBox="1"/>
      </xdr:nvSpPr>
      <xdr:spPr>
        <a:xfrm>
          <a:off x="14325111" y="90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132762</xdr:rowOff>
    </xdr:from>
    <xdr:to>
      <xdr:col>20</xdr:col>
      <xdr:colOff>9525</xdr:colOff>
      <xdr:row>55</xdr:row>
      <xdr:rowOff>62912</xdr:rowOff>
    </xdr:to>
    <xdr:sp macro="" textlink="">
      <xdr:nvSpPr>
        <xdr:cNvPr id="588" name="円/楕円 587"/>
        <xdr:cNvSpPr/>
      </xdr:nvSpPr>
      <xdr:spPr>
        <a:xfrm>
          <a:off x="13652500" y="93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79439</xdr:rowOff>
    </xdr:from>
    <xdr:ext cx="534377" cy="259045"/>
    <xdr:sp macro="" textlink="">
      <xdr:nvSpPr>
        <xdr:cNvPr id="589" name="テキスト ボックス 588"/>
        <xdr:cNvSpPr txBox="1"/>
      </xdr:nvSpPr>
      <xdr:spPr>
        <a:xfrm>
          <a:off x="13436111" y="916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94472</xdr:rowOff>
    </xdr:from>
    <xdr:to>
      <xdr:col>18</xdr:col>
      <xdr:colOff>492125</xdr:colOff>
      <xdr:row>55</xdr:row>
      <xdr:rowOff>24622</xdr:rowOff>
    </xdr:to>
    <xdr:sp macro="" textlink="">
      <xdr:nvSpPr>
        <xdr:cNvPr id="590" name="円/楕円 589"/>
        <xdr:cNvSpPr/>
      </xdr:nvSpPr>
      <xdr:spPr>
        <a:xfrm>
          <a:off x="12763500" y="93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41149</xdr:rowOff>
    </xdr:from>
    <xdr:ext cx="534377" cy="259045"/>
    <xdr:sp macro="" textlink="">
      <xdr:nvSpPr>
        <xdr:cNvPr id="591" name="テキスト ボックス 590"/>
        <xdr:cNvSpPr txBox="1"/>
      </xdr:nvSpPr>
      <xdr:spPr>
        <a:xfrm>
          <a:off x="12547111" y="91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85883</xdr:rowOff>
    </xdr:from>
    <xdr:to>
      <xdr:col>23</xdr:col>
      <xdr:colOff>517525</xdr:colOff>
      <xdr:row>78</xdr:row>
      <xdr:rowOff>126288</xdr:rowOff>
    </xdr:to>
    <xdr:cxnSp macro="">
      <xdr:nvCxnSpPr>
        <xdr:cNvPr id="618" name="直線コネクタ 617"/>
        <xdr:cNvCxnSpPr/>
      </xdr:nvCxnSpPr>
      <xdr:spPr>
        <a:xfrm flipV="1">
          <a:off x="15481300" y="13458983"/>
          <a:ext cx="8382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68794</xdr:rowOff>
    </xdr:from>
    <xdr:ext cx="469744" cy="259045"/>
    <xdr:sp macro="" textlink="">
      <xdr:nvSpPr>
        <xdr:cNvPr id="619" name="災害復旧費平均値テキスト"/>
        <xdr:cNvSpPr txBox="1"/>
      </xdr:nvSpPr>
      <xdr:spPr>
        <a:xfrm>
          <a:off x="16370300" y="1344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126288</xdr:rowOff>
    </xdr:from>
    <xdr:to>
      <xdr:col>22</xdr:col>
      <xdr:colOff>365125</xdr:colOff>
      <xdr:row>79</xdr:row>
      <xdr:rowOff>38754</xdr:rowOff>
    </xdr:to>
    <xdr:cxnSp macro="">
      <xdr:nvCxnSpPr>
        <xdr:cNvPr id="621" name="直線コネクタ 620"/>
        <xdr:cNvCxnSpPr/>
      </xdr:nvCxnSpPr>
      <xdr:spPr>
        <a:xfrm flipV="1">
          <a:off x="14592300" y="13499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14121</xdr:rowOff>
    </xdr:from>
    <xdr:ext cx="469744" cy="259045"/>
    <xdr:sp macro="" textlink="">
      <xdr:nvSpPr>
        <xdr:cNvPr id="623" name="テキスト ボックス 622"/>
        <xdr:cNvSpPr txBox="1"/>
      </xdr:nvSpPr>
      <xdr:spPr>
        <a:xfrm>
          <a:off x="15233727"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34277</xdr:rowOff>
    </xdr:from>
    <xdr:to>
      <xdr:col>21</xdr:col>
      <xdr:colOff>161925</xdr:colOff>
      <xdr:row>79</xdr:row>
      <xdr:rowOff>38754</xdr:rowOff>
    </xdr:to>
    <xdr:cxnSp macro="">
      <xdr:nvCxnSpPr>
        <xdr:cNvPr id="624" name="直線コネクタ 623"/>
        <xdr:cNvCxnSpPr/>
      </xdr:nvCxnSpPr>
      <xdr:spPr>
        <a:xfrm>
          <a:off x="13703300" y="13578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162770</xdr:rowOff>
    </xdr:from>
    <xdr:to>
      <xdr:col>19</xdr:col>
      <xdr:colOff>644525</xdr:colOff>
      <xdr:row>79</xdr:row>
      <xdr:rowOff>34277</xdr:rowOff>
    </xdr:to>
    <xdr:cxnSp macro="">
      <xdr:nvCxnSpPr>
        <xdr:cNvPr id="627" name="直線コネクタ 626"/>
        <xdr:cNvCxnSpPr/>
      </xdr:nvCxnSpPr>
      <xdr:spPr>
        <a:xfrm>
          <a:off x="12814300" y="13535870"/>
          <a:ext cx="8890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35083</xdr:rowOff>
    </xdr:from>
    <xdr:to>
      <xdr:col>23</xdr:col>
      <xdr:colOff>568325</xdr:colOff>
      <xdr:row>78</xdr:row>
      <xdr:rowOff>136683</xdr:rowOff>
    </xdr:to>
    <xdr:sp macro="" textlink="">
      <xdr:nvSpPr>
        <xdr:cNvPr id="637" name="円/楕円 636"/>
        <xdr:cNvSpPr/>
      </xdr:nvSpPr>
      <xdr:spPr>
        <a:xfrm>
          <a:off x="162687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57960</xdr:rowOff>
    </xdr:from>
    <xdr:ext cx="469744" cy="259045"/>
    <xdr:sp macro="" textlink="">
      <xdr:nvSpPr>
        <xdr:cNvPr id="638" name="災害復旧費該当値テキスト"/>
        <xdr:cNvSpPr txBox="1"/>
      </xdr:nvSpPr>
      <xdr:spPr>
        <a:xfrm>
          <a:off x="16370300" y="132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75488</xdr:rowOff>
    </xdr:from>
    <xdr:to>
      <xdr:col>22</xdr:col>
      <xdr:colOff>415925</xdr:colOff>
      <xdr:row>79</xdr:row>
      <xdr:rowOff>5638</xdr:rowOff>
    </xdr:to>
    <xdr:sp macro="" textlink="">
      <xdr:nvSpPr>
        <xdr:cNvPr id="639" name="円/楕円 638"/>
        <xdr:cNvSpPr/>
      </xdr:nvSpPr>
      <xdr:spPr>
        <a:xfrm>
          <a:off x="15430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22165</xdr:rowOff>
    </xdr:from>
    <xdr:ext cx="469744" cy="259045"/>
    <xdr:sp macro="" textlink="">
      <xdr:nvSpPr>
        <xdr:cNvPr id="640" name="テキスト ボックス 639"/>
        <xdr:cNvSpPr txBox="1"/>
      </xdr:nvSpPr>
      <xdr:spPr>
        <a:xfrm>
          <a:off x="15233727"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159404</xdr:rowOff>
    </xdr:from>
    <xdr:to>
      <xdr:col>21</xdr:col>
      <xdr:colOff>212725</xdr:colOff>
      <xdr:row>79</xdr:row>
      <xdr:rowOff>89554</xdr:rowOff>
    </xdr:to>
    <xdr:sp macro="" textlink="">
      <xdr:nvSpPr>
        <xdr:cNvPr id="641" name="円/楕円 640"/>
        <xdr:cNvSpPr/>
      </xdr:nvSpPr>
      <xdr:spPr>
        <a:xfrm>
          <a:off x="14541500" y="135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80681</xdr:rowOff>
    </xdr:from>
    <xdr:ext cx="378565" cy="259045"/>
    <xdr:sp macro="" textlink="">
      <xdr:nvSpPr>
        <xdr:cNvPr id="642" name="テキスト ボックス 641"/>
        <xdr:cNvSpPr txBox="1"/>
      </xdr:nvSpPr>
      <xdr:spPr>
        <a:xfrm>
          <a:off x="14403017" y="1362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154927</xdr:rowOff>
    </xdr:from>
    <xdr:to>
      <xdr:col>20</xdr:col>
      <xdr:colOff>9525</xdr:colOff>
      <xdr:row>79</xdr:row>
      <xdr:rowOff>85077</xdr:rowOff>
    </xdr:to>
    <xdr:sp macro="" textlink="">
      <xdr:nvSpPr>
        <xdr:cNvPr id="643" name="円/楕円 642"/>
        <xdr:cNvSpPr/>
      </xdr:nvSpPr>
      <xdr:spPr>
        <a:xfrm>
          <a:off x="136525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76204</xdr:rowOff>
    </xdr:from>
    <xdr:ext cx="378565" cy="259045"/>
    <xdr:sp macro="" textlink="">
      <xdr:nvSpPr>
        <xdr:cNvPr id="644" name="テキスト ボックス 643"/>
        <xdr:cNvSpPr txBox="1"/>
      </xdr:nvSpPr>
      <xdr:spPr>
        <a:xfrm>
          <a:off x="13514017" y="1362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111970</xdr:rowOff>
    </xdr:from>
    <xdr:to>
      <xdr:col>18</xdr:col>
      <xdr:colOff>492125</xdr:colOff>
      <xdr:row>79</xdr:row>
      <xdr:rowOff>42120</xdr:rowOff>
    </xdr:to>
    <xdr:sp macro="" textlink="">
      <xdr:nvSpPr>
        <xdr:cNvPr id="645" name="円/楕円 644"/>
        <xdr:cNvSpPr/>
      </xdr:nvSpPr>
      <xdr:spPr>
        <a:xfrm>
          <a:off x="12763500" y="134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33247</xdr:rowOff>
    </xdr:from>
    <xdr:ext cx="469744" cy="259045"/>
    <xdr:sp macro="" textlink="">
      <xdr:nvSpPr>
        <xdr:cNvPr id="646" name="テキスト ボックス 645"/>
        <xdr:cNvSpPr txBox="1"/>
      </xdr:nvSpPr>
      <xdr:spPr>
        <a:xfrm>
          <a:off x="12579427" y="135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60110</xdr:rowOff>
    </xdr:from>
    <xdr:to>
      <xdr:col>23</xdr:col>
      <xdr:colOff>517525</xdr:colOff>
      <xdr:row>94</xdr:row>
      <xdr:rowOff>64224</xdr:rowOff>
    </xdr:to>
    <xdr:cxnSp macro="">
      <xdr:nvCxnSpPr>
        <xdr:cNvPr id="674" name="直線コネクタ 673"/>
        <xdr:cNvCxnSpPr/>
      </xdr:nvCxnSpPr>
      <xdr:spPr>
        <a:xfrm>
          <a:off x="15481300" y="1617641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60110</xdr:rowOff>
    </xdr:from>
    <xdr:to>
      <xdr:col>22</xdr:col>
      <xdr:colOff>365125</xdr:colOff>
      <xdr:row>94</xdr:row>
      <xdr:rowOff>120002</xdr:rowOff>
    </xdr:to>
    <xdr:cxnSp macro="">
      <xdr:nvCxnSpPr>
        <xdr:cNvPr id="677" name="直線コネクタ 676"/>
        <xdr:cNvCxnSpPr/>
      </xdr:nvCxnSpPr>
      <xdr:spPr>
        <a:xfrm flipV="1">
          <a:off x="14592300" y="16176410"/>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120002</xdr:rowOff>
    </xdr:from>
    <xdr:to>
      <xdr:col>21</xdr:col>
      <xdr:colOff>161925</xdr:colOff>
      <xdr:row>95</xdr:row>
      <xdr:rowOff>15608</xdr:rowOff>
    </xdr:to>
    <xdr:cxnSp macro="">
      <xdr:nvCxnSpPr>
        <xdr:cNvPr id="680" name="直線コネクタ 679"/>
        <xdr:cNvCxnSpPr/>
      </xdr:nvCxnSpPr>
      <xdr:spPr>
        <a:xfrm flipV="1">
          <a:off x="13703300" y="16236302"/>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15608</xdr:rowOff>
    </xdr:from>
    <xdr:to>
      <xdr:col>19</xdr:col>
      <xdr:colOff>644525</xdr:colOff>
      <xdr:row>95</xdr:row>
      <xdr:rowOff>52336</xdr:rowOff>
    </xdr:to>
    <xdr:cxnSp macro="">
      <xdr:nvCxnSpPr>
        <xdr:cNvPr id="683" name="直線コネクタ 682"/>
        <xdr:cNvCxnSpPr/>
      </xdr:nvCxnSpPr>
      <xdr:spPr>
        <a:xfrm flipV="1">
          <a:off x="12814300" y="1630335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13424</xdr:rowOff>
    </xdr:from>
    <xdr:to>
      <xdr:col>23</xdr:col>
      <xdr:colOff>568325</xdr:colOff>
      <xdr:row>94</xdr:row>
      <xdr:rowOff>115024</xdr:rowOff>
    </xdr:to>
    <xdr:sp macro="" textlink="">
      <xdr:nvSpPr>
        <xdr:cNvPr id="693" name="円/楕円 692"/>
        <xdr:cNvSpPr/>
      </xdr:nvSpPr>
      <xdr:spPr>
        <a:xfrm>
          <a:off x="16268700" y="161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36301</xdr:rowOff>
    </xdr:from>
    <xdr:ext cx="534377" cy="259045"/>
    <xdr:sp macro="" textlink="">
      <xdr:nvSpPr>
        <xdr:cNvPr id="694" name="公債費該当値テキスト"/>
        <xdr:cNvSpPr txBox="1"/>
      </xdr:nvSpPr>
      <xdr:spPr>
        <a:xfrm>
          <a:off x="16370300" y="159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9310</xdr:rowOff>
    </xdr:from>
    <xdr:to>
      <xdr:col>22</xdr:col>
      <xdr:colOff>415925</xdr:colOff>
      <xdr:row>94</xdr:row>
      <xdr:rowOff>110910</xdr:rowOff>
    </xdr:to>
    <xdr:sp macro="" textlink="">
      <xdr:nvSpPr>
        <xdr:cNvPr id="695" name="円/楕円 694"/>
        <xdr:cNvSpPr/>
      </xdr:nvSpPr>
      <xdr:spPr>
        <a:xfrm>
          <a:off x="15430500" y="161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127437</xdr:rowOff>
    </xdr:from>
    <xdr:ext cx="534377" cy="259045"/>
    <xdr:sp macro="" textlink="">
      <xdr:nvSpPr>
        <xdr:cNvPr id="696" name="テキスト ボックス 695"/>
        <xdr:cNvSpPr txBox="1"/>
      </xdr:nvSpPr>
      <xdr:spPr>
        <a:xfrm>
          <a:off x="15201411" y="159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69202</xdr:rowOff>
    </xdr:from>
    <xdr:to>
      <xdr:col>21</xdr:col>
      <xdr:colOff>212725</xdr:colOff>
      <xdr:row>94</xdr:row>
      <xdr:rowOff>170802</xdr:rowOff>
    </xdr:to>
    <xdr:sp macro="" textlink="">
      <xdr:nvSpPr>
        <xdr:cNvPr id="697" name="円/楕円 696"/>
        <xdr:cNvSpPr/>
      </xdr:nvSpPr>
      <xdr:spPr>
        <a:xfrm>
          <a:off x="14541500" y="16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15879</xdr:rowOff>
    </xdr:from>
    <xdr:ext cx="534377" cy="259045"/>
    <xdr:sp macro="" textlink="">
      <xdr:nvSpPr>
        <xdr:cNvPr id="698" name="テキスト ボックス 697"/>
        <xdr:cNvSpPr txBox="1"/>
      </xdr:nvSpPr>
      <xdr:spPr>
        <a:xfrm>
          <a:off x="14325111" y="159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136258</xdr:rowOff>
    </xdr:from>
    <xdr:to>
      <xdr:col>20</xdr:col>
      <xdr:colOff>9525</xdr:colOff>
      <xdr:row>95</xdr:row>
      <xdr:rowOff>66408</xdr:rowOff>
    </xdr:to>
    <xdr:sp macro="" textlink="">
      <xdr:nvSpPr>
        <xdr:cNvPr id="699" name="円/楕円 698"/>
        <xdr:cNvSpPr/>
      </xdr:nvSpPr>
      <xdr:spPr>
        <a:xfrm>
          <a:off x="13652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82935</xdr:rowOff>
    </xdr:from>
    <xdr:ext cx="534377" cy="259045"/>
    <xdr:sp macro="" textlink="">
      <xdr:nvSpPr>
        <xdr:cNvPr id="700" name="テキスト ボックス 699"/>
        <xdr:cNvSpPr txBox="1"/>
      </xdr:nvSpPr>
      <xdr:spPr>
        <a:xfrm>
          <a:off x="13436111" y="160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1536</xdr:rowOff>
    </xdr:from>
    <xdr:to>
      <xdr:col>18</xdr:col>
      <xdr:colOff>492125</xdr:colOff>
      <xdr:row>95</xdr:row>
      <xdr:rowOff>103136</xdr:rowOff>
    </xdr:to>
    <xdr:sp macro="" textlink="">
      <xdr:nvSpPr>
        <xdr:cNvPr id="701" name="円/楕円 700"/>
        <xdr:cNvSpPr/>
      </xdr:nvSpPr>
      <xdr:spPr>
        <a:xfrm>
          <a:off x="12763500" y="162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119663</xdr:rowOff>
    </xdr:from>
    <xdr:ext cx="534377" cy="259045"/>
    <xdr:sp macro="" textlink="">
      <xdr:nvSpPr>
        <xdr:cNvPr id="702" name="テキスト ボックス 701"/>
        <xdr:cNvSpPr txBox="1"/>
      </xdr:nvSpPr>
      <xdr:spPr>
        <a:xfrm>
          <a:off x="12547111"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90,837</a:t>
          </a:r>
          <a:r>
            <a:rPr kumimoji="1" lang="ja-JP" altLang="en-US" sz="1300">
              <a:latin typeface="ＭＳ Ｐゴシック"/>
            </a:rPr>
            <a:t>円となっており、大規模改造事業費や高等特別支援学校整備費の減などにより、平成</a:t>
          </a:r>
          <a:r>
            <a:rPr kumimoji="1" lang="en-US" altLang="ja-JP" sz="1300">
              <a:latin typeface="ＭＳ Ｐゴシック"/>
            </a:rPr>
            <a:t>27</a:t>
          </a:r>
          <a:r>
            <a:rPr kumimoji="1" lang="ja-JP" altLang="en-US" sz="1300">
              <a:latin typeface="ＭＳ Ｐゴシック"/>
            </a:rPr>
            <a:t>年度に引き続き、平成</a:t>
          </a:r>
          <a:r>
            <a:rPr kumimoji="1" lang="en-US" altLang="ja-JP" sz="1300">
              <a:latin typeface="ＭＳ Ｐゴシック"/>
            </a:rPr>
            <a:t>28</a:t>
          </a:r>
          <a:r>
            <a:rPr kumimoji="1" lang="ja-JP" altLang="en-US" sz="1300">
              <a:latin typeface="ＭＳ Ｐゴシック"/>
            </a:rPr>
            <a:t>年度も減となった。</a:t>
          </a:r>
        </a:p>
        <a:p>
          <a:r>
            <a:rPr kumimoji="1" lang="ja-JP" altLang="en-US" sz="1300">
              <a:latin typeface="ＭＳ Ｐゴシック"/>
            </a:rPr>
            <a:t>・民生費は、住民一人当たり</a:t>
          </a:r>
          <a:r>
            <a:rPr kumimoji="1" lang="en-US" altLang="ja-JP" sz="1300">
              <a:latin typeface="ＭＳ Ｐゴシック"/>
            </a:rPr>
            <a:t>57,093</a:t>
          </a:r>
          <a:r>
            <a:rPr kumimoji="1" lang="ja-JP" altLang="en-US" sz="1300">
              <a:latin typeface="ＭＳ Ｐゴシック"/>
            </a:rPr>
            <a:t>円となっており、子ども・子育て支援新制度に係る施設型・地域型保育事業費や国民健康保険基盤財政安定負担金の増などにより平成</a:t>
          </a:r>
          <a:r>
            <a:rPr kumimoji="1" lang="en-US" altLang="ja-JP" sz="1300">
              <a:latin typeface="ＭＳ Ｐゴシック"/>
            </a:rPr>
            <a:t>27</a:t>
          </a:r>
          <a:r>
            <a:rPr kumimoji="1" lang="ja-JP" altLang="en-US" sz="1300">
              <a:latin typeface="ＭＳ Ｐゴシック"/>
            </a:rPr>
            <a:t>年度は増となったが、平成</a:t>
          </a:r>
          <a:r>
            <a:rPr kumimoji="1" lang="en-US" altLang="ja-JP" sz="1300">
              <a:latin typeface="ＭＳ Ｐゴシック"/>
            </a:rPr>
            <a:t>28</a:t>
          </a:r>
          <a:r>
            <a:rPr kumimoji="1" lang="ja-JP" altLang="en-US" sz="1300">
              <a:latin typeface="ＭＳ Ｐゴシック"/>
            </a:rPr>
            <a:t>年度も保育人材確保事業費や社会福祉施設等耐震化等臨時特例基金の国庫返納の増などにより、増となった。</a:t>
          </a:r>
        </a:p>
        <a:p>
          <a:r>
            <a:rPr kumimoji="1" lang="ja-JP" altLang="en-US" sz="1300">
              <a:latin typeface="ＭＳ Ｐゴシック"/>
            </a:rPr>
            <a:t>・商工費は、住民一人当たり</a:t>
          </a:r>
          <a:r>
            <a:rPr kumimoji="1" lang="en-US" altLang="ja-JP" sz="1300">
              <a:latin typeface="ＭＳ Ｐゴシック"/>
            </a:rPr>
            <a:t>38,890</a:t>
          </a:r>
          <a:r>
            <a:rPr kumimoji="1" lang="ja-JP" altLang="en-US" sz="1300">
              <a:latin typeface="ＭＳ Ｐゴシック"/>
            </a:rPr>
            <a:t>円となっており、県内中小企業の資金需要の減少に伴う制度金融貸付金の減などにより、平成</a:t>
          </a:r>
          <a:r>
            <a:rPr kumimoji="1" lang="en-US" altLang="ja-JP" sz="1300">
              <a:latin typeface="ＭＳ Ｐゴシック"/>
            </a:rPr>
            <a:t>25</a:t>
          </a:r>
          <a:r>
            <a:rPr kumimoji="1" lang="ja-JP" altLang="en-US" sz="1300">
              <a:latin typeface="ＭＳ Ｐゴシック"/>
            </a:rPr>
            <a:t>年度以降減となっている。</a:t>
          </a:r>
        </a:p>
        <a:p>
          <a:r>
            <a:rPr kumimoji="1" lang="ja-JP" altLang="en-US" sz="1300">
              <a:latin typeface="ＭＳ Ｐゴシック"/>
            </a:rPr>
            <a:t>・警察費は、住民一人当たり</a:t>
          </a:r>
          <a:r>
            <a:rPr kumimoji="1" lang="en-US" altLang="ja-JP" sz="1300">
              <a:latin typeface="ＭＳ Ｐゴシック"/>
            </a:rPr>
            <a:t>22,620</a:t>
          </a:r>
          <a:r>
            <a:rPr kumimoji="1" lang="ja-JP" altLang="en-US" sz="1300">
              <a:latin typeface="ＭＳ Ｐゴシック"/>
            </a:rPr>
            <a:t>円となっており、警察庁舎等施設整備費の増などにより、平成</a:t>
          </a:r>
          <a:r>
            <a:rPr kumimoji="1" lang="en-US" altLang="ja-JP" sz="1300">
              <a:latin typeface="ＭＳ Ｐゴシック"/>
            </a:rPr>
            <a:t>27</a:t>
          </a:r>
          <a:r>
            <a:rPr kumimoji="1" lang="ja-JP" altLang="en-US" sz="1300">
              <a:latin typeface="ＭＳ Ｐゴシック"/>
            </a:rPr>
            <a:t>年度に引き続き、平成</a:t>
          </a:r>
          <a:r>
            <a:rPr kumimoji="1" lang="en-US" altLang="ja-JP" sz="1300">
              <a:latin typeface="ＭＳ Ｐゴシック"/>
            </a:rPr>
            <a:t>28</a:t>
          </a:r>
          <a:r>
            <a:rPr kumimoji="1" lang="ja-JP" altLang="en-US" sz="1300">
              <a:latin typeface="ＭＳ Ｐゴシック"/>
            </a:rPr>
            <a:t>年度も増となった。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年度の財政調整基金残高が前年度より増加（</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20,566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19,256</a:t>
          </a:r>
          <a:r>
            <a:rPr kumimoji="1" lang="ja-JP" altLang="en-US" sz="1200">
              <a:latin typeface="ＭＳ ゴシック" pitchFamily="49" charset="-128"/>
              <a:ea typeface="ＭＳ ゴシック" pitchFamily="49" charset="-128"/>
            </a:rPr>
            <a:t>百万円）したことに加え、標準財政規模が減少（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442,247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445,291</a:t>
          </a:r>
          <a:r>
            <a:rPr kumimoji="1" lang="ja-JP" altLang="en-US" sz="1200">
              <a:latin typeface="ＭＳ ゴシック" pitchFamily="49" charset="-128"/>
              <a:ea typeface="ＭＳ ゴシック" pitchFamily="49" charset="-128"/>
            </a:rPr>
            <a:t>百万円したことにより、基金残高の比率は増加した。</a:t>
          </a:r>
        </a:p>
        <a:p>
          <a:r>
            <a:rPr kumimoji="1" lang="ja-JP" altLang="en-US" sz="1200">
              <a:latin typeface="ＭＳ ゴシック" pitchFamily="49" charset="-128"/>
              <a:ea typeface="ＭＳ ゴシック" pitchFamily="49" charset="-128"/>
            </a:rPr>
            <a:t>・実質収支額は黒字（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4,967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8,945</a:t>
          </a:r>
          <a:r>
            <a:rPr kumimoji="1" lang="ja-JP" altLang="en-US" sz="1200">
              <a:latin typeface="ＭＳ ゴシック" pitchFamily="49" charset="-128"/>
              <a:ea typeface="ＭＳ ゴシック" pitchFamily="49" charset="-128"/>
            </a:rPr>
            <a:t>百万円）を続けているが、前年度を下回ったため、比率も減少した。</a:t>
          </a:r>
        </a:p>
        <a:p>
          <a:r>
            <a:rPr kumimoji="1" lang="ja-JP" altLang="en-US" sz="1200">
              <a:latin typeface="ＭＳ ゴシック" pitchFamily="49" charset="-128"/>
              <a:ea typeface="ＭＳ ゴシック" pitchFamily="49" charset="-128"/>
            </a:rPr>
            <a:t>・実質単年度収支は実質収支の減等により減少（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315</a:t>
          </a:r>
          <a:r>
            <a:rPr kumimoji="1" lang="ja-JP" altLang="en-US" sz="1200">
              <a:latin typeface="ＭＳ ゴシック" pitchFamily="49" charset="-128"/>
              <a:ea typeface="ＭＳ ゴシック" pitchFamily="49" charset="-128"/>
            </a:rPr>
            <a:t>百万円）したため、比率も減少した。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年度は、行政経費の削減や歳入の確保などにより、普通会計においては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・公営企業会計においては、水道事業会計や電気事業会計における純利益の確保などにより、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・元利償還金については、定時償還額の増加により、６年連続で増加した。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・満期一括償還地方債に係る年度割相当額についても、市場公募による県債発行を毎年度実施していることから、９年連続で増加している。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・また、算入公債費等については、普通交付税に算入された元利償還金であり、臨時財政対策債の償還額の増加等により、６年連続で増加した。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・一般会計等に係る地方債の現在高は、臨時財政対策債について高い水準での発行が続いていることなどにより、前年度に比べ増加した。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年度は国家公務員退職手当法の一部改正に合わせ、条例上の支給対象を拡大したことなどにより、７年ぶりに増加したが、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年度は対象職員数の減等により減少した。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・充当可能基金は、引き続き増加した。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1,991,597
1,955,876
6,408.09
763,338,596
753,100,900
4,967,189
442,246,807
1,100,975,926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63</v>
      </c>
      <c r="C3" s="558"/>
      <c r="D3" s="559"/>
      <c r="E3" s="559"/>
      <c r="F3" s="559"/>
      <c r="G3" s="559"/>
      <c r="H3" s="559"/>
      <c r="I3" s="559"/>
      <c r="J3" s="559"/>
      <c r="K3" s="559"/>
      <c r="L3" s="559" t="s">
        <v>64</v>
      </c>
      <c r="M3" s="559"/>
      <c r="N3" s="559"/>
      <c r="O3" s="559"/>
      <c r="P3" s="559"/>
      <c r="Q3" s="559"/>
      <c r="R3" s="560"/>
      <c r="S3" s="560"/>
      <c r="T3" s="560"/>
      <c r="U3" s="560"/>
      <c r="V3" s="561"/>
      <c r="W3" s="589" t="s">
        <v>65</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66</v>
      </c>
      <c r="BO3" s="557"/>
      <c r="BP3" s="557"/>
      <c r="BQ3" s="557"/>
      <c r="BR3" s="557"/>
      <c r="BS3" s="557"/>
      <c r="BT3" s="557"/>
      <c r="BU3" s="593"/>
      <c r="BV3" s="556" t="s">
        <v>67</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68</v>
      </c>
      <c r="CU3" s="557"/>
      <c r="CV3" s="557"/>
      <c r="CW3" s="557"/>
      <c r="CX3" s="557"/>
      <c r="CY3" s="557"/>
      <c r="CZ3" s="557"/>
      <c r="DA3" s="593"/>
      <c r="DB3" s="556" t="s">
        <v>69</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70</v>
      </c>
      <c r="X4" s="509"/>
      <c r="Y4" s="510"/>
      <c r="Z4" s="517" t="s">
        <v>1</v>
      </c>
      <c r="AA4" s="518"/>
      <c r="AB4" s="518"/>
      <c r="AC4" s="518"/>
      <c r="AD4" s="518"/>
      <c r="AE4" s="518"/>
      <c r="AF4" s="518"/>
      <c r="AG4" s="518"/>
      <c r="AH4" s="519"/>
      <c r="AI4" s="517" t="s">
        <v>71</v>
      </c>
      <c r="AJ4" s="567"/>
      <c r="AK4" s="567"/>
      <c r="AL4" s="567"/>
      <c r="AM4" s="567"/>
      <c r="AN4" s="567"/>
      <c r="AO4" s="567"/>
      <c r="AP4" s="568"/>
      <c r="AQ4" s="523" t="s">
        <v>72</v>
      </c>
      <c r="AR4" s="524"/>
      <c r="AS4" s="567"/>
      <c r="AT4" s="567"/>
      <c r="AU4" s="567"/>
      <c r="AV4" s="567"/>
      <c r="AW4" s="567"/>
      <c r="AX4" s="567"/>
      <c r="AY4" s="572"/>
      <c r="AZ4" s="429" t="s">
        <v>73</v>
      </c>
      <c r="BA4" s="430"/>
      <c r="BB4" s="430"/>
      <c r="BC4" s="430"/>
      <c r="BD4" s="430"/>
      <c r="BE4" s="430"/>
      <c r="BF4" s="430"/>
      <c r="BG4" s="430"/>
      <c r="BH4" s="430"/>
      <c r="BI4" s="430"/>
      <c r="BJ4" s="430"/>
      <c r="BK4" s="430"/>
      <c r="BL4" s="430"/>
      <c r="BM4" s="431"/>
      <c r="BN4" s="432">
        <v>763338596</v>
      </c>
      <c r="BO4" s="433"/>
      <c r="BP4" s="433"/>
      <c r="BQ4" s="433"/>
      <c r="BR4" s="433"/>
      <c r="BS4" s="433"/>
      <c r="BT4" s="433"/>
      <c r="BU4" s="434"/>
      <c r="BV4" s="432">
        <v>772180995</v>
      </c>
      <c r="BW4" s="433"/>
      <c r="BX4" s="433"/>
      <c r="BY4" s="433"/>
      <c r="BZ4" s="433"/>
      <c r="CA4" s="433"/>
      <c r="CB4" s="433"/>
      <c r="CC4" s="434"/>
      <c r="CD4" s="541" t="s">
        <v>74</v>
      </c>
      <c r="CE4" s="542"/>
      <c r="CF4" s="542"/>
      <c r="CG4" s="542"/>
      <c r="CH4" s="542"/>
      <c r="CI4" s="542"/>
      <c r="CJ4" s="542"/>
      <c r="CK4" s="542"/>
      <c r="CL4" s="542"/>
      <c r="CM4" s="542"/>
      <c r="CN4" s="542"/>
      <c r="CO4" s="542"/>
      <c r="CP4" s="542"/>
      <c r="CQ4" s="542"/>
      <c r="CR4" s="542"/>
      <c r="CS4" s="543"/>
      <c r="CT4" s="594">
        <v>1.1000000000000001</v>
      </c>
      <c r="CU4" s="595"/>
      <c r="CV4" s="595"/>
      <c r="CW4" s="595"/>
      <c r="CX4" s="595"/>
      <c r="CY4" s="595"/>
      <c r="CZ4" s="595"/>
      <c r="DA4" s="596"/>
      <c r="DB4" s="594">
        <v>2</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75</v>
      </c>
      <c r="BA5" s="436"/>
      <c r="BB5" s="436"/>
      <c r="BC5" s="436"/>
      <c r="BD5" s="436"/>
      <c r="BE5" s="436"/>
      <c r="BF5" s="436"/>
      <c r="BG5" s="436"/>
      <c r="BH5" s="436"/>
      <c r="BI5" s="436"/>
      <c r="BJ5" s="436"/>
      <c r="BK5" s="436"/>
      <c r="BL5" s="436"/>
      <c r="BM5" s="437"/>
      <c r="BN5" s="438">
        <v>753100900</v>
      </c>
      <c r="BO5" s="439"/>
      <c r="BP5" s="439"/>
      <c r="BQ5" s="439"/>
      <c r="BR5" s="439"/>
      <c r="BS5" s="439"/>
      <c r="BT5" s="439"/>
      <c r="BU5" s="440"/>
      <c r="BV5" s="438">
        <v>755779332</v>
      </c>
      <c r="BW5" s="439"/>
      <c r="BX5" s="439"/>
      <c r="BY5" s="439"/>
      <c r="BZ5" s="439"/>
      <c r="CA5" s="439"/>
      <c r="CB5" s="439"/>
      <c r="CC5" s="440"/>
      <c r="CD5" s="485" t="s">
        <v>76</v>
      </c>
      <c r="CE5" s="486"/>
      <c r="CF5" s="486"/>
      <c r="CG5" s="486"/>
      <c r="CH5" s="486"/>
      <c r="CI5" s="486"/>
      <c r="CJ5" s="486"/>
      <c r="CK5" s="486"/>
      <c r="CL5" s="486"/>
      <c r="CM5" s="486"/>
      <c r="CN5" s="486"/>
      <c r="CO5" s="486"/>
      <c r="CP5" s="486"/>
      <c r="CQ5" s="486"/>
      <c r="CR5" s="486"/>
      <c r="CS5" s="487"/>
      <c r="CT5" s="417">
        <v>97.7</v>
      </c>
      <c r="CU5" s="418"/>
      <c r="CV5" s="418"/>
      <c r="CW5" s="418"/>
      <c r="CX5" s="418"/>
      <c r="CY5" s="418"/>
      <c r="CZ5" s="418"/>
      <c r="DA5" s="419"/>
      <c r="DB5" s="417">
        <v>95.1</v>
      </c>
      <c r="DC5" s="418"/>
      <c r="DD5" s="418"/>
      <c r="DE5" s="418"/>
      <c r="DF5" s="418"/>
      <c r="DG5" s="418"/>
      <c r="DH5" s="418"/>
      <c r="DI5" s="419"/>
      <c r="DJ5" s="114"/>
      <c r="DK5" s="114"/>
      <c r="DL5" s="114"/>
      <c r="DM5" s="114"/>
      <c r="DN5" s="114"/>
      <c r="DO5" s="114"/>
    </row>
    <row r="6" spans="1:119" ht="18.75" customHeight="1">
      <c r="A6" s="115"/>
      <c r="B6" s="556" t="s">
        <v>77</v>
      </c>
      <c r="C6" s="557"/>
      <c r="D6" s="557"/>
      <c r="E6" s="557"/>
      <c r="F6" s="557"/>
      <c r="G6" s="557"/>
      <c r="H6" s="557"/>
      <c r="I6" s="557"/>
      <c r="J6" s="557"/>
      <c r="K6" s="558"/>
      <c r="L6" s="559" t="s">
        <v>78</v>
      </c>
      <c r="M6" s="559"/>
      <c r="N6" s="559"/>
      <c r="O6" s="559"/>
      <c r="P6" s="559"/>
      <c r="Q6" s="559"/>
      <c r="R6" s="560"/>
      <c r="S6" s="560"/>
      <c r="T6" s="560"/>
      <c r="U6" s="560"/>
      <c r="V6" s="561"/>
      <c r="W6" s="511"/>
      <c r="X6" s="512"/>
      <c r="Y6" s="513"/>
      <c r="Z6" s="538" t="s">
        <v>79</v>
      </c>
      <c r="AA6" s="539"/>
      <c r="AB6" s="539"/>
      <c r="AC6" s="539"/>
      <c r="AD6" s="539"/>
      <c r="AE6" s="539"/>
      <c r="AF6" s="539"/>
      <c r="AG6" s="539"/>
      <c r="AH6" s="540"/>
      <c r="AI6" s="463">
        <v>1</v>
      </c>
      <c r="AJ6" s="464"/>
      <c r="AK6" s="464"/>
      <c r="AL6" s="464"/>
      <c r="AM6" s="464"/>
      <c r="AN6" s="464"/>
      <c r="AO6" s="464"/>
      <c r="AP6" s="465"/>
      <c r="AQ6" s="463">
        <v>11610</v>
      </c>
      <c r="AR6" s="464"/>
      <c r="AS6" s="464"/>
      <c r="AT6" s="464"/>
      <c r="AU6" s="464"/>
      <c r="AV6" s="464"/>
      <c r="AW6" s="464"/>
      <c r="AX6" s="464"/>
      <c r="AY6" s="466"/>
      <c r="AZ6" s="435" t="s">
        <v>80</v>
      </c>
      <c r="BA6" s="436"/>
      <c r="BB6" s="436"/>
      <c r="BC6" s="436"/>
      <c r="BD6" s="436"/>
      <c r="BE6" s="436"/>
      <c r="BF6" s="436"/>
      <c r="BG6" s="436"/>
      <c r="BH6" s="436"/>
      <c r="BI6" s="436"/>
      <c r="BJ6" s="436"/>
      <c r="BK6" s="436"/>
      <c r="BL6" s="436"/>
      <c r="BM6" s="437"/>
      <c r="BN6" s="438">
        <v>10237696</v>
      </c>
      <c r="BO6" s="439"/>
      <c r="BP6" s="439"/>
      <c r="BQ6" s="439"/>
      <c r="BR6" s="439"/>
      <c r="BS6" s="439"/>
      <c r="BT6" s="439"/>
      <c r="BU6" s="440"/>
      <c r="BV6" s="438">
        <v>16401663</v>
      </c>
      <c r="BW6" s="439"/>
      <c r="BX6" s="439"/>
      <c r="BY6" s="439"/>
      <c r="BZ6" s="439"/>
      <c r="CA6" s="439"/>
      <c r="CB6" s="439"/>
      <c r="CC6" s="440"/>
      <c r="CD6" s="485" t="s">
        <v>81</v>
      </c>
      <c r="CE6" s="486"/>
      <c r="CF6" s="486"/>
      <c r="CG6" s="486"/>
      <c r="CH6" s="486"/>
      <c r="CI6" s="486"/>
      <c r="CJ6" s="486"/>
      <c r="CK6" s="486"/>
      <c r="CL6" s="486"/>
      <c r="CM6" s="486"/>
      <c r="CN6" s="486"/>
      <c r="CO6" s="486"/>
      <c r="CP6" s="486"/>
      <c r="CQ6" s="486"/>
      <c r="CR6" s="486"/>
      <c r="CS6" s="487"/>
      <c r="CT6" s="583">
        <v>108.5</v>
      </c>
      <c r="CU6" s="584"/>
      <c r="CV6" s="584"/>
      <c r="CW6" s="584"/>
      <c r="CX6" s="584"/>
      <c r="CY6" s="584"/>
      <c r="CZ6" s="584"/>
      <c r="DA6" s="585"/>
      <c r="DB6" s="583">
        <v>106.3</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82</v>
      </c>
      <c r="AA7" s="539"/>
      <c r="AB7" s="539"/>
      <c r="AC7" s="539"/>
      <c r="AD7" s="539"/>
      <c r="AE7" s="539"/>
      <c r="AF7" s="539"/>
      <c r="AG7" s="539"/>
      <c r="AH7" s="540"/>
      <c r="AI7" s="463">
        <v>2</v>
      </c>
      <c r="AJ7" s="464"/>
      <c r="AK7" s="464"/>
      <c r="AL7" s="464"/>
      <c r="AM7" s="464"/>
      <c r="AN7" s="464"/>
      <c r="AO7" s="464"/>
      <c r="AP7" s="465"/>
      <c r="AQ7" s="463">
        <v>9393</v>
      </c>
      <c r="AR7" s="464"/>
      <c r="AS7" s="464"/>
      <c r="AT7" s="464"/>
      <c r="AU7" s="464"/>
      <c r="AV7" s="464"/>
      <c r="AW7" s="464"/>
      <c r="AX7" s="464"/>
      <c r="AY7" s="466"/>
      <c r="AZ7" s="435" t="s">
        <v>83</v>
      </c>
      <c r="BA7" s="436"/>
      <c r="BB7" s="436"/>
      <c r="BC7" s="436"/>
      <c r="BD7" s="436"/>
      <c r="BE7" s="436"/>
      <c r="BF7" s="436"/>
      <c r="BG7" s="436"/>
      <c r="BH7" s="436"/>
      <c r="BI7" s="436"/>
      <c r="BJ7" s="436"/>
      <c r="BK7" s="436"/>
      <c r="BL7" s="436"/>
      <c r="BM7" s="437"/>
      <c r="BN7" s="438">
        <v>5270507</v>
      </c>
      <c r="BO7" s="439"/>
      <c r="BP7" s="439"/>
      <c r="BQ7" s="439"/>
      <c r="BR7" s="439"/>
      <c r="BS7" s="439"/>
      <c r="BT7" s="439"/>
      <c r="BU7" s="440"/>
      <c r="BV7" s="438">
        <v>7456745</v>
      </c>
      <c r="BW7" s="439"/>
      <c r="BX7" s="439"/>
      <c r="BY7" s="439"/>
      <c r="BZ7" s="439"/>
      <c r="CA7" s="439"/>
      <c r="CB7" s="439"/>
      <c r="CC7" s="440"/>
      <c r="CD7" s="485" t="s">
        <v>84</v>
      </c>
      <c r="CE7" s="486"/>
      <c r="CF7" s="486"/>
      <c r="CG7" s="486"/>
      <c r="CH7" s="486"/>
      <c r="CI7" s="486"/>
      <c r="CJ7" s="486"/>
      <c r="CK7" s="486"/>
      <c r="CL7" s="486"/>
      <c r="CM7" s="486"/>
      <c r="CN7" s="486"/>
      <c r="CO7" s="486"/>
      <c r="CP7" s="486"/>
      <c r="CQ7" s="486"/>
      <c r="CR7" s="486"/>
      <c r="CS7" s="487"/>
      <c r="CT7" s="438">
        <v>442246807</v>
      </c>
      <c r="CU7" s="439"/>
      <c r="CV7" s="439"/>
      <c r="CW7" s="439"/>
      <c r="CX7" s="439"/>
      <c r="CY7" s="439"/>
      <c r="CZ7" s="439"/>
      <c r="DA7" s="440"/>
      <c r="DB7" s="438">
        <v>445290683</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85</v>
      </c>
      <c r="AA8" s="539"/>
      <c r="AB8" s="539"/>
      <c r="AC8" s="539"/>
      <c r="AD8" s="539"/>
      <c r="AE8" s="539"/>
      <c r="AF8" s="539"/>
      <c r="AG8" s="539"/>
      <c r="AH8" s="540"/>
      <c r="AI8" s="463">
        <v>1</v>
      </c>
      <c r="AJ8" s="464"/>
      <c r="AK8" s="464"/>
      <c r="AL8" s="464"/>
      <c r="AM8" s="464"/>
      <c r="AN8" s="464"/>
      <c r="AO8" s="464"/>
      <c r="AP8" s="465"/>
      <c r="AQ8" s="463">
        <v>7980</v>
      </c>
      <c r="AR8" s="464"/>
      <c r="AS8" s="464"/>
      <c r="AT8" s="464"/>
      <c r="AU8" s="464"/>
      <c r="AV8" s="464"/>
      <c r="AW8" s="464"/>
      <c r="AX8" s="464"/>
      <c r="AY8" s="466"/>
      <c r="AZ8" s="435" t="s">
        <v>86</v>
      </c>
      <c r="BA8" s="436"/>
      <c r="BB8" s="436"/>
      <c r="BC8" s="436"/>
      <c r="BD8" s="436"/>
      <c r="BE8" s="436"/>
      <c r="BF8" s="436"/>
      <c r="BG8" s="436"/>
      <c r="BH8" s="436"/>
      <c r="BI8" s="436"/>
      <c r="BJ8" s="436"/>
      <c r="BK8" s="436"/>
      <c r="BL8" s="436"/>
      <c r="BM8" s="437"/>
      <c r="BN8" s="438">
        <v>4967189</v>
      </c>
      <c r="BO8" s="439"/>
      <c r="BP8" s="439"/>
      <c r="BQ8" s="439"/>
      <c r="BR8" s="439"/>
      <c r="BS8" s="439"/>
      <c r="BT8" s="439"/>
      <c r="BU8" s="440"/>
      <c r="BV8" s="438">
        <v>8944918</v>
      </c>
      <c r="BW8" s="439"/>
      <c r="BX8" s="439"/>
      <c r="BY8" s="439"/>
      <c r="BZ8" s="439"/>
      <c r="CA8" s="439"/>
      <c r="CB8" s="439"/>
      <c r="CC8" s="440"/>
      <c r="CD8" s="485" t="s">
        <v>87</v>
      </c>
      <c r="CE8" s="486"/>
      <c r="CF8" s="486"/>
      <c r="CG8" s="486"/>
      <c r="CH8" s="486"/>
      <c r="CI8" s="486"/>
      <c r="CJ8" s="486"/>
      <c r="CK8" s="486"/>
      <c r="CL8" s="486"/>
      <c r="CM8" s="486"/>
      <c r="CN8" s="486"/>
      <c r="CO8" s="486"/>
      <c r="CP8" s="486"/>
      <c r="CQ8" s="486"/>
      <c r="CR8" s="486"/>
      <c r="CS8" s="487"/>
      <c r="CT8" s="580">
        <v>0.63993</v>
      </c>
      <c r="CU8" s="581"/>
      <c r="CV8" s="581"/>
      <c r="CW8" s="581"/>
      <c r="CX8" s="581"/>
      <c r="CY8" s="581"/>
      <c r="CZ8" s="581"/>
      <c r="DA8" s="582"/>
      <c r="DB8" s="580">
        <v>0.62165999999999999</v>
      </c>
      <c r="DC8" s="581"/>
      <c r="DD8" s="581"/>
      <c r="DE8" s="581"/>
      <c r="DF8" s="581"/>
      <c r="DG8" s="581"/>
      <c r="DH8" s="581"/>
      <c r="DI8" s="582"/>
      <c r="DJ8" s="114"/>
      <c r="DK8" s="114"/>
      <c r="DL8" s="114"/>
      <c r="DM8" s="114"/>
      <c r="DN8" s="114"/>
      <c r="DO8" s="114"/>
    </row>
    <row r="9" spans="1:119" ht="18.75" customHeight="1" thickBot="1">
      <c r="A9" s="115"/>
      <c r="B9" s="544" t="s">
        <v>88</v>
      </c>
      <c r="C9" s="518"/>
      <c r="D9" s="518"/>
      <c r="E9" s="518"/>
      <c r="F9" s="518"/>
      <c r="G9" s="518"/>
      <c r="H9" s="518"/>
      <c r="I9" s="518"/>
      <c r="J9" s="518"/>
      <c r="K9" s="519"/>
      <c r="L9" s="550" t="s">
        <v>89</v>
      </c>
      <c r="M9" s="551"/>
      <c r="N9" s="551"/>
      <c r="O9" s="551"/>
      <c r="P9" s="551"/>
      <c r="Q9" s="552"/>
      <c r="R9" s="553">
        <v>1974255</v>
      </c>
      <c r="S9" s="554"/>
      <c r="T9" s="554"/>
      <c r="U9" s="554"/>
      <c r="V9" s="555"/>
      <c r="W9" s="511"/>
      <c r="X9" s="512"/>
      <c r="Y9" s="513"/>
      <c r="Z9" s="538" t="s">
        <v>90</v>
      </c>
      <c r="AA9" s="539"/>
      <c r="AB9" s="539"/>
      <c r="AC9" s="539"/>
      <c r="AD9" s="539"/>
      <c r="AE9" s="539"/>
      <c r="AF9" s="539"/>
      <c r="AG9" s="539"/>
      <c r="AH9" s="540"/>
      <c r="AI9" s="463">
        <v>1</v>
      </c>
      <c r="AJ9" s="464"/>
      <c r="AK9" s="464"/>
      <c r="AL9" s="464"/>
      <c r="AM9" s="464"/>
      <c r="AN9" s="464"/>
      <c r="AO9" s="464"/>
      <c r="AP9" s="465"/>
      <c r="AQ9" s="463">
        <v>9900</v>
      </c>
      <c r="AR9" s="464"/>
      <c r="AS9" s="464"/>
      <c r="AT9" s="464"/>
      <c r="AU9" s="464"/>
      <c r="AV9" s="464"/>
      <c r="AW9" s="464"/>
      <c r="AX9" s="464"/>
      <c r="AY9" s="466"/>
      <c r="AZ9" s="435" t="s">
        <v>91</v>
      </c>
      <c r="BA9" s="436"/>
      <c r="BB9" s="436"/>
      <c r="BC9" s="436"/>
      <c r="BD9" s="436"/>
      <c r="BE9" s="436"/>
      <c r="BF9" s="436"/>
      <c r="BG9" s="436"/>
      <c r="BH9" s="436"/>
      <c r="BI9" s="436"/>
      <c r="BJ9" s="436"/>
      <c r="BK9" s="436"/>
      <c r="BL9" s="436"/>
      <c r="BM9" s="437"/>
      <c r="BN9" s="438">
        <v>-3977729</v>
      </c>
      <c r="BO9" s="439"/>
      <c r="BP9" s="439"/>
      <c r="BQ9" s="439"/>
      <c r="BR9" s="439"/>
      <c r="BS9" s="439"/>
      <c r="BT9" s="439"/>
      <c r="BU9" s="440"/>
      <c r="BV9" s="438">
        <v>666291</v>
      </c>
      <c r="BW9" s="439"/>
      <c r="BX9" s="439"/>
      <c r="BY9" s="439"/>
      <c r="BZ9" s="439"/>
      <c r="CA9" s="439"/>
      <c r="CB9" s="439"/>
      <c r="CC9" s="440"/>
      <c r="CD9" s="409" t="s">
        <v>92</v>
      </c>
      <c r="CE9" s="410"/>
      <c r="CF9" s="410"/>
      <c r="CG9" s="410"/>
      <c r="CH9" s="410"/>
      <c r="CI9" s="410"/>
      <c r="CJ9" s="410"/>
      <c r="CK9" s="410"/>
      <c r="CL9" s="410"/>
      <c r="CM9" s="410"/>
      <c r="CN9" s="410"/>
      <c r="CO9" s="410"/>
      <c r="CP9" s="410"/>
      <c r="CQ9" s="410"/>
      <c r="CR9" s="410"/>
      <c r="CS9" s="411"/>
      <c r="CT9" s="417">
        <v>20.3</v>
      </c>
      <c r="CU9" s="418"/>
      <c r="CV9" s="418"/>
      <c r="CW9" s="418"/>
      <c r="CX9" s="418"/>
      <c r="CY9" s="418"/>
      <c r="CZ9" s="418"/>
      <c r="DA9" s="419"/>
      <c r="DB9" s="417">
        <v>19.5</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93</v>
      </c>
      <c r="M10" s="461"/>
      <c r="N10" s="461"/>
      <c r="O10" s="461"/>
      <c r="P10" s="461"/>
      <c r="Q10" s="462"/>
      <c r="R10" s="463">
        <v>2007683</v>
      </c>
      <c r="S10" s="464"/>
      <c r="T10" s="464"/>
      <c r="U10" s="464"/>
      <c r="V10" s="466"/>
      <c r="W10" s="511"/>
      <c r="X10" s="512"/>
      <c r="Y10" s="513"/>
      <c r="Z10" s="538" t="s">
        <v>94</v>
      </c>
      <c r="AA10" s="539"/>
      <c r="AB10" s="539"/>
      <c r="AC10" s="539"/>
      <c r="AD10" s="539"/>
      <c r="AE10" s="539"/>
      <c r="AF10" s="539"/>
      <c r="AG10" s="539"/>
      <c r="AH10" s="540"/>
      <c r="AI10" s="463">
        <v>1</v>
      </c>
      <c r="AJ10" s="464"/>
      <c r="AK10" s="464"/>
      <c r="AL10" s="464"/>
      <c r="AM10" s="464"/>
      <c r="AN10" s="464"/>
      <c r="AO10" s="464"/>
      <c r="AP10" s="465"/>
      <c r="AQ10" s="463">
        <v>9000</v>
      </c>
      <c r="AR10" s="464"/>
      <c r="AS10" s="464"/>
      <c r="AT10" s="464"/>
      <c r="AU10" s="464"/>
      <c r="AV10" s="464"/>
      <c r="AW10" s="464"/>
      <c r="AX10" s="464"/>
      <c r="AY10" s="466"/>
      <c r="AZ10" s="435" t="s">
        <v>95</v>
      </c>
      <c r="BA10" s="436"/>
      <c r="BB10" s="436"/>
      <c r="BC10" s="436"/>
      <c r="BD10" s="436"/>
      <c r="BE10" s="436"/>
      <c r="BF10" s="436"/>
      <c r="BG10" s="436"/>
      <c r="BH10" s="436"/>
      <c r="BI10" s="436"/>
      <c r="BJ10" s="436"/>
      <c r="BK10" s="436"/>
      <c r="BL10" s="436"/>
      <c r="BM10" s="437"/>
      <c r="BN10" s="438">
        <v>4249626</v>
      </c>
      <c r="BO10" s="439"/>
      <c r="BP10" s="439"/>
      <c r="BQ10" s="439"/>
      <c r="BR10" s="439"/>
      <c r="BS10" s="439"/>
      <c r="BT10" s="439"/>
      <c r="BU10" s="440"/>
      <c r="BV10" s="438">
        <v>3948821</v>
      </c>
      <c r="BW10" s="439"/>
      <c r="BX10" s="439"/>
      <c r="BY10" s="439"/>
      <c r="BZ10" s="439"/>
      <c r="CA10" s="439"/>
      <c r="CB10" s="439"/>
      <c r="CC10" s="440"/>
      <c r="CD10" s="541" t="s">
        <v>96</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97</v>
      </c>
      <c r="M11" s="575"/>
      <c r="N11" s="575"/>
      <c r="O11" s="575"/>
      <c r="P11" s="575"/>
      <c r="Q11" s="576"/>
      <c r="R11" s="577" t="s">
        <v>98</v>
      </c>
      <c r="S11" s="578"/>
      <c r="T11" s="578"/>
      <c r="U11" s="578"/>
      <c r="V11" s="579"/>
      <c r="W11" s="514"/>
      <c r="X11" s="515"/>
      <c r="Y11" s="516"/>
      <c r="Z11" s="538" t="s">
        <v>99</v>
      </c>
      <c r="AA11" s="539"/>
      <c r="AB11" s="539"/>
      <c r="AC11" s="539"/>
      <c r="AD11" s="539"/>
      <c r="AE11" s="539"/>
      <c r="AF11" s="539"/>
      <c r="AG11" s="539"/>
      <c r="AH11" s="540"/>
      <c r="AI11" s="463">
        <v>46</v>
      </c>
      <c r="AJ11" s="464"/>
      <c r="AK11" s="464"/>
      <c r="AL11" s="464"/>
      <c r="AM11" s="464"/>
      <c r="AN11" s="464"/>
      <c r="AO11" s="464"/>
      <c r="AP11" s="465"/>
      <c r="AQ11" s="463">
        <v>8300</v>
      </c>
      <c r="AR11" s="464"/>
      <c r="AS11" s="464"/>
      <c r="AT11" s="464"/>
      <c r="AU11" s="464"/>
      <c r="AV11" s="464"/>
      <c r="AW11" s="464"/>
      <c r="AX11" s="464"/>
      <c r="AY11" s="466"/>
      <c r="AZ11" s="435" t="s">
        <v>100</v>
      </c>
      <c r="BA11" s="436"/>
      <c r="BB11" s="436"/>
      <c r="BC11" s="436"/>
      <c r="BD11" s="436"/>
      <c r="BE11" s="436"/>
      <c r="BF11" s="436"/>
      <c r="BG11" s="436"/>
      <c r="BH11" s="436"/>
      <c r="BI11" s="436"/>
      <c r="BJ11" s="436"/>
      <c r="BK11" s="436"/>
      <c r="BL11" s="436"/>
      <c r="BM11" s="437"/>
      <c r="BN11" s="438" t="s">
        <v>101</v>
      </c>
      <c r="BO11" s="439"/>
      <c r="BP11" s="439"/>
      <c r="BQ11" s="439"/>
      <c r="BR11" s="439"/>
      <c r="BS11" s="439"/>
      <c r="BT11" s="439"/>
      <c r="BU11" s="440"/>
      <c r="BV11" s="438" t="s">
        <v>101</v>
      </c>
      <c r="BW11" s="439"/>
      <c r="BX11" s="439"/>
      <c r="BY11" s="439"/>
      <c r="BZ11" s="439"/>
      <c r="CA11" s="439"/>
      <c r="CB11" s="439"/>
      <c r="CC11" s="440"/>
      <c r="CD11" s="485" t="s">
        <v>102</v>
      </c>
      <c r="CE11" s="486"/>
      <c r="CF11" s="486"/>
      <c r="CG11" s="486"/>
      <c r="CH11" s="486"/>
      <c r="CI11" s="486"/>
      <c r="CJ11" s="486"/>
      <c r="CK11" s="486"/>
      <c r="CL11" s="486"/>
      <c r="CM11" s="486"/>
      <c r="CN11" s="486"/>
      <c r="CO11" s="486"/>
      <c r="CP11" s="486"/>
      <c r="CQ11" s="486"/>
      <c r="CR11" s="486"/>
      <c r="CS11" s="487"/>
      <c r="CT11" s="488" t="s">
        <v>101</v>
      </c>
      <c r="CU11" s="489"/>
      <c r="CV11" s="489"/>
      <c r="CW11" s="489"/>
      <c r="CX11" s="489"/>
      <c r="CY11" s="489"/>
      <c r="CZ11" s="489"/>
      <c r="DA11" s="490"/>
      <c r="DB11" s="488" t="s">
        <v>101</v>
      </c>
      <c r="DC11" s="489"/>
      <c r="DD11" s="489"/>
      <c r="DE11" s="489"/>
      <c r="DF11" s="489"/>
      <c r="DG11" s="489"/>
      <c r="DH11" s="489"/>
      <c r="DI11" s="490"/>
      <c r="DJ11" s="114"/>
      <c r="DK11" s="114"/>
      <c r="DL11" s="114"/>
      <c r="DM11" s="114"/>
      <c r="DN11" s="114"/>
      <c r="DO11" s="114"/>
    </row>
    <row r="12" spans="1:119" ht="18.75" customHeight="1">
      <c r="A12" s="115"/>
      <c r="B12" s="493" t="s">
        <v>103</v>
      </c>
      <c r="C12" s="494"/>
      <c r="D12" s="494"/>
      <c r="E12" s="494"/>
      <c r="F12" s="494"/>
      <c r="G12" s="494"/>
      <c r="H12" s="494"/>
      <c r="I12" s="494"/>
      <c r="J12" s="494"/>
      <c r="K12" s="495"/>
      <c r="L12" s="502" t="s">
        <v>104</v>
      </c>
      <c r="M12" s="503"/>
      <c r="N12" s="503"/>
      <c r="O12" s="503"/>
      <c r="P12" s="503"/>
      <c r="Q12" s="504"/>
      <c r="R12" s="505">
        <v>1991597</v>
      </c>
      <c r="S12" s="506"/>
      <c r="T12" s="506"/>
      <c r="U12" s="506"/>
      <c r="V12" s="507"/>
      <c r="W12" s="508" t="s">
        <v>105</v>
      </c>
      <c r="X12" s="509"/>
      <c r="Y12" s="510"/>
      <c r="Z12" s="517" t="s">
        <v>1</v>
      </c>
      <c r="AA12" s="518"/>
      <c r="AB12" s="518"/>
      <c r="AC12" s="518"/>
      <c r="AD12" s="518"/>
      <c r="AE12" s="518"/>
      <c r="AF12" s="518"/>
      <c r="AG12" s="518"/>
      <c r="AH12" s="519"/>
      <c r="AI12" s="523" t="s">
        <v>106</v>
      </c>
      <c r="AJ12" s="518"/>
      <c r="AK12" s="518"/>
      <c r="AL12" s="518"/>
      <c r="AM12" s="519"/>
      <c r="AN12" s="523" t="s">
        <v>107</v>
      </c>
      <c r="AO12" s="524"/>
      <c r="AP12" s="524"/>
      <c r="AQ12" s="524"/>
      <c r="AR12" s="524"/>
      <c r="AS12" s="525"/>
      <c r="AT12" s="532" t="s">
        <v>108</v>
      </c>
      <c r="AU12" s="533"/>
      <c r="AV12" s="533"/>
      <c r="AW12" s="533"/>
      <c r="AX12" s="533"/>
      <c r="AY12" s="534"/>
      <c r="AZ12" s="435" t="s">
        <v>109</v>
      </c>
      <c r="BA12" s="436"/>
      <c r="BB12" s="436"/>
      <c r="BC12" s="436"/>
      <c r="BD12" s="436"/>
      <c r="BE12" s="436"/>
      <c r="BF12" s="436"/>
      <c r="BG12" s="436"/>
      <c r="BH12" s="436"/>
      <c r="BI12" s="436"/>
      <c r="BJ12" s="436"/>
      <c r="BK12" s="436"/>
      <c r="BL12" s="436"/>
      <c r="BM12" s="437"/>
      <c r="BN12" s="438">
        <v>2940000</v>
      </c>
      <c r="BO12" s="439"/>
      <c r="BP12" s="439"/>
      <c r="BQ12" s="439"/>
      <c r="BR12" s="439"/>
      <c r="BS12" s="439"/>
      <c r="BT12" s="439"/>
      <c r="BU12" s="440"/>
      <c r="BV12" s="438">
        <v>4930000</v>
      </c>
      <c r="BW12" s="439"/>
      <c r="BX12" s="439"/>
      <c r="BY12" s="439"/>
      <c r="BZ12" s="439"/>
      <c r="CA12" s="439"/>
      <c r="CB12" s="439"/>
      <c r="CC12" s="440"/>
      <c r="CD12" s="485" t="s">
        <v>110</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112</v>
      </c>
      <c r="N13" s="480"/>
      <c r="O13" s="480"/>
      <c r="P13" s="480"/>
      <c r="Q13" s="481"/>
      <c r="R13" s="529">
        <v>1955876</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113</v>
      </c>
      <c r="BA13" s="447"/>
      <c r="BB13" s="447"/>
      <c r="BC13" s="447"/>
      <c r="BD13" s="447"/>
      <c r="BE13" s="447"/>
      <c r="BF13" s="447"/>
      <c r="BG13" s="447"/>
      <c r="BH13" s="447"/>
      <c r="BI13" s="447"/>
      <c r="BJ13" s="447"/>
      <c r="BK13" s="447"/>
      <c r="BL13" s="447"/>
      <c r="BM13" s="448"/>
      <c r="BN13" s="438">
        <v>-2668103</v>
      </c>
      <c r="BO13" s="439"/>
      <c r="BP13" s="439"/>
      <c r="BQ13" s="439"/>
      <c r="BR13" s="439"/>
      <c r="BS13" s="439"/>
      <c r="BT13" s="439"/>
      <c r="BU13" s="440"/>
      <c r="BV13" s="438">
        <v>-314888</v>
      </c>
      <c r="BW13" s="439"/>
      <c r="BX13" s="439"/>
      <c r="BY13" s="439"/>
      <c r="BZ13" s="439"/>
      <c r="CA13" s="439"/>
      <c r="CB13" s="439"/>
      <c r="CC13" s="440"/>
      <c r="CD13" s="485" t="s">
        <v>114</v>
      </c>
      <c r="CE13" s="486"/>
      <c r="CF13" s="486"/>
      <c r="CG13" s="486"/>
      <c r="CH13" s="486"/>
      <c r="CI13" s="486"/>
      <c r="CJ13" s="486"/>
      <c r="CK13" s="486"/>
      <c r="CL13" s="486"/>
      <c r="CM13" s="486"/>
      <c r="CN13" s="486"/>
      <c r="CO13" s="486"/>
      <c r="CP13" s="486"/>
      <c r="CQ13" s="486"/>
      <c r="CR13" s="486"/>
      <c r="CS13" s="487"/>
      <c r="CT13" s="417">
        <v>11.1</v>
      </c>
      <c r="CU13" s="418"/>
      <c r="CV13" s="418"/>
      <c r="CW13" s="418"/>
      <c r="CX13" s="418"/>
      <c r="CY13" s="418"/>
      <c r="CZ13" s="418"/>
      <c r="DA13" s="419"/>
      <c r="DB13" s="417">
        <v>11.5</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115</v>
      </c>
      <c r="M14" s="491"/>
      <c r="N14" s="491"/>
      <c r="O14" s="491"/>
      <c r="P14" s="491"/>
      <c r="Q14" s="492"/>
      <c r="R14" s="482">
        <v>1998864</v>
      </c>
      <c r="S14" s="483"/>
      <c r="T14" s="483"/>
      <c r="U14" s="483"/>
      <c r="V14" s="484"/>
      <c r="W14" s="511"/>
      <c r="X14" s="512"/>
      <c r="Y14" s="513"/>
      <c r="Z14" s="460" t="s">
        <v>116</v>
      </c>
      <c r="AA14" s="461"/>
      <c r="AB14" s="461"/>
      <c r="AC14" s="461"/>
      <c r="AD14" s="461"/>
      <c r="AE14" s="461"/>
      <c r="AF14" s="461"/>
      <c r="AG14" s="461"/>
      <c r="AH14" s="462"/>
      <c r="AI14" s="463">
        <v>6015</v>
      </c>
      <c r="AJ14" s="464"/>
      <c r="AK14" s="464"/>
      <c r="AL14" s="464"/>
      <c r="AM14" s="465"/>
      <c r="AN14" s="463">
        <v>20216415</v>
      </c>
      <c r="AO14" s="464"/>
      <c r="AP14" s="464"/>
      <c r="AQ14" s="464"/>
      <c r="AR14" s="464"/>
      <c r="AS14" s="465"/>
      <c r="AT14" s="463">
        <v>3361</v>
      </c>
      <c r="AU14" s="464"/>
      <c r="AV14" s="464"/>
      <c r="AW14" s="464"/>
      <c r="AX14" s="464"/>
      <c r="AY14" s="466"/>
      <c r="AZ14" s="429" t="s">
        <v>117</v>
      </c>
      <c r="BA14" s="430"/>
      <c r="BB14" s="430"/>
      <c r="BC14" s="430"/>
      <c r="BD14" s="430"/>
      <c r="BE14" s="430"/>
      <c r="BF14" s="430"/>
      <c r="BG14" s="430"/>
      <c r="BH14" s="430"/>
      <c r="BI14" s="430"/>
      <c r="BJ14" s="430"/>
      <c r="BK14" s="430"/>
      <c r="BL14" s="430"/>
      <c r="BM14" s="431"/>
      <c r="BN14" s="432">
        <v>224788054</v>
      </c>
      <c r="BO14" s="433"/>
      <c r="BP14" s="433"/>
      <c r="BQ14" s="433"/>
      <c r="BR14" s="433"/>
      <c r="BS14" s="433"/>
      <c r="BT14" s="433"/>
      <c r="BU14" s="434"/>
      <c r="BV14" s="432">
        <v>223545614</v>
      </c>
      <c r="BW14" s="433"/>
      <c r="BX14" s="433"/>
      <c r="BY14" s="433"/>
      <c r="BZ14" s="433"/>
      <c r="CA14" s="433"/>
      <c r="CB14" s="433"/>
      <c r="CC14" s="434"/>
      <c r="CD14" s="409" t="s">
        <v>118</v>
      </c>
      <c r="CE14" s="410"/>
      <c r="CF14" s="410"/>
      <c r="CG14" s="410"/>
      <c r="CH14" s="410"/>
      <c r="CI14" s="410"/>
      <c r="CJ14" s="410"/>
      <c r="CK14" s="410"/>
      <c r="CL14" s="410"/>
      <c r="CM14" s="410"/>
      <c r="CN14" s="410"/>
      <c r="CO14" s="410"/>
      <c r="CP14" s="410"/>
      <c r="CQ14" s="410"/>
      <c r="CR14" s="410"/>
      <c r="CS14" s="411"/>
      <c r="CT14" s="443">
        <v>100.5</v>
      </c>
      <c r="CU14" s="444"/>
      <c r="CV14" s="444"/>
      <c r="CW14" s="444"/>
      <c r="CX14" s="444"/>
      <c r="CY14" s="444"/>
      <c r="CZ14" s="444"/>
      <c r="DA14" s="445"/>
      <c r="DB14" s="443">
        <v>99.8</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112</v>
      </c>
      <c r="N15" s="480"/>
      <c r="O15" s="480"/>
      <c r="P15" s="480"/>
      <c r="Q15" s="481"/>
      <c r="R15" s="482">
        <v>1965319</v>
      </c>
      <c r="S15" s="483"/>
      <c r="T15" s="483"/>
      <c r="U15" s="483"/>
      <c r="V15" s="484"/>
      <c r="W15" s="511"/>
      <c r="X15" s="512"/>
      <c r="Y15" s="513"/>
      <c r="Z15" s="460" t="s">
        <v>119</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120</v>
      </c>
      <c r="BA15" s="436"/>
      <c r="BB15" s="436"/>
      <c r="BC15" s="436"/>
      <c r="BD15" s="436"/>
      <c r="BE15" s="436"/>
      <c r="BF15" s="436"/>
      <c r="BG15" s="436"/>
      <c r="BH15" s="436"/>
      <c r="BI15" s="436"/>
      <c r="BJ15" s="436"/>
      <c r="BK15" s="436"/>
      <c r="BL15" s="436"/>
      <c r="BM15" s="437"/>
      <c r="BN15" s="438">
        <v>345902312</v>
      </c>
      <c r="BO15" s="439"/>
      <c r="BP15" s="439"/>
      <c r="BQ15" s="439"/>
      <c r="BR15" s="439"/>
      <c r="BS15" s="439"/>
      <c r="BT15" s="439"/>
      <c r="BU15" s="440"/>
      <c r="BV15" s="438">
        <v>341097890</v>
      </c>
      <c r="BW15" s="439"/>
      <c r="BX15" s="439"/>
      <c r="BY15" s="439"/>
      <c r="BZ15" s="439"/>
      <c r="CA15" s="439"/>
      <c r="CB15" s="439"/>
      <c r="CC15" s="440"/>
      <c r="CD15" s="476" t="s">
        <v>121</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122</v>
      </c>
      <c r="M16" s="474"/>
      <c r="N16" s="474"/>
      <c r="O16" s="474"/>
      <c r="P16" s="474"/>
      <c r="Q16" s="475"/>
      <c r="R16" s="470" t="s">
        <v>123</v>
      </c>
      <c r="S16" s="471"/>
      <c r="T16" s="471"/>
      <c r="U16" s="471"/>
      <c r="V16" s="472"/>
      <c r="W16" s="511"/>
      <c r="X16" s="512"/>
      <c r="Y16" s="513"/>
      <c r="Z16" s="460" t="s">
        <v>124</v>
      </c>
      <c r="AA16" s="461"/>
      <c r="AB16" s="461"/>
      <c r="AC16" s="461"/>
      <c r="AD16" s="461"/>
      <c r="AE16" s="461"/>
      <c r="AF16" s="461"/>
      <c r="AG16" s="461"/>
      <c r="AH16" s="462"/>
      <c r="AI16" s="463">
        <v>255</v>
      </c>
      <c r="AJ16" s="464"/>
      <c r="AK16" s="464"/>
      <c r="AL16" s="464"/>
      <c r="AM16" s="465"/>
      <c r="AN16" s="463">
        <v>880515</v>
      </c>
      <c r="AO16" s="464"/>
      <c r="AP16" s="464"/>
      <c r="AQ16" s="464"/>
      <c r="AR16" s="464"/>
      <c r="AS16" s="465"/>
      <c r="AT16" s="463">
        <v>3453</v>
      </c>
      <c r="AU16" s="464"/>
      <c r="AV16" s="464"/>
      <c r="AW16" s="464"/>
      <c r="AX16" s="464"/>
      <c r="AY16" s="466"/>
      <c r="AZ16" s="435" t="s">
        <v>125</v>
      </c>
      <c r="BA16" s="436"/>
      <c r="BB16" s="436"/>
      <c r="BC16" s="436"/>
      <c r="BD16" s="436"/>
      <c r="BE16" s="436"/>
      <c r="BF16" s="436"/>
      <c r="BG16" s="436"/>
      <c r="BH16" s="436"/>
      <c r="BI16" s="436"/>
      <c r="BJ16" s="436"/>
      <c r="BK16" s="436"/>
      <c r="BL16" s="436"/>
      <c r="BM16" s="437"/>
      <c r="BN16" s="438">
        <v>282757313</v>
      </c>
      <c r="BO16" s="439"/>
      <c r="BP16" s="439"/>
      <c r="BQ16" s="439"/>
      <c r="BR16" s="439"/>
      <c r="BS16" s="439"/>
      <c r="BT16" s="439"/>
      <c r="BU16" s="440"/>
      <c r="BV16" s="438">
        <v>280877901</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126</v>
      </c>
      <c r="N17" s="468"/>
      <c r="O17" s="468"/>
      <c r="P17" s="468"/>
      <c r="Q17" s="469"/>
      <c r="R17" s="470" t="s">
        <v>127</v>
      </c>
      <c r="S17" s="471"/>
      <c r="T17" s="471"/>
      <c r="U17" s="471"/>
      <c r="V17" s="472"/>
      <c r="W17" s="511"/>
      <c r="X17" s="512"/>
      <c r="Y17" s="513"/>
      <c r="Z17" s="460" t="s">
        <v>128</v>
      </c>
      <c r="AA17" s="461"/>
      <c r="AB17" s="461"/>
      <c r="AC17" s="461"/>
      <c r="AD17" s="461"/>
      <c r="AE17" s="461"/>
      <c r="AF17" s="461"/>
      <c r="AG17" s="461"/>
      <c r="AH17" s="462"/>
      <c r="AI17" s="463">
        <v>3432</v>
      </c>
      <c r="AJ17" s="464"/>
      <c r="AK17" s="464"/>
      <c r="AL17" s="464"/>
      <c r="AM17" s="465"/>
      <c r="AN17" s="463">
        <v>10913760</v>
      </c>
      <c r="AO17" s="464"/>
      <c r="AP17" s="464"/>
      <c r="AQ17" s="464"/>
      <c r="AR17" s="464"/>
      <c r="AS17" s="465"/>
      <c r="AT17" s="463">
        <v>3180</v>
      </c>
      <c r="AU17" s="464"/>
      <c r="AV17" s="464"/>
      <c r="AW17" s="464"/>
      <c r="AX17" s="464"/>
      <c r="AY17" s="466"/>
      <c r="AZ17" s="435" t="s">
        <v>129</v>
      </c>
      <c r="BA17" s="436"/>
      <c r="BB17" s="436"/>
      <c r="BC17" s="436"/>
      <c r="BD17" s="436"/>
      <c r="BE17" s="436"/>
      <c r="BF17" s="436"/>
      <c r="BG17" s="436"/>
      <c r="BH17" s="436"/>
      <c r="BI17" s="436"/>
      <c r="BJ17" s="436"/>
      <c r="BK17" s="436"/>
      <c r="BL17" s="436"/>
      <c r="BM17" s="437"/>
      <c r="BN17" s="438">
        <v>424045920</v>
      </c>
      <c r="BO17" s="439"/>
      <c r="BP17" s="439"/>
      <c r="BQ17" s="439"/>
      <c r="BR17" s="439"/>
      <c r="BS17" s="439"/>
      <c r="BT17" s="439"/>
      <c r="BU17" s="440"/>
      <c r="BV17" s="438">
        <v>421472484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130</v>
      </c>
      <c r="C18" s="456"/>
      <c r="D18" s="456"/>
      <c r="E18" s="456"/>
      <c r="F18" s="456"/>
      <c r="G18" s="456"/>
      <c r="H18" s="456"/>
      <c r="I18" s="456"/>
      <c r="J18" s="456"/>
      <c r="K18" s="457"/>
      <c r="L18" s="458">
        <v>6408</v>
      </c>
      <c r="M18" s="459"/>
      <c r="N18" s="459"/>
      <c r="O18" s="459"/>
      <c r="P18" s="459"/>
      <c r="Q18" s="459"/>
      <c r="R18" s="459"/>
      <c r="S18" s="459"/>
      <c r="T18" s="459"/>
      <c r="U18" s="459"/>
      <c r="V18" s="459"/>
      <c r="W18" s="511"/>
      <c r="X18" s="512"/>
      <c r="Y18" s="513"/>
      <c r="Z18" s="460" t="s">
        <v>131</v>
      </c>
      <c r="AA18" s="461"/>
      <c r="AB18" s="461"/>
      <c r="AC18" s="461"/>
      <c r="AD18" s="461"/>
      <c r="AE18" s="461"/>
      <c r="AF18" s="461"/>
      <c r="AG18" s="461"/>
      <c r="AH18" s="462"/>
      <c r="AI18" s="463">
        <v>13930</v>
      </c>
      <c r="AJ18" s="464"/>
      <c r="AK18" s="464"/>
      <c r="AL18" s="464"/>
      <c r="AM18" s="465"/>
      <c r="AN18" s="463">
        <v>52295736</v>
      </c>
      <c r="AO18" s="464"/>
      <c r="AP18" s="464"/>
      <c r="AQ18" s="464"/>
      <c r="AR18" s="464"/>
      <c r="AS18" s="465"/>
      <c r="AT18" s="463">
        <v>3754</v>
      </c>
      <c r="AU18" s="464"/>
      <c r="AV18" s="464"/>
      <c r="AW18" s="464"/>
      <c r="AX18" s="464"/>
      <c r="AY18" s="466"/>
      <c r="AZ18" s="446" t="s">
        <v>132</v>
      </c>
      <c r="BA18" s="447"/>
      <c r="BB18" s="447"/>
      <c r="BC18" s="447"/>
      <c r="BD18" s="447"/>
      <c r="BE18" s="447"/>
      <c r="BF18" s="447"/>
      <c r="BG18" s="447"/>
      <c r="BH18" s="447"/>
      <c r="BI18" s="447"/>
      <c r="BJ18" s="447"/>
      <c r="BK18" s="447"/>
      <c r="BL18" s="447"/>
      <c r="BM18" s="448"/>
      <c r="BN18" s="412">
        <v>504657708</v>
      </c>
      <c r="BO18" s="413"/>
      <c r="BP18" s="413"/>
      <c r="BQ18" s="413"/>
      <c r="BR18" s="413"/>
      <c r="BS18" s="413"/>
      <c r="BT18" s="413"/>
      <c r="BU18" s="414"/>
      <c r="BV18" s="412">
        <v>523937600</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133</v>
      </c>
      <c r="C19" s="456"/>
      <c r="D19" s="456"/>
      <c r="E19" s="456"/>
      <c r="F19" s="456"/>
      <c r="G19" s="456"/>
      <c r="H19" s="456"/>
      <c r="I19" s="456"/>
      <c r="J19" s="456"/>
      <c r="K19" s="457"/>
      <c r="L19" s="458">
        <v>311</v>
      </c>
      <c r="M19" s="459"/>
      <c r="N19" s="459"/>
      <c r="O19" s="459"/>
      <c r="P19" s="459"/>
      <c r="Q19" s="459"/>
      <c r="R19" s="459"/>
      <c r="S19" s="459"/>
      <c r="T19" s="459"/>
      <c r="U19" s="459"/>
      <c r="V19" s="459"/>
      <c r="W19" s="511"/>
      <c r="X19" s="512"/>
      <c r="Y19" s="513"/>
      <c r="Z19" s="460" t="s">
        <v>134</v>
      </c>
      <c r="AA19" s="461"/>
      <c r="AB19" s="461"/>
      <c r="AC19" s="461"/>
      <c r="AD19" s="461"/>
      <c r="AE19" s="461"/>
      <c r="AF19" s="461"/>
      <c r="AG19" s="461"/>
      <c r="AH19" s="462"/>
      <c r="AI19" s="463" t="s">
        <v>101</v>
      </c>
      <c r="AJ19" s="464"/>
      <c r="AK19" s="464"/>
      <c r="AL19" s="464"/>
      <c r="AM19" s="465"/>
      <c r="AN19" s="463" t="s">
        <v>101</v>
      </c>
      <c r="AO19" s="464"/>
      <c r="AP19" s="464"/>
      <c r="AQ19" s="464"/>
      <c r="AR19" s="464"/>
      <c r="AS19" s="465"/>
      <c r="AT19" s="463" t="s">
        <v>101</v>
      </c>
      <c r="AU19" s="464"/>
      <c r="AV19" s="464"/>
      <c r="AW19" s="464"/>
      <c r="AX19" s="464"/>
      <c r="AY19" s="466"/>
      <c r="AZ19" s="429" t="s">
        <v>135</v>
      </c>
      <c r="BA19" s="430"/>
      <c r="BB19" s="430"/>
      <c r="BC19" s="430"/>
      <c r="BD19" s="430"/>
      <c r="BE19" s="430"/>
      <c r="BF19" s="430"/>
      <c r="BG19" s="430"/>
      <c r="BH19" s="430"/>
      <c r="BI19" s="430"/>
      <c r="BJ19" s="430"/>
      <c r="BK19" s="430"/>
      <c r="BL19" s="430"/>
      <c r="BM19" s="431"/>
      <c r="BN19" s="432">
        <v>1100975926</v>
      </c>
      <c r="BO19" s="433"/>
      <c r="BP19" s="433"/>
      <c r="BQ19" s="433"/>
      <c r="BR19" s="433"/>
      <c r="BS19" s="433"/>
      <c r="BT19" s="433"/>
      <c r="BU19" s="434"/>
      <c r="BV19" s="432">
        <v>1100834038</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136</v>
      </c>
      <c r="C20" s="456"/>
      <c r="D20" s="456"/>
      <c r="E20" s="456"/>
      <c r="F20" s="456"/>
      <c r="G20" s="456"/>
      <c r="H20" s="456"/>
      <c r="I20" s="456"/>
      <c r="J20" s="456"/>
      <c r="K20" s="457"/>
      <c r="L20" s="458">
        <v>763097</v>
      </c>
      <c r="M20" s="459"/>
      <c r="N20" s="459"/>
      <c r="O20" s="459"/>
      <c r="P20" s="459"/>
      <c r="Q20" s="459"/>
      <c r="R20" s="459"/>
      <c r="S20" s="459"/>
      <c r="T20" s="459"/>
      <c r="U20" s="459"/>
      <c r="V20" s="459"/>
      <c r="W20" s="514"/>
      <c r="X20" s="515"/>
      <c r="Y20" s="516"/>
      <c r="Z20" s="460" t="s">
        <v>137</v>
      </c>
      <c r="AA20" s="461"/>
      <c r="AB20" s="461"/>
      <c r="AC20" s="461"/>
      <c r="AD20" s="461"/>
      <c r="AE20" s="461"/>
      <c r="AF20" s="461"/>
      <c r="AG20" s="461"/>
      <c r="AH20" s="462"/>
      <c r="AI20" s="463">
        <v>23377</v>
      </c>
      <c r="AJ20" s="464"/>
      <c r="AK20" s="464"/>
      <c r="AL20" s="464"/>
      <c r="AM20" s="465"/>
      <c r="AN20" s="463">
        <v>83425911</v>
      </c>
      <c r="AO20" s="464"/>
      <c r="AP20" s="464"/>
      <c r="AQ20" s="464"/>
      <c r="AR20" s="464"/>
      <c r="AS20" s="465"/>
      <c r="AT20" s="463">
        <v>3569</v>
      </c>
      <c r="AU20" s="464"/>
      <c r="AV20" s="464"/>
      <c r="AW20" s="464"/>
      <c r="AX20" s="464"/>
      <c r="AY20" s="466"/>
      <c r="AZ20" s="446" t="s">
        <v>138</v>
      </c>
      <c r="BA20" s="447"/>
      <c r="BB20" s="447"/>
      <c r="BC20" s="447"/>
      <c r="BD20" s="447"/>
      <c r="BE20" s="447"/>
      <c r="BF20" s="447"/>
      <c r="BG20" s="447"/>
      <c r="BH20" s="447"/>
      <c r="BI20" s="447"/>
      <c r="BJ20" s="447"/>
      <c r="BK20" s="447"/>
      <c r="BL20" s="447"/>
      <c r="BM20" s="448"/>
      <c r="BN20" s="412">
        <v>402752544</v>
      </c>
      <c r="BO20" s="413"/>
      <c r="BP20" s="413"/>
      <c r="BQ20" s="413"/>
      <c r="BR20" s="413"/>
      <c r="BS20" s="413"/>
      <c r="BT20" s="413"/>
      <c r="BU20" s="414"/>
      <c r="BV20" s="412">
        <v>414486997</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139</v>
      </c>
      <c r="X21" s="450"/>
      <c r="Y21" s="450"/>
      <c r="Z21" s="450"/>
      <c r="AA21" s="450"/>
      <c r="AB21" s="450"/>
      <c r="AC21" s="450"/>
      <c r="AD21" s="450"/>
      <c r="AE21" s="450"/>
      <c r="AF21" s="450"/>
      <c r="AG21" s="450"/>
      <c r="AH21" s="451"/>
      <c r="AI21" s="452">
        <v>101.4</v>
      </c>
      <c r="AJ21" s="453"/>
      <c r="AK21" s="453"/>
      <c r="AL21" s="453"/>
      <c r="AM21" s="453"/>
      <c r="AN21" s="453"/>
      <c r="AO21" s="453"/>
      <c r="AP21" s="453"/>
      <c r="AQ21" s="453"/>
      <c r="AR21" s="453"/>
      <c r="AS21" s="453"/>
      <c r="AT21" s="453"/>
      <c r="AU21" s="453"/>
      <c r="AV21" s="453"/>
      <c r="AW21" s="453"/>
      <c r="AX21" s="453"/>
      <c r="AY21" s="454"/>
      <c r="AZ21" s="429" t="s">
        <v>140</v>
      </c>
      <c r="BA21" s="430"/>
      <c r="BB21" s="430"/>
      <c r="BC21" s="430"/>
      <c r="BD21" s="430"/>
      <c r="BE21" s="430"/>
      <c r="BF21" s="430"/>
      <c r="BG21" s="430"/>
      <c r="BH21" s="430"/>
      <c r="BI21" s="430"/>
      <c r="BJ21" s="430"/>
      <c r="BK21" s="430"/>
      <c r="BL21" s="430"/>
      <c r="BM21" s="431"/>
      <c r="BN21" s="432">
        <v>73816097</v>
      </c>
      <c r="BO21" s="433"/>
      <c r="BP21" s="433"/>
      <c r="BQ21" s="433"/>
      <c r="BR21" s="433"/>
      <c r="BS21" s="433"/>
      <c r="BT21" s="433"/>
      <c r="BU21" s="434"/>
      <c r="BV21" s="432">
        <v>45235511</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141</v>
      </c>
      <c r="BA22" s="436"/>
      <c r="BB22" s="436"/>
      <c r="BC22" s="436"/>
      <c r="BD22" s="436"/>
      <c r="BE22" s="436"/>
      <c r="BF22" s="436"/>
      <c r="BG22" s="436"/>
      <c r="BH22" s="436"/>
      <c r="BI22" s="436"/>
      <c r="BJ22" s="436"/>
      <c r="BK22" s="436"/>
      <c r="BL22" s="436"/>
      <c r="BM22" s="437"/>
      <c r="BN22" s="438">
        <v>7822905</v>
      </c>
      <c r="BO22" s="439"/>
      <c r="BP22" s="439"/>
      <c r="BQ22" s="439"/>
      <c r="BR22" s="439"/>
      <c r="BS22" s="439"/>
      <c r="BT22" s="439"/>
      <c r="BU22" s="440"/>
      <c r="BV22" s="438">
        <v>8403151</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142</v>
      </c>
      <c r="BA23" s="436"/>
      <c r="BB23" s="436"/>
      <c r="BC23" s="436"/>
      <c r="BD23" s="436"/>
      <c r="BE23" s="436"/>
      <c r="BF23" s="436"/>
      <c r="BG23" s="436"/>
      <c r="BH23" s="436"/>
      <c r="BI23" s="436"/>
      <c r="BJ23" s="436"/>
      <c r="BK23" s="436"/>
      <c r="BL23" s="436"/>
      <c r="BM23" s="437"/>
      <c r="BN23" s="438">
        <v>44752872</v>
      </c>
      <c r="BO23" s="439"/>
      <c r="BP23" s="439"/>
      <c r="BQ23" s="439"/>
      <c r="BR23" s="439"/>
      <c r="BS23" s="439"/>
      <c r="BT23" s="439"/>
      <c r="BU23" s="440"/>
      <c r="BV23" s="438">
        <v>44753360</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143</v>
      </c>
      <c r="BA24" s="410"/>
      <c r="BB24" s="410"/>
      <c r="BC24" s="410"/>
      <c r="BD24" s="410"/>
      <c r="BE24" s="410"/>
      <c r="BF24" s="410"/>
      <c r="BG24" s="410"/>
      <c r="BH24" s="410"/>
      <c r="BI24" s="410"/>
      <c r="BJ24" s="410"/>
      <c r="BK24" s="410"/>
      <c r="BL24" s="410"/>
      <c r="BM24" s="411"/>
      <c r="BN24" s="412">
        <v>26734126</v>
      </c>
      <c r="BO24" s="413"/>
      <c r="BP24" s="413"/>
      <c r="BQ24" s="413"/>
      <c r="BR24" s="413"/>
      <c r="BS24" s="413"/>
      <c r="BT24" s="413"/>
      <c r="BU24" s="414"/>
      <c r="BV24" s="412">
        <v>26734126</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144</v>
      </c>
      <c r="BA25" s="421"/>
      <c r="BB25" s="421"/>
      <c r="BC25" s="422"/>
      <c r="BD25" s="429" t="s">
        <v>569</v>
      </c>
      <c r="BE25" s="430"/>
      <c r="BF25" s="430"/>
      <c r="BG25" s="430"/>
      <c r="BH25" s="430"/>
      <c r="BI25" s="430"/>
      <c r="BJ25" s="430"/>
      <c r="BK25" s="430"/>
      <c r="BL25" s="430"/>
      <c r="BM25" s="431"/>
      <c r="BN25" s="432">
        <v>20565557</v>
      </c>
      <c r="BO25" s="433"/>
      <c r="BP25" s="433"/>
      <c r="BQ25" s="433"/>
      <c r="BR25" s="433"/>
      <c r="BS25" s="433"/>
      <c r="BT25" s="433"/>
      <c r="BU25" s="434"/>
      <c r="BV25" s="432">
        <v>19255931</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145</v>
      </c>
      <c r="BE26" s="436"/>
      <c r="BF26" s="436"/>
      <c r="BG26" s="436"/>
      <c r="BH26" s="436"/>
      <c r="BI26" s="436"/>
      <c r="BJ26" s="436"/>
      <c r="BK26" s="436"/>
      <c r="BL26" s="436"/>
      <c r="BM26" s="437"/>
      <c r="BN26" s="438">
        <v>36499462</v>
      </c>
      <c r="BO26" s="439"/>
      <c r="BP26" s="439"/>
      <c r="BQ26" s="439"/>
      <c r="BR26" s="439"/>
      <c r="BS26" s="439"/>
      <c r="BT26" s="439"/>
      <c r="BU26" s="440"/>
      <c r="BV26" s="438">
        <v>36478842</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146</v>
      </c>
      <c r="BE27" s="447"/>
      <c r="BF27" s="447"/>
      <c r="BG27" s="447"/>
      <c r="BH27" s="447"/>
      <c r="BI27" s="447"/>
      <c r="BJ27" s="447"/>
      <c r="BK27" s="447"/>
      <c r="BL27" s="447"/>
      <c r="BM27" s="448"/>
      <c r="BN27" s="412">
        <v>56138243</v>
      </c>
      <c r="BO27" s="413"/>
      <c r="BP27" s="413"/>
      <c r="BQ27" s="413"/>
      <c r="BR27" s="413"/>
      <c r="BS27" s="413"/>
      <c r="BT27" s="413"/>
      <c r="BU27" s="414"/>
      <c r="BV27" s="412">
        <v>63304497</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153</v>
      </c>
      <c r="D30" s="408"/>
      <c r="E30" s="407" t="s">
        <v>154</v>
      </c>
      <c r="F30" s="407"/>
      <c r="G30" s="407"/>
      <c r="H30" s="407"/>
      <c r="I30" s="407"/>
      <c r="J30" s="407"/>
      <c r="K30" s="407"/>
      <c r="L30" s="407"/>
      <c r="M30" s="407"/>
      <c r="N30" s="407"/>
      <c r="O30" s="407"/>
      <c r="P30" s="407"/>
      <c r="Q30" s="407"/>
      <c r="R30" s="407"/>
      <c r="S30" s="407"/>
      <c r="T30" s="132"/>
      <c r="U30" s="408" t="s">
        <v>153</v>
      </c>
      <c r="V30" s="408"/>
      <c r="W30" s="407" t="s">
        <v>154</v>
      </c>
      <c r="X30" s="407"/>
      <c r="Y30" s="407"/>
      <c r="Z30" s="407"/>
      <c r="AA30" s="407"/>
      <c r="AB30" s="407"/>
      <c r="AC30" s="407"/>
      <c r="AD30" s="407"/>
      <c r="AE30" s="407"/>
      <c r="AF30" s="407"/>
      <c r="AG30" s="407"/>
      <c r="AH30" s="407"/>
      <c r="AI30" s="407"/>
      <c r="AJ30" s="407"/>
      <c r="AK30" s="407"/>
      <c r="AL30" s="132"/>
      <c r="AM30" s="408" t="s">
        <v>153</v>
      </c>
      <c r="AN30" s="408"/>
      <c r="AO30" s="407" t="s">
        <v>154</v>
      </c>
      <c r="AP30" s="407"/>
      <c r="AQ30" s="407"/>
      <c r="AR30" s="407"/>
      <c r="AS30" s="407"/>
      <c r="AT30" s="407"/>
      <c r="AU30" s="407"/>
      <c r="AV30" s="407"/>
      <c r="AW30" s="407"/>
      <c r="AX30" s="407"/>
      <c r="AY30" s="407"/>
      <c r="AZ30" s="407"/>
      <c r="BA30" s="407"/>
      <c r="BB30" s="407"/>
      <c r="BC30" s="407"/>
      <c r="BD30" s="157"/>
      <c r="BE30" s="408" t="s">
        <v>153</v>
      </c>
      <c r="BF30" s="408"/>
      <c r="BG30" s="407" t="s">
        <v>154</v>
      </c>
      <c r="BH30" s="407"/>
      <c r="BI30" s="407"/>
      <c r="BJ30" s="407"/>
      <c r="BK30" s="407"/>
      <c r="BL30" s="407"/>
      <c r="BM30" s="407"/>
      <c r="BN30" s="407"/>
      <c r="BO30" s="407"/>
      <c r="BP30" s="407"/>
      <c r="BQ30" s="407"/>
      <c r="BR30" s="407"/>
      <c r="BS30" s="407"/>
      <c r="BT30" s="407"/>
      <c r="BU30" s="407"/>
      <c r="BV30" s="158"/>
      <c r="BW30" s="408" t="s">
        <v>153</v>
      </c>
      <c r="BX30" s="408"/>
      <c r="BY30" s="407" t="s">
        <v>155</v>
      </c>
      <c r="BZ30" s="407"/>
      <c r="CA30" s="407"/>
      <c r="CB30" s="407"/>
      <c r="CC30" s="407"/>
      <c r="CD30" s="407"/>
      <c r="CE30" s="407"/>
      <c r="CF30" s="407"/>
      <c r="CG30" s="407"/>
      <c r="CH30" s="407"/>
      <c r="CI30" s="407"/>
      <c r="CJ30" s="407"/>
      <c r="CK30" s="407"/>
      <c r="CL30" s="407"/>
      <c r="CM30" s="407"/>
      <c r="CN30" s="132"/>
      <c r="CO30" s="408" t="s">
        <v>153</v>
      </c>
      <c r="CP30" s="408"/>
      <c r="CQ30" s="407" t="s">
        <v>156</v>
      </c>
      <c r="CR30" s="407"/>
      <c r="CS30" s="407"/>
      <c r="CT30" s="407"/>
      <c r="CU30" s="407"/>
      <c r="CV30" s="407"/>
      <c r="CW30" s="407"/>
      <c r="CX30" s="407"/>
      <c r="CY30" s="407"/>
      <c r="CZ30" s="407"/>
      <c r="DA30" s="407"/>
      <c r="DB30" s="407"/>
      <c r="DC30" s="407"/>
      <c r="DD30" s="407"/>
      <c r="DE30" s="407"/>
      <c r="DF30" s="132"/>
      <c r="DG30" s="407" t="s">
        <v>157</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病院事業会計</v>
      </c>
      <c r="AP31" s="404"/>
      <c r="AQ31" s="404"/>
      <c r="AR31" s="404"/>
      <c r="AS31" s="404"/>
      <c r="AT31" s="404"/>
      <c r="AU31" s="404"/>
      <c r="AV31" s="404"/>
      <c r="AW31" s="404"/>
      <c r="AX31" s="404"/>
      <c r="AY31" s="404"/>
      <c r="AZ31" s="404"/>
      <c r="BA31" s="404"/>
      <c r="BB31" s="404"/>
      <c r="BC31" s="404"/>
      <c r="BD31" s="156"/>
      <c r="BE31" s="405">
        <f>IF(BG31="","",MAX(C31:D40,U31:V40,AM31:AN40)+1)</f>
        <v>17</v>
      </c>
      <c r="BF31" s="405"/>
      <c r="BG31" s="404" t="str">
        <f>IF('各会計、関係団体の財政状況及び健全化判断比率'!B34="","",'各会計、関係団体の財政状況及び健全化判断比率'!B34)</f>
        <v>流域下水道事業特別会計</v>
      </c>
      <c r="BH31" s="404"/>
      <c r="BI31" s="404"/>
      <c r="BJ31" s="404"/>
      <c r="BK31" s="404"/>
      <c r="BL31" s="404"/>
      <c r="BM31" s="404"/>
      <c r="BN31" s="404"/>
      <c r="BO31" s="404"/>
      <c r="BP31" s="404"/>
      <c r="BQ31" s="404"/>
      <c r="BR31" s="404"/>
      <c r="BS31" s="404"/>
      <c r="BT31" s="404"/>
      <c r="BU31" s="404"/>
      <c r="BV31" s="156"/>
      <c r="BW31" s="405">
        <f>IF(BY31="","",MAX(C31:D40,U31:V40,AM31:AN40,BE31:BF40)+1)</f>
        <v>18</v>
      </c>
      <c r="BX31" s="405"/>
      <c r="BY31" s="404" t="str">
        <f>IF('各会計、関係団体の財政状況及び健全化判断比率'!B68="","",'各会計、関係団体の財政状況及び健全化判断比率'!B68)</f>
        <v>宇都宮市街地開発組合</v>
      </c>
      <c r="BZ31" s="404"/>
      <c r="CA31" s="404"/>
      <c r="CB31" s="404"/>
      <c r="CC31" s="404"/>
      <c r="CD31" s="404"/>
      <c r="CE31" s="404"/>
      <c r="CF31" s="404"/>
      <c r="CG31" s="404"/>
      <c r="CH31" s="404"/>
      <c r="CI31" s="404"/>
      <c r="CJ31" s="404"/>
      <c r="CK31" s="404"/>
      <c r="CL31" s="404"/>
      <c r="CM31" s="404"/>
      <c r="CN31" s="156"/>
      <c r="CO31" s="405">
        <f>IF(CQ31="","",MAX(C31:D40,U31:V40,AM31:AN40,BE31:BF40,BW31:BX40)+1)</f>
        <v>19</v>
      </c>
      <c r="CP31" s="405"/>
      <c r="CQ31" s="404" t="str">
        <f>IF('各会計、関係団体の財政状況及び健全化判断比率'!BS7="","",'各会計、関係団体の財政状況及び健全化判断比率'!BS7)</f>
        <v>栃木県土地開発公社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公債管理特別会計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電気事業会計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20</v>
      </c>
      <c r="CP32" s="405"/>
      <c r="CQ32" s="404" t="str">
        <f>IF('各会計、関係団体の財政状況及び健全化判断比率'!BS8="","",'各会計、関係団体の財政状況及び健全化判断比率'!BS8)</f>
        <v>栃木県道路公社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自動車取得税・自動車税納税証紙特別会計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21</v>
      </c>
      <c r="CP33" s="405"/>
      <c r="CQ33" s="404" t="str">
        <f>IF('各会計、関係団体の財政状況及び健全化判断比率'!BS9="","",'各会計、関係団体の財政状況及び健全化判断比率'!BS9)</f>
        <v>栃木県住宅供給公社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馬頭最終処分場事業特別会計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工業用水道事業会計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22</v>
      </c>
      <c r="CP34" s="405"/>
      <c r="CQ34" s="404" t="str">
        <f>IF('各会計、関係団体の財政状況及び健全化判断比率'!BS10="","",'各会計、関係団体の財政状況及び健全化判断比率'!BS10)</f>
        <v>栃木県環境保全公社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県営林事業特別会計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15</v>
      </c>
      <c r="AN35" s="405"/>
      <c r="AO35" s="404" t="str">
        <f>IF('各会計、関係団体の財政状況及び健全化判断比率'!B32="","",'各会計、関係団体の財政状況及び健全化判断比率'!B32)</f>
        <v>施設管理事業会計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23</v>
      </c>
      <c r="CP35" s="405"/>
      <c r="CQ35" s="404" t="str">
        <f>IF('各会計、関係団体の財政状況及び健全化判断比率'!BS11="","",'各会計、関係団体の財政状況及び健全化判断比率'!BS11)</f>
        <v>栃木県国際交流協会</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林業・木材産業改善資金貸付事業特別会計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f t="shared" si="1"/>
        <v>16</v>
      </c>
      <c r="AN36" s="405"/>
      <c r="AO36" s="404" t="str">
        <f>IF('各会計、関係団体の財政状況及び健全化判断比率'!B33="","",'各会計、関係団体の財政状況及び健全化判断比率'!B33)</f>
        <v>用地造成事業会計</v>
      </c>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24</v>
      </c>
      <c r="CP36" s="405"/>
      <c r="CQ36" s="404" t="str">
        <f>IF('各会計、関係団体の財政状況及び健全化判断比率'!BS12="","",'各会計、関係団体の財政状況及び健全化判断比率'!BS12)</f>
        <v>とちぎ未来づくり財団</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母子父子寡婦福祉資金貸付事業特別会計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25</v>
      </c>
      <c r="CP37" s="405"/>
      <c r="CQ37" s="404" t="str">
        <f>IF('各会計、関係団体の財政状況及び健全化判断比率'!BS13="","",'各会計、関係団体の財政状況及び健全化判断比率'!BS13)</f>
        <v>とちぎ男女共同参画財団</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心身障害者扶養共済事業特別会計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26</v>
      </c>
      <c r="CP38" s="405"/>
      <c r="CQ38" s="404" t="str">
        <f>IF('各会計、関係団体の財政状況及び健全化判断比率'!BS14="","",'各会計、関係団体の財政状況及び健全化判断比率'!BS14)</f>
        <v>栃木県シルバー人材センター連合会</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小規模企業者等設備資金貸付事業特別会計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27</v>
      </c>
      <c r="CP39" s="405"/>
      <c r="CQ39" s="404" t="str">
        <f>IF('各会計、関係団体の財政状況及び健全化判断比率'!BS15="","",'各会計、関係団体の財政状況及び健全化判断比率'!BS15)</f>
        <v>栃木県臓器移植推進協会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就農支援資金貸付事業特別会計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28</v>
      </c>
      <c r="CP40" s="405"/>
      <c r="CQ40" s="404" t="str">
        <f>IF('各会計、関係団体の財政状況及び健全化判断比率'!BS16="","",'各会計、関係団体の財政状況及び健全化判断比率'!BS16)</f>
        <v>栃木県産業振興センター</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BUkH3fpPt4paPStihNhX12lOLTGb40e8Sk2x3xK9cfkimX/egkCle1FICmanU+lBBHzzDmIu3XfYMwS66xuCJw==" saltValue="GI8CQkcVfe0yMthrDUxp4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165</v>
      </c>
      <c r="DD1" s="691"/>
      <c r="DE1" s="691"/>
      <c r="DF1" s="691"/>
      <c r="DG1" s="691"/>
      <c r="DH1" s="691"/>
      <c r="DI1" s="692"/>
      <c r="DK1" s="690" t="s">
        <v>166</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169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170</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171</v>
      </c>
      <c r="S4" s="661"/>
      <c r="T4" s="661"/>
      <c r="U4" s="661"/>
      <c r="V4" s="661"/>
      <c r="W4" s="661"/>
      <c r="X4" s="661"/>
      <c r="Y4" s="662"/>
      <c r="Z4" s="660" t="s">
        <v>172</v>
      </c>
      <c r="AA4" s="661"/>
      <c r="AB4" s="661"/>
      <c r="AC4" s="662"/>
      <c r="AD4" s="660" t="s">
        <v>173</v>
      </c>
      <c r="AE4" s="661"/>
      <c r="AF4" s="661"/>
      <c r="AG4" s="661"/>
      <c r="AH4" s="661"/>
      <c r="AI4" s="661"/>
      <c r="AJ4" s="661"/>
      <c r="AK4" s="662"/>
      <c r="AL4" s="660" t="s">
        <v>172</v>
      </c>
      <c r="AM4" s="661"/>
      <c r="AN4" s="661"/>
      <c r="AO4" s="662"/>
      <c r="AP4" s="693" t="s">
        <v>174</v>
      </c>
      <c r="AQ4" s="693"/>
      <c r="AR4" s="693"/>
      <c r="AS4" s="693"/>
      <c r="AT4" s="693"/>
      <c r="AU4" s="693"/>
      <c r="AV4" s="693"/>
      <c r="AW4" s="693"/>
      <c r="AX4" s="693"/>
      <c r="AY4" s="693"/>
      <c r="AZ4" s="693"/>
      <c r="BA4" s="693"/>
      <c r="BB4" s="693"/>
      <c r="BC4" s="693"/>
      <c r="BD4" s="693" t="s">
        <v>175</v>
      </c>
      <c r="BE4" s="693"/>
      <c r="BF4" s="693"/>
      <c r="BG4" s="693"/>
      <c r="BH4" s="693"/>
      <c r="BI4" s="693"/>
      <c r="BJ4" s="693"/>
      <c r="BK4" s="693"/>
      <c r="BL4" s="693" t="s">
        <v>172</v>
      </c>
      <c r="BM4" s="693"/>
      <c r="BN4" s="693"/>
      <c r="BO4" s="693"/>
      <c r="BP4" s="693" t="s">
        <v>176</v>
      </c>
      <c r="BQ4" s="693"/>
      <c r="BR4" s="693"/>
      <c r="BS4" s="693"/>
      <c r="BT4" s="693"/>
      <c r="BU4" s="693"/>
      <c r="BV4" s="693"/>
      <c r="BW4" s="693"/>
      <c r="BY4" s="660" t="s">
        <v>177</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178</v>
      </c>
      <c r="C5" s="653"/>
      <c r="D5" s="653"/>
      <c r="E5" s="653"/>
      <c r="F5" s="653"/>
      <c r="G5" s="653"/>
      <c r="H5" s="653"/>
      <c r="I5" s="653"/>
      <c r="J5" s="653"/>
      <c r="K5" s="653"/>
      <c r="L5" s="653"/>
      <c r="M5" s="653"/>
      <c r="N5" s="653"/>
      <c r="O5" s="653"/>
      <c r="P5" s="653"/>
      <c r="Q5" s="654"/>
      <c r="R5" s="681">
        <v>279018735</v>
      </c>
      <c r="S5" s="664"/>
      <c r="T5" s="664"/>
      <c r="U5" s="664"/>
      <c r="V5" s="664"/>
      <c r="W5" s="664"/>
      <c r="X5" s="664"/>
      <c r="Y5" s="665"/>
      <c r="Z5" s="687">
        <v>36.6</v>
      </c>
      <c r="AA5" s="687"/>
      <c r="AB5" s="687"/>
      <c r="AC5" s="687"/>
      <c r="AD5" s="688">
        <v>236885688</v>
      </c>
      <c r="AE5" s="688"/>
      <c r="AF5" s="688"/>
      <c r="AG5" s="688"/>
      <c r="AH5" s="688"/>
      <c r="AI5" s="688"/>
      <c r="AJ5" s="688"/>
      <c r="AK5" s="688"/>
      <c r="AL5" s="689">
        <v>60.6</v>
      </c>
      <c r="AM5" s="674"/>
      <c r="AN5" s="674"/>
      <c r="AO5" s="675"/>
      <c r="AP5" s="652" t="s">
        <v>179</v>
      </c>
      <c r="AQ5" s="653"/>
      <c r="AR5" s="653"/>
      <c r="AS5" s="653"/>
      <c r="AT5" s="653"/>
      <c r="AU5" s="653"/>
      <c r="AV5" s="653"/>
      <c r="AW5" s="653"/>
      <c r="AX5" s="653"/>
      <c r="AY5" s="653"/>
      <c r="AZ5" s="653"/>
      <c r="BA5" s="653"/>
      <c r="BB5" s="653"/>
      <c r="BC5" s="654"/>
      <c r="BD5" s="627">
        <v>278990995</v>
      </c>
      <c r="BE5" s="628"/>
      <c r="BF5" s="628"/>
      <c r="BG5" s="628"/>
      <c r="BH5" s="628"/>
      <c r="BI5" s="628"/>
      <c r="BJ5" s="628"/>
      <c r="BK5" s="629"/>
      <c r="BL5" s="678">
        <v>100</v>
      </c>
      <c r="BM5" s="678"/>
      <c r="BN5" s="678"/>
      <c r="BO5" s="678"/>
      <c r="BP5" s="679">
        <v>2070740</v>
      </c>
      <c r="BQ5" s="679"/>
      <c r="BR5" s="679"/>
      <c r="BS5" s="679"/>
      <c r="BT5" s="679"/>
      <c r="BU5" s="679"/>
      <c r="BV5" s="679"/>
      <c r="BW5" s="680"/>
      <c r="BY5" s="660" t="s">
        <v>174</v>
      </c>
      <c r="BZ5" s="661"/>
      <c r="CA5" s="661"/>
      <c r="CB5" s="661"/>
      <c r="CC5" s="661"/>
      <c r="CD5" s="661"/>
      <c r="CE5" s="661"/>
      <c r="CF5" s="661"/>
      <c r="CG5" s="661"/>
      <c r="CH5" s="661"/>
      <c r="CI5" s="661"/>
      <c r="CJ5" s="661"/>
      <c r="CK5" s="661"/>
      <c r="CL5" s="662"/>
      <c r="CM5" s="660" t="s">
        <v>180</v>
      </c>
      <c r="CN5" s="661"/>
      <c r="CO5" s="661"/>
      <c r="CP5" s="661"/>
      <c r="CQ5" s="661"/>
      <c r="CR5" s="661"/>
      <c r="CS5" s="661"/>
      <c r="CT5" s="662"/>
      <c r="CU5" s="660" t="s">
        <v>172</v>
      </c>
      <c r="CV5" s="661"/>
      <c r="CW5" s="661"/>
      <c r="CX5" s="662"/>
      <c r="CY5" s="660" t="s">
        <v>181</v>
      </c>
      <c r="CZ5" s="661"/>
      <c r="DA5" s="661"/>
      <c r="DB5" s="661"/>
      <c r="DC5" s="661"/>
      <c r="DD5" s="661"/>
      <c r="DE5" s="661"/>
      <c r="DF5" s="661"/>
      <c r="DG5" s="661"/>
      <c r="DH5" s="661"/>
      <c r="DI5" s="661"/>
      <c r="DJ5" s="661"/>
      <c r="DK5" s="662"/>
      <c r="DL5" s="660" t="s">
        <v>182</v>
      </c>
      <c r="DM5" s="661"/>
      <c r="DN5" s="661"/>
      <c r="DO5" s="661"/>
      <c r="DP5" s="661"/>
      <c r="DQ5" s="661"/>
      <c r="DR5" s="661"/>
      <c r="DS5" s="661"/>
      <c r="DT5" s="661"/>
      <c r="DU5" s="661"/>
      <c r="DV5" s="661"/>
      <c r="DW5" s="661"/>
      <c r="DX5" s="662"/>
    </row>
    <row r="6" spans="2:138" ht="11.25" customHeight="1">
      <c r="B6" s="624" t="s">
        <v>183</v>
      </c>
      <c r="C6" s="625"/>
      <c r="D6" s="625"/>
      <c r="E6" s="625"/>
      <c r="F6" s="625"/>
      <c r="G6" s="625"/>
      <c r="H6" s="625"/>
      <c r="I6" s="625"/>
      <c r="J6" s="625"/>
      <c r="K6" s="625"/>
      <c r="L6" s="625"/>
      <c r="M6" s="625"/>
      <c r="N6" s="625"/>
      <c r="O6" s="625"/>
      <c r="P6" s="625"/>
      <c r="Q6" s="626"/>
      <c r="R6" s="627">
        <v>30474996</v>
      </c>
      <c r="S6" s="628"/>
      <c r="T6" s="628"/>
      <c r="U6" s="628"/>
      <c r="V6" s="628"/>
      <c r="W6" s="628"/>
      <c r="X6" s="628"/>
      <c r="Y6" s="629"/>
      <c r="Z6" s="678">
        <v>4</v>
      </c>
      <c r="AA6" s="678"/>
      <c r="AB6" s="678"/>
      <c r="AC6" s="678"/>
      <c r="AD6" s="679">
        <v>30474996</v>
      </c>
      <c r="AE6" s="679"/>
      <c r="AF6" s="679"/>
      <c r="AG6" s="679"/>
      <c r="AH6" s="679"/>
      <c r="AI6" s="679"/>
      <c r="AJ6" s="679"/>
      <c r="AK6" s="679"/>
      <c r="AL6" s="676">
        <v>7.8</v>
      </c>
      <c r="AM6" s="641"/>
      <c r="AN6" s="641"/>
      <c r="AO6" s="656"/>
      <c r="AP6" s="624" t="s">
        <v>184</v>
      </c>
      <c r="AQ6" s="625"/>
      <c r="AR6" s="625"/>
      <c r="AS6" s="625"/>
      <c r="AT6" s="625"/>
      <c r="AU6" s="625"/>
      <c r="AV6" s="625"/>
      <c r="AW6" s="625"/>
      <c r="AX6" s="625"/>
      <c r="AY6" s="625"/>
      <c r="AZ6" s="625"/>
      <c r="BA6" s="625"/>
      <c r="BB6" s="625"/>
      <c r="BC6" s="626"/>
      <c r="BD6" s="627">
        <v>278990995</v>
      </c>
      <c r="BE6" s="628"/>
      <c r="BF6" s="628"/>
      <c r="BG6" s="628"/>
      <c r="BH6" s="628"/>
      <c r="BI6" s="628"/>
      <c r="BJ6" s="628"/>
      <c r="BK6" s="629"/>
      <c r="BL6" s="678">
        <v>100</v>
      </c>
      <c r="BM6" s="678"/>
      <c r="BN6" s="678"/>
      <c r="BO6" s="678"/>
      <c r="BP6" s="679">
        <v>2070740</v>
      </c>
      <c r="BQ6" s="679"/>
      <c r="BR6" s="679"/>
      <c r="BS6" s="679"/>
      <c r="BT6" s="679"/>
      <c r="BU6" s="679"/>
      <c r="BV6" s="679"/>
      <c r="BW6" s="680"/>
      <c r="BY6" s="652" t="s">
        <v>185</v>
      </c>
      <c r="BZ6" s="653"/>
      <c r="CA6" s="653"/>
      <c r="CB6" s="653"/>
      <c r="CC6" s="653"/>
      <c r="CD6" s="653"/>
      <c r="CE6" s="653"/>
      <c r="CF6" s="653"/>
      <c r="CG6" s="653"/>
      <c r="CH6" s="653"/>
      <c r="CI6" s="653"/>
      <c r="CJ6" s="653"/>
      <c r="CK6" s="653"/>
      <c r="CL6" s="654"/>
      <c r="CM6" s="627">
        <v>1412280</v>
      </c>
      <c r="CN6" s="628"/>
      <c r="CO6" s="628"/>
      <c r="CP6" s="628"/>
      <c r="CQ6" s="628"/>
      <c r="CR6" s="628"/>
      <c r="CS6" s="628"/>
      <c r="CT6" s="629"/>
      <c r="CU6" s="678">
        <v>0.2</v>
      </c>
      <c r="CV6" s="678"/>
      <c r="CW6" s="678"/>
      <c r="CX6" s="678"/>
      <c r="CY6" s="615">
        <v>20736</v>
      </c>
      <c r="CZ6" s="628"/>
      <c r="DA6" s="628"/>
      <c r="DB6" s="628"/>
      <c r="DC6" s="628"/>
      <c r="DD6" s="628"/>
      <c r="DE6" s="628"/>
      <c r="DF6" s="628"/>
      <c r="DG6" s="628"/>
      <c r="DH6" s="628"/>
      <c r="DI6" s="628"/>
      <c r="DJ6" s="628"/>
      <c r="DK6" s="629"/>
      <c r="DL6" s="615">
        <v>1411933</v>
      </c>
      <c r="DM6" s="628"/>
      <c r="DN6" s="628"/>
      <c r="DO6" s="628"/>
      <c r="DP6" s="628"/>
      <c r="DQ6" s="628"/>
      <c r="DR6" s="628"/>
      <c r="DS6" s="628"/>
      <c r="DT6" s="628"/>
      <c r="DU6" s="628"/>
      <c r="DV6" s="628"/>
      <c r="DW6" s="628"/>
      <c r="DX6" s="685"/>
    </row>
    <row r="7" spans="2:138" ht="11.25" customHeight="1">
      <c r="B7" s="624" t="s">
        <v>186</v>
      </c>
      <c r="C7" s="625"/>
      <c r="D7" s="625"/>
      <c r="E7" s="625"/>
      <c r="F7" s="625"/>
      <c r="G7" s="625"/>
      <c r="H7" s="625"/>
      <c r="I7" s="625"/>
      <c r="J7" s="625"/>
      <c r="K7" s="625"/>
      <c r="L7" s="625"/>
      <c r="M7" s="625"/>
      <c r="N7" s="625"/>
      <c r="O7" s="625"/>
      <c r="P7" s="625"/>
      <c r="Q7" s="626"/>
      <c r="R7" s="627">
        <v>3077199</v>
      </c>
      <c r="S7" s="628"/>
      <c r="T7" s="628"/>
      <c r="U7" s="628"/>
      <c r="V7" s="628"/>
      <c r="W7" s="628"/>
      <c r="X7" s="628"/>
      <c r="Y7" s="629"/>
      <c r="Z7" s="678">
        <v>0.4</v>
      </c>
      <c r="AA7" s="678"/>
      <c r="AB7" s="678"/>
      <c r="AC7" s="678"/>
      <c r="AD7" s="679">
        <v>3077199</v>
      </c>
      <c r="AE7" s="679"/>
      <c r="AF7" s="679"/>
      <c r="AG7" s="679"/>
      <c r="AH7" s="679"/>
      <c r="AI7" s="679"/>
      <c r="AJ7" s="679"/>
      <c r="AK7" s="679"/>
      <c r="AL7" s="676">
        <v>0.8</v>
      </c>
      <c r="AM7" s="641"/>
      <c r="AN7" s="641"/>
      <c r="AO7" s="656"/>
      <c r="AP7" s="624" t="s">
        <v>187</v>
      </c>
      <c r="AQ7" s="625"/>
      <c r="AR7" s="625"/>
      <c r="AS7" s="625"/>
      <c r="AT7" s="625"/>
      <c r="AU7" s="625"/>
      <c r="AV7" s="625"/>
      <c r="AW7" s="625"/>
      <c r="AX7" s="625"/>
      <c r="AY7" s="625"/>
      <c r="AZ7" s="625"/>
      <c r="BA7" s="625"/>
      <c r="BB7" s="625"/>
      <c r="BC7" s="626"/>
      <c r="BD7" s="627">
        <v>81717810</v>
      </c>
      <c r="BE7" s="628"/>
      <c r="BF7" s="628"/>
      <c r="BG7" s="628"/>
      <c r="BH7" s="628"/>
      <c r="BI7" s="628"/>
      <c r="BJ7" s="628"/>
      <c r="BK7" s="629"/>
      <c r="BL7" s="678">
        <v>29.3</v>
      </c>
      <c r="BM7" s="678"/>
      <c r="BN7" s="678"/>
      <c r="BO7" s="678"/>
      <c r="BP7" s="679">
        <v>2070740</v>
      </c>
      <c r="BQ7" s="679"/>
      <c r="BR7" s="679"/>
      <c r="BS7" s="679"/>
      <c r="BT7" s="679"/>
      <c r="BU7" s="679"/>
      <c r="BV7" s="679"/>
      <c r="BW7" s="680"/>
      <c r="BY7" s="624" t="s">
        <v>188</v>
      </c>
      <c r="BZ7" s="625"/>
      <c r="CA7" s="625"/>
      <c r="CB7" s="625"/>
      <c r="CC7" s="625"/>
      <c r="CD7" s="625"/>
      <c r="CE7" s="625"/>
      <c r="CF7" s="625"/>
      <c r="CG7" s="625"/>
      <c r="CH7" s="625"/>
      <c r="CI7" s="625"/>
      <c r="CJ7" s="625"/>
      <c r="CK7" s="625"/>
      <c r="CL7" s="626"/>
      <c r="CM7" s="627">
        <v>34889202</v>
      </c>
      <c r="CN7" s="628"/>
      <c r="CO7" s="628"/>
      <c r="CP7" s="628"/>
      <c r="CQ7" s="628"/>
      <c r="CR7" s="628"/>
      <c r="CS7" s="628"/>
      <c r="CT7" s="629"/>
      <c r="CU7" s="678">
        <v>4.5999999999999996</v>
      </c>
      <c r="CV7" s="678"/>
      <c r="CW7" s="678"/>
      <c r="CX7" s="678"/>
      <c r="CY7" s="615">
        <v>5721159</v>
      </c>
      <c r="CZ7" s="628"/>
      <c r="DA7" s="628"/>
      <c r="DB7" s="628"/>
      <c r="DC7" s="628"/>
      <c r="DD7" s="628"/>
      <c r="DE7" s="628"/>
      <c r="DF7" s="628"/>
      <c r="DG7" s="628"/>
      <c r="DH7" s="628"/>
      <c r="DI7" s="628"/>
      <c r="DJ7" s="628"/>
      <c r="DK7" s="629"/>
      <c r="DL7" s="615">
        <v>27824336</v>
      </c>
      <c r="DM7" s="628"/>
      <c r="DN7" s="628"/>
      <c r="DO7" s="628"/>
      <c r="DP7" s="628"/>
      <c r="DQ7" s="628"/>
      <c r="DR7" s="628"/>
      <c r="DS7" s="628"/>
      <c r="DT7" s="628"/>
      <c r="DU7" s="628"/>
      <c r="DV7" s="628"/>
      <c r="DW7" s="628"/>
      <c r="DX7" s="685"/>
    </row>
    <row r="8" spans="2:138" ht="11.25" customHeight="1">
      <c r="B8" s="624" t="s">
        <v>189</v>
      </c>
      <c r="C8" s="625"/>
      <c r="D8" s="625"/>
      <c r="E8" s="625"/>
      <c r="F8" s="625"/>
      <c r="G8" s="625"/>
      <c r="H8" s="625"/>
      <c r="I8" s="625"/>
      <c r="J8" s="625"/>
      <c r="K8" s="625"/>
      <c r="L8" s="625"/>
      <c r="M8" s="625"/>
      <c r="N8" s="625"/>
      <c r="O8" s="625"/>
      <c r="P8" s="625"/>
      <c r="Q8" s="626"/>
      <c r="R8" s="627" t="s">
        <v>190</v>
      </c>
      <c r="S8" s="628"/>
      <c r="T8" s="628"/>
      <c r="U8" s="628"/>
      <c r="V8" s="628"/>
      <c r="W8" s="628"/>
      <c r="X8" s="628"/>
      <c r="Y8" s="629"/>
      <c r="Z8" s="678" t="s">
        <v>190</v>
      </c>
      <c r="AA8" s="678"/>
      <c r="AB8" s="678"/>
      <c r="AC8" s="678"/>
      <c r="AD8" s="679" t="s">
        <v>190</v>
      </c>
      <c r="AE8" s="679"/>
      <c r="AF8" s="679"/>
      <c r="AG8" s="679"/>
      <c r="AH8" s="679"/>
      <c r="AI8" s="679"/>
      <c r="AJ8" s="679"/>
      <c r="AK8" s="679"/>
      <c r="AL8" s="676" t="s">
        <v>190</v>
      </c>
      <c r="AM8" s="641"/>
      <c r="AN8" s="641"/>
      <c r="AO8" s="656"/>
      <c r="AP8" s="624" t="s">
        <v>191</v>
      </c>
      <c r="AQ8" s="625"/>
      <c r="AR8" s="625"/>
      <c r="AS8" s="625"/>
      <c r="AT8" s="625"/>
      <c r="AU8" s="625"/>
      <c r="AV8" s="625"/>
      <c r="AW8" s="625"/>
      <c r="AX8" s="625"/>
      <c r="AY8" s="625"/>
      <c r="AZ8" s="625"/>
      <c r="BA8" s="625"/>
      <c r="BB8" s="625"/>
      <c r="BC8" s="626"/>
      <c r="BD8" s="627">
        <v>2216326</v>
      </c>
      <c r="BE8" s="628"/>
      <c r="BF8" s="628"/>
      <c r="BG8" s="628"/>
      <c r="BH8" s="628"/>
      <c r="BI8" s="628"/>
      <c r="BJ8" s="628"/>
      <c r="BK8" s="629"/>
      <c r="BL8" s="678">
        <v>0.8</v>
      </c>
      <c r="BM8" s="678"/>
      <c r="BN8" s="678"/>
      <c r="BO8" s="678"/>
      <c r="BP8" s="679">
        <v>692442</v>
      </c>
      <c r="BQ8" s="679"/>
      <c r="BR8" s="679"/>
      <c r="BS8" s="679"/>
      <c r="BT8" s="679"/>
      <c r="BU8" s="679"/>
      <c r="BV8" s="679"/>
      <c r="BW8" s="680"/>
      <c r="BY8" s="624" t="s">
        <v>192</v>
      </c>
      <c r="BZ8" s="625"/>
      <c r="CA8" s="625"/>
      <c r="CB8" s="625"/>
      <c r="CC8" s="625"/>
      <c r="CD8" s="625"/>
      <c r="CE8" s="625"/>
      <c r="CF8" s="625"/>
      <c r="CG8" s="625"/>
      <c r="CH8" s="625"/>
      <c r="CI8" s="625"/>
      <c r="CJ8" s="625"/>
      <c r="CK8" s="625"/>
      <c r="CL8" s="626"/>
      <c r="CM8" s="627">
        <v>113705448</v>
      </c>
      <c r="CN8" s="628"/>
      <c r="CO8" s="628"/>
      <c r="CP8" s="628"/>
      <c r="CQ8" s="628"/>
      <c r="CR8" s="628"/>
      <c r="CS8" s="628"/>
      <c r="CT8" s="629"/>
      <c r="CU8" s="678">
        <v>15.1</v>
      </c>
      <c r="CV8" s="678"/>
      <c r="CW8" s="678"/>
      <c r="CX8" s="678"/>
      <c r="CY8" s="615">
        <v>4061043</v>
      </c>
      <c r="CZ8" s="628"/>
      <c r="DA8" s="628"/>
      <c r="DB8" s="628"/>
      <c r="DC8" s="628"/>
      <c r="DD8" s="628"/>
      <c r="DE8" s="628"/>
      <c r="DF8" s="628"/>
      <c r="DG8" s="628"/>
      <c r="DH8" s="628"/>
      <c r="DI8" s="628"/>
      <c r="DJ8" s="628"/>
      <c r="DK8" s="629"/>
      <c r="DL8" s="615">
        <v>96470824</v>
      </c>
      <c r="DM8" s="628"/>
      <c r="DN8" s="628"/>
      <c r="DO8" s="628"/>
      <c r="DP8" s="628"/>
      <c r="DQ8" s="628"/>
      <c r="DR8" s="628"/>
      <c r="DS8" s="628"/>
      <c r="DT8" s="628"/>
      <c r="DU8" s="628"/>
      <c r="DV8" s="628"/>
      <c r="DW8" s="628"/>
      <c r="DX8" s="685"/>
    </row>
    <row r="9" spans="2:138" ht="11.25" customHeight="1">
      <c r="B9" s="624" t="s">
        <v>193</v>
      </c>
      <c r="C9" s="625"/>
      <c r="D9" s="625"/>
      <c r="E9" s="625"/>
      <c r="F9" s="625"/>
      <c r="G9" s="625"/>
      <c r="H9" s="625"/>
      <c r="I9" s="625"/>
      <c r="J9" s="625"/>
      <c r="K9" s="625"/>
      <c r="L9" s="625"/>
      <c r="M9" s="625"/>
      <c r="N9" s="625"/>
      <c r="O9" s="625"/>
      <c r="P9" s="625"/>
      <c r="Q9" s="626"/>
      <c r="R9" s="627" t="s">
        <v>190</v>
      </c>
      <c r="S9" s="628"/>
      <c r="T9" s="628"/>
      <c r="U9" s="628"/>
      <c r="V9" s="628"/>
      <c r="W9" s="628"/>
      <c r="X9" s="628"/>
      <c r="Y9" s="629"/>
      <c r="Z9" s="678" t="s">
        <v>190</v>
      </c>
      <c r="AA9" s="678"/>
      <c r="AB9" s="678"/>
      <c r="AC9" s="678"/>
      <c r="AD9" s="679" t="s">
        <v>190</v>
      </c>
      <c r="AE9" s="679"/>
      <c r="AF9" s="679"/>
      <c r="AG9" s="679"/>
      <c r="AH9" s="679"/>
      <c r="AI9" s="679"/>
      <c r="AJ9" s="679"/>
      <c r="AK9" s="679"/>
      <c r="AL9" s="676" t="s">
        <v>190</v>
      </c>
      <c r="AM9" s="641"/>
      <c r="AN9" s="641"/>
      <c r="AO9" s="656"/>
      <c r="AP9" s="624" t="s">
        <v>194</v>
      </c>
      <c r="AQ9" s="625"/>
      <c r="AR9" s="625"/>
      <c r="AS9" s="625"/>
      <c r="AT9" s="625"/>
      <c r="AU9" s="625"/>
      <c r="AV9" s="625"/>
      <c r="AW9" s="625"/>
      <c r="AX9" s="625"/>
      <c r="AY9" s="625"/>
      <c r="AZ9" s="625"/>
      <c r="BA9" s="625"/>
      <c r="BB9" s="625"/>
      <c r="BC9" s="626"/>
      <c r="BD9" s="627">
        <v>67131458</v>
      </c>
      <c r="BE9" s="628"/>
      <c r="BF9" s="628"/>
      <c r="BG9" s="628"/>
      <c r="BH9" s="628"/>
      <c r="BI9" s="628"/>
      <c r="BJ9" s="628"/>
      <c r="BK9" s="629"/>
      <c r="BL9" s="678">
        <v>24.1</v>
      </c>
      <c r="BM9" s="678"/>
      <c r="BN9" s="678"/>
      <c r="BO9" s="678"/>
      <c r="BP9" s="679" t="s">
        <v>190</v>
      </c>
      <c r="BQ9" s="679"/>
      <c r="BR9" s="679"/>
      <c r="BS9" s="679"/>
      <c r="BT9" s="679"/>
      <c r="BU9" s="679"/>
      <c r="BV9" s="679"/>
      <c r="BW9" s="680"/>
      <c r="BY9" s="624" t="s">
        <v>195</v>
      </c>
      <c r="BZ9" s="625"/>
      <c r="CA9" s="625"/>
      <c r="CB9" s="625"/>
      <c r="CC9" s="625"/>
      <c r="CD9" s="625"/>
      <c r="CE9" s="625"/>
      <c r="CF9" s="625"/>
      <c r="CG9" s="625"/>
      <c r="CH9" s="625"/>
      <c r="CI9" s="625"/>
      <c r="CJ9" s="625"/>
      <c r="CK9" s="625"/>
      <c r="CL9" s="626"/>
      <c r="CM9" s="627">
        <v>34046699</v>
      </c>
      <c r="CN9" s="628"/>
      <c r="CO9" s="628"/>
      <c r="CP9" s="628"/>
      <c r="CQ9" s="628"/>
      <c r="CR9" s="628"/>
      <c r="CS9" s="628"/>
      <c r="CT9" s="629"/>
      <c r="CU9" s="678">
        <v>4.5</v>
      </c>
      <c r="CV9" s="678"/>
      <c r="CW9" s="678"/>
      <c r="CX9" s="678"/>
      <c r="CY9" s="615">
        <v>3059394</v>
      </c>
      <c r="CZ9" s="628"/>
      <c r="DA9" s="628"/>
      <c r="DB9" s="628"/>
      <c r="DC9" s="628"/>
      <c r="DD9" s="628"/>
      <c r="DE9" s="628"/>
      <c r="DF9" s="628"/>
      <c r="DG9" s="628"/>
      <c r="DH9" s="628"/>
      <c r="DI9" s="628"/>
      <c r="DJ9" s="628"/>
      <c r="DK9" s="629"/>
      <c r="DL9" s="615">
        <v>15954787</v>
      </c>
      <c r="DM9" s="628"/>
      <c r="DN9" s="628"/>
      <c r="DO9" s="628"/>
      <c r="DP9" s="628"/>
      <c r="DQ9" s="628"/>
      <c r="DR9" s="628"/>
      <c r="DS9" s="628"/>
      <c r="DT9" s="628"/>
      <c r="DU9" s="628"/>
      <c r="DV9" s="628"/>
      <c r="DW9" s="628"/>
      <c r="DX9" s="685"/>
    </row>
    <row r="10" spans="2:138" ht="11.25" customHeight="1">
      <c r="B10" s="624" t="s">
        <v>196</v>
      </c>
      <c r="C10" s="625"/>
      <c r="D10" s="625"/>
      <c r="E10" s="625"/>
      <c r="F10" s="625"/>
      <c r="G10" s="625"/>
      <c r="H10" s="625"/>
      <c r="I10" s="625"/>
      <c r="J10" s="625"/>
      <c r="K10" s="625"/>
      <c r="L10" s="625"/>
      <c r="M10" s="625"/>
      <c r="N10" s="625"/>
      <c r="O10" s="625"/>
      <c r="P10" s="625"/>
      <c r="Q10" s="626"/>
      <c r="R10" s="627">
        <v>168576</v>
      </c>
      <c r="S10" s="628"/>
      <c r="T10" s="628"/>
      <c r="U10" s="628"/>
      <c r="V10" s="628"/>
      <c r="W10" s="628"/>
      <c r="X10" s="628"/>
      <c r="Y10" s="629"/>
      <c r="Z10" s="678">
        <v>0</v>
      </c>
      <c r="AA10" s="678"/>
      <c r="AB10" s="678"/>
      <c r="AC10" s="678"/>
      <c r="AD10" s="679">
        <v>168576</v>
      </c>
      <c r="AE10" s="679"/>
      <c r="AF10" s="679"/>
      <c r="AG10" s="679"/>
      <c r="AH10" s="679"/>
      <c r="AI10" s="679"/>
      <c r="AJ10" s="679"/>
      <c r="AK10" s="679"/>
      <c r="AL10" s="676">
        <v>0</v>
      </c>
      <c r="AM10" s="641"/>
      <c r="AN10" s="641"/>
      <c r="AO10" s="656"/>
      <c r="AP10" s="624" t="s">
        <v>197</v>
      </c>
      <c r="AQ10" s="625"/>
      <c r="AR10" s="625"/>
      <c r="AS10" s="625"/>
      <c r="AT10" s="625"/>
      <c r="AU10" s="625"/>
      <c r="AV10" s="625"/>
      <c r="AW10" s="625"/>
      <c r="AX10" s="625"/>
      <c r="AY10" s="625"/>
      <c r="AZ10" s="625"/>
      <c r="BA10" s="625"/>
      <c r="BB10" s="625"/>
      <c r="BC10" s="626"/>
      <c r="BD10" s="627">
        <v>2560668</v>
      </c>
      <c r="BE10" s="628"/>
      <c r="BF10" s="628"/>
      <c r="BG10" s="628"/>
      <c r="BH10" s="628"/>
      <c r="BI10" s="628"/>
      <c r="BJ10" s="628"/>
      <c r="BK10" s="629"/>
      <c r="BL10" s="678">
        <v>0.9</v>
      </c>
      <c r="BM10" s="678"/>
      <c r="BN10" s="678"/>
      <c r="BO10" s="678"/>
      <c r="BP10" s="679">
        <v>167171</v>
      </c>
      <c r="BQ10" s="679"/>
      <c r="BR10" s="679"/>
      <c r="BS10" s="679"/>
      <c r="BT10" s="679"/>
      <c r="BU10" s="679"/>
      <c r="BV10" s="679"/>
      <c r="BW10" s="680"/>
      <c r="BY10" s="624" t="s">
        <v>198</v>
      </c>
      <c r="BZ10" s="625"/>
      <c r="CA10" s="625"/>
      <c r="CB10" s="625"/>
      <c r="CC10" s="625"/>
      <c r="CD10" s="625"/>
      <c r="CE10" s="625"/>
      <c r="CF10" s="625"/>
      <c r="CG10" s="625"/>
      <c r="CH10" s="625"/>
      <c r="CI10" s="625"/>
      <c r="CJ10" s="625"/>
      <c r="CK10" s="625"/>
      <c r="CL10" s="626"/>
      <c r="CM10" s="627">
        <v>1991409</v>
      </c>
      <c r="CN10" s="628"/>
      <c r="CO10" s="628"/>
      <c r="CP10" s="628"/>
      <c r="CQ10" s="628"/>
      <c r="CR10" s="628"/>
      <c r="CS10" s="628"/>
      <c r="CT10" s="629"/>
      <c r="CU10" s="678">
        <v>0.3</v>
      </c>
      <c r="CV10" s="678"/>
      <c r="CW10" s="678"/>
      <c r="CX10" s="678"/>
      <c r="CY10" s="615">
        <v>58703</v>
      </c>
      <c r="CZ10" s="628"/>
      <c r="DA10" s="628"/>
      <c r="DB10" s="628"/>
      <c r="DC10" s="628"/>
      <c r="DD10" s="628"/>
      <c r="DE10" s="628"/>
      <c r="DF10" s="628"/>
      <c r="DG10" s="628"/>
      <c r="DH10" s="628"/>
      <c r="DI10" s="628"/>
      <c r="DJ10" s="628"/>
      <c r="DK10" s="629"/>
      <c r="DL10" s="615">
        <v>1183366</v>
      </c>
      <c r="DM10" s="628"/>
      <c r="DN10" s="628"/>
      <c r="DO10" s="628"/>
      <c r="DP10" s="628"/>
      <c r="DQ10" s="628"/>
      <c r="DR10" s="628"/>
      <c r="DS10" s="628"/>
      <c r="DT10" s="628"/>
      <c r="DU10" s="628"/>
      <c r="DV10" s="628"/>
      <c r="DW10" s="628"/>
      <c r="DX10" s="685"/>
    </row>
    <row r="11" spans="2:138" ht="11.25" customHeight="1">
      <c r="B11" s="624" t="s">
        <v>199</v>
      </c>
      <c r="C11" s="625"/>
      <c r="D11" s="625"/>
      <c r="E11" s="625"/>
      <c r="F11" s="625"/>
      <c r="G11" s="625"/>
      <c r="H11" s="625"/>
      <c r="I11" s="625"/>
      <c r="J11" s="625"/>
      <c r="K11" s="625"/>
      <c r="L11" s="625"/>
      <c r="M11" s="625"/>
      <c r="N11" s="625"/>
      <c r="O11" s="625"/>
      <c r="P11" s="625"/>
      <c r="Q11" s="626"/>
      <c r="R11" s="627" t="s">
        <v>190</v>
      </c>
      <c r="S11" s="628"/>
      <c r="T11" s="628"/>
      <c r="U11" s="628"/>
      <c r="V11" s="628"/>
      <c r="W11" s="628"/>
      <c r="X11" s="628"/>
      <c r="Y11" s="629"/>
      <c r="Z11" s="678" t="s">
        <v>190</v>
      </c>
      <c r="AA11" s="678"/>
      <c r="AB11" s="678"/>
      <c r="AC11" s="678"/>
      <c r="AD11" s="679" t="s">
        <v>190</v>
      </c>
      <c r="AE11" s="679"/>
      <c r="AF11" s="679"/>
      <c r="AG11" s="679"/>
      <c r="AH11" s="679"/>
      <c r="AI11" s="679"/>
      <c r="AJ11" s="679"/>
      <c r="AK11" s="679"/>
      <c r="AL11" s="676" t="s">
        <v>190</v>
      </c>
      <c r="AM11" s="641"/>
      <c r="AN11" s="641"/>
      <c r="AO11" s="656"/>
      <c r="AP11" s="624" t="s">
        <v>200</v>
      </c>
      <c r="AQ11" s="625"/>
      <c r="AR11" s="625"/>
      <c r="AS11" s="625"/>
      <c r="AT11" s="625"/>
      <c r="AU11" s="625"/>
      <c r="AV11" s="625"/>
      <c r="AW11" s="625"/>
      <c r="AX11" s="625"/>
      <c r="AY11" s="625"/>
      <c r="AZ11" s="625"/>
      <c r="BA11" s="625"/>
      <c r="BB11" s="625"/>
      <c r="BC11" s="626"/>
      <c r="BD11" s="627">
        <v>7252712</v>
      </c>
      <c r="BE11" s="628"/>
      <c r="BF11" s="628"/>
      <c r="BG11" s="628"/>
      <c r="BH11" s="628"/>
      <c r="BI11" s="628"/>
      <c r="BJ11" s="628"/>
      <c r="BK11" s="629"/>
      <c r="BL11" s="678">
        <v>2.6</v>
      </c>
      <c r="BM11" s="678"/>
      <c r="BN11" s="678"/>
      <c r="BO11" s="678"/>
      <c r="BP11" s="679">
        <v>1211127</v>
      </c>
      <c r="BQ11" s="679"/>
      <c r="BR11" s="679"/>
      <c r="BS11" s="679"/>
      <c r="BT11" s="679"/>
      <c r="BU11" s="679"/>
      <c r="BV11" s="679"/>
      <c r="BW11" s="680"/>
      <c r="BY11" s="624" t="s">
        <v>201</v>
      </c>
      <c r="BZ11" s="625"/>
      <c r="CA11" s="625"/>
      <c r="CB11" s="625"/>
      <c r="CC11" s="625"/>
      <c r="CD11" s="625"/>
      <c r="CE11" s="625"/>
      <c r="CF11" s="625"/>
      <c r="CG11" s="625"/>
      <c r="CH11" s="625"/>
      <c r="CI11" s="625"/>
      <c r="CJ11" s="625"/>
      <c r="CK11" s="625"/>
      <c r="CL11" s="626"/>
      <c r="CM11" s="627">
        <v>32881054</v>
      </c>
      <c r="CN11" s="628"/>
      <c r="CO11" s="628"/>
      <c r="CP11" s="628"/>
      <c r="CQ11" s="628"/>
      <c r="CR11" s="628"/>
      <c r="CS11" s="628"/>
      <c r="CT11" s="629"/>
      <c r="CU11" s="678">
        <v>4.4000000000000004</v>
      </c>
      <c r="CV11" s="678"/>
      <c r="CW11" s="678"/>
      <c r="CX11" s="678"/>
      <c r="CY11" s="615">
        <v>17005919</v>
      </c>
      <c r="CZ11" s="628"/>
      <c r="DA11" s="628"/>
      <c r="DB11" s="628"/>
      <c r="DC11" s="628"/>
      <c r="DD11" s="628"/>
      <c r="DE11" s="628"/>
      <c r="DF11" s="628"/>
      <c r="DG11" s="628"/>
      <c r="DH11" s="628"/>
      <c r="DI11" s="628"/>
      <c r="DJ11" s="628"/>
      <c r="DK11" s="629"/>
      <c r="DL11" s="615">
        <v>14269259</v>
      </c>
      <c r="DM11" s="628"/>
      <c r="DN11" s="628"/>
      <c r="DO11" s="628"/>
      <c r="DP11" s="628"/>
      <c r="DQ11" s="628"/>
      <c r="DR11" s="628"/>
      <c r="DS11" s="628"/>
      <c r="DT11" s="628"/>
      <c r="DU11" s="628"/>
      <c r="DV11" s="628"/>
      <c r="DW11" s="628"/>
      <c r="DX11" s="685"/>
    </row>
    <row r="12" spans="2:138" ht="11.25" customHeight="1">
      <c r="B12" s="624" t="s">
        <v>202</v>
      </c>
      <c r="C12" s="625"/>
      <c r="D12" s="625"/>
      <c r="E12" s="625"/>
      <c r="F12" s="625"/>
      <c r="G12" s="625"/>
      <c r="H12" s="625"/>
      <c r="I12" s="625"/>
      <c r="J12" s="625"/>
      <c r="K12" s="625"/>
      <c r="L12" s="625"/>
      <c r="M12" s="625"/>
      <c r="N12" s="625"/>
      <c r="O12" s="625"/>
      <c r="P12" s="625"/>
      <c r="Q12" s="626"/>
      <c r="R12" s="627">
        <v>27229221</v>
      </c>
      <c r="S12" s="628"/>
      <c r="T12" s="628"/>
      <c r="U12" s="628"/>
      <c r="V12" s="628"/>
      <c r="W12" s="628"/>
      <c r="X12" s="628"/>
      <c r="Y12" s="629"/>
      <c r="Z12" s="678">
        <v>3.6</v>
      </c>
      <c r="AA12" s="678"/>
      <c r="AB12" s="678"/>
      <c r="AC12" s="678"/>
      <c r="AD12" s="679">
        <v>27229221</v>
      </c>
      <c r="AE12" s="679"/>
      <c r="AF12" s="679"/>
      <c r="AG12" s="679"/>
      <c r="AH12" s="679"/>
      <c r="AI12" s="679"/>
      <c r="AJ12" s="679"/>
      <c r="AK12" s="679"/>
      <c r="AL12" s="676">
        <v>7</v>
      </c>
      <c r="AM12" s="641"/>
      <c r="AN12" s="641"/>
      <c r="AO12" s="656"/>
      <c r="AP12" s="624" t="s">
        <v>203</v>
      </c>
      <c r="AQ12" s="625"/>
      <c r="AR12" s="625"/>
      <c r="AS12" s="625"/>
      <c r="AT12" s="625"/>
      <c r="AU12" s="625"/>
      <c r="AV12" s="625"/>
      <c r="AW12" s="625"/>
      <c r="AX12" s="625"/>
      <c r="AY12" s="625"/>
      <c r="AZ12" s="625"/>
      <c r="BA12" s="625"/>
      <c r="BB12" s="625"/>
      <c r="BC12" s="626"/>
      <c r="BD12" s="627">
        <v>432602</v>
      </c>
      <c r="BE12" s="628"/>
      <c r="BF12" s="628"/>
      <c r="BG12" s="628"/>
      <c r="BH12" s="628"/>
      <c r="BI12" s="628"/>
      <c r="BJ12" s="628"/>
      <c r="BK12" s="629"/>
      <c r="BL12" s="678">
        <v>0.2</v>
      </c>
      <c r="BM12" s="678"/>
      <c r="BN12" s="678"/>
      <c r="BO12" s="678"/>
      <c r="BP12" s="679" t="s">
        <v>190</v>
      </c>
      <c r="BQ12" s="679"/>
      <c r="BR12" s="679"/>
      <c r="BS12" s="679"/>
      <c r="BT12" s="679"/>
      <c r="BU12" s="679"/>
      <c r="BV12" s="679"/>
      <c r="BW12" s="680"/>
      <c r="BY12" s="624" t="s">
        <v>204</v>
      </c>
      <c r="BZ12" s="625"/>
      <c r="CA12" s="625"/>
      <c r="CB12" s="625"/>
      <c r="CC12" s="625"/>
      <c r="CD12" s="625"/>
      <c r="CE12" s="625"/>
      <c r="CF12" s="625"/>
      <c r="CG12" s="625"/>
      <c r="CH12" s="625"/>
      <c r="CI12" s="625"/>
      <c r="CJ12" s="625"/>
      <c r="CK12" s="625"/>
      <c r="CL12" s="626"/>
      <c r="CM12" s="627">
        <v>77453311</v>
      </c>
      <c r="CN12" s="628"/>
      <c r="CO12" s="628"/>
      <c r="CP12" s="628"/>
      <c r="CQ12" s="628"/>
      <c r="CR12" s="628"/>
      <c r="CS12" s="628"/>
      <c r="CT12" s="629"/>
      <c r="CU12" s="678">
        <v>10.3</v>
      </c>
      <c r="CV12" s="678"/>
      <c r="CW12" s="678"/>
      <c r="CX12" s="678"/>
      <c r="CY12" s="615">
        <v>1664702</v>
      </c>
      <c r="CZ12" s="628"/>
      <c r="DA12" s="628"/>
      <c r="DB12" s="628"/>
      <c r="DC12" s="628"/>
      <c r="DD12" s="628"/>
      <c r="DE12" s="628"/>
      <c r="DF12" s="628"/>
      <c r="DG12" s="628"/>
      <c r="DH12" s="628"/>
      <c r="DI12" s="628"/>
      <c r="DJ12" s="628"/>
      <c r="DK12" s="629"/>
      <c r="DL12" s="615">
        <v>6278177</v>
      </c>
      <c r="DM12" s="628"/>
      <c r="DN12" s="628"/>
      <c r="DO12" s="628"/>
      <c r="DP12" s="628"/>
      <c r="DQ12" s="628"/>
      <c r="DR12" s="628"/>
      <c r="DS12" s="628"/>
      <c r="DT12" s="628"/>
      <c r="DU12" s="628"/>
      <c r="DV12" s="628"/>
      <c r="DW12" s="628"/>
      <c r="DX12" s="685"/>
    </row>
    <row r="13" spans="2:138" ht="11.25" customHeight="1">
      <c r="B13" s="624" t="s">
        <v>205</v>
      </c>
      <c r="C13" s="625"/>
      <c r="D13" s="625"/>
      <c r="E13" s="625"/>
      <c r="F13" s="625"/>
      <c r="G13" s="625"/>
      <c r="H13" s="625"/>
      <c r="I13" s="625"/>
      <c r="J13" s="625"/>
      <c r="K13" s="625"/>
      <c r="L13" s="625"/>
      <c r="M13" s="625"/>
      <c r="N13" s="625"/>
      <c r="O13" s="625"/>
      <c r="P13" s="625"/>
      <c r="Q13" s="626"/>
      <c r="R13" s="627" t="s">
        <v>190</v>
      </c>
      <c r="S13" s="628"/>
      <c r="T13" s="628"/>
      <c r="U13" s="628"/>
      <c r="V13" s="628"/>
      <c r="W13" s="628"/>
      <c r="X13" s="628"/>
      <c r="Y13" s="629"/>
      <c r="Z13" s="678" t="s">
        <v>190</v>
      </c>
      <c r="AA13" s="678"/>
      <c r="AB13" s="678"/>
      <c r="AC13" s="678"/>
      <c r="AD13" s="679" t="s">
        <v>190</v>
      </c>
      <c r="AE13" s="679"/>
      <c r="AF13" s="679"/>
      <c r="AG13" s="679"/>
      <c r="AH13" s="679"/>
      <c r="AI13" s="679"/>
      <c r="AJ13" s="679"/>
      <c r="AK13" s="679"/>
      <c r="AL13" s="676" t="s">
        <v>190</v>
      </c>
      <c r="AM13" s="641"/>
      <c r="AN13" s="641"/>
      <c r="AO13" s="656"/>
      <c r="AP13" s="624" t="s">
        <v>206</v>
      </c>
      <c r="AQ13" s="625"/>
      <c r="AR13" s="625"/>
      <c r="AS13" s="625"/>
      <c r="AT13" s="625"/>
      <c r="AU13" s="625"/>
      <c r="AV13" s="625"/>
      <c r="AW13" s="625"/>
      <c r="AX13" s="625"/>
      <c r="AY13" s="625"/>
      <c r="AZ13" s="625"/>
      <c r="BA13" s="625"/>
      <c r="BB13" s="625"/>
      <c r="BC13" s="626"/>
      <c r="BD13" s="627">
        <v>1346208</v>
      </c>
      <c r="BE13" s="628"/>
      <c r="BF13" s="628"/>
      <c r="BG13" s="628"/>
      <c r="BH13" s="628"/>
      <c r="BI13" s="628"/>
      <c r="BJ13" s="628"/>
      <c r="BK13" s="629"/>
      <c r="BL13" s="678">
        <v>0.5</v>
      </c>
      <c r="BM13" s="678"/>
      <c r="BN13" s="678"/>
      <c r="BO13" s="678"/>
      <c r="BP13" s="679" t="s">
        <v>190</v>
      </c>
      <c r="BQ13" s="679"/>
      <c r="BR13" s="679"/>
      <c r="BS13" s="679"/>
      <c r="BT13" s="679"/>
      <c r="BU13" s="679"/>
      <c r="BV13" s="679"/>
      <c r="BW13" s="680"/>
      <c r="BY13" s="624" t="s">
        <v>207</v>
      </c>
      <c r="BZ13" s="625"/>
      <c r="CA13" s="625"/>
      <c r="CB13" s="625"/>
      <c r="CC13" s="625"/>
      <c r="CD13" s="625"/>
      <c r="CE13" s="625"/>
      <c r="CF13" s="625"/>
      <c r="CG13" s="625"/>
      <c r="CH13" s="625"/>
      <c r="CI13" s="625"/>
      <c r="CJ13" s="625"/>
      <c r="CK13" s="625"/>
      <c r="CL13" s="626"/>
      <c r="CM13" s="627">
        <v>73581126</v>
      </c>
      <c r="CN13" s="628"/>
      <c r="CO13" s="628"/>
      <c r="CP13" s="628"/>
      <c r="CQ13" s="628"/>
      <c r="CR13" s="628"/>
      <c r="CS13" s="628"/>
      <c r="CT13" s="629"/>
      <c r="CU13" s="678">
        <v>9.8000000000000007</v>
      </c>
      <c r="CV13" s="678"/>
      <c r="CW13" s="678"/>
      <c r="CX13" s="678"/>
      <c r="CY13" s="615">
        <v>58524018</v>
      </c>
      <c r="CZ13" s="628"/>
      <c r="DA13" s="628"/>
      <c r="DB13" s="628"/>
      <c r="DC13" s="628"/>
      <c r="DD13" s="628"/>
      <c r="DE13" s="628"/>
      <c r="DF13" s="628"/>
      <c r="DG13" s="628"/>
      <c r="DH13" s="628"/>
      <c r="DI13" s="628"/>
      <c r="DJ13" s="628"/>
      <c r="DK13" s="629"/>
      <c r="DL13" s="615">
        <v>13562018</v>
      </c>
      <c r="DM13" s="628"/>
      <c r="DN13" s="628"/>
      <c r="DO13" s="628"/>
      <c r="DP13" s="628"/>
      <c r="DQ13" s="628"/>
      <c r="DR13" s="628"/>
      <c r="DS13" s="628"/>
      <c r="DT13" s="628"/>
      <c r="DU13" s="628"/>
      <c r="DV13" s="628"/>
      <c r="DW13" s="628"/>
      <c r="DX13" s="685"/>
    </row>
    <row r="14" spans="2:138" ht="11.25" customHeight="1">
      <c r="B14" s="624" t="s">
        <v>208</v>
      </c>
      <c r="C14" s="625"/>
      <c r="D14" s="625"/>
      <c r="E14" s="625"/>
      <c r="F14" s="625"/>
      <c r="G14" s="625"/>
      <c r="H14" s="625"/>
      <c r="I14" s="625"/>
      <c r="J14" s="625"/>
      <c r="K14" s="625"/>
      <c r="L14" s="625"/>
      <c r="M14" s="625"/>
      <c r="N14" s="625"/>
      <c r="O14" s="625"/>
      <c r="P14" s="625"/>
      <c r="Q14" s="626"/>
      <c r="R14" s="627">
        <v>838562</v>
      </c>
      <c r="S14" s="628"/>
      <c r="T14" s="628"/>
      <c r="U14" s="628"/>
      <c r="V14" s="628"/>
      <c r="W14" s="628"/>
      <c r="X14" s="628"/>
      <c r="Y14" s="629"/>
      <c r="Z14" s="678">
        <v>0.1</v>
      </c>
      <c r="AA14" s="678"/>
      <c r="AB14" s="678"/>
      <c r="AC14" s="678"/>
      <c r="AD14" s="679">
        <v>838562</v>
      </c>
      <c r="AE14" s="679"/>
      <c r="AF14" s="679"/>
      <c r="AG14" s="679"/>
      <c r="AH14" s="679"/>
      <c r="AI14" s="679"/>
      <c r="AJ14" s="679"/>
      <c r="AK14" s="679"/>
      <c r="AL14" s="676">
        <v>0.2</v>
      </c>
      <c r="AM14" s="641"/>
      <c r="AN14" s="641"/>
      <c r="AO14" s="656"/>
      <c r="AP14" s="624" t="s">
        <v>209</v>
      </c>
      <c r="AQ14" s="625"/>
      <c r="AR14" s="625"/>
      <c r="AS14" s="625"/>
      <c r="AT14" s="625"/>
      <c r="AU14" s="625"/>
      <c r="AV14" s="625"/>
      <c r="AW14" s="625"/>
      <c r="AX14" s="625"/>
      <c r="AY14" s="625"/>
      <c r="AZ14" s="625"/>
      <c r="BA14" s="625"/>
      <c r="BB14" s="625"/>
      <c r="BC14" s="626"/>
      <c r="BD14" s="627">
        <v>777836</v>
      </c>
      <c r="BE14" s="628"/>
      <c r="BF14" s="628"/>
      <c r="BG14" s="628"/>
      <c r="BH14" s="628"/>
      <c r="BI14" s="628"/>
      <c r="BJ14" s="628"/>
      <c r="BK14" s="629"/>
      <c r="BL14" s="678">
        <v>0.3</v>
      </c>
      <c r="BM14" s="678"/>
      <c r="BN14" s="678"/>
      <c r="BO14" s="678"/>
      <c r="BP14" s="679" t="s">
        <v>190</v>
      </c>
      <c r="BQ14" s="679"/>
      <c r="BR14" s="679"/>
      <c r="BS14" s="679"/>
      <c r="BT14" s="679"/>
      <c r="BU14" s="679"/>
      <c r="BV14" s="679"/>
      <c r="BW14" s="680"/>
      <c r="BY14" s="624" t="s">
        <v>210</v>
      </c>
      <c r="BZ14" s="625"/>
      <c r="CA14" s="625"/>
      <c r="CB14" s="625"/>
      <c r="CC14" s="625"/>
      <c r="CD14" s="625"/>
      <c r="CE14" s="625"/>
      <c r="CF14" s="625"/>
      <c r="CG14" s="625"/>
      <c r="CH14" s="625"/>
      <c r="CI14" s="625"/>
      <c r="CJ14" s="625"/>
      <c r="CK14" s="625"/>
      <c r="CL14" s="626"/>
      <c r="CM14" s="627">
        <v>45049302</v>
      </c>
      <c r="CN14" s="628"/>
      <c r="CO14" s="628"/>
      <c r="CP14" s="628"/>
      <c r="CQ14" s="628"/>
      <c r="CR14" s="628"/>
      <c r="CS14" s="628"/>
      <c r="CT14" s="629"/>
      <c r="CU14" s="678">
        <v>6</v>
      </c>
      <c r="CV14" s="678"/>
      <c r="CW14" s="678"/>
      <c r="CX14" s="678"/>
      <c r="CY14" s="615">
        <v>6110231</v>
      </c>
      <c r="CZ14" s="628"/>
      <c r="DA14" s="628"/>
      <c r="DB14" s="628"/>
      <c r="DC14" s="628"/>
      <c r="DD14" s="628"/>
      <c r="DE14" s="628"/>
      <c r="DF14" s="628"/>
      <c r="DG14" s="628"/>
      <c r="DH14" s="628"/>
      <c r="DI14" s="628"/>
      <c r="DJ14" s="628"/>
      <c r="DK14" s="629"/>
      <c r="DL14" s="615">
        <v>36185148</v>
      </c>
      <c r="DM14" s="628"/>
      <c r="DN14" s="628"/>
      <c r="DO14" s="628"/>
      <c r="DP14" s="628"/>
      <c r="DQ14" s="628"/>
      <c r="DR14" s="628"/>
      <c r="DS14" s="628"/>
      <c r="DT14" s="628"/>
      <c r="DU14" s="628"/>
      <c r="DV14" s="628"/>
      <c r="DW14" s="628"/>
      <c r="DX14" s="685"/>
    </row>
    <row r="15" spans="2:138" ht="11.25" customHeight="1">
      <c r="B15" s="624" t="s">
        <v>211</v>
      </c>
      <c r="C15" s="625"/>
      <c r="D15" s="625"/>
      <c r="E15" s="625"/>
      <c r="F15" s="625"/>
      <c r="G15" s="625"/>
      <c r="H15" s="625"/>
      <c r="I15" s="625"/>
      <c r="J15" s="625"/>
      <c r="K15" s="625"/>
      <c r="L15" s="625"/>
      <c r="M15" s="625"/>
      <c r="N15" s="625"/>
      <c r="O15" s="625"/>
      <c r="P15" s="625"/>
      <c r="Q15" s="626"/>
      <c r="R15" s="627">
        <v>122753027</v>
      </c>
      <c r="S15" s="628"/>
      <c r="T15" s="628"/>
      <c r="U15" s="628"/>
      <c r="V15" s="628"/>
      <c r="W15" s="628"/>
      <c r="X15" s="628"/>
      <c r="Y15" s="629"/>
      <c r="Z15" s="678">
        <v>16.100000000000001</v>
      </c>
      <c r="AA15" s="678"/>
      <c r="AB15" s="678"/>
      <c r="AC15" s="678"/>
      <c r="AD15" s="679">
        <v>120295645</v>
      </c>
      <c r="AE15" s="679"/>
      <c r="AF15" s="679"/>
      <c r="AG15" s="679"/>
      <c r="AH15" s="679"/>
      <c r="AI15" s="679"/>
      <c r="AJ15" s="679"/>
      <c r="AK15" s="679"/>
      <c r="AL15" s="676">
        <v>30.8</v>
      </c>
      <c r="AM15" s="641"/>
      <c r="AN15" s="641"/>
      <c r="AO15" s="656"/>
      <c r="AP15" s="624" t="s">
        <v>212</v>
      </c>
      <c r="AQ15" s="625"/>
      <c r="AR15" s="625"/>
      <c r="AS15" s="625"/>
      <c r="AT15" s="625"/>
      <c r="AU15" s="625"/>
      <c r="AV15" s="625"/>
      <c r="AW15" s="625"/>
      <c r="AX15" s="625"/>
      <c r="AY15" s="625"/>
      <c r="AZ15" s="625"/>
      <c r="BA15" s="625"/>
      <c r="BB15" s="625"/>
      <c r="BC15" s="626"/>
      <c r="BD15" s="627">
        <v>57004046</v>
      </c>
      <c r="BE15" s="628"/>
      <c r="BF15" s="628"/>
      <c r="BG15" s="628"/>
      <c r="BH15" s="628"/>
      <c r="BI15" s="628"/>
      <c r="BJ15" s="628"/>
      <c r="BK15" s="629"/>
      <c r="BL15" s="678">
        <v>20.399999999999999</v>
      </c>
      <c r="BM15" s="678"/>
      <c r="BN15" s="678"/>
      <c r="BO15" s="678"/>
      <c r="BP15" s="679" t="s">
        <v>190</v>
      </c>
      <c r="BQ15" s="679"/>
      <c r="BR15" s="679"/>
      <c r="BS15" s="679"/>
      <c r="BT15" s="679"/>
      <c r="BU15" s="679"/>
      <c r="BV15" s="679"/>
      <c r="BW15" s="680"/>
      <c r="BY15" s="624" t="s">
        <v>213</v>
      </c>
      <c r="BZ15" s="625"/>
      <c r="CA15" s="625"/>
      <c r="CB15" s="625"/>
      <c r="CC15" s="625"/>
      <c r="CD15" s="625"/>
      <c r="CE15" s="625"/>
      <c r="CF15" s="625"/>
      <c r="CG15" s="625"/>
      <c r="CH15" s="625"/>
      <c r="CI15" s="625"/>
      <c r="CJ15" s="625"/>
      <c r="CK15" s="625"/>
      <c r="CL15" s="626"/>
      <c r="CM15" s="627" t="s">
        <v>190</v>
      </c>
      <c r="CN15" s="628"/>
      <c r="CO15" s="628"/>
      <c r="CP15" s="628"/>
      <c r="CQ15" s="628"/>
      <c r="CR15" s="628"/>
      <c r="CS15" s="628"/>
      <c r="CT15" s="629"/>
      <c r="CU15" s="678" t="s">
        <v>190</v>
      </c>
      <c r="CV15" s="678"/>
      <c r="CW15" s="678"/>
      <c r="CX15" s="678"/>
      <c r="CY15" s="615" t="s">
        <v>190</v>
      </c>
      <c r="CZ15" s="628"/>
      <c r="DA15" s="628"/>
      <c r="DB15" s="628"/>
      <c r="DC15" s="628"/>
      <c r="DD15" s="628"/>
      <c r="DE15" s="628"/>
      <c r="DF15" s="628"/>
      <c r="DG15" s="628"/>
      <c r="DH15" s="628"/>
      <c r="DI15" s="628"/>
      <c r="DJ15" s="628"/>
      <c r="DK15" s="629"/>
      <c r="DL15" s="615" t="s">
        <v>190</v>
      </c>
      <c r="DM15" s="628"/>
      <c r="DN15" s="628"/>
      <c r="DO15" s="628"/>
      <c r="DP15" s="628"/>
      <c r="DQ15" s="628"/>
      <c r="DR15" s="628"/>
      <c r="DS15" s="628"/>
      <c r="DT15" s="628"/>
      <c r="DU15" s="628"/>
      <c r="DV15" s="628"/>
      <c r="DW15" s="628"/>
      <c r="DX15" s="685"/>
    </row>
    <row r="16" spans="2:138" ht="11.25" customHeight="1">
      <c r="B16" s="624" t="s">
        <v>214</v>
      </c>
      <c r="C16" s="625"/>
      <c r="D16" s="625"/>
      <c r="E16" s="625"/>
      <c r="F16" s="625"/>
      <c r="G16" s="625"/>
      <c r="H16" s="625"/>
      <c r="I16" s="625"/>
      <c r="J16" s="625"/>
      <c r="K16" s="625"/>
      <c r="L16" s="625"/>
      <c r="M16" s="625"/>
      <c r="N16" s="625"/>
      <c r="O16" s="625"/>
      <c r="P16" s="625"/>
      <c r="Q16" s="626"/>
      <c r="R16" s="627">
        <v>120295645</v>
      </c>
      <c r="S16" s="628"/>
      <c r="T16" s="628"/>
      <c r="U16" s="628"/>
      <c r="V16" s="628"/>
      <c r="W16" s="628"/>
      <c r="X16" s="628"/>
      <c r="Y16" s="629"/>
      <c r="Z16" s="676">
        <v>15.8</v>
      </c>
      <c r="AA16" s="641"/>
      <c r="AB16" s="641"/>
      <c r="AC16" s="677"/>
      <c r="AD16" s="615">
        <v>120295645</v>
      </c>
      <c r="AE16" s="628"/>
      <c r="AF16" s="628"/>
      <c r="AG16" s="628"/>
      <c r="AH16" s="628"/>
      <c r="AI16" s="628"/>
      <c r="AJ16" s="628"/>
      <c r="AK16" s="629"/>
      <c r="AL16" s="676">
        <v>30.8</v>
      </c>
      <c r="AM16" s="641"/>
      <c r="AN16" s="641"/>
      <c r="AO16" s="656"/>
      <c r="AP16" s="624" t="s">
        <v>215</v>
      </c>
      <c r="AQ16" s="625"/>
      <c r="AR16" s="625"/>
      <c r="AS16" s="625"/>
      <c r="AT16" s="625"/>
      <c r="AU16" s="625"/>
      <c r="AV16" s="625"/>
      <c r="AW16" s="625"/>
      <c r="AX16" s="625"/>
      <c r="AY16" s="625"/>
      <c r="AZ16" s="625"/>
      <c r="BA16" s="625"/>
      <c r="BB16" s="625"/>
      <c r="BC16" s="626"/>
      <c r="BD16" s="627">
        <v>1946751</v>
      </c>
      <c r="BE16" s="628"/>
      <c r="BF16" s="628"/>
      <c r="BG16" s="628"/>
      <c r="BH16" s="628"/>
      <c r="BI16" s="628"/>
      <c r="BJ16" s="628"/>
      <c r="BK16" s="629"/>
      <c r="BL16" s="678">
        <v>0.7</v>
      </c>
      <c r="BM16" s="678"/>
      <c r="BN16" s="678"/>
      <c r="BO16" s="678"/>
      <c r="BP16" s="679" t="s">
        <v>190</v>
      </c>
      <c r="BQ16" s="679"/>
      <c r="BR16" s="679"/>
      <c r="BS16" s="679"/>
      <c r="BT16" s="679"/>
      <c r="BU16" s="679"/>
      <c r="BV16" s="679"/>
      <c r="BW16" s="680"/>
      <c r="BY16" s="624" t="s">
        <v>216</v>
      </c>
      <c r="BZ16" s="625"/>
      <c r="CA16" s="625"/>
      <c r="CB16" s="625"/>
      <c r="CC16" s="625"/>
      <c r="CD16" s="625"/>
      <c r="CE16" s="625"/>
      <c r="CF16" s="625"/>
      <c r="CG16" s="625"/>
      <c r="CH16" s="625"/>
      <c r="CI16" s="625"/>
      <c r="CJ16" s="625"/>
      <c r="CK16" s="625"/>
      <c r="CL16" s="626"/>
      <c r="CM16" s="627">
        <v>180910103</v>
      </c>
      <c r="CN16" s="628"/>
      <c r="CO16" s="628"/>
      <c r="CP16" s="628"/>
      <c r="CQ16" s="628"/>
      <c r="CR16" s="628"/>
      <c r="CS16" s="628"/>
      <c r="CT16" s="629"/>
      <c r="CU16" s="678">
        <v>24</v>
      </c>
      <c r="CV16" s="678"/>
      <c r="CW16" s="678"/>
      <c r="CX16" s="678"/>
      <c r="CY16" s="615">
        <v>1859331</v>
      </c>
      <c r="CZ16" s="628"/>
      <c r="DA16" s="628"/>
      <c r="DB16" s="628"/>
      <c r="DC16" s="628"/>
      <c r="DD16" s="628"/>
      <c r="DE16" s="628"/>
      <c r="DF16" s="628"/>
      <c r="DG16" s="628"/>
      <c r="DH16" s="628"/>
      <c r="DI16" s="628"/>
      <c r="DJ16" s="628"/>
      <c r="DK16" s="629"/>
      <c r="DL16" s="615">
        <v>139257765</v>
      </c>
      <c r="DM16" s="628"/>
      <c r="DN16" s="628"/>
      <c r="DO16" s="628"/>
      <c r="DP16" s="628"/>
      <c r="DQ16" s="628"/>
      <c r="DR16" s="628"/>
      <c r="DS16" s="628"/>
      <c r="DT16" s="628"/>
      <c r="DU16" s="628"/>
      <c r="DV16" s="628"/>
      <c r="DW16" s="628"/>
      <c r="DX16" s="685"/>
    </row>
    <row r="17" spans="2:128" ht="11.25" customHeight="1">
      <c r="B17" s="624" t="s">
        <v>217</v>
      </c>
      <c r="C17" s="625"/>
      <c r="D17" s="625"/>
      <c r="E17" s="625"/>
      <c r="F17" s="625"/>
      <c r="G17" s="625"/>
      <c r="H17" s="625"/>
      <c r="I17" s="625"/>
      <c r="J17" s="625"/>
      <c r="K17" s="625"/>
      <c r="L17" s="625"/>
      <c r="M17" s="625"/>
      <c r="N17" s="625"/>
      <c r="O17" s="625"/>
      <c r="P17" s="625"/>
      <c r="Q17" s="626"/>
      <c r="R17" s="627">
        <v>2228678</v>
      </c>
      <c r="S17" s="628"/>
      <c r="T17" s="628"/>
      <c r="U17" s="628"/>
      <c r="V17" s="628"/>
      <c r="W17" s="628"/>
      <c r="X17" s="628"/>
      <c r="Y17" s="629"/>
      <c r="Z17" s="676">
        <v>0.3</v>
      </c>
      <c r="AA17" s="641"/>
      <c r="AB17" s="641"/>
      <c r="AC17" s="677"/>
      <c r="AD17" s="615" t="s">
        <v>190</v>
      </c>
      <c r="AE17" s="628"/>
      <c r="AF17" s="628"/>
      <c r="AG17" s="628"/>
      <c r="AH17" s="628"/>
      <c r="AI17" s="628"/>
      <c r="AJ17" s="628"/>
      <c r="AK17" s="629"/>
      <c r="AL17" s="676" t="s">
        <v>190</v>
      </c>
      <c r="AM17" s="641"/>
      <c r="AN17" s="641"/>
      <c r="AO17" s="656"/>
      <c r="AP17" s="624" t="s">
        <v>218</v>
      </c>
      <c r="AQ17" s="625"/>
      <c r="AR17" s="625"/>
      <c r="AS17" s="625"/>
      <c r="AT17" s="625"/>
      <c r="AU17" s="625"/>
      <c r="AV17" s="625"/>
      <c r="AW17" s="625"/>
      <c r="AX17" s="625"/>
      <c r="AY17" s="625"/>
      <c r="AZ17" s="625"/>
      <c r="BA17" s="625"/>
      <c r="BB17" s="625"/>
      <c r="BC17" s="626"/>
      <c r="BD17" s="627">
        <v>55057295</v>
      </c>
      <c r="BE17" s="628"/>
      <c r="BF17" s="628"/>
      <c r="BG17" s="628"/>
      <c r="BH17" s="628"/>
      <c r="BI17" s="628"/>
      <c r="BJ17" s="628"/>
      <c r="BK17" s="629"/>
      <c r="BL17" s="678">
        <v>19.7</v>
      </c>
      <c r="BM17" s="678"/>
      <c r="BN17" s="678"/>
      <c r="BO17" s="678"/>
      <c r="BP17" s="679" t="s">
        <v>190</v>
      </c>
      <c r="BQ17" s="679"/>
      <c r="BR17" s="679"/>
      <c r="BS17" s="679"/>
      <c r="BT17" s="679"/>
      <c r="BU17" s="679"/>
      <c r="BV17" s="679"/>
      <c r="BW17" s="680"/>
      <c r="BY17" s="624" t="s">
        <v>219</v>
      </c>
      <c r="BZ17" s="625"/>
      <c r="CA17" s="625"/>
      <c r="CB17" s="625"/>
      <c r="CC17" s="625"/>
      <c r="CD17" s="625"/>
      <c r="CE17" s="625"/>
      <c r="CF17" s="625"/>
      <c r="CG17" s="625"/>
      <c r="CH17" s="625"/>
      <c r="CI17" s="625"/>
      <c r="CJ17" s="625"/>
      <c r="CK17" s="625"/>
      <c r="CL17" s="626"/>
      <c r="CM17" s="627">
        <v>13592949</v>
      </c>
      <c r="CN17" s="628"/>
      <c r="CO17" s="628"/>
      <c r="CP17" s="628"/>
      <c r="CQ17" s="628"/>
      <c r="CR17" s="628"/>
      <c r="CS17" s="628"/>
      <c r="CT17" s="629"/>
      <c r="CU17" s="678">
        <v>1.8</v>
      </c>
      <c r="CV17" s="678"/>
      <c r="CW17" s="678"/>
      <c r="CX17" s="678"/>
      <c r="CY17" s="615" t="s">
        <v>190</v>
      </c>
      <c r="CZ17" s="628"/>
      <c r="DA17" s="628"/>
      <c r="DB17" s="628"/>
      <c r="DC17" s="628"/>
      <c r="DD17" s="628"/>
      <c r="DE17" s="628"/>
      <c r="DF17" s="628"/>
      <c r="DG17" s="628"/>
      <c r="DH17" s="628"/>
      <c r="DI17" s="628"/>
      <c r="DJ17" s="628"/>
      <c r="DK17" s="629"/>
      <c r="DL17" s="615">
        <v>198077</v>
      </c>
      <c r="DM17" s="628"/>
      <c r="DN17" s="628"/>
      <c r="DO17" s="628"/>
      <c r="DP17" s="628"/>
      <c r="DQ17" s="628"/>
      <c r="DR17" s="628"/>
      <c r="DS17" s="628"/>
      <c r="DT17" s="628"/>
      <c r="DU17" s="628"/>
      <c r="DV17" s="628"/>
      <c r="DW17" s="628"/>
      <c r="DX17" s="685"/>
    </row>
    <row r="18" spans="2:128" ht="11.25" customHeight="1">
      <c r="B18" s="624" t="s">
        <v>220</v>
      </c>
      <c r="C18" s="625"/>
      <c r="D18" s="625"/>
      <c r="E18" s="625"/>
      <c r="F18" s="625"/>
      <c r="G18" s="625"/>
      <c r="H18" s="625"/>
      <c r="I18" s="625"/>
      <c r="J18" s="625"/>
      <c r="K18" s="625"/>
      <c r="L18" s="625"/>
      <c r="M18" s="625"/>
      <c r="N18" s="625"/>
      <c r="O18" s="625"/>
      <c r="P18" s="625"/>
      <c r="Q18" s="626"/>
      <c r="R18" s="627">
        <v>228704</v>
      </c>
      <c r="S18" s="628"/>
      <c r="T18" s="628"/>
      <c r="U18" s="628"/>
      <c r="V18" s="628"/>
      <c r="W18" s="628"/>
      <c r="X18" s="628"/>
      <c r="Y18" s="629"/>
      <c r="Z18" s="676">
        <v>0</v>
      </c>
      <c r="AA18" s="641"/>
      <c r="AB18" s="641"/>
      <c r="AC18" s="677"/>
      <c r="AD18" s="615" t="s">
        <v>190</v>
      </c>
      <c r="AE18" s="628"/>
      <c r="AF18" s="628"/>
      <c r="AG18" s="628"/>
      <c r="AH18" s="628"/>
      <c r="AI18" s="628"/>
      <c r="AJ18" s="628"/>
      <c r="AK18" s="629"/>
      <c r="AL18" s="676" t="s">
        <v>190</v>
      </c>
      <c r="AM18" s="641"/>
      <c r="AN18" s="641"/>
      <c r="AO18" s="656"/>
      <c r="AP18" s="624" t="s">
        <v>221</v>
      </c>
      <c r="AQ18" s="625"/>
      <c r="AR18" s="625"/>
      <c r="AS18" s="625"/>
      <c r="AT18" s="625"/>
      <c r="AU18" s="625"/>
      <c r="AV18" s="625"/>
      <c r="AW18" s="625"/>
      <c r="AX18" s="625"/>
      <c r="AY18" s="625"/>
      <c r="AZ18" s="625"/>
      <c r="BA18" s="625"/>
      <c r="BB18" s="625"/>
      <c r="BC18" s="626"/>
      <c r="BD18" s="627">
        <v>71233766</v>
      </c>
      <c r="BE18" s="628"/>
      <c r="BF18" s="628"/>
      <c r="BG18" s="628"/>
      <c r="BH18" s="628"/>
      <c r="BI18" s="628"/>
      <c r="BJ18" s="628"/>
      <c r="BK18" s="629"/>
      <c r="BL18" s="678">
        <v>25.5</v>
      </c>
      <c r="BM18" s="678"/>
      <c r="BN18" s="678"/>
      <c r="BO18" s="678"/>
      <c r="BP18" s="679" t="s">
        <v>190</v>
      </c>
      <c r="BQ18" s="679"/>
      <c r="BR18" s="679"/>
      <c r="BS18" s="679"/>
      <c r="BT18" s="679"/>
      <c r="BU18" s="679"/>
      <c r="BV18" s="679"/>
      <c r="BW18" s="680"/>
      <c r="BY18" s="624" t="s">
        <v>222</v>
      </c>
      <c r="BZ18" s="625"/>
      <c r="CA18" s="625"/>
      <c r="CB18" s="625"/>
      <c r="CC18" s="625"/>
      <c r="CD18" s="625"/>
      <c r="CE18" s="625"/>
      <c r="CF18" s="625"/>
      <c r="CG18" s="625"/>
      <c r="CH18" s="625"/>
      <c r="CI18" s="625"/>
      <c r="CJ18" s="625"/>
      <c r="CK18" s="625"/>
      <c r="CL18" s="626"/>
      <c r="CM18" s="627">
        <v>103525710</v>
      </c>
      <c r="CN18" s="628"/>
      <c r="CO18" s="628"/>
      <c r="CP18" s="628"/>
      <c r="CQ18" s="628"/>
      <c r="CR18" s="628"/>
      <c r="CS18" s="628"/>
      <c r="CT18" s="629"/>
      <c r="CU18" s="678">
        <v>13.7</v>
      </c>
      <c r="CV18" s="678"/>
      <c r="CW18" s="678"/>
      <c r="CX18" s="678"/>
      <c r="CY18" s="615" t="s">
        <v>190</v>
      </c>
      <c r="CZ18" s="628"/>
      <c r="DA18" s="628"/>
      <c r="DB18" s="628"/>
      <c r="DC18" s="628"/>
      <c r="DD18" s="628"/>
      <c r="DE18" s="628"/>
      <c r="DF18" s="628"/>
      <c r="DG18" s="628"/>
      <c r="DH18" s="628"/>
      <c r="DI18" s="628"/>
      <c r="DJ18" s="628"/>
      <c r="DK18" s="629"/>
      <c r="DL18" s="615">
        <v>102366070</v>
      </c>
      <c r="DM18" s="628"/>
      <c r="DN18" s="628"/>
      <c r="DO18" s="628"/>
      <c r="DP18" s="628"/>
      <c r="DQ18" s="628"/>
      <c r="DR18" s="628"/>
      <c r="DS18" s="628"/>
      <c r="DT18" s="628"/>
      <c r="DU18" s="628"/>
      <c r="DV18" s="628"/>
      <c r="DW18" s="628"/>
      <c r="DX18" s="685"/>
    </row>
    <row r="19" spans="2:128" ht="11.25" customHeight="1">
      <c r="B19" s="624" t="s">
        <v>223</v>
      </c>
      <c r="C19" s="625"/>
      <c r="D19" s="625"/>
      <c r="E19" s="625"/>
      <c r="F19" s="625"/>
      <c r="G19" s="625"/>
      <c r="H19" s="625"/>
      <c r="I19" s="625"/>
      <c r="J19" s="625"/>
      <c r="K19" s="625"/>
      <c r="L19" s="625"/>
      <c r="M19" s="625"/>
      <c r="N19" s="625"/>
      <c r="O19" s="625"/>
      <c r="P19" s="625"/>
      <c r="Q19" s="626"/>
      <c r="R19" s="627">
        <v>433085320</v>
      </c>
      <c r="S19" s="628"/>
      <c r="T19" s="628"/>
      <c r="U19" s="628"/>
      <c r="V19" s="628"/>
      <c r="W19" s="628"/>
      <c r="X19" s="628"/>
      <c r="Y19" s="629"/>
      <c r="Z19" s="676">
        <v>56.7</v>
      </c>
      <c r="AA19" s="641"/>
      <c r="AB19" s="641"/>
      <c r="AC19" s="677"/>
      <c r="AD19" s="615">
        <v>388494891</v>
      </c>
      <c r="AE19" s="628"/>
      <c r="AF19" s="628"/>
      <c r="AG19" s="628"/>
      <c r="AH19" s="628"/>
      <c r="AI19" s="628"/>
      <c r="AJ19" s="628"/>
      <c r="AK19" s="629"/>
      <c r="AL19" s="676">
        <v>99.4</v>
      </c>
      <c r="AM19" s="641"/>
      <c r="AN19" s="641"/>
      <c r="AO19" s="656"/>
      <c r="AP19" s="624" t="s">
        <v>224</v>
      </c>
      <c r="AQ19" s="625"/>
      <c r="AR19" s="625"/>
      <c r="AS19" s="625"/>
      <c r="AT19" s="625"/>
      <c r="AU19" s="625"/>
      <c r="AV19" s="625"/>
      <c r="AW19" s="625"/>
      <c r="AX19" s="625"/>
      <c r="AY19" s="625"/>
      <c r="AZ19" s="625"/>
      <c r="BA19" s="625"/>
      <c r="BB19" s="625"/>
      <c r="BC19" s="626"/>
      <c r="BD19" s="627">
        <v>4946959</v>
      </c>
      <c r="BE19" s="628"/>
      <c r="BF19" s="628"/>
      <c r="BG19" s="628"/>
      <c r="BH19" s="628"/>
      <c r="BI19" s="628"/>
      <c r="BJ19" s="628"/>
      <c r="BK19" s="629"/>
      <c r="BL19" s="678">
        <v>1.8</v>
      </c>
      <c r="BM19" s="678"/>
      <c r="BN19" s="678"/>
      <c r="BO19" s="678"/>
      <c r="BP19" s="679" t="s">
        <v>190</v>
      </c>
      <c r="BQ19" s="679"/>
      <c r="BR19" s="679"/>
      <c r="BS19" s="679"/>
      <c r="BT19" s="679"/>
      <c r="BU19" s="679"/>
      <c r="BV19" s="679"/>
      <c r="BW19" s="680"/>
      <c r="BY19" s="624" t="s">
        <v>225</v>
      </c>
      <c r="BZ19" s="625"/>
      <c r="CA19" s="625"/>
      <c r="CB19" s="625"/>
      <c r="CC19" s="625"/>
      <c r="CD19" s="625"/>
      <c r="CE19" s="625"/>
      <c r="CF19" s="625"/>
      <c r="CG19" s="625"/>
      <c r="CH19" s="625"/>
      <c r="CI19" s="625"/>
      <c r="CJ19" s="625"/>
      <c r="CK19" s="625"/>
      <c r="CL19" s="626"/>
      <c r="CM19" s="627" t="s">
        <v>190</v>
      </c>
      <c r="CN19" s="628"/>
      <c r="CO19" s="628"/>
      <c r="CP19" s="628"/>
      <c r="CQ19" s="628"/>
      <c r="CR19" s="628"/>
      <c r="CS19" s="628"/>
      <c r="CT19" s="629"/>
      <c r="CU19" s="678" t="s">
        <v>190</v>
      </c>
      <c r="CV19" s="678"/>
      <c r="CW19" s="678"/>
      <c r="CX19" s="678"/>
      <c r="CY19" s="615" t="s">
        <v>190</v>
      </c>
      <c r="CZ19" s="628"/>
      <c r="DA19" s="628"/>
      <c r="DB19" s="628"/>
      <c r="DC19" s="628"/>
      <c r="DD19" s="628"/>
      <c r="DE19" s="628"/>
      <c r="DF19" s="628"/>
      <c r="DG19" s="628"/>
      <c r="DH19" s="628"/>
      <c r="DI19" s="628"/>
      <c r="DJ19" s="628"/>
      <c r="DK19" s="629"/>
      <c r="DL19" s="615" t="s">
        <v>190</v>
      </c>
      <c r="DM19" s="628"/>
      <c r="DN19" s="628"/>
      <c r="DO19" s="628"/>
      <c r="DP19" s="628"/>
      <c r="DQ19" s="628"/>
      <c r="DR19" s="628"/>
      <c r="DS19" s="628"/>
      <c r="DT19" s="628"/>
      <c r="DU19" s="628"/>
      <c r="DV19" s="628"/>
      <c r="DW19" s="628"/>
      <c r="DX19" s="685"/>
    </row>
    <row r="20" spans="2:128" ht="11.25" customHeight="1">
      <c r="B20" s="624" t="s">
        <v>226</v>
      </c>
      <c r="C20" s="625"/>
      <c r="D20" s="625"/>
      <c r="E20" s="625"/>
      <c r="F20" s="625"/>
      <c r="G20" s="625"/>
      <c r="H20" s="625"/>
      <c r="I20" s="625"/>
      <c r="J20" s="625"/>
      <c r="K20" s="625"/>
      <c r="L20" s="625"/>
      <c r="M20" s="625"/>
      <c r="N20" s="625"/>
      <c r="O20" s="625"/>
      <c r="P20" s="625"/>
      <c r="Q20" s="626"/>
      <c r="R20" s="627">
        <v>552558</v>
      </c>
      <c r="S20" s="628"/>
      <c r="T20" s="628"/>
      <c r="U20" s="628"/>
      <c r="V20" s="628"/>
      <c r="W20" s="628"/>
      <c r="X20" s="628"/>
      <c r="Y20" s="629"/>
      <c r="Z20" s="676">
        <v>0.1</v>
      </c>
      <c r="AA20" s="641"/>
      <c r="AB20" s="641"/>
      <c r="AC20" s="677"/>
      <c r="AD20" s="615">
        <v>552558</v>
      </c>
      <c r="AE20" s="628"/>
      <c r="AF20" s="628"/>
      <c r="AG20" s="628"/>
      <c r="AH20" s="628"/>
      <c r="AI20" s="628"/>
      <c r="AJ20" s="628"/>
      <c r="AK20" s="629"/>
      <c r="AL20" s="676">
        <v>0.1</v>
      </c>
      <c r="AM20" s="641"/>
      <c r="AN20" s="641"/>
      <c r="AO20" s="656"/>
      <c r="AP20" s="682" t="s">
        <v>227</v>
      </c>
      <c r="AQ20" s="683"/>
      <c r="AR20" s="683"/>
      <c r="AS20" s="683"/>
      <c r="AT20" s="683"/>
      <c r="AU20" s="683"/>
      <c r="AV20" s="683"/>
      <c r="AW20" s="683"/>
      <c r="AX20" s="683"/>
      <c r="AY20" s="683"/>
      <c r="AZ20" s="683"/>
      <c r="BA20" s="683"/>
      <c r="BB20" s="683"/>
      <c r="BC20" s="684"/>
      <c r="BD20" s="627">
        <v>2411204</v>
      </c>
      <c r="BE20" s="628"/>
      <c r="BF20" s="628"/>
      <c r="BG20" s="628"/>
      <c r="BH20" s="628"/>
      <c r="BI20" s="628"/>
      <c r="BJ20" s="628"/>
      <c r="BK20" s="629"/>
      <c r="BL20" s="678">
        <v>0.9</v>
      </c>
      <c r="BM20" s="678"/>
      <c r="BN20" s="678"/>
      <c r="BO20" s="678"/>
      <c r="BP20" s="679" t="s">
        <v>190</v>
      </c>
      <c r="BQ20" s="679"/>
      <c r="BR20" s="679"/>
      <c r="BS20" s="679"/>
      <c r="BT20" s="679"/>
      <c r="BU20" s="679"/>
      <c r="BV20" s="679"/>
      <c r="BW20" s="680"/>
      <c r="BY20" s="682" t="s">
        <v>228</v>
      </c>
      <c r="BZ20" s="683"/>
      <c r="CA20" s="683"/>
      <c r="CB20" s="683"/>
      <c r="CC20" s="683"/>
      <c r="CD20" s="683"/>
      <c r="CE20" s="683"/>
      <c r="CF20" s="683"/>
      <c r="CG20" s="683"/>
      <c r="CH20" s="683"/>
      <c r="CI20" s="683"/>
      <c r="CJ20" s="683"/>
      <c r="CK20" s="683"/>
      <c r="CL20" s="684"/>
      <c r="CM20" s="627" t="s">
        <v>190</v>
      </c>
      <c r="CN20" s="628"/>
      <c r="CO20" s="628"/>
      <c r="CP20" s="628"/>
      <c r="CQ20" s="628"/>
      <c r="CR20" s="628"/>
      <c r="CS20" s="628"/>
      <c r="CT20" s="629"/>
      <c r="CU20" s="678" t="s">
        <v>190</v>
      </c>
      <c r="CV20" s="678"/>
      <c r="CW20" s="678"/>
      <c r="CX20" s="678"/>
      <c r="CY20" s="615" t="s">
        <v>190</v>
      </c>
      <c r="CZ20" s="628"/>
      <c r="DA20" s="628"/>
      <c r="DB20" s="628"/>
      <c r="DC20" s="628"/>
      <c r="DD20" s="628"/>
      <c r="DE20" s="628"/>
      <c r="DF20" s="628"/>
      <c r="DG20" s="628"/>
      <c r="DH20" s="628"/>
      <c r="DI20" s="628"/>
      <c r="DJ20" s="628"/>
      <c r="DK20" s="629"/>
      <c r="DL20" s="615" t="s">
        <v>190</v>
      </c>
      <c r="DM20" s="628"/>
      <c r="DN20" s="628"/>
      <c r="DO20" s="628"/>
      <c r="DP20" s="628"/>
      <c r="DQ20" s="628"/>
      <c r="DR20" s="628"/>
      <c r="DS20" s="628"/>
      <c r="DT20" s="628"/>
      <c r="DU20" s="628"/>
      <c r="DV20" s="628"/>
      <c r="DW20" s="628"/>
      <c r="DX20" s="685"/>
    </row>
    <row r="21" spans="2:128" ht="11.25" customHeight="1">
      <c r="B21" s="624" t="s">
        <v>229</v>
      </c>
      <c r="C21" s="625"/>
      <c r="D21" s="625"/>
      <c r="E21" s="625"/>
      <c r="F21" s="625"/>
      <c r="G21" s="625"/>
      <c r="H21" s="625"/>
      <c r="I21" s="625"/>
      <c r="J21" s="625"/>
      <c r="K21" s="625"/>
      <c r="L21" s="625"/>
      <c r="M21" s="625"/>
      <c r="N21" s="625"/>
      <c r="O21" s="625"/>
      <c r="P21" s="625"/>
      <c r="Q21" s="626"/>
      <c r="R21" s="627">
        <v>2868246</v>
      </c>
      <c r="S21" s="628"/>
      <c r="T21" s="628"/>
      <c r="U21" s="628"/>
      <c r="V21" s="628"/>
      <c r="W21" s="628"/>
      <c r="X21" s="628"/>
      <c r="Y21" s="629"/>
      <c r="Z21" s="676">
        <v>0.4</v>
      </c>
      <c r="AA21" s="641"/>
      <c r="AB21" s="641"/>
      <c r="AC21" s="677"/>
      <c r="AD21" s="615" t="s">
        <v>190</v>
      </c>
      <c r="AE21" s="628"/>
      <c r="AF21" s="628"/>
      <c r="AG21" s="628"/>
      <c r="AH21" s="628"/>
      <c r="AI21" s="628"/>
      <c r="AJ21" s="628"/>
      <c r="AK21" s="629"/>
      <c r="AL21" s="676" t="s">
        <v>190</v>
      </c>
      <c r="AM21" s="641"/>
      <c r="AN21" s="641"/>
      <c r="AO21" s="656"/>
      <c r="AP21" s="682" t="s">
        <v>230</v>
      </c>
      <c r="AQ21" s="683"/>
      <c r="AR21" s="683"/>
      <c r="AS21" s="683"/>
      <c r="AT21" s="683"/>
      <c r="AU21" s="683"/>
      <c r="AV21" s="683"/>
      <c r="AW21" s="683"/>
      <c r="AX21" s="683"/>
      <c r="AY21" s="683"/>
      <c r="AZ21" s="683"/>
      <c r="BA21" s="683"/>
      <c r="BB21" s="683"/>
      <c r="BC21" s="684"/>
      <c r="BD21" s="627">
        <v>2376136</v>
      </c>
      <c r="BE21" s="628"/>
      <c r="BF21" s="628"/>
      <c r="BG21" s="628"/>
      <c r="BH21" s="628"/>
      <c r="BI21" s="628"/>
      <c r="BJ21" s="628"/>
      <c r="BK21" s="629"/>
      <c r="BL21" s="678">
        <v>0.9</v>
      </c>
      <c r="BM21" s="678"/>
      <c r="BN21" s="678"/>
      <c r="BO21" s="678"/>
      <c r="BP21" s="679" t="s">
        <v>190</v>
      </c>
      <c r="BQ21" s="679"/>
      <c r="BR21" s="679"/>
      <c r="BS21" s="679"/>
      <c r="BT21" s="679"/>
      <c r="BU21" s="679"/>
      <c r="BV21" s="679"/>
      <c r="BW21" s="680"/>
      <c r="BY21" s="682" t="s">
        <v>231</v>
      </c>
      <c r="BZ21" s="683"/>
      <c r="CA21" s="683"/>
      <c r="CB21" s="683"/>
      <c r="CC21" s="683"/>
      <c r="CD21" s="683"/>
      <c r="CE21" s="683"/>
      <c r="CF21" s="683"/>
      <c r="CG21" s="683"/>
      <c r="CH21" s="683"/>
      <c r="CI21" s="683"/>
      <c r="CJ21" s="683"/>
      <c r="CK21" s="683"/>
      <c r="CL21" s="684"/>
      <c r="CM21" s="627">
        <v>207691</v>
      </c>
      <c r="CN21" s="628"/>
      <c r="CO21" s="628"/>
      <c r="CP21" s="628"/>
      <c r="CQ21" s="628"/>
      <c r="CR21" s="628"/>
      <c r="CS21" s="628"/>
      <c r="CT21" s="629"/>
      <c r="CU21" s="678">
        <v>0</v>
      </c>
      <c r="CV21" s="678"/>
      <c r="CW21" s="678"/>
      <c r="CX21" s="678"/>
      <c r="CY21" s="615" t="s">
        <v>190</v>
      </c>
      <c r="CZ21" s="628"/>
      <c r="DA21" s="628"/>
      <c r="DB21" s="628"/>
      <c r="DC21" s="628"/>
      <c r="DD21" s="628"/>
      <c r="DE21" s="628"/>
      <c r="DF21" s="628"/>
      <c r="DG21" s="628"/>
      <c r="DH21" s="628"/>
      <c r="DI21" s="628"/>
      <c r="DJ21" s="628"/>
      <c r="DK21" s="629"/>
      <c r="DL21" s="615">
        <v>207691</v>
      </c>
      <c r="DM21" s="628"/>
      <c r="DN21" s="628"/>
      <c r="DO21" s="628"/>
      <c r="DP21" s="628"/>
      <c r="DQ21" s="628"/>
      <c r="DR21" s="628"/>
      <c r="DS21" s="628"/>
      <c r="DT21" s="628"/>
      <c r="DU21" s="628"/>
      <c r="DV21" s="628"/>
      <c r="DW21" s="628"/>
      <c r="DX21" s="685"/>
    </row>
    <row r="22" spans="2:128" ht="11.25" customHeight="1">
      <c r="B22" s="624" t="s">
        <v>232</v>
      </c>
      <c r="C22" s="625"/>
      <c r="D22" s="625"/>
      <c r="E22" s="625"/>
      <c r="F22" s="625"/>
      <c r="G22" s="625"/>
      <c r="H22" s="625"/>
      <c r="I22" s="625"/>
      <c r="J22" s="625"/>
      <c r="K22" s="625"/>
      <c r="L22" s="625"/>
      <c r="M22" s="625"/>
      <c r="N22" s="625"/>
      <c r="O22" s="625"/>
      <c r="P22" s="625"/>
      <c r="Q22" s="626"/>
      <c r="R22" s="627">
        <v>7798181</v>
      </c>
      <c r="S22" s="628"/>
      <c r="T22" s="628"/>
      <c r="U22" s="628"/>
      <c r="V22" s="628"/>
      <c r="W22" s="628"/>
      <c r="X22" s="628"/>
      <c r="Y22" s="629"/>
      <c r="Z22" s="676">
        <v>1</v>
      </c>
      <c r="AA22" s="641"/>
      <c r="AB22" s="641"/>
      <c r="AC22" s="677"/>
      <c r="AD22" s="615">
        <v>863693</v>
      </c>
      <c r="AE22" s="628"/>
      <c r="AF22" s="628"/>
      <c r="AG22" s="628"/>
      <c r="AH22" s="628"/>
      <c r="AI22" s="628"/>
      <c r="AJ22" s="628"/>
      <c r="AK22" s="629"/>
      <c r="AL22" s="676">
        <v>0.2</v>
      </c>
      <c r="AM22" s="641"/>
      <c r="AN22" s="641"/>
      <c r="AO22" s="656"/>
      <c r="AP22" s="682" t="s">
        <v>233</v>
      </c>
      <c r="AQ22" s="683"/>
      <c r="AR22" s="683"/>
      <c r="AS22" s="683"/>
      <c r="AT22" s="683"/>
      <c r="AU22" s="683"/>
      <c r="AV22" s="683"/>
      <c r="AW22" s="683"/>
      <c r="AX22" s="683"/>
      <c r="AY22" s="683"/>
      <c r="AZ22" s="683"/>
      <c r="BA22" s="683"/>
      <c r="BB22" s="683"/>
      <c r="BC22" s="684"/>
      <c r="BD22" s="627">
        <v>2633035</v>
      </c>
      <c r="BE22" s="628"/>
      <c r="BF22" s="628"/>
      <c r="BG22" s="628"/>
      <c r="BH22" s="628"/>
      <c r="BI22" s="628"/>
      <c r="BJ22" s="628"/>
      <c r="BK22" s="629"/>
      <c r="BL22" s="678">
        <v>0.9</v>
      </c>
      <c r="BM22" s="678"/>
      <c r="BN22" s="678"/>
      <c r="BO22" s="678"/>
      <c r="BP22" s="679" t="s">
        <v>190</v>
      </c>
      <c r="BQ22" s="679"/>
      <c r="BR22" s="679"/>
      <c r="BS22" s="679"/>
      <c r="BT22" s="679"/>
      <c r="BU22" s="679"/>
      <c r="BV22" s="679"/>
      <c r="BW22" s="680"/>
      <c r="BY22" s="682" t="s">
        <v>234</v>
      </c>
      <c r="BZ22" s="683"/>
      <c r="CA22" s="683"/>
      <c r="CB22" s="683"/>
      <c r="CC22" s="683"/>
      <c r="CD22" s="683"/>
      <c r="CE22" s="683"/>
      <c r="CF22" s="683"/>
      <c r="CG22" s="683"/>
      <c r="CH22" s="683"/>
      <c r="CI22" s="683"/>
      <c r="CJ22" s="683"/>
      <c r="CK22" s="683"/>
      <c r="CL22" s="684"/>
      <c r="CM22" s="627">
        <v>797440</v>
      </c>
      <c r="CN22" s="628"/>
      <c r="CO22" s="628"/>
      <c r="CP22" s="628"/>
      <c r="CQ22" s="628"/>
      <c r="CR22" s="628"/>
      <c r="CS22" s="628"/>
      <c r="CT22" s="629"/>
      <c r="CU22" s="678">
        <v>0.1</v>
      </c>
      <c r="CV22" s="678"/>
      <c r="CW22" s="678"/>
      <c r="CX22" s="678"/>
      <c r="CY22" s="615" t="s">
        <v>190</v>
      </c>
      <c r="CZ22" s="628"/>
      <c r="DA22" s="628"/>
      <c r="DB22" s="628"/>
      <c r="DC22" s="628"/>
      <c r="DD22" s="628"/>
      <c r="DE22" s="628"/>
      <c r="DF22" s="628"/>
      <c r="DG22" s="628"/>
      <c r="DH22" s="628"/>
      <c r="DI22" s="628"/>
      <c r="DJ22" s="628"/>
      <c r="DK22" s="629"/>
      <c r="DL22" s="615">
        <v>797440</v>
      </c>
      <c r="DM22" s="628"/>
      <c r="DN22" s="628"/>
      <c r="DO22" s="628"/>
      <c r="DP22" s="628"/>
      <c r="DQ22" s="628"/>
      <c r="DR22" s="628"/>
      <c r="DS22" s="628"/>
      <c r="DT22" s="628"/>
      <c r="DU22" s="628"/>
      <c r="DV22" s="628"/>
      <c r="DW22" s="628"/>
      <c r="DX22" s="685"/>
    </row>
    <row r="23" spans="2:128" ht="11.25" customHeight="1">
      <c r="B23" s="624" t="s">
        <v>235</v>
      </c>
      <c r="C23" s="625"/>
      <c r="D23" s="625"/>
      <c r="E23" s="625"/>
      <c r="F23" s="625"/>
      <c r="G23" s="625"/>
      <c r="H23" s="625"/>
      <c r="I23" s="625"/>
      <c r="J23" s="625"/>
      <c r="K23" s="625"/>
      <c r="L23" s="625"/>
      <c r="M23" s="625"/>
      <c r="N23" s="625"/>
      <c r="O23" s="625"/>
      <c r="P23" s="625"/>
      <c r="Q23" s="626"/>
      <c r="R23" s="627">
        <v>3154175</v>
      </c>
      <c r="S23" s="628"/>
      <c r="T23" s="628"/>
      <c r="U23" s="628"/>
      <c r="V23" s="628"/>
      <c r="W23" s="628"/>
      <c r="X23" s="628"/>
      <c r="Y23" s="629"/>
      <c r="Z23" s="676">
        <v>0.4</v>
      </c>
      <c r="AA23" s="641"/>
      <c r="AB23" s="641"/>
      <c r="AC23" s="677"/>
      <c r="AD23" s="615" t="s">
        <v>190</v>
      </c>
      <c r="AE23" s="628"/>
      <c r="AF23" s="628"/>
      <c r="AG23" s="628"/>
      <c r="AH23" s="628"/>
      <c r="AI23" s="628"/>
      <c r="AJ23" s="628"/>
      <c r="AK23" s="629"/>
      <c r="AL23" s="676" t="s">
        <v>190</v>
      </c>
      <c r="AM23" s="641"/>
      <c r="AN23" s="641"/>
      <c r="AO23" s="656"/>
      <c r="AP23" s="682" t="s">
        <v>236</v>
      </c>
      <c r="AQ23" s="683"/>
      <c r="AR23" s="683"/>
      <c r="AS23" s="683"/>
      <c r="AT23" s="683"/>
      <c r="AU23" s="683"/>
      <c r="AV23" s="683"/>
      <c r="AW23" s="683"/>
      <c r="AX23" s="683"/>
      <c r="AY23" s="683"/>
      <c r="AZ23" s="683"/>
      <c r="BA23" s="683"/>
      <c r="BB23" s="683"/>
      <c r="BC23" s="684"/>
      <c r="BD23" s="627">
        <v>21724199</v>
      </c>
      <c r="BE23" s="628"/>
      <c r="BF23" s="628"/>
      <c r="BG23" s="628"/>
      <c r="BH23" s="628"/>
      <c r="BI23" s="628"/>
      <c r="BJ23" s="628"/>
      <c r="BK23" s="629"/>
      <c r="BL23" s="678">
        <v>7.8</v>
      </c>
      <c r="BM23" s="678"/>
      <c r="BN23" s="678"/>
      <c r="BO23" s="678"/>
      <c r="BP23" s="679" t="s">
        <v>190</v>
      </c>
      <c r="BQ23" s="679"/>
      <c r="BR23" s="679"/>
      <c r="BS23" s="679"/>
      <c r="BT23" s="679"/>
      <c r="BU23" s="679"/>
      <c r="BV23" s="679"/>
      <c r="BW23" s="680"/>
      <c r="BY23" s="682" t="s">
        <v>237</v>
      </c>
      <c r="BZ23" s="683"/>
      <c r="CA23" s="683"/>
      <c r="CB23" s="683"/>
      <c r="CC23" s="683"/>
      <c r="CD23" s="683"/>
      <c r="CE23" s="683"/>
      <c r="CF23" s="683"/>
      <c r="CG23" s="683"/>
      <c r="CH23" s="683"/>
      <c r="CI23" s="683"/>
      <c r="CJ23" s="683"/>
      <c r="CK23" s="683"/>
      <c r="CL23" s="684"/>
      <c r="CM23" s="627">
        <v>461129</v>
      </c>
      <c r="CN23" s="628"/>
      <c r="CO23" s="628"/>
      <c r="CP23" s="628"/>
      <c r="CQ23" s="628"/>
      <c r="CR23" s="628"/>
      <c r="CS23" s="628"/>
      <c r="CT23" s="629"/>
      <c r="CU23" s="678">
        <v>0.1</v>
      </c>
      <c r="CV23" s="678"/>
      <c r="CW23" s="678"/>
      <c r="CX23" s="678"/>
      <c r="CY23" s="615" t="s">
        <v>190</v>
      </c>
      <c r="CZ23" s="628"/>
      <c r="DA23" s="628"/>
      <c r="DB23" s="628"/>
      <c r="DC23" s="628"/>
      <c r="DD23" s="628"/>
      <c r="DE23" s="628"/>
      <c r="DF23" s="628"/>
      <c r="DG23" s="628"/>
      <c r="DH23" s="628"/>
      <c r="DI23" s="628"/>
      <c r="DJ23" s="628"/>
      <c r="DK23" s="629"/>
      <c r="DL23" s="615">
        <v>461129</v>
      </c>
      <c r="DM23" s="628"/>
      <c r="DN23" s="628"/>
      <c r="DO23" s="628"/>
      <c r="DP23" s="628"/>
      <c r="DQ23" s="628"/>
      <c r="DR23" s="628"/>
      <c r="DS23" s="628"/>
      <c r="DT23" s="628"/>
      <c r="DU23" s="628"/>
      <c r="DV23" s="628"/>
      <c r="DW23" s="628"/>
      <c r="DX23" s="685"/>
    </row>
    <row r="24" spans="2:128" ht="11.25" customHeight="1">
      <c r="B24" s="624" t="s">
        <v>238</v>
      </c>
      <c r="C24" s="625"/>
      <c r="D24" s="625"/>
      <c r="E24" s="625"/>
      <c r="F24" s="625"/>
      <c r="G24" s="625"/>
      <c r="H24" s="625"/>
      <c r="I24" s="625"/>
      <c r="J24" s="625"/>
      <c r="K24" s="625"/>
      <c r="L24" s="625"/>
      <c r="M24" s="625"/>
      <c r="N24" s="625"/>
      <c r="O24" s="625"/>
      <c r="P24" s="625"/>
      <c r="Q24" s="626"/>
      <c r="R24" s="627">
        <v>93669519</v>
      </c>
      <c r="S24" s="628"/>
      <c r="T24" s="628"/>
      <c r="U24" s="628"/>
      <c r="V24" s="628"/>
      <c r="W24" s="628"/>
      <c r="X24" s="628"/>
      <c r="Y24" s="629"/>
      <c r="Z24" s="676">
        <v>12.3</v>
      </c>
      <c r="AA24" s="641"/>
      <c r="AB24" s="641"/>
      <c r="AC24" s="677"/>
      <c r="AD24" s="615" t="s">
        <v>190</v>
      </c>
      <c r="AE24" s="628"/>
      <c r="AF24" s="628"/>
      <c r="AG24" s="628"/>
      <c r="AH24" s="628"/>
      <c r="AI24" s="628"/>
      <c r="AJ24" s="628"/>
      <c r="AK24" s="629"/>
      <c r="AL24" s="676" t="s">
        <v>190</v>
      </c>
      <c r="AM24" s="641"/>
      <c r="AN24" s="641"/>
      <c r="AO24" s="656"/>
      <c r="AP24" s="682" t="s">
        <v>239</v>
      </c>
      <c r="AQ24" s="683"/>
      <c r="AR24" s="683"/>
      <c r="AS24" s="683"/>
      <c r="AT24" s="683"/>
      <c r="AU24" s="683"/>
      <c r="AV24" s="683"/>
      <c r="AW24" s="683"/>
      <c r="AX24" s="683"/>
      <c r="AY24" s="683"/>
      <c r="AZ24" s="683"/>
      <c r="BA24" s="683"/>
      <c r="BB24" s="683"/>
      <c r="BC24" s="684"/>
      <c r="BD24" s="627">
        <v>34936535</v>
      </c>
      <c r="BE24" s="628"/>
      <c r="BF24" s="628"/>
      <c r="BG24" s="628"/>
      <c r="BH24" s="628"/>
      <c r="BI24" s="628"/>
      <c r="BJ24" s="628"/>
      <c r="BK24" s="629"/>
      <c r="BL24" s="678">
        <v>12.5</v>
      </c>
      <c r="BM24" s="678"/>
      <c r="BN24" s="678"/>
      <c r="BO24" s="678"/>
      <c r="BP24" s="679" t="s">
        <v>190</v>
      </c>
      <c r="BQ24" s="679"/>
      <c r="BR24" s="679"/>
      <c r="BS24" s="679"/>
      <c r="BT24" s="679"/>
      <c r="BU24" s="679"/>
      <c r="BV24" s="679"/>
      <c r="BW24" s="680"/>
      <c r="BY24" s="682" t="s">
        <v>240</v>
      </c>
      <c r="BZ24" s="683"/>
      <c r="CA24" s="683"/>
      <c r="CB24" s="683"/>
      <c r="CC24" s="683"/>
      <c r="CD24" s="683"/>
      <c r="CE24" s="683"/>
      <c r="CF24" s="683"/>
      <c r="CG24" s="683"/>
      <c r="CH24" s="683"/>
      <c r="CI24" s="683"/>
      <c r="CJ24" s="683"/>
      <c r="CK24" s="683"/>
      <c r="CL24" s="684"/>
      <c r="CM24" s="627">
        <v>35217781</v>
      </c>
      <c r="CN24" s="628"/>
      <c r="CO24" s="628"/>
      <c r="CP24" s="628"/>
      <c r="CQ24" s="628"/>
      <c r="CR24" s="628"/>
      <c r="CS24" s="628"/>
      <c r="CT24" s="629"/>
      <c r="CU24" s="678">
        <v>4.7</v>
      </c>
      <c r="CV24" s="678"/>
      <c r="CW24" s="678"/>
      <c r="CX24" s="678"/>
      <c r="CY24" s="615" t="s">
        <v>190</v>
      </c>
      <c r="CZ24" s="628"/>
      <c r="DA24" s="628"/>
      <c r="DB24" s="628"/>
      <c r="DC24" s="628"/>
      <c r="DD24" s="628"/>
      <c r="DE24" s="628"/>
      <c r="DF24" s="628"/>
      <c r="DG24" s="628"/>
      <c r="DH24" s="628"/>
      <c r="DI24" s="628"/>
      <c r="DJ24" s="628"/>
      <c r="DK24" s="629"/>
      <c r="DL24" s="615">
        <v>35217781</v>
      </c>
      <c r="DM24" s="628"/>
      <c r="DN24" s="628"/>
      <c r="DO24" s="628"/>
      <c r="DP24" s="628"/>
      <c r="DQ24" s="628"/>
      <c r="DR24" s="628"/>
      <c r="DS24" s="628"/>
      <c r="DT24" s="628"/>
      <c r="DU24" s="628"/>
      <c r="DV24" s="628"/>
      <c r="DW24" s="628"/>
      <c r="DX24" s="685"/>
    </row>
    <row r="25" spans="2:128" ht="11.25" customHeight="1">
      <c r="B25" s="624" t="s">
        <v>241</v>
      </c>
      <c r="C25" s="625"/>
      <c r="D25" s="625"/>
      <c r="E25" s="625"/>
      <c r="F25" s="625"/>
      <c r="G25" s="625"/>
      <c r="H25" s="625"/>
      <c r="I25" s="625"/>
      <c r="J25" s="625"/>
      <c r="K25" s="625"/>
      <c r="L25" s="625"/>
      <c r="M25" s="625"/>
      <c r="N25" s="625"/>
      <c r="O25" s="625"/>
      <c r="P25" s="625"/>
      <c r="Q25" s="626"/>
      <c r="R25" s="627" t="s">
        <v>190</v>
      </c>
      <c r="S25" s="628"/>
      <c r="T25" s="628"/>
      <c r="U25" s="628"/>
      <c r="V25" s="628"/>
      <c r="W25" s="628"/>
      <c r="X25" s="628"/>
      <c r="Y25" s="629"/>
      <c r="Z25" s="676" t="s">
        <v>190</v>
      </c>
      <c r="AA25" s="641"/>
      <c r="AB25" s="641"/>
      <c r="AC25" s="677"/>
      <c r="AD25" s="615" t="s">
        <v>190</v>
      </c>
      <c r="AE25" s="628"/>
      <c r="AF25" s="628"/>
      <c r="AG25" s="628"/>
      <c r="AH25" s="628"/>
      <c r="AI25" s="628"/>
      <c r="AJ25" s="628"/>
      <c r="AK25" s="629"/>
      <c r="AL25" s="676" t="s">
        <v>190</v>
      </c>
      <c r="AM25" s="641"/>
      <c r="AN25" s="641"/>
      <c r="AO25" s="656"/>
      <c r="AP25" s="682" t="s">
        <v>242</v>
      </c>
      <c r="AQ25" s="683"/>
      <c r="AR25" s="683"/>
      <c r="AS25" s="683"/>
      <c r="AT25" s="683"/>
      <c r="AU25" s="683"/>
      <c r="AV25" s="683"/>
      <c r="AW25" s="683"/>
      <c r="AX25" s="683"/>
      <c r="AY25" s="683"/>
      <c r="AZ25" s="683"/>
      <c r="BA25" s="683"/>
      <c r="BB25" s="683"/>
      <c r="BC25" s="684"/>
      <c r="BD25" s="627">
        <v>7305</v>
      </c>
      <c r="BE25" s="628"/>
      <c r="BF25" s="628"/>
      <c r="BG25" s="628"/>
      <c r="BH25" s="628"/>
      <c r="BI25" s="628"/>
      <c r="BJ25" s="628"/>
      <c r="BK25" s="629"/>
      <c r="BL25" s="678">
        <v>0</v>
      </c>
      <c r="BM25" s="678"/>
      <c r="BN25" s="678"/>
      <c r="BO25" s="678"/>
      <c r="BP25" s="679" t="s">
        <v>190</v>
      </c>
      <c r="BQ25" s="679"/>
      <c r="BR25" s="679"/>
      <c r="BS25" s="679"/>
      <c r="BT25" s="679"/>
      <c r="BU25" s="679"/>
      <c r="BV25" s="679"/>
      <c r="BW25" s="680"/>
      <c r="BY25" s="682" t="s">
        <v>243</v>
      </c>
      <c r="BZ25" s="683"/>
      <c r="CA25" s="683"/>
      <c r="CB25" s="683"/>
      <c r="CC25" s="683"/>
      <c r="CD25" s="683"/>
      <c r="CE25" s="683"/>
      <c r="CF25" s="683"/>
      <c r="CG25" s="683"/>
      <c r="CH25" s="683"/>
      <c r="CI25" s="683"/>
      <c r="CJ25" s="683"/>
      <c r="CK25" s="683"/>
      <c r="CL25" s="684"/>
      <c r="CM25" s="627">
        <v>1676294</v>
      </c>
      <c r="CN25" s="628"/>
      <c r="CO25" s="628"/>
      <c r="CP25" s="628"/>
      <c r="CQ25" s="628"/>
      <c r="CR25" s="628"/>
      <c r="CS25" s="628"/>
      <c r="CT25" s="629"/>
      <c r="CU25" s="678">
        <v>0.2</v>
      </c>
      <c r="CV25" s="678"/>
      <c r="CW25" s="678"/>
      <c r="CX25" s="678"/>
      <c r="CY25" s="615" t="s">
        <v>190</v>
      </c>
      <c r="CZ25" s="628"/>
      <c r="DA25" s="628"/>
      <c r="DB25" s="628"/>
      <c r="DC25" s="628"/>
      <c r="DD25" s="628"/>
      <c r="DE25" s="628"/>
      <c r="DF25" s="628"/>
      <c r="DG25" s="628"/>
      <c r="DH25" s="628"/>
      <c r="DI25" s="628"/>
      <c r="DJ25" s="628"/>
      <c r="DK25" s="629"/>
      <c r="DL25" s="615">
        <v>1676294</v>
      </c>
      <c r="DM25" s="628"/>
      <c r="DN25" s="628"/>
      <c r="DO25" s="628"/>
      <c r="DP25" s="628"/>
      <c r="DQ25" s="628"/>
      <c r="DR25" s="628"/>
      <c r="DS25" s="628"/>
      <c r="DT25" s="628"/>
      <c r="DU25" s="628"/>
      <c r="DV25" s="628"/>
      <c r="DW25" s="628"/>
      <c r="DX25" s="685"/>
    </row>
    <row r="26" spans="2:128" ht="11.25" customHeight="1">
      <c r="B26" s="624" t="s">
        <v>244</v>
      </c>
      <c r="C26" s="625"/>
      <c r="D26" s="625"/>
      <c r="E26" s="625"/>
      <c r="F26" s="625"/>
      <c r="G26" s="625"/>
      <c r="H26" s="625"/>
      <c r="I26" s="625"/>
      <c r="J26" s="625"/>
      <c r="K26" s="625"/>
      <c r="L26" s="625"/>
      <c r="M26" s="625"/>
      <c r="N26" s="625"/>
      <c r="O26" s="625"/>
      <c r="P26" s="625"/>
      <c r="Q26" s="626"/>
      <c r="R26" s="627">
        <v>1492653</v>
      </c>
      <c r="S26" s="628"/>
      <c r="T26" s="628"/>
      <c r="U26" s="628"/>
      <c r="V26" s="628"/>
      <c r="W26" s="628"/>
      <c r="X26" s="628"/>
      <c r="Y26" s="629"/>
      <c r="Z26" s="676">
        <v>0.2</v>
      </c>
      <c r="AA26" s="641"/>
      <c r="AB26" s="641"/>
      <c r="AC26" s="677"/>
      <c r="AD26" s="615">
        <v>511395</v>
      </c>
      <c r="AE26" s="628"/>
      <c r="AF26" s="628"/>
      <c r="AG26" s="628"/>
      <c r="AH26" s="628"/>
      <c r="AI26" s="628"/>
      <c r="AJ26" s="628"/>
      <c r="AK26" s="629"/>
      <c r="AL26" s="676">
        <v>0.1</v>
      </c>
      <c r="AM26" s="641"/>
      <c r="AN26" s="641"/>
      <c r="AO26" s="656"/>
      <c r="AP26" s="682" t="s">
        <v>245</v>
      </c>
      <c r="AQ26" s="683"/>
      <c r="AR26" s="683"/>
      <c r="AS26" s="683"/>
      <c r="AT26" s="683"/>
      <c r="AU26" s="683"/>
      <c r="AV26" s="683"/>
      <c r="AW26" s="683"/>
      <c r="AX26" s="683"/>
      <c r="AY26" s="683"/>
      <c r="AZ26" s="683"/>
      <c r="BA26" s="683"/>
      <c r="BB26" s="683"/>
      <c r="BC26" s="684"/>
      <c r="BD26" s="627" t="s">
        <v>190</v>
      </c>
      <c r="BE26" s="628"/>
      <c r="BF26" s="628"/>
      <c r="BG26" s="628"/>
      <c r="BH26" s="628"/>
      <c r="BI26" s="628"/>
      <c r="BJ26" s="628"/>
      <c r="BK26" s="629"/>
      <c r="BL26" s="678" t="s">
        <v>190</v>
      </c>
      <c r="BM26" s="678"/>
      <c r="BN26" s="678"/>
      <c r="BO26" s="678"/>
      <c r="BP26" s="679" t="s">
        <v>190</v>
      </c>
      <c r="BQ26" s="679"/>
      <c r="BR26" s="679"/>
      <c r="BS26" s="679"/>
      <c r="BT26" s="679"/>
      <c r="BU26" s="679"/>
      <c r="BV26" s="679"/>
      <c r="BW26" s="680"/>
      <c r="BY26" s="682" t="s">
        <v>246</v>
      </c>
      <c r="BZ26" s="683"/>
      <c r="CA26" s="683"/>
      <c r="CB26" s="683"/>
      <c r="CC26" s="683"/>
      <c r="CD26" s="683"/>
      <c r="CE26" s="683"/>
      <c r="CF26" s="683"/>
      <c r="CG26" s="683"/>
      <c r="CH26" s="683"/>
      <c r="CI26" s="683"/>
      <c r="CJ26" s="683"/>
      <c r="CK26" s="683"/>
      <c r="CL26" s="684"/>
      <c r="CM26" s="627" t="s">
        <v>190</v>
      </c>
      <c r="CN26" s="628"/>
      <c r="CO26" s="628"/>
      <c r="CP26" s="628"/>
      <c r="CQ26" s="628"/>
      <c r="CR26" s="628"/>
      <c r="CS26" s="628"/>
      <c r="CT26" s="629"/>
      <c r="CU26" s="678" t="s">
        <v>190</v>
      </c>
      <c r="CV26" s="678"/>
      <c r="CW26" s="678"/>
      <c r="CX26" s="678"/>
      <c r="CY26" s="615" t="s">
        <v>190</v>
      </c>
      <c r="CZ26" s="628"/>
      <c r="DA26" s="628"/>
      <c r="DB26" s="628"/>
      <c r="DC26" s="628"/>
      <c r="DD26" s="628"/>
      <c r="DE26" s="628"/>
      <c r="DF26" s="628"/>
      <c r="DG26" s="628"/>
      <c r="DH26" s="628"/>
      <c r="DI26" s="628"/>
      <c r="DJ26" s="628"/>
      <c r="DK26" s="629"/>
      <c r="DL26" s="615" t="s">
        <v>190</v>
      </c>
      <c r="DM26" s="628"/>
      <c r="DN26" s="628"/>
      <c r="DO26" s="628"/>
      <c r="DP26" s="628"/>
      <c r="DQ26" s="628"/>
      <c r="DR26" s="628"/>
      <c r="DS26" s="628"/>
      <c r="DT26" s="628"/>
      <c r="DU26" s="628"/>
      <c r="DV26" s="628"/>
      <c r="DW26" s="628"/>
      <c r="DX26" s="685"/>
    </row>
    <row r="27" spans="2:128" ht="11.25" customHeight="1">
      <c r="B27" s="624" t="s">
        <v>247</v>
      </c>
      <c r="C27" s="625"/>
      <c r="D27" s="625"/>
      <c r="E27" s="625"/>
      <c r="F27" s="625"/>
      <c r="G27" s="625"/>
      <c r="H27" s="625"/>
      <c r="I27" s="625"/>
      <c r="J27" s="625"/>
      <c r="K27" s="625"/>
      <c r="L27" s="625"/>
      <c r="M27" s="625"/>
      <c r="N27" s="625"/>
      <c r="O27" s="625"/>
      <c r="P27" s="625"/>
      <c r="Q27" s="626"/>
      <c r="R27" s="627">
        <v>123154</v>
      </c>
      <c r="S27" s="628"/>
      <c r="T27" s="628"/>
      <c r="U27" s="628"/>
      <c r="V27" s="628"/>
      <c r="W27" s="628"/>
      <c r="X27" s="628"/>
      <c r="Y27" s="629"/>
      <c r="Z27" s="676">
        <v>0</v>
      </c>
      <c r="AA27" s="641"/>
      <c r="AB27" s="641"/>
      <c r="AC27" s="677"/>
      <c r="AD27" s="615" t="s">
        <v>190</v>
      </c>
      <c r="AE27" s="628"/>
      <c r="AF27" s="628"/>
      <c r="AG27" s="628"/>
      <c r="AH27" s="628"/>
      <c r="AI27" s="628"/>
      <c r="AJ27" s="628"/>
      <c r="AK27" s="629"/>
      <c r="AL27" s="676" t="s">
        <v>190</v>
      </c>
      <c r="AM27" s="641"/>
      <c r="AN27" s="641"/>
      <c r="AO27" s="656"/>
      <c r="AP27" s="682" t="s">
        <v>248</v>
      </c>
      <c r="AQ27" s="683"/>
      <c r="AR27" s="683"/>
      <c r="AS27" s="683"/>
      <c r="AT27" s="683"/>
      <c r="AU27" s="683"/>
      <c r="AV27" s="683"/>
      <c r="AW27" s="683"/>
      <c r="AX27" s="683"/>
      <c r="AY27" s="683"/>
      <c r="AZ27" s="683"/>
      <c r="BA27" s="683"/>
      <c r="BB27" s="683"/>
      <c r="BC27" s="684"/>
      <c r="BD27" s="627" t="s">
        <v>190</v>
      </c>
      <c r="BE27" s="628"/>
      <c r="BF27" s="628"/>
      <c r="BG27" s="628"/>
      <c r="BH27" s="628"/>
      <c r="BI27" s="628"/>
      <c r="BJ27" s="628"/>
      <c r="BK27" s="629"/>
      <c r="BL27" s="678" t="s">
        <v>190</v>
      </c>
      <c r="BM27" s="678"/>
      <c r="BN27" s="678"/>
      <c r="BO27" s="678"/>
      <c r="BP27" s="679" t="s">
        <v>190</v>
      </c>
      <c r="BQ27" s="679"/>
      <c r="BR27" s="679"/>
      <c r="BS27" s="679"/>
      <c r="BT27" s="679"/>
      <c r="BU27" s="679"/>
      <c r="BV27" s="679"/>
      <c r="BW27" s="680"/>
      <c r="BY27" s="682" t="s">
        <v>249</v>
      </c>
      <c r="BZ27" s="683"/>
      <c r="CA27" s="683"/>
      <c r="CB27" s="683"/>
      <c r="CC27" s="683"/>
      <c r="CD27" s="683"/>
      <c r="CE27" s="683"/>
      <c r="CF27" s="683"/>
      <c r="CG27" s="683"/>
      <c r="CH27" s="683"/>
      <c r="CI27" s="683"/>
      <c r="CJ27" s="683"/>
      <c r="CK27" s="683"/>
      <c r="CL27" s="684"/>
      <c r="CM27" s="627">
        <v>1701972</v>
      </c>
      <c r="CN27" s="628"/>
      <c r="CO27" s="628"/>
      <c r="CP27" s="628"/>
      <c r="CQ27" s="628"/>
      <c r="CR27" s="628"/>
      <c r="CS27" s="628"/>
      <c r="CT27" s="629"/>
      <c r="CU27" s="678">
        <v>0.2</v>
      </c>
      <c r="CV27" s="678"/>
      <c r="CW27" s="678"/>
      <c r="CX27" s="678"/>
      <c r="CY27" s="615" t="s">
        <v>190</v>
      </c>
      <c r="CZ27" s="628"/>
      <c r="DA27" s="628"/>
      <c r="DB27" s="628"/>
      <c r="DC27" s="628"/>
      <c r="DD27" s="628"/>
      <c r="DE27" s="628"/>
      <c r="DF27" s="628"/>
      <c r="DG27" s="628"/>
      <c r="DH27" s="628"/>
      <c r="DI27" s="628"/>
      <c r="DJ27" s="628"/>
      <c r="DK27" s="629"/>
      <c r="DL27" s="615">
        <v>1701972</v>
      </c>
      <c r="DM27" s="628"/>
      <c r="DN27" s="628"/>
      <c r="DO27" s="628"/>
      <c r="DP27" s="628"/>
      <c r="DQ27" s="628"/>
      <c r="DR27" s="628"/>
      <c r="DS27" s="628"/>
      <c r="DT27" s="628"/>
      <c r="DU27" s="628"/>
      <c r="DV27" s="628"/>
      <c r="DW27" s="628"/>
      <c r="DX27" s="685"/>
    </row>
    <row r="28" spans="2:128" ht="11.25" customHeight="1">
      <c r="B28" s="624" t="s">
        <v>250</v>
      </c>
      <c r="C28" s="625"/>
      <c r="D28" s="625"/>
      <c r="E28" s="625"/>
      <c r="F28" s="625"/>
      <c r="G28" s="625"/>
      <c r="H28" s="625"/>
      <c r="I28" s="625"/>
      <c r="J28" s="625"/>
      <c r="K28" s="625"/>
      <c r="L28" s="625"/>
      <c r="M28" s="625"/>
      <c r="N28" s="625"/>
      <c r="O28" s="625"/>
      <c r="P28" s="625"/>
      <c r="Q28" s="626"/>
      <c r="R28" s="627">
        <v>17228132</v>
      </c>
      <c r="S28" s="628"/>
      <c r="T28" s="628"/>
      <c r="U28" s="628"/>
      <c r="V28" s="628"/>
      <c r="W28" s="628"/>
      <c r="X28" s="628"/>
      <c r="Y28" s="629"/>
      <c r="Z28" s="676">
        <v>2.2999999999999998</v>
      </c>
      <c r="AA28" s="641"/>
      <c r="AB28" s="641"/>
      <c r="AC28" s="677"/>
      <c r="AD28" s="615" t="s">
        <v>190</v>
      </c>
      <c r="AE28" s="628"/>
      <c r="AF28" s="628"/>
      <c r="AG28" s="628"/>
      <c r="AH28" s="628"/>
      <c r="AI28" s="628"/>
      <c r="AJ28" s="628"/>
      <c r="AK28" s="629"/>
      <c r="AL28" s="676" t="s">
        <v>190</v>
      </c>
      <c r="AM28" s="641"/>
      <c r="AN28" s="641"/>
      <c r="AO28" s="656"/>
      <c r="AP28" s="682" t="s">
        <v>251</v>
      </c>
      <c r="AQ28" s="683"/>
      <c r="AR28" s="683"/>
      <c r="AS28" s="683"/>
      <c r="AT28" s="683"/>
      <c r="AU28" s="683"/>
      <c r="AV28" s="683"/>
      <c r="AW28" s="683"/>
      <c r="AX28" s="683"/>
      <c r="AY28" s="683"/>
      <c r="AZ28" s="683"/>
      <c r="BA28" s="683"/>
      <c r="BB28" s="683"/>
      <c r="BC28" s="684"/>
      <c r="BD28" s="627">
        <v>27740</v>
      </c>
      <c r="BE28" s="628"/>
      <c r="BF28" s="628"/>
      <c r="BG28" s="628"/>
      <c r="BH28" s="628"/>
      <c r="BI28" s="628"/>
      <c r="BJ28" s="628"/>
      <c r="BK28" s="629"/>
      <c r="BL28" s="678">
        <v>0</v>
      </c>
      <c r="BM28" s="678"/>
      <c r="BN28" s="678"/>
      <c r="BO28" s="678"/>
      <c r="BP28" s="679" t="s">
        <v>190</v>
      </c>
      <c r="BQ28" s="679"/>
      <c r="BR28" s="679"/>
      <c r="BS28" s="679"/>
      <c r="BT28" s="679"/>
      <c r="BU28" s="679"/>
      <c r="BV28" s="679"/>
      <c r="BW28" s="680"/>
      <c r="BY28" s="682" t="s">
        <v>252</v>
      </c>
      <c r="BZ28" s="683"/>
      <c r="CA28" s="683"/>
      <c r="CB28" s="683"/>
      <c r="CC28" s="683"/>
      <c r="CD28" s="683"/>
      <c r="CE28" s="683"/>
      <c r="CF28" s="683"/>
      <c r="CG28" s="683"/>
      <c r="CH28" s="683"/>
      <c r="CI28" s="683"/>
      <c r="CJ28" s="683"/>
      <c r="CK28" s="683"/>
      <c r="CL28" s="684"/>
      <c r="CM28" s="627" t="s">
        <v>190</v>
      </c>
      <c r="CN28" s="628"/>
      <c r="CO28" s="628"/>
      <c r="CP28" s="628"/>
      <c r="CQ28" s="628"/>
      <c r="CR28" s="628"/>
      <c r="CS28" s="628"/>
      <c r="CT28" s="629"/>
      <c r="CU28" s="678" t="s">
        <v>190</v>
      </c>
      <c r="CV28" s="678"/>
      <c r="CW28" s="678"/>
      <c r="CX28" s="678"/>
      <c r="CY28" s="615" t="s">
        <v>190</v>
      </c>
      <c r="CZ28" s="628"/>
      <c r="DA28" s="628"/>
      <c r="DB28" s="628"/>
      <c r="DC28" s="628"/>
      <c r="DD28" s="628"/>
      <c r="DE28" s="628"/>
      <c r="DF28" s="628"/>
      <c r="DG28" s="628"/>
      <c r="DH28" s="628"/>
      <c r="DI28" s="628"/>
      <c r="DJ28" s="628"/>
      <c r="DK28" s="629"/>
      <c r="DL28" s="615" t="s">
        <v>190</v>
      </c>
      <c r="DM28" s="628"/>
      <c r="DN28" s="628"/>
      <c r="DO28" s="628"/>
      <c r="DP28" s="628"/>
      <c r="DQ28" s="628"/>
      <c r="DR28" s="628"/>
      <c r="DS28" s="628"/>
      <c r="DT28" s="628"/>
      <c r="DU28" s="628"/>
      <c r="DV28" s="628"/>
      <c r="DW28" s="628"/>
      <c r="DX28" s="685"/>
    </row>
    <row r="29" spans="2:128" ht="11.25" customHeight="1">
      <c r="B29" s="624" t="s">
        <v>253</v>
      </c>
      <c r="C29" s="625"/>
      <c r="D29" s="625"/>
      <c r="E29" s="625"/>
      <c r="F29" s="625"/>
      <c r="G29" s="625"/>
      <c r="H29" s="625"/>
      <c r="I29" s="625"/>
      <c r="J29" s="625"/>
      <c r="K29" s="625"/>
      <c r="L29" s="625"/>
      <c r="M29" s="625"/>
      <c r="N29" s="625"/>
      <c r="O29" s="625"/>
      <c r="P29" s="625"/>
      <c r="Q29" s="626"/>
      <c r="R29" s="627">
        <v>16401663</v>
      </c>
      <c r="S29" s="628"/>
      <c r="T29" s="628"/>
      <c r="U29" s="628"/>
      <c r="V29" s="628"/>
      <c r="W29" s="628"/>
      <c r="X29" s="628"/>
      <c r="Y29" s="629"/>
      <c r="Z29" s="676">
        <v>2.1</v>
      </c>
      <c r="AA29" s="641"/>
      <c r="AB29" s="641"/>
      <c r="AC29" s="677"/>
      <c r="AD29" s="615" t="s">
        <v>190</v>
      </c>
      <c r="AE29" s="628"/>
      <c r="AF29" s="628"/>
      <c r="AG29" s="628"/>
      <c r="AH29" s="628"/>
      <c r="AI29" s="628"/>
      <c r="AJ29" s="628"/>
      <c r="AK29" s="629"/>
      <c r="AL29" s="676" t="s">
        <v>190</v>
      </c>
      <c r="AM29" s="641"/>
      <c r="AN29" s="641"/>
      <c r="AO29" s="656"/>
      <c r="AP29" s="682" t="s">
        <v>254</v>
      </c>
      <c r="AQ29" s="683"/>
      <c r="AR29" s="683"/>
      <c r="AS29" s="683"/>
      <c r="AT29" s="683"/>
      <c r="AU29" s="683"/>
      <c r="AV29" s="683"/>
      <c r="AW29" s="683"/>
      <c r="AX29" s="683"/>
      <c r="AY29" s="683"/>
      <c r="AZ29" s="683"/>
      <c r="BA29" s="683"/>
      <c r="BB29" s="683"/>
      <c r="BC29" s="684"/>
      <c r="BD29" s="627">
        <v>27740</v>
      </c>
      <c r="BE29" s="628"/>
      <c r="BF29" s="628"/>
      <c r="BG29" s="628"/>
      <c r="BH29" s="628"/>
      <c r="BI29" s="628"/>
      <c r="BJ29" s="628"/>
      <c r="BK29" s="629"/>
      <c r="BL29" s="678">
        <v>0</v>
      </c>
      <c r="BM29" s="678"/>
      <c r="BN29" s="678"/>
      <c r="BO29" s="678"/>
      <c r="BP29" s="679" t="s">
        <v>190</v>
      </c>
      <c r="BQ29" s="679"/>
      <c r="BR29" s="679"/>
      <c r="BS29" s="679"/>
      <c r="BT29" s="679"/>
      <c r="BU29" s="679"/>
      <c r="BV29" s="679"/>
      <c r="BW29" s="680"/>
      <c r="BY29" s="682" t="s">
        <v>255</v>
      </c>
      <c r="BZ29" s="686"/>
      <c r="CA29" s="686"/>
      <c r="CB29" s="686"/>
      <c r="CC29" s="686"/>
      <c r="CD29" s="686"/>
      <c r="CE29" s="686"/>
      <c r="CF29" s="686"/>
      <c r="CG29" s="686"/>
      <c r="CH29" s="686"/>
      <c r="CI29" s="686"/>
      <c r="CJ29" s="686"/>
      <c r="CK29" s="686"/>
      <c r="CL29" s="684"/>
      <c r="CM29" s="627" t="s">
        <v>190</v>
      </c>
      <c r="CN29" s="628"/>
      <c r="CO29" s="628"/>
      <c r="CP29" s="628"/>
      <c r="CQ29" s="628"/>
      <c r="CR29" s="628"/>
      <c r="CS29" s="628"/>
      <c r="CT29" s="629"/>
      <c r="CU29" s="678" t="s">
        <v>190</v>
      </c>
      <c r="CV29" s="678"/>
      <c r="CW29" s="678"/>
      <c r="CX29" s="678"/>
      <c r="CY29" s="615" t="s">
        <v>190</v>
      </c>
      <c r="CZ29" s="628"/>
      <c r="DA29" s="628"/>
      <c r="DB29" s="628"/>
      <c r="DC29" s="628"/>
      <c r="DD29" s="628"/>
      <c r="DE29" s="628"/>
      <c r="DF29" s="628"/>
      <c r="DG29" s="628"/>
      <c r="DH29" s="628"/>
      <c r="DI29" s="628"/>
      <c r="DJ29" s="628"/>
      <c r="DK29" s="629"/>
      <c r="DL29" s="615" t="s">
        <v>190</v>
      </c>
      <c r="DM29" s="628"/>
      <c r="DN29" s="628"/>
      <c r="DO29" s="628"/>
      <c r="DP29" s="628"/>
      <c r="DQ29" s="628"/>
      <c r="DR29" s="628"/>
      <c r="DS29" s="628"/>
      <c r="DT29" s="628"/>
      <c r="DU29" s="628"/>
      <c r="DV29" s="628"/>
      <c r="DW29" s="628"/>
      <c r="DX29" s="685"/>
    </row>
    <row r="30" spans="2:128" ht="11.25" customHeight="1">
      <c r="B30" s="624" t="s">
        <v>256</v>
      </c>
      <c r="C30" s="625"/>
      <c r="D30" s="625"/>
      <c r="E30" s="625"/>
      <c r="F30" s="625"/>
      <c r="G30" s="625"/>
      <c r="H30" s="625"/>
      <c r="I30" s="625"/>
      <c r="J30" s="625"/>
      <c r="K30" s="625"/>
      <c r="L30" s="625"/>
      <c r="M30" s="625"/>
      <c r="N30" s="625"/>
      <c r="O30" s="625"/>
      <c r="P30" s="625"/>
      <c r="Q30" s="626"/>
      <c r="R30" s="627">
        <v>93551995</v>
      </c>
      <c r="S30" s="628"/>
      <c r="T30" s="628"/>
      <c r="U30" s="628"/>
      <c r="V30" s="628"/>
      <c r="W30" s="628"/>
      <c r="X30" s="628"/>
      <c r="Y30" s="629"/>
      <c r="Z30" s="676">
        <v>12.3</v>
      </c>
      <c r="AA30" s="641"/>
      <c r="AB30" s="641"/>
      <c r="AC30" s="677"/>
      <c r="AD30" s="615">
        <v>567328</v>
      </c>
      <c r="AE30" s="628"/>
      <c r="AF30" s="628"/>
      <c r="AG30" s="628"/>
      <c r="AH30" s="628"/>
      <c r="AI30" s="628"/>
      <c r="AJ30" s="628"/>
      <c r="AK30" s="629"/>
      <c r="AL30" s="676">
        <v>0.1</v>
      </c>
      <c r="AM30" s="641"/>
      <c r="AN30" s="641"/>
      <c r="AO30" s="656"/>
      <c r="AP30" s="682" t="s">
        <v>257</v>
      </c>
      <c r="AQ30" s="683"/>
      <c r="AR30" s="683"/>
      <c r="AS30" s="683"/>
      <c r="AT30" s="683"/>
      <c r="AU30" s="683"/>
      <c r="AV30" s="683"/>
      <c r="AW30" s="683"/>
      <c r="AX30" s="683"/>
      <c r="AY30" s="683"/>
      <c r="AZ30" s="683"/>
      <c r="BA30" s="683"/>
      <c r="BB30" s="683"/>
      <c r="BC30" s="684"/>
      <c r="BD30" s="627">
        <v>27740</v>
      </c>
      <c r="BE30" s="628"/>
      <c r="BF30" s="628"/>
      <c r="BG30" s="628"/>
      <c r="BH30" s="628"/>
      <c r="BI30" s="628"/>
      <c r="BJ30" s="628"/>
      <c r="BK30" s="629"/>
      <c r="BL30" s="678">
        <v>0</v>
      </c>
      <c r="BM30" s="678"/>
      <c r="BN30" s="678"/>
      <c r="BO30" s="678"/>
      <c r="BP30" s="679" t="s">
        <v>190</v>
      </c>
      <c r="BQ30" s="679"/>
      <c r="BR30" s="679"/>
      <c r="BS30" s="679"/>
      <c r="BT30" s="679"/>
      <c r="BU30" s="679"/>
      <c r="BV30" s="679"/>
      <c r="BW30" s="680"/>
      <c r="BY30" s="624" t="s">
        <v>258</v>
      </c>
      <c r="BZ30" s="625"/>
      <c r="CA30" s="625"/>
      <c r="CB30" s="625"/>
      <c r="CC30" s="625"/>
      <c r="CD30" s="625"/>
      <c r="CE30" s="625"/>
      <c r="CF30" s="625"/>
      <c r="CG30" s="625"/>
      <c r="CH30" s="625"/>
      <c r="CI30" s="625"/>
      <c r="CJ30" s="625"/>
      <c r="CK30" s="625"/>
      <c r="CL30" s="626"/>
      <c r="CM30" s="627">
        <v>753100900</v>
      </c>
      <c r="CN30" s="628"/>
      <c r="CO30" s="628"/>
      <c r="CP30" s="628"/>
      <c r="CQ30" s="628"/>
      <c r="CR30" s="628"/>
      <c r="CS30" s="628"/>
      <c r="CT30" s="629"/>
      <c r="CU30" s="678">
        <v>100</v>
      </c>
      <c r="CV30" s="678"/>
      <c r="CW30" s="678"/>
      <c r="CX30" s="678"/>
      <c r="CY30" s="615">
        <v>98085236</v>
      </c>
      <c r="CZ30" s="628"/>
      <c r="DA30" s="628"/>
      <c r="DB30" s="628"/>
      <c r="DC30" s="628"/>
      <c r="DD30" s="628"/>
      <c r="DE30" s="628"/>
      <c r="DF30" s="628"/>
      <c r="DG30" s="628"/>
      <c r="DH30" s="628"/>
      <c r="DI30" s="628"/>
      <c r="DJ30" s="628"/>
      <c r="DK30" s="629"/>
      <c r="DL30" s="615">
        <v>495024067</v>
      </c>
      <c r="DM30" s="628"/>
      <c r="DN30" s="628"/>
      <c r="DO30" s="628"/>
      <c r="DP30" s="628"/>
      <c r="DQ30" s="628"/>
      <c r="DR30" s="628"/>
      <c r="DS30" s="628"/>
      <c r="DT30" s="628"/>
      <c r="DU30" s="628"/>
      <c r="DV30" s="628"/>
      <c r="DW30" s="628"/>
      <c r="DX30" s="685"/>
    </row>
    <row r="31" spans="2:128" ht="11.25" customHeight="1">
      <c r="B31" s="624" t="s">
        <v>259</v>
      </c>
      <c r="C31" s="625"/>
      <c r="D31" s="625"/>
      <c r="E31" s="625"/>
      <c r="F31" s="625"/>
      <c r="G31" s="625"/>
      <c r="H31" s="625"/>
      <c r="I31" s="625"/>
      <c r="J31" s="625"/>
      <c r="K31" s="625"/>
      <c r="L31" s="625"/>
      <c r="M31" s="625"/>
      <c r="N31" s="625"/>
      <c r="O31" s="625"/>
      <c r="P31" s="625"/>
      <c r="Q31" s="626"/>
      <c r="R31" s="627">
        <v>93413000</v>
      </c>
      <c r="S31" s="628"/>
      <c r="T31" s="628"/>
      <c r="U31" s="628"/>
      <c r="V31" s="628"/>
      <c r="W31" s="628"/>
      <c r="X31" s="628"/>
      <c r="Y31" s="629"/>
      <c r="Z31" s="676">
        <v>12.2</v>
      </c>
      <c r="AA31" s="641"/>
      <c r="AB31" s="641"/>
      <c r="AC31" s="677"/>
      <c r="AD31" s="615" t="s">
        <v>190</v>
      </c>
      <c r="AE31" s="628"/>
      <c r="AF31" s="628"/>
      <c r="AG31" s="628"/>
      <c r="AH31" s="628"/>
      <c r="AI31" s="628"/>
      <c r="AJ31" s="628"/>
      <c r="AK31" s="629"/>
      <c r="AL31" s="676" t="s">
        <v>190</v>
      </c>
      <c r="AM31" s="641"/>
      <c r="AN31" s="641"/>
      <c r="AO31" s="656"/>
      <c r="AP31" s="682" t="s">
        <v>260</v>
      </c>
      <c r="AQ31" s="683"/>
      <c r="AR31" s="683"/>
      <c r="AS31" s="683"/>
      <c r="AT31" s="683"/>
      <c r="AU31" s="683"/>
      <c r="AV31" s="683"/>
      <c r="AW31" s="683"/>
      <c r="AX31" s="683"/>
      <c r="AY31" s="683"/>
      <c r="AZ31" s="683"/>
      <c r="BA31" s="683"/>
      <c r="BB31" s="683"/>
      <c r="BC31" s="684"/>
      <c r="BD31" s="627" t="s">
        <v>190</v>
      </c>
      <c r="BE31" s="628"/>
      <c r="BF31" s="628"/>
      <c r="BG31" s="628"/>
      <c r="BH31" s="628"/>
      <c r="BI31" s="628"/>
      <c r="BJ31" s="628"/>
      <c r="BK31" s="629"/>
      <c r="BL31" s="678" t="s">
        <v>190</v>
      </c>
      <c r="BM31" s="678"/>
      <c r="BN31" s="678"/>
      <c r="BO31" s="678"/>
      <c r="BP31" s="679" t="s">
        <v>190</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261</v>
      </c>
      <c r="C32" s="625"/>
      <c r="D32" s="625"/>
      <c r="E32" s="625"/>
      <c r="F32" s="625"/>
      <c r="G32" s="625"/>
      <c r="H32" s="625"/>
      <c r="I32" s="625"/>
      <c r="J32" s="625"/>
      <c r="K32" s="625"/>
      <c r="L32" s="625"/>
      <c r="M32" s="625"/>
      <c r="N32" s="625"/>
      <c r="O32" s="625"/>
      <c r="P32" s="625"/>
      <c r="Q32" s="626"/>
      <c r="R32" s="627">
        <v>3811000</v>
      </c>
      <c r="S32" s="628"/>
      <c r="T32" s="628"/>
      <c r="U32" s="628"/>
      <c r="V32" s="628"/>
      <c r="W32" s="628"/>
      <c r="X32" s="628"/>
      <c r="Y32" s="629"/>
      <c r="Z32" s="676">
        <v>0.5</v>
      </c>
      <c r="AA32" s="641"/>
      <c r="AB32" s="641"/>
      <c r="AC32" s="677"/>
      <c r="AD32" s="615" t="s">
        <v>190</v>
      </c>
      <c r="AE32" s="628"/>
      <c r="AF32" s="628"/>
      <c r="AG32" s="628"/>
      <c r="AH32" s="628"/>
      <c r="AI32" s="628"/>
      <c r="AJ32" s="628"/>
      <c r="AK32" s="629"/>
      <c r="AL32" s="676" t="s">
        <v>190</v>
      </c>
      <c r="AM32" s="641"/>
      <c r="AN32" s="641"/>
      <c r="AO32" s="656"/>
      <c r="AP32" s="682" t="s">
        <v>262</v>
      </c>
      <c r="AQ32" s="683"/>
      <c r="AR32" s="683"/>
      <c r="AS32" s="683"/>
      <c r="AT32" s="683"/>
      <c r="AU32" s="683"/>
      <c r="AV32" s="683"/>
      <c r="AW32" s="683"/>
      <c r="AX32" s="683"/>
      <c r="AY32" s="683"/>
      <c r="AZ32" s="683"/>
      <c r="BA32" s="683"/>
      <c r="BB32" s="683"/>
      <c r="BC32" s="684"/>
      <c r="BD32" s="627" t="s">
        <v>190</v>
      </c>
      <c r="BE32" s="628"/>
      <c r="BF32" s="628"/>
      <c r="BG32" s="628"/>
      <c r="BH32" s="628"/>
      <c r="BI32" s="628"/>
      <c r="BJ32" s="628"/>
      <c r="BK32" s="629"/>
      <c r="BL32" s="678" t="s">
        <v>190</v>
      </c>
      <c r="BM32" s="678"/>
      <c r="BN32" s="678"/>
      <c r="BO32" s="678"/>
      <c r="BP32" s="679" t="s">
        <v>190</v>
      </c>
      <c r="BQ32" s="679"/>
      <c r="BR32" s="679"/>
      <c r="BS32" s="679"/>
      <c r="BT32" s="679"/>
      <c r="BU32" s="679"/>
      <c r="BV32" s="679"/>
      <c r="BW32" s="680"/>
      <c r="BY32" s="660" t="s">
        <v>263</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264</v>
      </c>
      <c r="C33" s="625"/>
      <c r="D33" s="625"/>
      <c r="E33" s="625"/>
      <c r="F33" s="625"/>
      <c r="G33" s="625"/>
      <c r="H33" s="625"/>
      <c r="I33" s="625"/>
      <c r="J33" s="625"/>
      <c r="K33" s="625"/>
      <c r="L33" s="625"/>
      <c r="M33" s="625"/>
      <c r="N33" s="625"/>
      <c r="O33" s="625"/>
      <c r="P33" s="625"/>
      <c r="Q33" s="626"/>
      <c r="R33" s="627">
        <v>39193000</v>
      </c>
      <c r="S33" s="628"/>
      <c r="T33" s="628"/>
      <c r="U33" s="628"/>
      <c r="V33" s="628"/>
      <c r="W33" s="628"/>
      <c r="X33" s="628"/>
      <c r="Y33" s="629"/>
      <c r="Z33" s="676">
        <v>5.0999999999999996</v>
      </c>
      <c r="AA33" s="641"/>
      <c r="AB33" s="641"/>
      <c r="AC33" s="677"/>
      <c r="AD33" s="615" t="s">
        <v>190</v>
      </c>
      <c r="AE33" s="628"/>
      <c r="AF33" s="628"/>
      <c r="AG33" s="628"/>
      <c r="AH33" s="628"/>
      <c r="AI33" s="628"/>
      <c r="AJ33" s="628"/>
      <c r="AK33" s="629"/>
      <c r="AL33" s="676" t="s">
        <v>190</v>
      </c>
      <c r="AM33" s="641"/>
      <c r="AN33" s="641"/>
      <c r="AO33" s="656"/>
      <c r="AP33" s="624" t="s">
        <v>137</v>
      </c>
      <c r="AQ33" s="625"/>
      <c r="AR33" s="625"/>
      <c r="AS33" s="625"/>
      <c r="AT33" s="625"/>
      <c r="AU33" s="625"/>
      <c r="AV33" s="625"/>
      <c r="AW33" s="625"/>
      <c r="AX33" s="625"/>
      <c r="AY33" s="625"/>
      <c r="AZ33" s="625"/>
      <c r="BA33" s="625"/>
      <c r="BB33" s="625"/>
      <c r="BC33" s="626"/>
      <c r="BD33" s="627">
        <v>279018735</v>
      </c>
      <c r="BE33" s="628"/>
      <c r="BF33" s="628"/>
      <c r="BG33" s="628"/>
      <c r="BH33" s="628"/>
      <c r="BI33" s="628"/>
      <c r="BJ33" s="628"/>
      <c r="BK33" s="629"/>
      <c r="BL33" s="678">
        <v>100</v>
      </c>
      <c r="BM33" s="678"/>
      <c r="BN33" s="678"/>
      <c r="BO33" s="678"/>
      <c r="BP33" s="679">
        <v>2070740</v>
      </c>
      <c r="BQ33" s="679"/>
      <c r="BR33" s="679"/>
      <c r="BS33" s="679"/>
      <c r="BT33" s="679"/>
      <c r="BU33" s="679"/>
      <c r="BV33" s="679"/>
      <c r="BW33" s="680"/>
      <c r="BY33" s="660" t="s">
        <v>174</v>
      </c>
      <c r="BZ33" s="661"/>
      <c r="CA33" s="661"/>
      <c r="CB33" s="661"/>
      <c r="CC33" s="661"/>
      <c r="CD33" s="661"/>
      <c r="CE33" s="661"/>
      <c r="CF33" s="661"/>
      <c r="CG33" s="661"/>
      <c r="CH33" s="661"/>
      <c r="CI33" s="661"/>
      <c r="CJ33" s="661"/>
      <c r="CK33" s="661"/>
      <c r="CL33" s="662"/>
      <c r="CM33" s="660" t="s">
        <v>265</v>
      </c>
      <c r="CN33" s="661"/>
      <c r="CO33" s="661"/>
      <c r="CP33" s="661"/>
      <c r="CQ33" s="661"/>
      <c r="CR33" s="661"/>
      <c r="CS33" s="661"/>
      <c r="CT33" s="662"/>
      <c r="CU33" s="660" t="s">
        <v>266</v>
      </c>
      <c r="CV33" s="661"/>
      <c r="CW33" s="661"/>
      <c r="CX33" s="662"/>
      <c r="CY33" s="660" t="s">
        <v>267</v>
      </c>
      <c r="CZ33" s="661"/>
      <c r="DA33" s="661"/>
      <c r="DB33" s="661"/>
      <c r="DC33" s="661"/>
      <c r="DD33" s="661"/>
      <c r="DE33" s="661"/>
      <c r="DF33" s="662"/>
      <c r="DG33" s="670" t="s">
        <v>268</v>
      </c>
      <c r="DH33" s="671"/>
      <c r="DI33" s="671"/>
      <c r="DJ33" s="671"/>
      <c r="DK33" s="671"/>
      <c r="DL33" s="671"/>
      <c r="DM33" s="671"/>
      <c r="DN33" s="671"/>
      <c r="DO33" s="671"/>
      <c r="DP33" s="671"/>
      <c r="DQ33" s="672"/>
      <c r="DR33" s="660" t="s">
        <v>269</v>
      </c>
      <c r="DS33" s="661"/>
      <c r="DT33" s="661"/>
      <c r="DU33" s="661"/>
      <c r="DV33" s="661"/>
      <c r="DW33" s="661"/>
      <c r="DX33" s="662"/>
    </row>
    <row r="34" spans="2:128" ht="11.25" customHeight="1">
      <c r="B34" s="597" t="s">
        <v>270</v>
      </c>
      <c r="C34" s="598"/>
      <c r="D34" s="598"/>
      <c r="E34" s="598"/>
      <c r="F34" s="598"/>
      <c r="G34" s="598"/>
      <c r="H34" s="598"/>
      <c r="I34" s="598"/>
      <c r="J34" s="598"/>
      <c r="K34" s="598"/>
      <c r="L34" s="598"/>
      <c r="M34" s="598"/>
      <c r="N34" s="598"/>
      <c r="O34" s="598"/>
      <c r="P34" s="598"/>
      <c r="Q34" s="599"/>
      <c r="R34" s="627">
        <v>763338596</v>
      </c>
      <c r="S34" s="628"/>
      <c r="T34" s="628"/>
      <c r="U34" s="628"/>
      <c r="V34" s="628"/>
      <c r="W34" s="628"/>
      <c r="X34" s="628"/>
      <c r="Y34" s="629"/>
      <c r="Z34" s="678">
        <v>100</v>
      </c>
      <c r="AA34" s="678"/>
      <c r="AB34" s="678"/>
      <c r="AC34" s="678"/>
      <c r="AD34" s="679">
        <v>390989865</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271</v>
      </c>
      <c r="BZ34" s="653"/>
      <c r="CA34" s="653"/>
      <c r="CB34" s="653"/>
      <c r="CC34" s="653"/>
      <c r="CD34" s="653"/>
      <c r="CE34" s="653"/>
      <c r="CF34" s="653"/>
      <c r="CG34" s="653"/>
      <c r="CH34" s="653"/>
      <c r="CI34" s="653"/>
      <c r="CJ34" s="653"/>
      <c r="CK34" s="653"/>
      <c r="CL34" s="654"/>
      <c r="CM34" s="681">
        <v>342204836</v>
      </c>
      <c r="CN34" s="664"/>
      <c r="CO34" s="664"/>
      <c r="CP34" s="664"/>
      <c r="CQ34" s="664"/>
      <c r="CR34" s="664"/>
      <c r="CS34" s="664"/>
      <c r="CT34" s="665"/>
      <c r="CU34" s="666">
        <v>45.4</v>
      </c>
      <c r="CV34" s="667"/>
      <c r="CW34" s="667"/>
      <c r="CX34" s="669"/>
      <c r="CY34" s="663">
        <v>299576746</v>
      </c>
      <c r="CZ34" s="664"/>
      <c r="DA34" s="664"/>
      <c r="DB34" s="664"/>
      <c r="DC34" s="664"/>
      <c r="DD34" s="664"/>
      <c r="DE34" s="664"/>
      <c r="DF34" s="665"/>
      <c r="DG34" s="663">
        <v>295439777</v>
      </c>
      <c r="DH34" s="664"/>
      <c r="DI34" s="664"/>
      <c r="DJ34" s="664"/>
      <c r="DK34" s="664"/>
      <c r="DL34" s="664"/>
      <c r="DM34" s="664"/>
      <c r="DN34" s="664"/>
      <c r="DO34" s="664"/>
      <c r="DP34" s="664"/>
      <c r="DQ34" s="665"/>
      <c r="DR34" s="666">
        <v>68.099999999999994</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272</v>
      </c>
      <c r="BZ35" s="625"/>
      <c r="CA35" s="625"/>
      <c r="CB35" s="625"/>
      <c r="CC35" s="625"/>
      <c r="CD35" s="625"/>
      <c r="CE35" s="625"/>
      <c r="CF35" s="625"/>
      <c r="CG35" s="625"/>
      <c r="CH35" s="625"/>
      <c r="CI35" s="625"/>
      <c r="CJ35" s="625"/>
      <c r="CK35" s="625"/>
      <c r="CL35" s="626"/>
      <c r="CM35" s="627">
        <v>223065021</v>
      </c>
      <c r="CN35" s="616"/>
      <c r="CO35" s="616"/>
      <c r="CP35" s="616"/>
      <c r="CQ35" s="616"/>
      <c r="CR35" s="616"/>
      <c r="CS35" s="616"/>
      <c r="CT35" s="617"/>
      <c r="CU35" s="630">
        <v>29.6</v>
      </c>
      <c r="CV35" s="631"/>
      <c r="CW35" s="631"/>
      <c r="CX35" s="632"/>
      <c r="CY35" s="615">
        <v>189834582</v>
      </c>
      <c r="CZ35" s="616"/>
      <c r="DA35" s="616"/>
      <c r="DB35" s="616"/>
      <c r="DC35" s="616"/>
      <c r="DD35" s="616"/>
      <c r="DE35" s="616"/>
      <c r="DF35" s="617"/>
      <c r="DG35" s="615">
        <v>186170945</v>
      </c>
      <c r="DH35" s="616"/>
      <c r="DI35" s="616"/>
      <c r="DJ35" s="616"/>
      <c r="DK35" s="616"/>
      <c r="DL35" s="616"/>
      <c r="DM35" s="616"/>
      <c r="DN35" s="616"/>
      <c r="DO35" s="616"/>
      <c r="DP35" s="616"/>
      <c r="DQ35" s="617"/>
      <c r="DR35" s="630">
        <v>42.9</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273</v>
      </c>
      <c r="BZ36" s="625"/>
      <c r="CA36" s="625"/>
      <c r="CB36" s="625"/>
      <c r="CC36" s="625"/>
      <c r="CD36" s="625"/>
      <c r="CE36" s="625"/>
      <c r="CF36" s="625"/>
      <c r="CG36" s="625"/>
      <c r="CH36" s="625"/>
      <c r="CI36" s="625"/>
      <c r="CJ36" s="625"/>
      <c r="CK36" s="625"/>
      <c r="CL36" s="626"/>
      <c r="CM36" s="627">
        <v>163863811</v>
      </c>
      <c r="CN36" s="628"/>
      <c r="CO36" s="628"/>
      <c r="CP36" s="628"/>
      <c r="CQ36" s="628"/>
      <c r="CR36" s="628"/>
      <c r="CS36" s="628"/>
      <c r="CT36" s="629"/>
      <c r="CU36" s="630">
        <v>21.8</v>
      </c>
      <c r="CV36" s="631"/>
      <c r="CW36" s="631"/>
      <c r="CX36" s="632"/>
      <c r="CY36" s="615">
        <v>131234588</v>
      </c>
      <c r="CZ36" s="616"/>
      <c r="DA36" s="616"/>
      <c r="DB36" s="616"/>
      <c r="DC36" s="616"/>
      <c r="DD36" s="616"/>
      <c r="DE36" s="616"/>
      <c r="DF36" s="617"/>
      <c r="DG36" s="615">
        <v>131222568</v>
      </c>
      <c r="DH36" s="616"/>
      <c r="DI36" s="616"/>
      <c r="DJ36" s="616"/>
      <c r="DK36" s="616"/>
      <c r="DL36" s="616"/>
      <c r="DM36" s="616"/>
      <c r="DN36" s="616"/>
      <c r="DO36" s="616"/>
      <c r="DP36" s="616"/>
      <c r="DQ36" s="617"/>
      <c r="DR36" s="630">
        <v>30.2</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274</v>
      </c>
      <c r="AQ37" s="661"/>
      <c r="AR37" s="661"/>
      <c r="AS37" s="661"/>
      <c r="AT37" s="661"/>
      <c r="AU37" s="661"/>
      <c r="AV37" s="661"/>
      <c r="AW37" s="661"/>
      <c r="AX37" s="661"/>
      <c r="AY37" s="661"/>
      <c r="AZ37" s="661"/>
      <c r="BA37" s="661"/>
      <c r="BB37" s="661"/>
      <c r="BC37" s="662"/>
      <c r="BD37" s="660" t="s">
        <v>275</v>
      </c>
      <c r="BE37" s="661"/>
      <c r="BF37" s="661"/>
      <c r="BG37" s="661"/>
      <c r="BH37" s="661"/>
      <c r="BI37" s="661"/>
      <c r="BJ37" s="661"/>
      <c r="BK37" s="661"/>
      <c r="BL37" s="661"/>
      <c r="BM37" s="662"/>
      <c r="BN37" s="660" t="s">
        <v>276</v>
      </c>
      <c r="BO37" s="661"/>
      <c r="BP37" s="661"/>
      <c r="BQ37" s="661"/>
      <c r="BR37" s="661"/>
      <c r="BS37" s="661"/>
      <c r="BT37" s="661"/>
      <c r="BU37" s="661"/>
      <c r="BV37" s="661"/>
      <c r="BW37" s="662"/>
      <c r="BY37" s="624" t="s">
        <v>277</v>
      </c>
      <c r="BZ37" s="625"/>
      <c r="CA37" s="625"/>
      <c r="CB37" s="625"/>
      <c r="CC37" s="625"/>
      <c r="CD37" s="625"/>
      <c r="CE37" s="625"/>
      <c r="CF37" s="625"/>
      <c r="CG37" s="625"/>
      <c r="CH37" s="625"/>
      <c r="CI37" s="625"/>
      <c r="CJ37" s="625"/>
      <c r="CK37" s="625"/>
      <c r="CL37" s="626"/>
      <c r="CM37" s="627">
        <v>15699009</v>
      </c>
      <c r="CN37" s="616"/>
      <c r="CO37" s="616"/>
      <c r="CP37" s="616"/>
      <c r="CQ37" s="616"/>
      <c r="CR37" s="616"/>
      <c r="CS37" s="616"/>
      <c r="CT37" s="617"/>
      <c r="CU37" s="630">
        <v>2.1</v>
      </c>
      <c r="CV37" s="631"/>
      <c r="CW37" s="631"/>
      <c r="CX37" s="632"/>
      <c r="CY37" s="615">
        <v>7460998</v>
      </c>
      <c r="CZ37" s="616"/>
      <c r="DA37" s="616"/>
      <c r="DB37" s="616"/>
      <c r="DC37" s="616"/>
      <c r="DD37" s="616"/>
      <c r="DE37" s="616"/>
      <c r="DF37" s="617"/>
      <c r="DG37" s="615">
        <v>7460998</v>
      </c>
      <c r="DH37" s="616"/>
      <c r="DI37" s="616"/>
      <c r="DJ37" s="616"/>
      <c r="DK37" s="616"/>
      <c r="DL37" s="616"/>
      <c r="DM37" s="616"/>
      <c r="DN37" s="616"/>
      <c r="DO37" s="616"/>
      <c r="DP37" s="616"/>
      <c r="DQ37" s="617"/>
      <c r="DR37" s="630">
        <v>1.7</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278</v>
      </c>
      <c r="AQ38" s="644"/>
      <c r="AR38" s="644"/>
      <c r="AS38" s="644"/>
      <c r="AT38" s="649" t="s">
        <v>279</v>
      </c>
      <c r="AU38" s="180"/>
      <c r="AV38" s="180"/>
      <c r="AW38" s="180"/>
      <c r="AX38" s="652" t="s">
        <v>137</v>
      </c>
      <c r="AY38" s="653"/>
      <c r="AZ38" s="653"/>
      <c r="BA38" s="653"/>
      <c r="BB38" s="653"/>
      <c r="BC38" s="654"/>
      <c r="BD38" s="673">
        <v>99.4</v>
      </c>
      <c r="BE38" s="674"/>
      <c r="BF38" s="674"/>
      <c r="BG38" s="674"/>
      <c r="BH38" s="674"/>
      <c r="BI38" s="674">
        <v>97.9</v>
      </c>
      <c r="BJ38" s="674"/>
      <c r="BK38" s="674"/>
      <c r="BL38" s="674"/>
      <c r="BM38" s="675"/>
      <c r="BN38" s="673">
        <v>99.4</v>
      </c>
      <c r="BO38" s="674"/>
      <c r="BP38" s="674"/>
      <c r="BQ38" s="674"/>
      <c r="BR38" s="674"/>
      <c r="BS38" s="674">
        <v>97.6</v>
      </c>
      <c r="BT38" s="674"/>
      <c r="BU38" s="674"/>
      <c r="BV38" s="674"/>
      <c r="BW38" s="675"/>
      <c r="BY38" s="624" t="s">
        <v>280</v>
      </c>
      <c r="BZ38" s="625"/>
      <c r="CA38" s="625"/>
      <c r="CB38" s="625"/>
      <c r="CC38" s="625"/>
      <c r="CD38" s="625"/>
      <c r="CE38" s="625"/>
      <c r="CF38" s="625"/>
      <c r="CG38" s="625"/>
      <c r="CH38" s="625"/>
      <c r="CI38" s="625"/>
      <c r="CJ38" s="625"/>
      <c r="CK38" s="625"/>
      <c r="CL38" s="626"/>
      <c r="CM38" s="627">
        <v>103440806</v>
      </c>
      <c r="CN38" s="628"/>
      <c r="CO38" s="628"/>
      <c r="CP38" s="628"/>
      <c r="CQ38" s="628"/>
      <c r="CR38" s="628"/>
      <c r="CS38" s="628"/>
      <c r="CT38" s="629"/>
      <c r="CU38" s="630">
        <v>13.7</v>
      </c>
      <c r="CV38" s="631"/>
      <c r="CW38" s="631"/>
      <c r="CX38" s="632"/>
      <c r="CY38" s="615">
        <v>102281166</v>
      </c>
      <c r="CZ38" s="616"/>
      <c r="DA38" s="616"/>
      <c r="DB38" s="616"/>
      <c r="DC38" s="616"/>
      <c r="DD38" s="616"/>
      <c r="DE38" s="616"/>
      <c r="DF38" s="617"/>
      <c r="DG38" s="615">
        <v>101807834</v>
      </c>
      <c r="DH38" s="616"/>
      <c r="DI38" s="616"/>
      <c r="DJ38" s="616"/>
      <c r="DK38" s="616"/>
      <c r="DL38" s="616"/>
      <c r="DM38" s="616"/>
      <c r="DN38" s="616"/>
      <c r="DO38" s="616"/>
      <c r="DP38" s="616"/>
      <c r="DQ38" s="617"/>
      <c r="DR38" s="630">
        <v>23.5</v>
      </c>
      <c r="DS38" s="631"/>
      <c r="DT38" s="631"/>
      <c r="DU38" s="631"/>
      <c r="DV38" s="631"/>
      <c r="DW38" s="631"/>
      <c r="DX38" s="640"/>
    </row>
    <row r="39" spans="2:128" ht="11.25" customHeight="1">
      <c r="AP39" s="645"/>
      <c r="AQ39" s="646"/>
      <c r="AR39" s="646"/>
      <c r="AS39" s="646"/>
      <c r="AT39" s="650"/>
      <c r="AU39" s="169" t="s">
        <v>281</v>
      </c>
      <c r="AV39" s="169"/>
      <c r="AW39" s="169"/>
      <c r="AX39" s="624" t="s">
        <v>282</v>
      </c>
      <c r="AY39" s="625"/>
      <c r="AZ39" s="625"/>
      <c r="BA39" s="625"/>
      <c r="BB39" s="625"/>
      <c r="BC39" s="626"/>
      <c r="BD39" s="655">
        <v>98.6</v>
      </c>
      <c r="BE39" s="641"/>
      <c r="BF39" s="641"/>
      <c r="BG39" s="641"/>
      <c r="BH39" s="641"/>
      <c r="BI39" s="641">
        <v>94.6</v>
      </c>
      <c r="BJ39" s="641"/>
      <c r="BK39" s="641"/>
      <c r="BL39" s="641"/>
      <c r="BM39" s="656"/>
      <c r="BN39" s="655">
        <v>98.6</v>
      </c>
      <c r="BO39" s="641"/>
      <c r="BP39" s="641"/>
      <c r="BQ39" s="641"/>
      <c r="BR39" s="641"/>
      <c r="BS39" s="641">
        <v>93.9</v>
      </c>
      <c r="BT39" s="641"/>
      <c r="BU39" s="641"/>
      <c r="BV39" s="641"/>
      <c r="BW39" s="656"/>
      <c r="BY39" s="633" t="s">
        <v>283</v>
      </c>
      <c r="BZ39" s="634"/>
      <c r="CA39" s="624" t="s">
        <v>284</v>
      </c>
      <c r="CB39" s="625"/>
      <c r="CC39" s="625"/>
      <c r="CD39" s="625"/>
      <c r="CE39" s="625"/>
      <c r="CF39" s="625"/>
      <c r="CG39" s="625"/>
      <c r="CH39" s="625"/>
      <c r="CI39" s="625"/>
      <c r="CJ39" s="625"/>
      <c r="CK39" s="625"/>
      <c r="CL39" s="626"/>
      <c r="CM39" s="627">
        <v>103434662</v>
      </c>
      <c r="CN39" s="616"/>
      <c r="CO39" s="616"/>
      <c r="CP39" s="616"/>
      <c r="CQ39" s="616"/>
      <c r="CR39" s="616"/>
      <c r="CS39" s="616"/>
      <c r="CT39" s="617"/>
      <c r="CU39" s="630">
        <v>13.7</v>
      </c>
      <c r="CV39" s="631"/>
      <c r="CW39" s="631"/>
      <c r="CX39" s="632"/>
      <c r="CY39" s="615">
        <v>102275022</v>
      </c>
      <c r="CZ39" s="616"/>
      <c r="DA39" s="616"/>
      <c r="DB39" s="616"/>
      <c r="DC39" s="616"/>
      <c r="DD39" s="616"/>
      <c r="DE39" s="616"/>
      <c r="DF39" s="617"/>
      <c r="DG39" s="615">
        <v>101801690</v>
      </c>
      <c r="DH39" s="616"/>
      <c r="DI39" s="616"/>
      <c r="DJ39" s="616"/>
      <c r="DK39" s="616"/>
      <c r="DL39" s="616"/>
      <c r="DM39" s="616"/>
      <c r="DN39" s="616"/>
      <c r="DO39" s="616"/>
      <c r="DP39" s="616"/>
      <c r="DQ39" s="617"/>
      <c r="DR39" s="630">
        <v>23.5</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285</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99.7</v>
      </c>
      <c r="BT40" s="658"/>
      <c r="BU40" s="658"/>
      <c r="BV40" s="658"/>
      <c r="BW40" s="659"/>
      <c r="BY40" s="635"/>
      <c r="BZ40" s="636"/>
      <c r="CA40" s="624" t="s">
        <v>286</v>
      </c>
      <c r="CB40" s="625"/>
      <c r="CC40" s="625"/>
      <c r="CD40" s="625"/>
      <c r="CE40" s="625"/>
      <c r="CF40" s="625"/>
      <c r="CG40" s="625"/>
      <c r="CH40" s="625"/>
      <c r="CI40" s="625"/>
      <c r="CJ40" s="625"/>
      <c r="CK40" s="625"/>
      <c r="CL40" s="626"/>
      <c r="CM40" s="627">
        <v>93271112</v>
      </c>
      <c r="CN40" s="628"/>
      <c r="CO40" s="628"/>
      <c r="CP40" s="628"/>
      <c r="CQ40" s="628"/>
      <c r="CR40" s="628"/>
      <c r="CS40" s="628"/>
      <c r="CT40" s="629"/>
      <c r="CU40" s="630">
        <v>12.4</v>
      </c>
      <c r="CV40" s="631"/>
      <c r="CW40" s="631"/>
      <c r="CX40" s="632"/>
      <c r="CY40" s="615">
        <v>92112989</v>
      </c>
      <c r="CZ40" s="616"/>
      <c r="DA40" s="616"/>
      <c r="DB40" s="616"/>
      <c r="DC40" s="616"/>
      <c r="DD40" s="616"/>
      <c r="DE40" s="616"/>
      <c r="DF40" s="617"/>
      <c r="DG40" s="615">
        <v>91645036</v>
      </c>
      <c r="DH40" s="616"/>
      <c r="DI40" s="616"/>
      <c r="DJ40" s="616"/>
      <c r="DK40" s="616"/>
      <c r="DL40" s="616"/>
      <c r="DM40" s="616"/>
      <c r="DN40" s="616"/>
      <c r="DO40" s="616"/>
      <c r="DP40" s="616"/>
      <c r="DQ40" s="617"/>
      <c r="DR40" s="630">
        <v>21.1</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287</v>
      </c>
      <c r="CB41" s="625"/>
      <c r="CC41" s="625"/>
      <c r="CD41" s="625"/>
      <c r="CE41" s="625"/>
      <c r="CF41" s="625"/>
      <c r="CG41" s="625"/>
      <c r="CH41" s="625"/>
      <c r="CI41" s="625"/>
      <c r="CJ41" s="625"/>
      <c r="CK41" s="625"/>
      <c r="CL41" s="626"/>
      <c r="CM41" s="627">
        <v>10163550</v>
      </c>
      <c r="CN41" s="616"/>
      <c r="CO41" s="616"/>
      <c r="CP41" s="616"/>
      <c r="CQ41" s="616"/>
      <c r="CR41" s="616"/>
      <c r="CS41" s="616"/>
      <c r="CT41" s="617"/>
      <c r="CU41" s="630">
        <v>1.3</v>
      </c>
      <c r="CV41" s="631"/>
      <c r="CW41" s="631"/>
      <c r="CX41" s="632"/>
      <c r="CY41" s="615">
        <v>10162033</v>
      </c>
      <c r="CZ41" s="616"/>
      <c r="DA41" s="616"/>
      <c r="DB41" s="616"/>
      <c r="DC41" s="616"/>
      <c r="DD41" s="616"/>
      <c r="DE41" s="616"/>
      <c r="DF41" s="617"/>
      <c r="DG41" s="615">
        <v>10156654</v>
      </c>
      <c r="DH41" s="616"/>
      <c r="DI41" s="616"/>
      <c r="DJ41" s="616"/>
      <c r="DK41" s="616"/>
      <c r="DL41" s="616"/>
      <c r="DM41" s="616"/>
      <c r="DN41" s="616"/>
      <c r="DO41" s="616"/>
      <c r="DP41" s="616"/>
      <c r="DQ41" s="617"/>
      <c r="DR41" s="630">
        <v>2.2999999999999998</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288</v>
      </c>
      <c r="CB42" s="625"/>
      <c r="CC42" s="625"/>
      <c r="CD42" s="625"/>
      <c r="CE42" s="625"/>
      <c r="CF42" s="625"/>
      <c r="CG42" s="625"/>
      <c r="CH42" s="625"/>
      <c r="CI42" s="625"/>
      <c r="CJ42" s="625"/>
      <c r="CK42" s="625"/>
      <c r="CL42" s="626"/>
      <c r="CM42" s="627">
        <v>6144</v>
      </c>
      <c r="CN42" s="628"/>
      <c r="CO42" s="628"/>
      <c r="CP42" s="628"/>
      <c r="CQ42" s="628"/>
      <c r="CR42" s="628"/>
      <c r="CS42" s="628"/>
      <c r="CT42" s="629"/>
      <c r="CU42" s="630">
        <v>0</v>
      </c>
      <c r="CV42" s="631"/>
      <c r="CW42" s="631"/>
      <c r="CX42" s="632"/>
      <c r="CY42" s="615">
        <v>6144</v>
      </c>
      <c r="CZ42" s="616"/>
      <c r="DA42" s="616"/>
      <c r="DB42" s="616"/>
      <c r="DC42" s="616"/>
      <c r="DD42" s="616"/>
      <c r="DE42" s="616"/>
      <c r="DF42" s="617"/>
      <c r="DG42" s="615">
        <v>6144</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289</v>
      </c>
      <c r="BZ43" s="625"/>
      <c r="CA43" s="625"/>
      <c r="CB43" s="625"/>
      <c r="CC43" s="625"/>
      <c r="CD43" s="625"/>
      <c r="CE43" s="625"/>
      <c r="CF43" s="625"/>
      <c r="CG43" s="625"/>
      <c r="CH43" s="625"/>
      <c r="CI43" s="625"/>
      <c r="CJ43" s="625"/>
      <c r="CK43" s="625"/>
      <c r="CL43" s="626"/>
      <c r="CM43" s="627">
        <v>299217893</v>
      </c>
      <c r="CN43" s="616"/>
      <c r="CO43" s="616"/>
      <c r="CP43" s="616"/>
      <c r="CQ43" s="616"/>
      <c r="CR43" s="616"/>
      <c r="CS43" s="616"/>
      <c r="CT43" s="617"/>
      <c r="CU43" s="630">
        <v>39.700000000000003</v>
      </c>
      <c r="CV43" s="631"/>
      <c r="CW43" s="631"/>
      <c r="CX43" s="632"/>
      <c r="CY43" s="615">
        <v>189319102</v>
      </c>
      <c r="CZ43" s="616"/>
      <c r="DA43" s="616"/>
      <c r="DB43" s="616"/>
      <c r="DC43" s="616"/>
      <c r="DD43" s="616"/>
      <c r="DE43" s="616"/>
      <c r="DF43" s="617"/>
      <c r="DG43" s="615">
        <v>128606143</v>
      </c>
      <c r="DH43" s="616"/>
      <c r="DI43" s="616"/>
      <c r="DJ43" s="616"/>
      <c r="DK43" s="616"/>
      <c r="DL43" s="616"/>
      <c r="DM43" s="616"/>
      <c r="DN43" s="616"/>
      <c r="DO43" s="616"/>
      <c r="DP43" s="616"/>
      <c r="DQ43" s="617"/>
      <c r="DR43" s="630">
        <v>29.6</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290</v>
      </c>
      <c r="BZ44" s="625"/>
      <c r="CA44" s="625"/>
      <c r="CB44" s="625"/>
      <c r="CC44" s="625"/>
      <c r="CD44" s="625"/>
      <c r="CE44" s="625"/>
      <c r="CF44" s="625"/>
      <c r="CG44" s="625"/>
      <c r="CH44" s="625"/>
      <c r="CI44" s="625"/>
      <c r="CJ44" s="625"/>
      <c r="CK44" s="625"/>
      <c r="CL44" s="626"/>
      <c r="CM44" s="627">
        <v>24703437</v>
      </c>
      <c r="CN44" s="628"/>
      <c r="CO44" s="628"/>
      <c r="CP44" s="628"/>
      <c r="CQ44" s="628"/>
      <c r="CR44" s="628"/>
      <c r="CS44" s="628"/>
      <c r="CT44" s="629"/>
      <c r="CU44" s="630">
        <v>3.3</v>
      </c>
      <c r="CV44" s="631"/>
      <c r="CW44" s="631"/>
      <c r="CX44" s="632"/>
      <c r="CY44" s="615">
        <v>18899245</v>
      </c>
      <c r="CZ44" s="616"/>
      <c r="DA44" s="616"/>
      <c r="DB44" s="616"/>
      <c r="DC44" s="616"/>
      <c r="DD44" s="616"/>
      <c r="DE44" s="616"/>
      <c r="DF44" s="617"/>
      <c r="DG44" s="615">
        <v>17404836</v>
      </c>
      <c r="DH44" s="616"/>
      <c r="DI44" s="616"/>
      <c r="DJ44" s="616"/>
      <c r="DK44" s="616"/>
      <c r="DL44" s="616"/>
      <c r="DM44" s="616"/>
      <c r="DN44" s="616"/>
      <c r="DO44" s="616"/>
      <c r="DP44" s="616"/>
      <c r="DQ44" s="617"/>
      <c r="DR44" s="630">
        <v>4</v>
      </c>
      <c r="DS44" s="631"/>
      <c r="DT44" s="631"/>
      <c r="DU44" s="631"/>
      <c r="DV44" s="631"/>
      <c r="DW44" s="631"/>
      <c r="DX44" s="640"/>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292</v>
      </c>
      <c r="BZ45" s="625"/>
      <c r="CA45" s="625"/>
      <c r="CB45" s="625"/>
      <c r="CC45" s="625"/>
      <c r="CD45" s="625"/>
      <c r="CE45" s="625"/>
      <c r="CF45" s="625"/>
      <c r="CG45" s="625"/>
      <c r="CH45" s="625"/>
      <c r="CI45" s="625"/>
      <c r="CJ45" s="625"/>
      <c r="CK45" s="625"/>
      <c r="CL45" s="626"/>
      <c r="CM45" s="627">
        <v>6755854</v>
      </c>
      <c r="CN45" s="616"/>
      <c r="CO45" s="616"/>
      <c r="CP45" s="616"/>
      <c r="CQ45" s="616"/>
      <c r="CR45" s="616"/>
      <c r="CS45" s="616"/>
      <c r="CT45" s="617"/>
      <c r="CU45" s="630">
        <v>0.9</v>
      </c>
      <c r="CV45" s="631"/>
      <c r="CW45" s="631"/>
      <c r="CX45" s="632"/>
      <c r="CY45" s="615">
        <v>5914738</v>
      </c>
      <c r="CZ45" s="616"/>
      <c r="DA45" s="616"/>
      <c r="DB45" s="616"/>
      <c r="DC45" s="616"/>
      <c r="DD45" s="616"/>
      <c r="DE45" s="616"/>
      <c r="DF45" s="617"/>
      <c r="DG45" s="615">
        <v>5914738</v>
      </c>
      <c r="DH45" s="616"/>
      <c r="DI45" s="616"/>
      <c r="DJ45" s="616"/>
      <c r="DK45" s="616"/>
      <c r="DL45" s="616"/>
      <c r="DM45" s="616"/>
      <c r="DN45" s="616"/>
      <c r="DO45" s="616"/>
      <c r="DP45" s="616"/>
      <c r="DQ45" s="617"/>
      <c r="DR45" s="630">
        <v>1.4</v>
      </c>
      <c r="DS45" s="631"/>
      <c r="DT45" s="631"/>
      <c r="DU45" s="631"/>
      <c r="DV45" s="631"/>
      <c r="DW45" s="631"/>
      <c r="DX45" s="640"/>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294</v>
      </c>
      <c r="BZ46" s="625"/>
      <c r="CA46" s="625"/>
      <c r="CB46" s="625"/>
      <c r="CC46" s="625"/>
      <c r="CD46" s="625"/>
      <c r="CE46" s="625"/>
      <c r="CF46" s="625"/>
      <c r="CG46" s="625"/>
      <c r="CH46" s="625"/>
      <c r="CI46" s="625"/>
      <c r="CJ46" s="625"/>
      <c r="CK46" s="625"/>
      <c r="CL46" s="626"/>
      <c r="CM46" s="627">
        <v>175371262</v>
      </c>
      <c r="CN46" s="628"/>
      <c r="CO46" s="628"/>
      <c r="CP46" s="628"/>
      <c r="CQ46" s="628"/>
      <c r="CR46" s="628"/>
      <c r="CS46" s="628"/>
      <c r="CT46" s="629"/>
      <c r="CU46" s="630">
        <v>23.3</v>
      </c>
      <c r="CV46" s="631"/>
      <c r="CW46" s="631"/>
      <c r="CX46" s="632"/>
      <c r="CY46" s="615">
        <v>156957157</v>
      </c>
      <c r="CZ46" s="616"/>
      <c r="DA46" s="616"/>
      <c r="DB46" s="616"/>
      <c r="DC46" s="616"/>
      <c r="DD46" s="616"/>
      <c r="DE46" s="616"/>
      <c r="DF46" s="617"/>
      <c r="DG46" s="615">
        <v>105235983</v>
      </c>
      <c r="DH46" s="616"/>
      <c r="DI46" s="616"/>
      <c r="DJ46" s="616"/>
      <c r="DK46" s="616"/>
      <c r="DL46" s="616"/>
      <c r="DM46" s="616"/>
      <c r="DN46" s="616"/>
      <c r="DO46" s="616"/>
      <c r="DP46" s="616"/>
      <c r="DQ46" s="617"/>
      <c r="DR46" s="630">
        <v>24.2</v>
      </c>
      <c r="DS46" s="631"/>
      <c r="DT46" s="631"/>
      <c r="DU46" s="631"/>
      <c r="DV46" s="631"/>
      <c r="DW46" s="631"/>
      <c r="DX46" s="640"/>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296</v>
      </c>
      <c r="BZ47" s="625"/>
      <c r="CA47" s="625"/>
      <c r="CB47" s="625"/>
      <c r="CC47" s="625"/>
      <c r="CD47" s="625"/>
      <c r="CE47" s="625"/>
      <c r="CF47" s="625"/>
      <c r="CG47" s="625"/>
      <c r="CH47" s="625"/>
      <c r="CI47" s="625"/>
      <c r="CJ47" s="625"/>
      <c r="CK47" s="625"/>
      <c r="CL47" s="626"/>
      <c r="CM47" s="627">
        <v>1043694</v>
      </c>
      <c r="CN47" s="616"/>
      <c r="CO47" s="616"/>
      <c r="CP47" s="616"/>
      <c r="CQ47" s="616"/>
      <c r="CR47" s="616"/>
      <c r="CS47" s="616"/>
      <c r="CT47" s="617"/>
      <c r="CU47" s="630">
        <v>0.1</v>
      </c>
      <c r="CV47" s="631"/>
      <c r="CW47" s="631"/>
      <c r="CX47" s="632"/>
      <c r="CY47" s="615">
        <v>1043694</v>
      </c>
      <c r="CZ47" s="616"/>
      <c r="DA47" s="616"/>
      <c r="DB47" s="616"/>
      <c r="DC47" s="616"/>
      <c r="DD47" s="616"/>
      <c r="DE47" s="616"/>
      <c r="DF47" s="617"/>
      <c r="DG47" s="615" t="s">
        <v>190</v>
      </c>
      <c r="DH47" s="616"/>
      <c r="DI47" s="616"/>
      <c r="DJ47" s="616"/>
      <c r="DK47" s="616"/>
      <c r="DL47" s="616"/>
      <c r="DM47" s="616"/>
      <c r="DN47" s="616"/>
      <c r="DO47" s="616"/>
      <c r="DP47" s="616"/>
      <c r="DQ47" s="617"/>
      <c r="DR47" s="630" t="s">
        <v>190</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297</v>
      </c>
      <c r="BZ48" s="625"/>
      <c r="CA48" s="625"/>
      <c r="CB48" s="625"/>
      <c r="CC48" s="625"/>
      <c r="CD48" s="625"/>
      <c r="CE48" s="625"/>
      <c r="CF48" s="625"/>
      <c r="CG48" s="625"/>
      <c r="CH48" s="625"/>
      <c r="CI48" s="625"/>
      <c r="CJ48" s="625"/>
      <c r="CK48" s="625"/>
      <c r="CL48" s="626"/>
      <c r="CM48" s="627">
        <v>11381932</v>
      </c>
      <c r="CN48" s="628"/>
      <c r="CO48" s="628"/>
      <c r="CP48" s="628"/>
      <c r="CQ48" s="628"/>
      <c r="CR48" s="628"/>
      <c r="CS48" s="628"/>
      <c r="CT48" s="629"/>
      <c r="CU48" s="630">
        <v>1.5</v>
      </c>
      <c r="CV48" s="631"/>
      <c r="CW48" s="631"/>
      <c r="CX48" s="632"/>
      <c r="CY48" s="615">
        <v>6453682</v>
      </c>
      <c r="CZ48" s="616"/>
      <c r="DA48" s="616"/>
      <c r="DB48" s="616"/>
      <c r="DC48" s="616"/>
      <c r="DD48" s="616"/>
      <c r="DE48" s="616"/>
      <c r="DF48" s="617"/>
      <c r="DG48" s="615" t="s">
        <v>190</v>
      </c>
      <c r="DH48" s="616"/>
      <c r="DI48" s="616"/>
      <c r="DJ48" s="616"/>
      <c r="DK48" s="616"/>
      <c r="DL48" s="616"/>
      <c r="DM48" s="616"/>
      <c r="DN48" s="616"/>
      <c r="DO48" s="616"/>
      <c r="DP48" s="616"/>
      <c r="DQ48" s="617"/>
      <c r="DR48" s="630" t="s">
        <v>190</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298</v>
      </c>
      <c r="BZ49" s="625"/>
      <c r="CA49" s="625"/>
      <c r="CB49" s="625"/>
      <c r="CC49" s="625"/>
      <c r="CD49" s="625"/>
      <c r="CE49" s="625"/>
      <c r="CF49" s="625"/>
      <c r="CG49" s="625"/>
      <c r="CH49" s="625"/>
      <c r="CI49" s="625"/>
      <c r="CJ49" s="625"/>
      <c r="CK49" s="625"/>
      <c r="CL49" s="626"/>
      <c r="CM49" s="627" t="s">
        <v>190</v>
      </c>
      <c r="CN49" s="616"/>
      <c r="CO49" s="616"/>
      <c r="CP49" s="616"/>
      <c r="CQ49" s="616"/>
      <c r="CR49" s="616"/>
      <c r="CS49" s="616"/>
      <c r="CT49" s="617"/>
      <c r="CU49" s="630" t="s">
        <v>190</v>
      </c>
      <c r="CV49" s="631"/>
      <c r="CW49" s="631"/>
      <c r="CX49" s="632"/>
      <c r="CY49" s="615" t="s">
        <v>190</v>
      </c>
      <c r="CZ49" s="616"/>
      <c r="DA49" s="616"/>
      <c r="DB49" s="616"/>
      <c r="DC49" s="616"/>
      <c r="DD49" s="616"/>
      <c r="DE49" s="616"/>
      <c r="DF49" s="617"/>
      <c r="DG49" s="615" t="s">
        <v>190</v>
      </c>
      <c r="DH49" s="616"/>
      <c r="DI49" s="616"/>
      <c r="DJ49" s="616"/>
      <c r="DK49" s="616"/>
      <c r="DL49" s="616"/>
      <c r="DM49" s="616"/>
      <c r="DN49" s="616"/>
      <c r="DO49" s="616"/>
      <c r="DP49" s="616"/>
      <c r="DQ49" s="617"/>
      <c r="DR49" s="630" t="s">
        <v>190</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299</v>
      </c>
      <c r="BZ50" s="625"/>
      <c r="CA50" s="625"/>
      <c r="CB50" s="625"/>
      <c r="CC50" s="625"/>
      <c r="CD50" s="625"/>
      <c r="CE50" s="625"/>
      <c r="CF50" s="625"/>
      <c r="CG50" s="625"/>
      <c r="CH50" s="625"/>
      <c r="CI50" s="625"/>
      <c r="CJ50" s="625"/>
      <c r="CK50" s="625"/>
      <c r="CL50" s="626"/>
      <c r="CM50" s="627">
        <v>79961714</v>
      </c>
      <c r="CN50" s="628"/>
      <c r="CO50" s="628"/>
      <c r="CP50" s="628"/>
      <c r="CQ50" s="628"/>
      <c r="CR50" s="628"/>
      <c r="CS50" s="628"/>
      <c r="CT50" s="629"/>
      <c r="CU50" s="630">
        <v>10.6</v>
      </c>
      <c r="CV50" s="631"/>
      <c r="CW50" s="631"/>
      <c r="CX50" s="632"/>
      <c r="CY50" s="615">
        <v>50586</v>
      </c>
      <c r="CZ50" s="616"/>
      <c r="DA50" s="616"/>
      <c r="DB50" s="616"/>
      <c r="DC50" s="616"/>
      <c r="DD50" s="616"/>
      <c r="DE50" s="616"/>
      <c r="DF50" s="617"/>
      <c r="DG50" s="615">
        <v>50586</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300</v>
      </c>
      <c r="BZ51" s="625"/>
      <c r="CA51" s="625"/>
      <c r="CB51" s="625"/>
      <c r="CC51" s="625"/>
      <c r="CD51" s="625"/>
      <c r="CE51" s="625"/>
      <c r="CF51" s="625"/>
      <c r="CG51" s="625"/>
      <c r="CH51" s="625"/>
      <c r="CI51" s="625"/>
      <c r="CJ51" s="625"/>
      <c r="CK51" s="625"/>
      <c r="CL51" s="626"/>
      <c r="CM51" s="627" t="s">
        <v>190</v>
      </c>
      <c r="CN51" s="616"/>
      <c r="CO51" s="616"/>
      <c r="CP51" s="616"/>
      <c r="CQ51" s="616"/>
      <c r="CR51" s="616"/>
      <c r="CS51" s="616"/>
      <c r="CT51" s="617"/>
      <c r="CU51" s="630" t="s">
        <v>190</v>
      </c>
      <c r="CV51" s="631"/>
      <c r="CW51" s="631"/>
      <c r="CX51" s="632"/>
      <c r="CY51" s="615" t="s">
        <v>190</v>
      </c>
      <c r="CZ51" s="616"/>
      <c r="DA51" s="616"/>
      <c r="DB51" s="616"/>
      <c r="DC51" s="616"/>
      <c r="DD51" s="616"/>
      <c r="DE51" s="616"/>
      <c r="DF51" s="617"/>
      <c r="DG51" s="615" t="s">
        <v>190</v>
      </c>
      <c r="DH51" s="616"/>
      <c r="DI51" s="616"/>
      <c r="DJ51" s="616"/>
      <c r="DK51" s="616"/>
      <c r="DL51" s="616"/>
      <c r="DM51" s="616"/>
      <c r="DN51" s="616"/>
      <c r="DO51" s="616"/>
      <c r="DP51" s="616"/>
      <c r="DQ51" s="617"/>
      <c r="DR51" s="630" t="s">
        <v>190</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301</v>
      </c>
      <c r="BZ52" s="625"/>
      <c r="CA52" s="625"/>
      <c r="CB52" s="625"/>
      <c r="CC52" s="625"/>
      <c r="CD52" s="625"/>
      <c r="CE52" s="625"/>
      <c r="CF52" s="625"/>
      <c r="CG52" s="625"/>
      <c r="CH52" s="625"/>
      <c r="CI52" s="625"/>
      <c r="CJ52" s="625"/>
      <c r="CK52" s="625"/>
      <c r="CL52" s="626"/>
      <c r="CM52" s="627">
        <v>111678171</v>
      </c>
      <c r="CN52" s="628"/>
      <c r="CO52" s="628"/>
      <c r="CP52" s="628"/>
      <c r="CQ52" s="628"/>
      <c r="CR52" s="628"/>
      <c r="CS52" s="628"/>
      <c r="CT52" s="629"/>
      <c r="CU52" s="630">
        <v>14.8</v>
      </c>
      <c r="CV52" s="631"/>
      <c r="CW52" s="631"/>
      <c r="CX52" s="632"/>
      <c r="CY52" s="615">
        <v>6128219</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302</v>
      </c>
      <c r="BZ53" s="625"/>
      <c r="CA53" s="625"/>
      <c r="CB53" s="625"/>
      <c r="CC53" s="625"/>
      <c r="CD53" s="625"/>
      <c r="CE53" s="625"/>
      <c r="CF53" s="625"/>
      <c r="CG53" s="625"/>
      <c r="CH53" s="625"/>
      <c r="CI53" s="625"/>
      <c r="CJ53" s="625"/>
      <c r="CK53" s="625"/>
      <c r="CL53" s="626"/>
      <c r="CM53" s="627">
        <v>2455071</v>
      </c>
      <c r="CN53" s="628"/>
      <c r="CO53" s="628"/>
      <c r="CP53" s="628"/>
      <c r="CQ53" s="628"/>
      <c r="CR53" s="628"/>
      <c r="CS53" s="628"/>
      <c r="CT53" s="629"/>
      <c r="CU53" s="630">
        <v>0.3</v>
      </c>
      <c r="CV53" s="631"/>
      <c r="CW53" s="631"/>
      <c r="CX53" s="632"/>
      <c r="CY53" s="615">
        <v>1699387</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283</v>
      </c>
      <c r="BZ54" s="634"/>
      <c r="CA54" s="624" t="s">
        <v>303</v>
      </c>
      <c r="CB54" s="625"/>
      <c r="CC54" s="625"/>
      <c r="CD54" s="625"/>
      <c r="CE54" s="625"/>
      <c r="CF54" s="625"/>
      <c r="CG54" s="625"/>
      <c r="CH54" s="625"/>
      <c r="CI54" s="625"/>
      <c r="CJ54" s="625"/>
      <c r="CK54" s="625"/>
      <c r="CL54" s="626"/>
      <c r="CM54" s="627">
        <v>98085236</v>
      </c>
      <c r="CN54" s="628"/>
      <c r="CO54" s="628"/>
      <c r="CP54" s="628"/>
      <c r="CQ54" s="628"/>
      <c r="CR54" s="628"/>
      <c r="CS54" s="628"/>
      <c r="CT54" s="629"/>
      <c r="CU54" s="630">
        <v>13</v>
      </c>
      <c r="CV54" s="631"/>
      <c r="CW54" s="631"/>
      <c r="CX54" s="632"/>
      <c r="CY54" s="615">
        <v>5930142</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304</v>
      </c>
      <c r="CB55" s="625"/>
      <c r="CC55" s="625"/>
      <c r="CD55" s="625"/>
      <c r="CE55" s="625"/>
      <c r="CF55" s="625"/>
      <c r="CG55" s="625"/>
      <c r="CH55" s="625"/>
      <c r="CI55" s="625"/>
      <c r="CJ55" s="625"/>
      <c r="CK55" s="625"/>
      <c r="CL55" s="626"/>
      <c r="CM55" s="627">
        <v>59837611</v>
      </c>
      <c r="CN55" s="628"/>
      <c r="CO55" s="628"/>
      <c r="CP55" s="628"/>
      <c r="CQ55" s="628"/>
      <c r="CR55" s="628"/>
      <c r="CS55" s="628"/>
      <c r="CT55" s="629"/>
      <c r="CU55" s="630">
        <v>7.9</v>
      </c>
      <c r="CV55" s="631"/>
      <c r="CW55" s="631"/>
      <c r="CX55" s="632"/>
      <c r="CY55" s="615">
        <v>1608194</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305</v>
      </c>
      <c r="CB56" s="625"/>
      <c r="CC56" s="625"/>
      <c r="CD56" s="625"/>
      <c r="CE56" s="625"/>
      <c r="CF56" s="625"/>
      <c r="CG56" s="625"/>
      <c r="CH56" s="625"/>
      <c r="CI56" s="625"/>
      <c r="CJ56" s="625"/>
      <c r="CK56" s="625"/>
      <c r="CL56" s="626"/>
      <c r="CM56" s="627">
        <v>34443972</v>
      </c>
      <c r="CN56" s="628"/>
      <c r="CO56" s="628"/>
      <c r="CP56" s="628"/>
      <c r="CQ56" s="628"/>
      <c r="CR56" s="628"/>
      <c r="CS56" s="628"/>
      <c r="CT56" s="629"/>
      <c r="CU56" s="630">
        <v>4.5999999999999996</v>
      </c>
      <c r="CV56" s="631"/>
      <c r="CW56" s="631"/>
      <c r="CX56" s="632"/>
      <c r="CY56" s="615">
        <v>4318295</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306</v>
      </c>
      <c r="CB57" s="625"/>
      <c r="CC57" s="625"/>
      <c r="CD57" s="625"/>
      <c r="CE57" s="625"/>
      <c r="CF57" s="625"/>
      <c r="CG57" s="625"/>
      <c r="CH57" s="625"/>
      <c r="CI57" s="625"/>
      <c r="CJ57" s="625"/>
      <c r="CK57" s="625"/>
      <c r="CL57" s="626"/>
      <c r="CM57" s="627">
        <v>13592935</v>
      </c>
      <c r="CN57" s="628"/>
      <c r="CO57" s="628"/>
      <c r="CP57" s="628"/>
      <c r="CQ57" s="628"/>
      <c r="CR57" s="628"/>
      <c r="CS57" s="628"/>
      <c r="CT57" s="629"/>
      <c r="CU57" s="630">
        <v>1.8</v>
      </c>
      <c r="CV57" s="631"/>
      <c r="CW57" s="631"/>
      <c r="CX57" s="632"/>
      <c r="CY57" s="615">
        <v>198077</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307</v>
      </c>
      <c r="CB58" s="625"/>
      <c r="CC58" s="625"/>
      <c r="CD58" s="625"/>
      <c r="CE58" s="625"/>
      <c r="CF58" s="625"/>
      <c r="CG58" s="625"/>
      <c r="CH58" s="625"/>
      <c r="CI58" s="625"/>
      <c r="CJ58" s="625"/>
      <c r="CK58" s="625"/>
      <c r="CL58" s="626"/>
      <c r="CM58" s="627" t="s">
        <v>190</v>
      </c>
      <c r="CN58" s="628"/>
      <c r="CO58" s="628"/>
      <c r="CP58" s="628"/>
      <c r="CQ58" s="628"/>
      <c r="CR58" s="628"/>
      <c r="CS58" s="628"/>
      <c r="CT58" s="629"/>
      <c r="CU58" s="630" t="s">
        <v>190</v>
      </c>
      <c r="CV58" s="631"/>
      <c r="CW58" s="631"/>
      <c r="CX58" s="632"/>
      <c r="CY58" s="615" t="s">
        <v>190</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308</v>
      </c>
      <c r="BZ59" s="598"/>
      <c r="CA59" s="598"/>
      <c r="CB59" s="598"/>
      <c r="CC59" s="598"/>
      <c r="CD59" s="598"/>
      <c r="CE59" s="598"/>
      <c r="CF59" s="598"/>
      <c r="CG59" s="598"/>
      <c r="CH59" s="598"/>
      <c r="CI59" s="598"/>
      <c r="CJ59" s="598"/>
      <c r="CK59" s="598"/>
      <c r="CL59" s="599"/>
      <c r="CM59" s="600">
        <v>753100900</v>
      </c>
      <c r="CN59" s="601"/>
      <c r="CO59" s="601"/>
      <c r="CP59" s="601"/>
      <c r="CQ59" s="601"/>
      <c r="CR59" s="601"/>
      <c r="CS59" s="601"/>
      <c r="CT59" s="602"/>
      <c r="CU59" s="603">
        <v>100</v>
      </c>
      <c r="CV59" s="604"/>
      <c r="CW59" s="604"/>
      <c r="CX59" s="605"/>
      <c r="CY59" s="606">
        <v>495024067</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4" t="s">
        <v>310</v>
      </c>
      <c r="DK2" s="1115"/>
      <c r="DL2" s="1115"/>
      <c r="DM2" s="1115"/>
      <c r="DN2" s="1115"/>
      <c r="DO2" s="1116"/>
      <c r="DP2" s="194"/>
      <c r="DQ2" s="1114" t="s">
        <v>311</v>
      </c>
      <c r="DR2" s="1115"/>
      <c r="DS2" s="1115"/>
      <c r="DT2" s="1115"/>
      <c r="DU2" s="1115"/>
      <c r="DV2" s="1115"/>
      <c r="DW2" s="1115"/>
      <c r="DX2" s="1115"/>
      <c r="DY2" s="1115"/>
      <c r="DZ2" s="1116"/>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314</v>
      </c>
      <c r="B5" s="984"/>
      <c r="C5" s="984"/>
      <c r="D5" s="984"/>
      <c r="E5" s="984"/>
      <c r="F5" s="984"/>
      <c r="G5" s="984"/>
      <c r="H5" s="984"/>
      <c r="I5" s="984"/>
      <c r="J5" s="984"/>
      <c r="K5" s="984"/>
      <c r="L5" s="984"/>
      <c r="M5" s="984"/>
      <c r="N5" s="984"/>
      <c r="O5" s="984"/>
      <c r="P5" s="985"/>
      <c r="Q5" s="989" t="s">
        <v>315</v>
      </c>
      <c r="R5" s="990"/>
      <c r="S5" s="990"/>
      <c r="T5" s="990"/>
      <c r="U5" s="991"/>
      <c r="V5" s="989" t="s">
        <v>316</v>
      </c>
      <c r="W5" s="990"/>
      <c r="X5" s="990"/>
      <c r="Y5" s="990"/>
      <c r="Z5" s="991"/>
      <c r="AA5" s="989" t="s">
        <v>317</v>
      </c>
      <c r="AB5" s="990"/>
      <c r="AC5" s="990"/>
      <c r="AD5" s="990"/>
      <c r="AE5" s="990"/>
      <c r="AF5" s="1117" t="s">
        <v>318</v>
      </c>
      <c r="AG5" s="990"/>
      <c r="AH5" s="990"/>
      <c r="AI5" s="990"/>
      <c r="AJ5" s="1005"/>
      <c r="AK5" s="990" t="s">
        <v>319</v>
      </c>
      <c r="AL5" s="990"/>
      <c r="AM5" s="990"/>
      <c r="AN5" s="990"/>
      <c r="AO5" s="991"/>
      <c r="AP5" s="989" t="s">
        <v>320</v>
      </c>
      <c r="AQ5" s="990"/>
      <c r="AR5" s="990"/>
      <c r="AS5" s="990"/>
      <c r="AT5" s="991"/>
      <c r="AU5" s="989" t="s">
        <v>321</v>
      </c>
      <c r="AV5" s="990"/>
      <c r="AW5" s="990"/>
      <c r="AX5" s="990"/>
      <c r="AY5" s="1005"/>
      <c r="AZ5" s="201"/>
      <c r="BA5" s="201"/>
      <c r="BB5" s="201"/>
      <c r="BC5" s="201"/>
      <c r="BD5" s="201"/>
      <c r="BE5" s="202"/>
      <c r="BF5" s="202"/>
      <c r="BG5" s="202"/>
      <c r="BH5" s="202"/>
      <c r="BI5" s="202"/>
      <c r="BJ5" s="202"/>
      <c r="BK5" s="202"/>
      <c r="BL5" s="202"/>
      <c r="BM5" s="202"/>
      <c r="BN5" s="202"/>
      <c r="BO5" s="202"/>
      <c r="BP5" s="202"/>
      <c r="BQ5" s="983" t="s">
        <v>322</v>
      </c>
      <c r="BR5" s="984"/>
      <c r="BS5" s="984"/>
      <c r="BT5" s="984"/>
      <c r="BU5" s="984"/>
      <c r="BV5" s="984"/>
      <c r="BW5" s="984"/>
      <c r="BX5" s="984"/>
      <c r="BY5" s="984"/>
      <c r="BZ5" s="984"/>
      <c r="CA5" s="984"/>
      <c r="CB5" s="984"/>
      <c r="CC5" s="984"/>
      <c r="CD5" s="984"/>
      <c r="CE5" s="984"/>
      <c r="CF5" s="984"/>
      <c r="CG5" s="985"/>
      <c r="CH5" s="989" t="s">
        <v>323</v>
      </c>
      <c r="CI5" s="990"/>
      <c r="CJ5" s="990"/>
      <c r="CK5" s="990"/>
      <c r="CL5" s="991"/>
      <c r="CM5" s="989" t="s">
        <v>324</v>
      </c>
      <c r="CN5" s="990"/>
      <c r="CO5" s="990"/>
      <c r="CP5" s="990"/>
      <c r="CQ5" s="991"/>
      <c r="CR5" s="989" t="s">
        <v>325</v>
      </c>
      <c r="CS5" s="990"/>
      <c r="CT5" s="990"/>
      <c r="CU5" s="990"/>
      <c r="CV5" s="991"/>
      <c r="CW5" s="989" t="s">
        <v>326</v>
      </c>
      <c r="CX5" s="990"/>
      <c r="CY5" s="990"/>
      <c r="CZ5" s="990"/>
      <c r="DA5" s="991"/>
      <c r="DB5" s="989" t="s">
        <v>327</v>
      </c>
      <c r="DC5" s="990"/>
      <c r="DD5" s="990"/>
      <c r="DE5" s="990"/>
      <c r="DF5" s="991"/>
      <c r="DG5" s="1102" t="s">
        <v>328</v>
      </c>
      <c r="DH5" s="1103"/>
      <c r="DI5" s="1103"/>
      <c r="DJ5" s="1103"/>
      <c r="DK5" s="1104"/>
      <c r="DL5" s="1102" t="s">
        <v>329</v>
      </c>
      <c r="DM5" s="1103"/>
      <c r="DN5" s="1103"/>
      <c r="DO5" s="1103"/>
      <c r="DP5" s="1104"/>
      <c r="DQ5" s="989" t="s">
        <v>330</v>
      </c>
      <c r="DR5" s="990"/>
      <c r="DS5" s="990"/>
      <c r="DT5" s="990"/>
      <c r="DU5" s="991"/>
      <c r="DV5" s="989" t="s">
        <v>321</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8"/>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06"/>
      <c r="EA6" s="199"/>
    </row>
    <row r="7" spans="1:131" s="200" customFormat="1" ht="26.25" customHeight="1" thickTop="1">
      <c r="A7" s="203">
        <v>1</v>
      </c>
      <c r="B7" s="1044" t="s">
        <v>331</v>
      </c>
      <c r="C7" s="1045"/>
      <c r="D7" s="1045"/>
      <c r="E7" s="1045"/>
      <c r="F7" s="1045"/>
      <c r="G7" s="1045"/>
      <c r="H7" s="1045"/>
      <c r="I7" s="1045"/>
      <c r="J7" s="1045"/>
      <c r="K7" s="1045"/>
      <c r="L7" s="1045"/>
      <c r="M7" s="1045"/>
      <c r="N7" s="1045"/>
      <c r="O7" s="1045"/>
      <c r="P7" s="1046"/>
      <c r="Q7" s="1108">
        <v>793569</v>
      </c>
      <c r="R7" s="1109"/>
      <c r="S7" s="1109"/>
      <c r="T7" s="1109"/>
      <c r="U7" s="1109"/>
      <c r="V7" s="1109">
        <v>785674</v>
      </c>
      <c r="W7" s="1109"/>
      <c r="X7" s="1109"/>
      <c r="Y7" s="1109"/>
      <c r="Z7" s="1109"/>
      <c r="AA7" s="1109">
        <v>7895</v>
      </c>
      <c r="AB7" s="1109"/>
      <c r="AC7" s="1109"/>
      <c r="AD7" s="1109"/>
      <c r="AE7" s="1110"/>
      <c r="AF7" s="1111">
        <v>4634</v>
      </c>
      <c r="AG7" s="1112"/>
      <c r="AH7" s="1112"/>
      <c r="AI7" s="1112"/>
      <c r="AJ7" s="1113"/>
      <c r="AK7" s="1095">
        <v>457</v>
      </c>
      <c r="AL7" s="1096"/>
      <c r="AM7" s="1096"/>
      <c r="AN7" s="1096"/>
      <c r="AO7" s="1096"/>
      <c r="AP7" s="1096">
        <v>1109623</v>
      </c>
      <c r="AQ7" s="1096"/>
      <c r="AR7" s="1096"/>
      <c r="AS7" s="1096"/>
      <c r="AT7" s="1096"/>
      <c r="AU7" s="1097"/>
      <c r="AV7" s="1097"/>
      <c r="AW7" s="1097"/>
      <c r="AX7" s="1097"/>
      <c r="AY7" s="1098"/>
      <c r="AZ7" s="197"/>
      <c r="BA7" s="197"/>
      <c r="BB7" s="197"/>
      <c r="BC7" s="197"/>
      <c r="BD7" s="197"/>
      <c r="BE7" s="198"/>
      <c r="BF7" s="198"/>
      <c r="BG7" s="198"/>
      <c r="BH7" s="198"/>
      <c r="BI7" s="198"/>
      <c r="BJ7" s="198"/>
      <c r="BK7" s="198"/>
      <c r="BL7" s="198"/>
      <c r="BM7" s="198"/>
      <c r="BN7" s="198"/>
      <c r="BO7" s="198"/>
      <c r="BP7" s="198"/>
      <c r="BQ7" s="204">
        <v>1</v>
      </c>
      <c r="BR7" s="205" t="s">
        <v>517</v>
      </c>
      <c r="BS7" s="1099" t="s">
        <v>518</v>
      </c>
      <c r="BT7" s="1100"/>
      <c r="BU7" s="1100"/>
      <c r="BV7" s="1100"/>
      <c r="BW7" s="1100"/>
      <c r="BX7" s="1100"/>
      <c r="BY7" s="1100"/>
      <c r="BZ7" s="1100"/>
      <c r="CA7" s="1100"/>
      <c r="CB7" s="1100"/>
      <c r="CC7" s="1100"/>
      <c r="CD7" s="1100"/>
      <c r="CE7" s="1100"/>
      <c r="CF7" s="1100"/>
      <c r="CG7" s="1101"/>
      <c r="CH7" s="1092">
        <v>216</v>
      </c>
      <c r="CI7" s="1093"/>
      <c r="CJ7" s="1093"/>
      <c r="CK7" s="1093"/>
      <c r="CL7" s="1094"/>
      <c r="CM7" s="1092">
        <v>11904</v>
      </c>
      <c r="CN7" s="1093"/>
      <c r="CO7" s="1093"/>
      <c r="CP7" s="1093"/>
      <c r="CQ7" s="1094"/>
      <c r="CR7" s="1092">
        <v>20</v>
      </c>
      <c r="CS7" s="1093"/>
      <c r="CT7" s="1093"/>
      <c r="CU7" s="1093"/>
      <c r="CV7" s="1094"/>
      <c r="CW7" s="1092" t="s">
        <v>461</v>
      </c>
      <c r="CX7" s="1093"/>
      <c r="CY7" s="1093"/>
      <c r="CZ7" s="1093"/>
      <c r="DA7" s="1094"/>
      <c r="DB7" s="1092" t="s">
        <v>461</v>
      </c>
      <c r="DC7" s="1093"/>
      <c r="DD7" s="1093"/>
      <c r="DE7" s="1093"/>
      <c r="DF7" s="1094"/>
      <c r="DG7" s="1092">
        <v>479</v>
      </c>
      <c r="DH7" s="1093"/>
      <c r="DI7" s="1093"/>
      <c r="DJ7" s="1093"/>
      <c r="DK7" s="1094"/>
      <c r="DL7" s="1092" t="s">
        <v>461</v>
      </c>
      <c r="DM7" s="1093"/>
      <c r="DN7" s="1093"/>
      <c r="DO7" s="1093"/>
      <c r="DP7" s="1094"/>
      <c r="DQ7" s="1092" t="s">
        <v>461</v>
      </c>
      <c r="DR7" s="1093"/>
      <c r="DS7" s="1093"/>
      <c r="DT7" s="1093"/>
      <c r="DU7" s="1094"/>
      <c r="DV7" s="1119"/>
      <c r="DW7" s="1120"/>
      <c r="DX7" s="1120"/>
      <c r="DY7" s="1120"/>
      <c r="DZ7" s="1121"/>
      <c r="EA7" s="199"/>
    </row>
    <row r="8" spans="1:131" s="200" customFormat="1" ht="26.25" customHeight="1">
      <c r="A8" s="206">
        <v>2</v>
      </c>
      <c r="B8" s="1031" t="s">
        <v>332</v>
      </c>
      <c r="C8" s="1032"/>
      <c r="D8" s="1032"/>
      <c r="E8" s="1032"/>
      <c r="F8" s="1032"/>
      <c r="G8" s="1032"/>
      <c r="H8" s="1032"/>
      <c r="I8" s="1032"/>
      <c r="J8" s="1032"/>
      <c r="K8" s="1032"/>
      <c r="L8" s="1032"/>
      <c r="M8" s="1032"/>
      <c r="N8" s="1032"/>
      <c r="O8" s="1032"/>
      <c r="P8" s="1033"/>
      <c r="Q8" s="1038">
        <v>68928</v>
      </c>
      <c r="R8" s="1035"/>
      <c r="S8" s="1035"/>
      <c r="T8" s="1035"/>
      <c r="U8" s="1035"/>
      <c r="V8" s="1035">
        <v>68928</v>
      </c>
      <c r="W8" s="1035"/>
      <c r="X8" s="1035"/>
      <c r="Y8" s="1035"/>
      <c r="Z8" s="1035"/>
      <c r="AA8" s="1035" t="s">
        <v>461</v>
      </c>
      <c r="AB8" s="1035"/>
      <c r="AC8" s="1035"/>
      <c r="AD8" s="1035"/>
      <c r="AE8" s="1039"/>
      <c r="AF8" s="1086" t="s">
        <v>190</v>
      </c>
      <c r="AG8" s="1087"/>
      <c r="AH8" s="1087"/>
      <c r="AI8" s="1087"/>
      <c r="AJ8" s="1088"/>
      <c r="AK8" s="1089">
        <v>3833</v>
      </c>
      <c r="AL8" s="1090"/>
      <c r="AM8" s="1090"/>
      <c r="AN8" s="1090"/>
      <c r="AO8" s="1090"/>
      <c r="AP8" s="1091" t="s">
        <v>461</v>
      </c>
      <c r="AQ8" s="978"/>
      <c r="AR8" s="978"/>
      <c r="AS8" s="978"/>
      <c r="AT8" s="1089"/>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t="s">
        <v>517</v>
      </c>
      <c r="BS8" s="1002" t="s">
        <v>519</v>
      </c>
      <c r="BT8" s="1003"/>
      <c r="BU8" s="1003"/>
      <c r="BV8" s="1003"/>
      <c r="BW8" s="1003"/>
      <c r="BX8" s="1003"/>
      <c r="BY8" s="1003"/>
      <c r="BZ8" s="1003"/>
      <c r="CA8" s="1003"/>
      <c r="CB8" s="1003"/>
      <c r="CC8" s="1003"/>
      <c r="CD8" s="1003"/>
      <c r="CE8" s="1003"/>
      <c r="CF8" s="1003"/>
      <c r="CG8" s="1004"/>
      <c r="CH8" s="977">
        <v>1</v>
      </c>
      <c r="CI8" s="978"/>
      <c r="CJ8" s="978"/>
      <c r="CK8" s="978"/>
      <c r="CL8" s="979"/>
      <c r="CM8" s="977">
        <v>5344</v>
      </c>
      <c r="CN8" s="978"/>
      <c r="CO8" s="978"/>
      <c r="CP8" s="978"/>
      <c r="CQ8" s="979"/>
      <c r="CR8" s="977">
        <v>5304</v>
      </c>
      <c r="CS8" s="978"/>
      <c r="CT8" s="978"/>
      <c r="CU8" s="978"/>
      <c r="CV8" s="979"/>
      <c r="CW8" s="977">
        <v>2</v>
      </c>
      <c r="CX8" s="978"/>
      <c r="CY8" s="978"/>
      <c r="CZ8" s="978"/>
      <c r="DA8" s="979"/>
      <c r="DB8" s="977" t="s">
        <v>461</v>
      </c>
      <c r="DC8" s="978"/>
      <c r="DD8" s="978"/>
      <c r="DE8" s="978"/>
      <c r="DF8" s="979"/>
      <c r="DG8" s="977">
        <v>4328</v>
      </c>
      <c r="DH8" s="978"/>
      <c r="DI8" s="978"/>
      <c r="DJ8" s="978"/>
      <c r="DK8" s="979"/>
      <c r="DL8" s="977" t="s">
        <v>461</v>
      </c>
      <c r="DM8" s="978"/>
      <c r="DN8" s="978"/>
      <c r="DO8" s="978"/>
      <c r="DP8" s="979"/>
      <c r="DQ8" s="977" t="s">
        <v>461</v>
      </c>
      <c r="DR8" s="978"/>
      <c r="DS8" s="978"/>
      <c r="DT8" s="978"/>
      <c r="DU8" s="979"/>
      <c r="DV8" s="980"/>
      <c r="DW8" s="981"/>
      <c r="DX8" s="981"/>
      <c r="DY8" s="981"/>
      <c r="DZ8" s="982"/>
      <c r="EA8" s="199"/>
    </row>
    <row r="9" spans="1:131" s="200" customFormat="1" ht="26.25" customHeight="1">
      <c r="A9" s="206">
        <v>3</v>
      </c>
      <c r="B9" s="1031" t="s">
        <v>333</v>
      </c>
      <c r="C9" s="1032"/>
      <c r="D9" s="1032"/>
      <c r="E9" s="1032"/>
      <c r="F9" s="1032"/>
      <c r="G9" s="1032"/>
      <c r="H9" s="1032"/>
      <c r="I9" s="1032"/>
      <c r="J9" s="1032"/>
      <c r="K9" s="1032"/>
      <c r="L9" s="1032"/>
      <c r="M9" s="1032"/>
      <c r="N9" s="1032"/>
      <c r="O9" s="1032"/>
      <c r="P9" s="1033"/>
      <c r="Q9" s="1038">
        <v>4047</v>
      </c>
      <c r="R9" s="1035"/>
      <c r="S9" s="1035"/>
      <c r="T9" s="1035"/>
      <c r="U9" s="1035"/>
      <c r="V9" s="1035">
        <v>3907</v>
      </c>
      <c r="W9" s="1035"/>
      <c r="X9" s="1035"/>
      <c r="Y9" s="1035"/>
      <c r="Z9" s="1035"/>
      <c r="AA9" s="1035">
        <v>140</v>
      </c>
      <c r="AB9" s="1035"/>
      <c r="AC9" s="1035"/>
      <c r="AD9" s="1035"/>
      <c r="AE9" s="1039"/>
      <c r="AF9" s="1086">
        <v>140</v>
      </c>
      <c r="AG9" s="1087"/>
      <c r="AH9" s="1087"/>
      <c r="AI9" s="1087"/>
      <c r="AJ9" s="1088"/>
      <c r="AK9" s="1089" t="s">
        <v>461</v>
      </c>
      <c r="AL9" s="1090"/>
      <c r="AM9" s="1090"/>
      <c r="AN9" s="1090"/>
      <c r="AO9" s="1090"/>
      <c r="AP9" s="1090" t="s">
        <v>461</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t="s">
        <v>517</v>
      </c>
      <c r="BS9" s="1002" t="s">
        <v>520</v>
      </c>
      <c r="BT9" s="1003"/>
      <c r="BU9" s="1003"/>
      <c r="BV9" s="1003"/>
      <c r="BW9" s="1003"/>
      <c r="BX9" s="1003"/>
      <c r="BY9" s="1003"/>
      <c r="BZ9" s="1003"/>
      <c r="CA9" s="1003"/>
      <c r="CB9" s="1003"/>
      <c r="CC9" s="1003"/>
      <c r="CD9" s="1003"/>
      <c r="CE9" s="1003"/>
      <c r="CF9" s="1003"/>
      <c r="CG9" s="1004"/>
      <c r="CH9" s="977">
        <v>20</v>
      </c>
      <c r="CI9" s="978"/>
      <c r="CJ9" s="978"/>
      <c r="CK9" s="978"/>
      <c r="CL9" s="979"/>
      <c r="CM9" s="977">
        <v>4218</v>
      </c>
      <c r="CN9" s="978"/>
      <c r="CO9" s="978"/>
      <c r="CP9" s="978"/>
      <c r="CQ9" s="979"/>
      <c r="CR9" s="977">
        <v>2</v>
      </c>
      <c r="CS9" s="978"/>
      <c r="CT9" s="978"/>
      <c r="CU9" s="978"/>
      <c r="CV9" s="979"/>
      <c r="CW9" s="977" t="s">
        <v>461</v>
      </c>
      <c r="CX9" s="978"/>
      <c r="CY9" s="978"/>
      <c r="CZ9" s="978"/>
      <c r="DA9" s="979"/>
      <c r="DB9" s="977" t="s">
        <v>461</v>
      </c>
      <c r="DC9" s="978"/>
      <c r="DD9" s="978"/>
      <c r="DE9" s="978"/>
      <c r="DF9" s="979"/>
      <c r="DG9" s="977" t="s">
        <v>461</v>
      </c>
      <c r="DH9" s="978"/>
      <c r="DI9" s="978"/>
      <c r="DJ9" s="978"/>
      <c r="DK9" s="979"/>
      <c r="DL9" s="977" t="s">
        <v>461</v>
      </c>
      <c r="DM9" s="978"/>
      <c r="DN9" s="978"/>
      <c r="DO9" s="978"/>
      <c r="DP9" s="979"/>
      <c r="DQ9" s="977" t="s">
        <v>461</v>
      </c>
      <c r="DR9" s="978"/>
      <c r="DS9" s="978"/>
      <c r="DT9" s="978"/>
      <c r="DU9" s="979"/>
      <c r="DV9" s="980"/>
      <c r="DW9" s="981"/>
      <c r="DX9" s="981"/>
      <c r="DY9" s="981"/>
      <c r="DZ9" s="982"/>
      <c r="EA9" s="199"/>
    </row>
    <row r="10" spans="1:131" s="200" customFormat="1" ht="26.25" customHeight="1">
      <c r="A10" s="206">
        <v>4</v>
      </c>
      <c r="B10" s="1031" t="s">
        <v>334</v>
      </c>
      <c r="C10" s="1032"/>
      <c r="D10" s="1032"/>
      <c r="E10" s="1032"/>
      <c r="F10" s="1032"/>
      <c r="G10" s="1032"/>
      <c r="H10" s="1032"/>
      <c r="I10" s="1032"/>
      <c r="J10" s="1032"/>
      <c r="K10" s="1032"/>
      <c r="L10" s="1032"/>
      <c r="M10" s="1032"/>
      <c r="N10" s="1032"/>
      <c r="O10" s="1032"/>
      <c r="P10" s="1033"/>
      <c r="Q10" s="1038">
        <v>114</v>
      </c>
      <c r="R10" s="1035"/>
      <c r="S10" s="1035"/>
      <c r="T10" s="1035"/>
      <c r="U10" s="1035"/>
      <c r="V10" s="1035">
        <v>114</v>
      </c>
      <c r="W10" s="1035"/>
      <c r="X10" s="1035"/>
      <c r="Y10" s="1035"/>
      <c r="Z10" s="1035"/>
      <c r="AA10" s="1035" t="s">
        <v>461</v>
      </c>
      <c r="AB10" s="1035"/>
      <c r="AC10" s="1035"/>
      <c r="AD10" s="1035"/>
      <c r="AE10" s="1039"/>
      <c r="AF10" s="1086" t="s">
        <v>335</v>
      </c>
      <c r="AG10" s="1087"/>
      <c r="AH10" s="1087"/>
      <c r="AI10" s="1087"/>
      <c r="AJ10" s="1088"/>
      <c r="AK10" s="1089" t="s">
        <v>461</v>
      </c>
      <c r="AL10" s="1090"/>
      <c r="AM10" s="1090"/>
      <c r="AN10" s="1090"/>
      <c r="AO10" s="1090"/>
      <c r="AP10" s="1090">
        <v>751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t="s">
        <v>517</v>
      </c>
      <c r="BS10" s="1002" t="s">
        <v>521</v>
      </c>
      <c r="BT10" s="1003"/>
      <c r="BU10" s="1003"/>
      <c r="BV10" s="1003"/>
      <c r="BW10" s="1003"/>
      <c r="BX10" s="1003"/>
      <c r="BY10" s="1003"/>
      <c r="BZ10" s="1003"/>
      <c r="CA10" s="1003"/>
      <c r="CB10" s="1003"/>
      <c r="CC10" s="1003"/>
      <c r="CD10" s="1003"/>
      <c r="CE10" s="1003"/>
      <c r="CF10" s="1003"/>
      <c r="CG10" s="1004"/>
      <c r="CH10" s="977">
        <v>-1</v>
      </c>
      <c r="CI10" s="978"/>
      <c r="CJ10" s="978"/>
      <c r="CK10" s="978"/>
      <c r="CL10" s="979"/>
      <c r="CM10" s="977">
        <v>35</v>
      </c>
      <c r="CN10" s="978"/>
      <c r="CO10" s="978"/>
      <c r="CP10" s="978"/>
      <c r="CQ10" s="979"/>
      <c r="CR10" s="977">
        <v>22</v>
      </c>
      <c r="CS10" s="978"/>
      <c r="CT10" s="978"/>
      <c r="CU10" s="978"/>
      <c r="CV10" s="979"/>
      <c r="CW10" s="977">
        <v>16</v>
      </c>
      <c r="CX10" s="978"/>
      <c r="CY10" s="978"/>
      <c r="CZ10" s="978"/>
      <c r="DA10" s="979"/>
      <c r="DB10" s="977" t="s">
        <v>461</v>
      </c>
      <c r="DC10" s="978"/>
      <c r="DD10" s="978"/>
      <c r="DE10" s="978"/>
      <c r="DF10" s="979"/>
      <c r="DG10" s="977" t="s">
        <v>461</v>
      </c>
      <c r="DH10" s="978"/>
      <c r="DI10" s="978"/>
      <c r="DJ10" s="978"/>
      <c r="DK10" s="979"/>
      <c r="DL10" s="977" t="s">
        <v>461</v>
      </c>
      <c r="DM10" s="978"/>
      <c r="DN10" s="978"/>
      <c r="DO10" s="978"/>
      <c r="DP10" s="979"/>
      <c r="DQ10" s="977" t="s">
        <v>461</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589</v>
      </c>
      <c r="R11" s="1035"/>
      <c r="S11" s="1035"/>
      <c r="T11" s="1035"/>
      <c r="U11" s="1035"/>
      <c r="V11" s="1035">
        <v>396</v>
      </c>
      <c r="W11" s="1035"/>
      <c r="X11" s="1035"/>
      <c r="Y11" s="1035"/>
      <c r="Z11" s="1035"/>
      <c r="AA11" s="1035">
        <v>193</v>
      </c>
      <c r="AB11" s="1035"/>
      <c r="AC11" s="1035"/>
      <c r="AD11" s="1035"/>
      <c r="AE11" s="1039"/>
      <c r="AF11" s="1086">
        <v>193</v>
      </c>
      <c r="AG11" s="1087"/>
      <c r="AH11" s="1087"/>
      <c r="AI11" s="1087"/>
      <c r="AJ11" s="1088"/>
      <c r="AK11" s="1089">
        <v>230</v>
      </c>
      <c r="AL11" s="1090"/>
      <c r="AM11" s="1090"/>
      <c r="AN11" s="1090"/>
      <c r="AO11" s="1090"/>
      <c r="AP11" s="1090">
        <v>2125</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522</v>
      </c>
      <c r="BT11" s="1003"/>
      <c r="BU11" s="1003"/>
      <c r="BV11" s="1003"/>
      <c r="BW11" s="1003"/>
      <c r="BX11" s="1003"/>
      <c r="BY11" s="1003"/>
      <c r="BZ11" s="1003"/>
      <c r="CA11" s="1003"/>
      <c r="CB11" s="1003"/>
      <c r="CC11" s="1003"/>
      <c r="CD11" s="1003"/>
      <c r="CE11" s="1003"/>
      <c r="CF11" s="1003"/>
      <c r="CG11" s="1004"/>
      <c r="CH11" s="977">
        <v>1</v>
      </c>
      <c r="CI11" s="978"/>
      <c r="CJ11" s="978"/>
      <c r="CK11" s="978"/>
      <c r="CL11" s="979"/>
      <c r="CM11" s="977">
        <v>328</v>
      </c>
      <c r="CN11" s="978"/>
      <c r="CO11" s="978"/>
      <c r="CP11" s="978"/>
      <c r="CQ11" s="979"/>
      <c r="CR11" s="977">
        <v>122</v>
      </c>
      <c r="CS11" s="978"/>
      <c r="CT11" s="978"/>
      <c r="CU11" s="978"/>
      <c r="CV11" s="979"/>
      <c r="CW11" s="977">
        <v>67</v>
      </c>
      <c r="CX11" s="978"/>
      <c r="CY11" s="978"/>
      <c r="CZ11" s="978"/>
      <c r="DA11" s="979"/>
      <c r="DB11" s="977" t="s">
        <v>461</v>
      </c>
      <c r="DC11" s="978"/>
      <c r="DD11" s="978"/>
      <c r="DE11" s="978"/>
      <c r="DF11" s="979"/>
      <c r="DG11" s="977" t="s">
        <v>461</v>
      </c>
      <c r="DH11" s="978"/>
      <c r="DI11" s="978"/>
      <c r="DJ11" s="978"/>
      <c r="DK11" s="979"/>
      <c r="DL11" s="977" t="s">
        <v>461</v>
      </c>
      <c r="DM11" s="978"/>
      <c r="DN11" s="978"/>
      <c r="DO11" s="978"/>
      <c r="DP11" s="979"/>
      <c r="DQ11" s="977" t="s">
        <v>461</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608</v>
      </c>
      <c r="R12" s="1035"/>
      <c r="S12" s="1035"/>
      <c r="T12" s="1035"/>
      <c r="U12" s="1035"/>
      <c r="V12" s="1035">
        <v>1</v>
      </c>
      <c r="W12" s="1035"/>
      <c r="X12" s="1035"/>
      <c r="Y12" s="1035"/>
      <c r="Z12" s="1035"/>
      <c r="AA12" s="1035">
        <v>607</v>
      </c>
      <c r="AB12" s="1035"/>
      <c r="AC12" s="1035"/>
      <c r="AD12" s="1035"/>
      <c r="AE12" s="1039"/>
      <c r="AF12" s="1086" t="s">
        <v>335</v>
      </c>
      <c r="AG12" s="1087"/>
      <c r="AH12" s="1087"/>
      <c r="AI12" s="1087"/>
      <c r="AJ12" s="1088"/>
      <c r="AK12" s="1089" t="s">
        <v>461</v>
      </c>
      <c r="AL12" s="1090"/>
      <c r="AM12" s="1090"/>
      <c r="AN12" s="1090"/>
      <c r="AO12" s="1090"/>
      <c r="AP12" s="1090" t="s">
        <v>461</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523</v>
      </c>
      <c r="BT12" s="1003"/>
      <c r="BU12" s="1003"/>
      <c r="BV12" s="1003"/>
      <c r="BW12" s="1003"/>
      <c r="BX12" s="1003"/>
      <c r="BY12" s="1003"/>
      <c r="BZ12" s="1003"/>
      <c r="CA12" s="1003"/>
      <c r="CB12" s="1003"/>
      <c r="CC12" s="1003"/>
      <c r="CD12" s="1003"/>
      <c r="CE12" s="1003"/>
      <c r="CF12" s="1003"/>
      <c r="CG12" s="1004"/>
      <c r="CH12" s="977">
        <v>29</v>
      </c>
      <c r="CI12" s="978"/>
      <c r="CJ12" s="978"/>
      <c r="CK12" s="978"/>
      <c r="CL12" s="979"/>
      <c r="CM12" s="977">
        <v>800</v>
      </c>
      <c r="CN12" s="978"/>
      <c r="CO12" s="978"/>
      <c r="CP12" s="978"/>
      <c r="CQ12" s="979"/>
      <c r="CR12" s="977">
        <v>100</v>
      </c>
      <c r="CS12" s="978"/>
      <c r="CT12" s="978"/>
      <c r="CU12" s="978"/>
      <c r="CV12" s="979"/>
      <c r="CW12" s="977">
        <v>81</v>
      </c>
      <c r="CX12" s="978"/>
      <c r="CY12" s="978"/>
      <c r="CZ12" s="978"/>
      <c r="DA12" s="979"/>
      <c r="DB12" s="977" t="s">
        <v>461</v>
      </c>
      <c r="DC12" s="978"/>
      <c r="DD12" s="978"/>
      <c r="DE12" s="978"/>
      <c r="DF12" s="979"/>
      <c r="DG12" s="977" t="s">
        <v>461</v>
      </c>
      <c r="DH12" s="978"/>
      <c r="DI12" s="978"/>
      <c r="DJ12" s="978"/>
      <c r="DK12" s="979"/>
      <c r="DL12" s="977" t="s">
        <v>461</v>
      </c>
      <c r="DM12" s="978"/>
      <c r="DN12" s="978"/>
      <c r="DO12" s="978"/>
      <c r="DP12" s="979"/>
      <c r="DQ12" s="977" t="s">
        <v>461</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640</v>
      </c>
      <c r="R13" s="1035"/>
      <c r="S13" s="1035"/>
      <c r="T13" s="1035"/>
      <c r="U13" s="1035"/>
      <c r="V13" s="1035">
        <v>222</v>
      </c>
      <c r="W13" s="1035"/>
      <c r="X13" s="1035"/>
      <c r="Y13" s="1035"/>
      <c r="Z13" s="1035"/>
      <c r="AA13" s="1035">
        <v>418</v>
      </c>
      <c r="AB13" s="1035"/>
      <c r="AC13" s="1035"/>
      <c r="AD13" s="1035"/>
      <c r="AE13" s="1039"/>
      <c r="AF13" s="1086" t="s">
        <v>335</v>
      </c>
      <c r="AG13" s="1087"/>
      <c r="AH13" s="1087"/>
      <c r="AI13" s="1087"/>
      <c r="AJ13" s="1088"/>
      <c r="AK13" s="1089" t="s">
        <v>461</v>
      </c>
      <c r="AL13" s="1090"/>
      <c r="AM13" s="1090"/>
      <c r="AN13" s="1090"/>
      <c r="AO13" s="1090"/>
      <c r="AP13" s="1090">
        <v>1422</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524</v>
      </c>
      <c r="BT13" s="1003"/>
      <c r="BU13" s="1003"/>
      <c r="BV13" s="1003"/>
      <c r="BW13" s="1003"/>
      <c r="BX13" s="1003"/>
      <c r="BY13" s="1003"/>
      <c r="BZ13" s="1003"/>
      <c r="CA13" s="1003"/>
      <c r="CB13" s="1003"/>
      <c r="CC13" s="1003"/>
      <c r="CD13" s="1003"/>
      <c r="CE13" s="1003"/>
      <c r="CF13" s="1003"/>
      <c r="CG13" s="1004"/>
      <c r="CH13" s="977">
        <v>9</v>
      </c>
      <c r="CI13" s="978"/>
      <c r="CJ13" s="978"/>
      <c r="CK13" s="978"/>
      <c r="CL13" s="979"/>
      <c r="CM13" s="977">
        <v>101</v>
      </c>
      <c r="CN13" s="978"/>
      <c r="CO13" s="978"/>
      <c r="CP13" s="978"/>
      <c r="CQ13" s="979"/>
      <c r="CR13" s="977">
        <v>38</v>
      </c>
      <c r="CS13" s="978"/>
      <c r="CT13" s="978"/>
      <c r="CU13" s="978"/>
      <c r="CV13" s="979"/>
      <c r="CW13" s="977">
        <v>21</v>
      </c>
      <c r="CX13" s="978"/>
      <c r="CY13" s="978"/>
      <c r="CZ13" s="978"/>
      <c r="DA13" s="979"/>
      <c r="DB13" s="977" t="s">
        <v>461</v>
      </c>
      <c r="DC13" s="978"/>
      <c r="DD13" s="978"/>
      <c r="DE13" s="978"/>
      <c r="DF13" s="979"/>
      <c r="DG13" s="977" t="s">
        <v>461</v>
      </c>
      <c r="DH13" s="978"/>
      <c r="DI13" s="978"/>
      <c r="DJ13" s="978"/>
      <c r="DK13" s="979"/>
      <c r="DL13" s="977" t="s">
        <v>461</v>
      </c>
      <c r="DM13" s="978"/>
      <c r="DN13" s="978"/>
      <c r="DO13" s="978"/>
      <c r="DP13" s="979"/>
      <c r="DQ13" s="977" t="s">
        <v>461</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283</v>
      </c>
      <c r="R14" s="1035"/>
      <c r="S14" s="1035"/>
      <c r="T14" s="1035"/>
      <c r="U14" s="1035"/>
      <c r="V14" s="1035">
        <v>283</v>
      </c>
      <c r="W14" s="1035"/>
      <c r="X14" s="1035"/>
      <c r="Y14" s="1035"/>
      <c r="Z14" s="1035"/>
      <c r="AA14" s="1035" t="s">
        <v>461</v>
      </c>
      <c r="AB14" s="1035"/>
      <c r="AC14" s="1035"/>
      <c r="AD14" s="1035"/>
      <c r="AE14" s="1039"/>
      <c r="AF14" s="1086">
        <v>0</v>
      </c>
      <c r="AG14" s="1087"/>
      <c r="AH14" s="1087"/>
      <c r="AI14" s="1087"/>
      <c r="AJ14" s="1088"/>
      <c r="AK14" s="1089">
        <v>55</v>
      </c>
      <c r="AL14" s="1090"/>
      <c r="AM14" s="1090"/>
      <c r="AN14" s="1090"/>
      <c r="AO14" s="1090"/>
      <c r="AP14" s="1090" t="s">
        <v>461</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525</v>
      </c>
      <c r="BT14" s="1003"/>
      <c r="BU14" s="1003"/>
      <c r="BV14" s="1003"/>
      <c r="BW14" s="1003"/>
      <c r="BX14" s="1003"/>
      <c r="BY14" s="1003"/>
      <c r="BZ14" s="1003"/>
      <c r="CA14" s="1003"/>
      <c r="CB14" s="1003"/>
      <c r="CC14" s="1003"/>
      <c r="CD14" s="1003"/>
      <c r="CE14" s="1003"/>
      <c r="CF14" s="1003"/>
      <c r="CG14" s="1004"/>
      <c r="CH14" s="977">
        <v>1</v>
      </c>
      <c r="CI14" s="978"/>
      <c r="CJ14" s="978"/>
      <c r="CK14" s="978"/>
      <c r="CL14" s="979"/>
      <c r="CM14" s="977">
        <v>51</v>
      </c>
      <c r="CN14" s="978"/>
      <c r="CO14" s="978"/>
      <c r="CP14" s="978"/>
      <c r="CQ14" s="979"/>
      <c r="CR14" s="977">
        <v>10</v>
      </c>
      <c r="CS14" s="978"/>
      <c r="CT14" s="978"/>
      <c r="CU14" s="978"/>
      <c r="CV14" s="979"/>
      <c r="CW14" s="977">
        <v>9</v>
      </c>
      <c r="CX14" s="978"/>
      <c r="CY14" s="978"/>
      <c r="CZ14" s="978"/>
      <c r="DA14" s="979"/>
      <c r="DB14" s="977" t="s">
        <v>461</v>
      </c>
      <c r="DC14" s="978"/>
      <c r="DD14" s="978"/>
      <c r="DE14" s="978"/>
      <c r="DF14" s="979"/>
      <c r="DG14" s="977" t="s">
        <v>461</v>
      </c>
      <c r="DH14" s="978"/>
      <c r="DI14" s="978"/>
      <c r="DJ14" s="978"/>
      <c r="DK14" s="979"/>
      <c r="DL14" s="977" t="s">
        <v>461</v>
      </c>
      <c r="DM14" s="978"/>
      <c r="DN14" s="978"/>
      <c r="DO14" s="978"/>
      <c r="DP14" s="979"/>
      <c r="DQ14" s="977" t="s">
        <v>461</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1898</v>
      </c>
      <c r="R15" s="1035"/>
      <c r="S15" s="1035"/>
      <c r="T15" s="1035"/>
      <c r="U15" s="1035"/>
      <c r="V15" s="1035">
        <v>1142</v>
      </c>
      <c r="W15" s="1035"/>
      <c r="X15" s="1035"/>
      <c r="Y15" s="1035"/>
      <c r="Z15" s="1035"/>
      <c r="AA15" s="1035">
        <v>756</v>
      </c>
      <c r="AB15" s="1035"/>
      <c r="AC15" s="1035"/>
      <c r="AD15" s="1035"/>
      <c r="AE15" s="1039"/>
      <c r="AF15" s="1086" t="s">
        <v>335</v>
      </c>
      <c r="AG15" s="1087"/>
      <c r="AH15" s="1087"/>
      <c r="AI15" s="1087"/>
      <c r="AJ15" s="1088"/>
      <c r="AK15" s="1089" t="s">
        <v>461</v>
      </c>
      <c r="AL15" s="1090"/>
      <c r="AM15" s="1090"/>
      <c r="AN15" s="1090"/>
      <c r="AO15" s="1090"/>
      <c r="AP15" s="1090">
        <v>4762</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526</v>
      </c>
      <c r="BT15" s="1003"/>
      <c r="BU15" s="1003"/>
      <c r="BV15" s="1003"/>
      <c r="BW15" s="1003"/>
      <c r="BX15" s="1003"/>
      <c r="BY15" s="1003"/>
      <c r="BZ15" s="1003"/>
      <c r="CA15" s="1003"/>
      <c r="CB15" s="1003"/>
      <c r="CC15" s="1003"/>
      <c r="CD15" s="1003"/>
      <c r="CE15" s="1003"/>
      <c r="CF15" s="1003"/>
      <c r="CG15" s="1004"/>
      <c r="CH15" s="977">
        <v>-1</v>
      </c>
      <c r="CI15" s="978"/>
      <c r="CJ15" s="978"/>
      <c r="CK15" s="978"/>
      <c r="CL15" s="979"/>
      <c r="CM15" s="977">
        <v>313</v>
      </c>
      <c r="CN15" s="978"/>
      <c r="CO15" s="978"/>
      <c r="CP15" s="978"/>
      <c r="CQ15" s="979"/>
      <c r="CR15" s="977">
        <v>183</v>
      </c>
      <c r="CS15" s="978"/>
      <c r="CT15" s="978"/>
      <c r="CU15" s="978"/>
      <c r="CV15" s="979"/>
      <c r="CW15" s="977" t="s">
        <v>461</v>
      </c>
      <c r="CX15" s="978"/>
      <c r="CY15" s="978"/>
      <c r="CZ15" s="978"/>
      <c r="DA15" s="979"/>
      <c r="DB15" s="977" t="s">
        <v>461</v>
      </c>
      <c r="DC15" s="978"/>
      <c r="DD15" s="978"/>
      <c r="DE15" s="978"/>
      <c r="DF15" s="979"/>
      <c r="DG15" s="977" t="s">
        <v>461</v>
      </c>
      <c r="DH15" s="978"/>
      <c r="DI15" s="978"/>
      <c r="DJ15" s="978"/>
      <c r="DK15" s="979"/>
      <c r="DL15" s="977" t="s">
        <v>461</v>
      </c>
      <c r="DM15" s="978"/>
      <c r="DN15" s="978"/>
      <c r="DO15" s="978"/>
      <c r="DP15" s="979"/>
      <c r="DQ15" s="977" t="s">
        <v>461</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350</v>
      </c>
      <c r="R16" s="1035"/>
      <c r="S16" s="1035"/>
      <c r="T16" s="1035"/>
      <c r="U16" s="1035"/>
      <c r="V16" s="1035">
        <v>121</v>
      </c>
      <c r="W16" s="1035"/>
      <c r="X16" s="1035"/>
      <c r="Y16" s="1035"/>
      <c r="Z16" s="1035"/>
      <c r="AA16" s="1035">
        <v>229</v>
      </c>
      <c r="AB16" s="1035"/>
      <c r="AC16" s="1035"/>
      <c r="AD16" s="1035"/>
      <c r="AE16" s="1039"/>
      <c r="AF16" s="1086" t="s">
        <v>335</v>
      </c>
      <c r="AG16" s="1087"/>
      <c r="AH16" s="1087"/>
      <c r="AI16" s="1087"/>
      <c r="AJ16" s="1088"/>
      <c r="AK16" s="1089">
        <v>1</v>
      </c>
      <c r="AL16" s="1090"/>
      <c r="AM16" s="1090"/>
      <c r="AN16" s="1090"/>
      <c r="AO16" s="1090"/>
      <c r="AP16" s="1090">
        <v>549</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527</v>
      </c>
      <c r="BT16" s="1003"/>
      <c r="BU16" s="1003"/>
      <c r="BV16" s="1003"/>
      <c r="BW16" s="1003"/>
      <c r="BX16" s="1003"/>
      <c r="BY16" s="1003"/>
      <c r="BZ16" s="1003"/>
      <c r="CA16" s="1003"/>
      <c r="CB16" s="1003"/>
      <c r="CC16" s="1003"/>
      <c r="CD16" s="1003"/>
      <c r="CE16" s="1003"/>
      <c r="CF16" s="1003"/>
      <c r="CG16" s="1004"/>
      <c r="CH16" s="977">
        <v>-29</v>
      </c>
      <c r="CI16" s="978"/>
      <c r="CJ16" s="978"/>
      <c r="CK16" s="978"/>
      <c r="CL16" s="979"/>
      <c r="CM16" s="977">
        <v>1626</v>
      </c>
      <c r="CN16" s="978"/>
      <c r="CO16" s="978"/>
      <c r="CP16" s="978"/>
      <c r="CQ16" s="979"/>
      <c r="CR16" s="977">
        <v>5</v>
      </c>
      <c r="CS16" s="978"/>
      <c r="CT16" s="978"/>
      <c r="CU16" s="978"/>
      <c r="CV16" s="979"/>
      <c r="CW16" s="977">
        <v>143</v>
      </c>
      <c r="CX16" s="978"/>
      <c r="CY16" s="978"/>
      <c r="CZ16" s="978"/>
      <c r="DA16" s="979"/>
      <c r="DB16" s="977">
        <v>4330</v>
      </c>
      <c r="DC16" s="978"/>
      <c r="DD16" s="978"/>
      <c r="DE16" s="978"/>
      <c r="DF16" s="979"/>
      <c r="DG16" s="977" t="s">
        <v>461</v>
      </c>
      <c r="DH16" s="978"/>
      <c r="DI16" s="978"/>
      <c r="DJ16" s="978"/>
      <c r="DK16" s="979"/>
      <c r="DL16" s="977" t="s">
        <v>461</v>
      </c>
      <c r="DM16" s="978"/>
      <c r="DN16" s="978"/>
      <c r="DO16" s="978"/>
      <c r="DP16" s="979"/>
      <c r="DQ16" s="977" t="s">
        <v>461</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1831</v>
      </c>
      <c r="R17" s="1035"/>
      <c r="S17" s="1035"/>
      <c r="T17" s="1035"/>
      <c r="U17" s="1035"/>
      <c r="V17" s="1035">
        <v>1831</v>
      </c>
      <c r="W17" s="1035"/>
      <c r="X17" s="1035"/>
      <c r="Y17" s="1035"/>
      <c r="Z17" s="1035"/>
      <c r="AA17" s="1035" t="s">
        <v>461</v>
      </c>
      <c r="AB17" s="1035"/>
      <c r="AC17" s="1035"/>
      <c r="AD17" s="1035"/>
      <c r="AE17" s="1039"/>
      <c r="AF17" s="1086" t="s">
        <v>335</v>
      </c>
      <c r="AG17" s="1087"/>
      <c r="AH17" s="1087"/>
      <c r="AI17" s="1087"/>
      <c r="AJ17" s="1088"/>
      <c r="AK17" s="1089" t="s">
        <v>461</v>
      </c>
      <c r="AL17" s="1090"/>
      <c r="AM17" s="1090"/>
      <c r="AN17" s="1090"/>
      <c r="AO17" s="1090"/>
      <c r="AP17" s="1090">
        <v>8848</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528</v>
      </c>
      <c r="BT17" s="1003"/>
      <c r="BU17" s="1003"/>
      <c r="BV17" s="1003"/>
      <c r="BW17" s="1003"/>
      <c r="BX17" s="1003"/>
      <c r="BY17" s="1003"/>
      <c r="BZ17" s="1003"/>
      <c r="CA17" s="1003"/>
      <c r="CB17" s="1003"/>
      <c r="CC17" s="1003"/>
      <c r="CD17" s="1003"/>
      <c r="CE17" s="1003"/>
      <c r="CF17" s="1003"/>
      <c r="CG17" s="1004"/>
      <c r="CH17" s="977">
        <v>16</v>
      </c>
      <c r="CI17" s="978"/>
      <c r="CJ17" s="978"/>
      <c r="CK17" s="978"/>
      <c r="CL17" s="979"/>
      <c r="CM17" s="977">
        <v>1779</v>
      </c>
      <c r="CN17" s="978"/>
      <c r="CO17" s="978"/>
      <c r="CP17" s="978"/>
      <c r="CQ17" s="979"/>
      <c r="CR17" s="977">
        <v>800</v>
      </c>
      <c r="CS17" s="978"/>
      <c r="CT17" s="978"/>
      <c r="CU17" s="978"/>
      <c r="CV17" s="979"/>
      <c r="CW17" s="977" t="s">
        <v>461</v>
      </c>
      <c r="CX17" s="978"/>
      <c r="CY17" s="978"/>
      <c r="CZ17" s="978"/>
      <c r="DA17" s="979"/>
      <c r="DB17" s="977" t="s">
        <v>461</v>
      </c>
      <c r="DC17" s="978"/>
      <c r="DD17" s="978"/>
      <c r="DE17" s="978"/>
      <c r="DF17" s="979"/>
      <c r="DG17" s="977" t="s">
        <v>461</v>
      </c>
      <c r="DH17" s="978"/>
      <c r="DI17" s="978"/>
      <c r="DJ17" s="978"/>
      <c r="DK17" s="979"/>
      <c r="DL17" s="977" t="s">
        <v>461</v>
      </c>
      <c r="DM17" s="978"/>
      <c r="DN17" s="978"/>
      <c r="DO17" s="978"/>
      <c r="DP17" s="979"/>
      <c r="DQ17" s="977" t="s">
        <v>461</v>
      </c>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529</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148</v>
      </c>
      <c r="CN18" s="978"/>
      <c r="CO18" s="978"/>
      <c r="CP18" s="978"/>
      <c r="CQ18" s="979"/>
      <c r="CR18" s="977">
        <v>205</v>
      </c>
      <c r="CS18" s="978"/>
      <c r="CT18" s="978"/>
      <c r="CU18" s="978"/>
      <c r="CV18" s="979"/>
      <c r="CW18" s="977" t="s">
        <v>461</v>
      </c>
      <c r="CX18" s="978"/>
      <c r="CY18" s="978"/>
      <c r="CZ18" s="978"/>
      <c r="DA18" s="979"/>
      <c r="DB18" s="977" t="s">
        <v>461</v>
      </c>
      <c r="DC18" s="978"/>
      <c r="DD18" s="978"/>
      <c r="DE18" s="978"/>
      <c r="DF18" s="979"/>
      <c r="DG18" s="977" t="s">
        <v>461</v>
      </c>
      <c r="DH18" s="978"/>
      <c r="DI18" s="978"/>
      <c r="DJ18" s="978"/>
      <c r="DK18" s="979"/>
      <c r="DL18" s="977" t="s">
        <v>461</v>
      </c>
      <c r="DM18" s="978"/>
      <c r="DN18" s="978"/>
      <c r="DO18" s="978"/>
      <c r="DP18" s="979"/>
      <c r="DQ18" s="977" t="s">
        <v>461</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530</v>
      </c>
      <c r="BT19" s="1003"/>
      <c r="BU19" s="1003"/>
      <c r="BV19" s="1003"/>
      <c r="BW19" s="1003"/>
      <c r="BX19" s="1003"/>
      <c r="BY19" s="1003"/>
      <c r="BZ19" s="1003"/>
      <c r="CA19" s="1003"/>
      <c r="CB19" s="1003"/>
      <c r="CC19" s="1003"/>
      <c r="CD19" s="1003"/>
      <c r="CE19" s="1003"/>
      <c r="CF19" s="1003"/>
      <c r="CG19" s="1004"/>
      <c r="CH19" s="977">
        <v>1</v>
      </c>
      <c r="CI19" s="978"/>
      <c r="CJ19" s="978"/>
      <c r="CK19" s="978"/>
      <c r="CL19" s="979"/>
      <c r="CM19" s="977">
        <v>1211</v>
      </c>
      <c r="CN19" s="978"/>
      <c r="CO19" s="978"/>
      <c r="CP19" s="978"/>
      <c r="CQ19" s="979"/>
      <c r="CR19" s="977">
        <v>10</v>
      </c>
      <c r="CS19" s="978"/>
      <c r="CT19" s="978"/>
      <c r="CU19" s="978"/>
      <c r="CV19" s="979"/>
      <c r="CW19" s="977">
        <v>6</v>
      </c>
      <c r="CX19" s="978"/>
      <c r="CY19" s="978"/>
      <c r="CZ19" s="978"/>
      <c r="DA19" s="979"/>
      <c r="DB19" s="977" t="s">
        <v>461</v>
      </c>
      <c r="DC19" s="978"/>
      <c r="DD19" s="978"/>
      <c r="DE19" s="978"/>
      <c r="DF19" s="979"/>
      <c r="DG19" s="977" t="s">
        <v>461</v>
      </c>
      <c r="DH19" s="978"/>
      <c r="DI19" s="978"/>
      <c r="DJ19" s="978"/>
      <c r="DK19" s="979"/>
      <c r="DL19" s="977" t="s">
        <v>461</v>
      </c>
      <c r="DM19" s="978"/>
      <c r="DN19" s="978"/>
      <c r="DO19" s="978"/>
      <c r="DP19" s="979"/>
      <c r="DQ19" s="977" t="s">
        <v>461</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531</v>
      </c>
      <c r="BT20" s="1003"/>
      <c r="BU20" s="1003"/>
      <c r="BV20" s="1003"/>
      <c r="BW20" s="1003"/>
      <c r="BX20" s="1003"/>
      <c r="BY20" s="1003"/>
      <c r="BZ20" s="1003"/>
      <c r="CA20" s="1003"/>
      <c r="CB20" s="1003"/>
      <c r="CC20" s="1003"/>
      <c r="CD20" s="1003"/>
      <c r="CE20" s="1003"/>
      <c r="CF20" s="1003"/>
      <c r="CG20" s="1004"/>
      <c r="CH20" s="977">
        <v>-14</v>
      </c>
      <c r="CI20" s="978"/>
      <c r="CJ20" s="978"/>
      <c r="CK20" s="978"/>
      <c r="CL20" s="979"/>
      <c r="CM20" s="977">
        <v>2111</v>
      </c>
      <c r="CN20" s="978"/>
      <c r="CO20" s="978"/>
      <c r="CP20" s="978"/>
      <c r="CQ20" s="979"/>
      <c r="CR20" s="977">
        <v>30</v>
      </c>
      <c r="CS20" s="978"/>
      <c r="CT20" s="978"/>
      <c r="CU20" s="978"/>
      <c r="CV20" s="979"/>
      <c r="CW20" s="977">
        <v>60</v>
      </c>
      <c r="CX20" s="978"/>
      <c r="CY20" s="978"/>
      <c r="CZ20" s="978"/>
      <c r="DA20" s="979"/>
      <c r="DB20" s="977" t="s">
        <v>461</v>
      </c>
      <c r="DC20" s="978"/>
      <c r="DD20" s="978"/>
      <c r="DE20" s="978"/>
      <c r="DF20" s="979"/>
      <c r="DG20" s="977" t="s">
        <v>461</v>
      </c>
      <c r="DH20" s="978"/>
      <c r="DI20" s="978"/>
      <c r="DJ20" s="978"/>
      <c r="DK20" s="979"/>
      <c r="DL20" s="977" t="s">
        <v>461</v>
      </c>
      <c r="DM20" s="978"/>
      <c r="DN20" s="978"/>
      <c r="DO20" s="978"/>
      <c r="DP20" s="979"/>
      <c r="DQ20" s="977" t="s">
        <v>461</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532</v>
      </c>
      <c r="BT21" s="1003"/>
      <c r="BU21" s="1003"/>
      <c r="BV21" s="1003"/>
      <c r="BW21" s="1003"/>
      <c r="BX21" s="1003"/>
      <c r="BY21" s="1003"/>
      <c r="BZ21" s="1003"/>
      <c r="CA21" s="1003"/>
      <c r="CB21" s="1003"/>
      <c r="CC21" s="1003"/>
      <c r="CD21" s="1003"/>
      <c r="CE21" s="1003"/>
      <c r="CF21" s="1003"/>
      <c r="CG21" s="1004"/>
      <c r="CH21" s="977">
        <v>-11</v>
      </c>
      <c r="CI21" s="978"/>
      <c r="CJ21" s="978"/>
      <c r="CK21" s="978"/>
      <c r="CL21" s="979"/>
      <c r="CM21" s="977">
        <v>696</v>
      </c>
      <c r="CN21" s="978"/>
      <c r="CO21" s="978"/>
      <c r="CP21" s="978"/>
      <c r="CQ21" s="979"/>
      <c r="CR21" s="977">
        <v>150</v>
      </c>
      <c r="CS21" s="978"/>
      <c r="CT21" s="978"/>
      <c r="CU21" s="978"/>
      <c r="CV21" s="979"/>
      <c r="CW21" s="977">
        <v>51</v>
      </c>
      <c r="CX21" s="978"/>
      <c r="CY21" s="978"/>
      <c r="CZ21" s="978"/>
      <c r="DA21" s="979"/>
      <c r="DB21" s="977" t="s">
        <v>461</v>
      </c>
      <c r="DC21" s="978"/>
      <c r="DD21" s="978"/>
      <c r="DE21" s="978"/>
      <c r="DF21" s="979"/>
      <c r="DG21" s="977" t="s">
        <v>461</v>
      </c>
      <c r="DH21" s="978"/>
      <c r="DI21" s="978"/>
      <c r="DJ21" s="978"/>
      <c r="DK21" s="979"/>
      <c r="DL21" s="977" t="s">
        <v>461</v>
      </c>
      <c r="DM21" s="978"/>
      <c r="DN21" s="978"/>
      <c r="DO21" s="978"/>
      <c r="DP21" s="979"/>
      <c r="DQ21" s="977" t="s">
        <v>461</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343</v>
      </c>
      <c r="BA22" s="1022"/>
      <c r="BB22" s="1022"/>
      <c r="BC22" s="1022"/>
      <c r="BD22" s="1023"/>
      <c r="BE22" s="198"/>
      <c r="BF22" s="198"/>
      <c r="BG22" s="198"/>
      <c r="BH22" s="198"/>
      <c r="BI22" s="198"/>
      <c r="BJ22" s="198"/>
      <c r="BK22" s="198"/>
      <c r="BL22" s="198"/>
      <c r="BM22" s="198"/>
      <c r="BN22" s="198"/>
      <c r="BO22" s="198"/>
      <c r="BP22" s="198"/>
      <c r="BQ22" s="207">
        <v>16</v>
      </c>
      <c r="BR22" s="208" t="s">
        <v>517</v>
      </c>
      <c r="BS22" s="1002" t="s">
        <v>533</v>
      </c>
      <c r="BT22" s="1003"/>
      <c r="BU22" s="1003"/>
      <c r="BV22" s="1003"/>
      <c r="BW22" s="1003"/>
      <c r="BX22" s="1003"/>
      <c r="BY22" s="1003"/>
      <c r="BZ22" s="1003"/>
      <c r="CA22" s="1003"/>
      <c r="CB22" s="1003"/>
      <c r="CC22" s="1003"/>
      <c r="CD22" s="1003"/>
      <c r="CE22" s="1003"/>
      <c r="CF22" s="1003"/>
      <c r="CG22" s="1004"/>
      <c r="CH22" s="977">
        <v>-1</v>
      </c>
      <c r="CI22" s="978"/>
      <c r="CJ22" s="978"/>
      <c r="CK22" s="978"/>
      <c r="CL22" s="979"/>
      <c r="CM22" s="977">
        <v>1357</v>
      </c>
      <c r="CN22" s="978"/>
      <c r="CO22" s="978"/>
      <c r="CP22" s="978"/>
      <c r="CQ22" s="979"/>
      <c r="CR22" s="977">
        <v>5</v>
      </c>
      <c r="CS22" s="978"/>
      <c r="CT22" s="978"/>
      <c r="CU22" s="978"/>
      <c r="CV22" s="979"/>
      <c r="CW22" s="977">
        <v>212</v>
      </c>
      <c r="CX22" s="978"/>
      <c r="CY22" s="978"/>
      <c r="CZ22" s="978"/>
      <c r="DA22" s="979"/>
      <c r="DB22" s="977">
        <v>22</v>
      </c>
      <c r="DC22" s="978"/>
      <c r="DD22" s="978"/>
      <c r="DE22" s="978"/>
      <c r="DF22" s="979"/>
      <c r="DG22" s="977" t="s">
        <v>461</v>
      </c>
      <c r="DH22" s="978"/>
      <c r="DI22" s="978"/>
      <c r="DJ22" s="978"/>
      <c r="DK22" s="979"/>
      <c r="DL22" s="977">
        <v>372</v>
      </c>
      <c r="DM22" s="978"/>
      <c r="DN22" s="978"/>
      <c r="DO22" s="978"/>
      <c r="DP22" s="979"/>
      <c r="DQ22" s="977">
        <v>261</v>
      </c>
      <c r="DR22" s="978"/>
      <c r="DS22" s="978"/>
      <c r="DT22" s="978"/>
      <c r="DU22" s="979"/>
      <c r="DV22" s="980"/>
      <c r="DW22" s="981"/>
      <c r="DX22" s="981"/>
      <c r="DY22" s="981"/>
      <c r="DZ22" s="982"/>
      <c r="EA22" s="199"/>
    </row>
    <row r="23" spans="1:131" s="200" customFormat="1" ht="26.25" customHeight="1" thickBot="1">
      <c r="A23" s="209" t="s">
        <v>344</v>
      </c>
      <c r="B23" s="932" t="s">
        <v>345</v>
      </c>
      <c r="C23" s="933"/>
      <c r="D23" s="933"/>
      <c r="E23" s="933"/>
      <c r="F23" s="933"/>
      <c r="G23" s="933"/>
      <c r="H23" s="933"/>
      <c r="I23" s="933"/>
      <c r="J23" s="933"/>
      <c r="K23" s="933"/>
      <c r="L23" s="933"/>
      <c r="M23" s="933"/>
      <c r="N23" s="933"/>
      <c r="O23" s="933"/>
      <c r="P23" s="934"/>
      <c r="Q23" s="1062">
        <v>765170</v>
      </c>
      <c r="R23" s="1063"/>
      <c r="S23" s="1063"/>
      <c r="T23" s="1063"/>
      <c r="U23" s="1063"/>
      <c r="V23" s="1063">
        <v>754932</v>
      </c>
      <c r="W23" s="1063"/>
      <c r="X23" s="1063"/>
      <c r="Y23" s="1063"/>
      <c r="Z23" s="1063"/>
      <c r="AA23" s="1063">
        <f>Q23-V23</f>
        <v>10238</v>
      </c>
      <c r="AB23" s="1063"/>
      <c r="AC23" s="1063"/>
      <c r="AD23" s="1063"/>
      <c r="AE23" s="1064"/>
      <c r="AF23" s="1065">
        <v>4967</v>
      </c>
      <c r="AG23" s="1063"/>
      <c r="AH23" s="1063"/>
      <c r="AI23" s="1063"/>
      <c r="AJ23" s="1066"/>
      <c r="AK23" s="1067"/>
      <c r="AL23" s="1068"/>
      <c r="AM23" s="1068"/>
      <c r="AN23" s="1068"/>
      <c r="AO23" s="1068"/>
      <c r="AP23" s="1063">
        <v>1128080</v>
      </c>
      <c r="AQ23" s="1063"/>
      <c r="AR23" s="1063"/>
      <c r="AS23" s="1063"/>
      <c r="AT23" s="1063"/>
      <c r="AU23" s="1069"/>
      <c r="AV23" s="1069"/>
      <c r="AW23" s="1069"/>
      <c r="AX23" s="1069"/>
      <c r="AY23" s="1070"/>
      <c r="AZ23" s="1059" t="s">
        <v>190</v>
      </c>
      <c r="BA23" s="1060"/>
      <c r="BB23" s="1060"/>
      <c r="BC23" s="1060"/>
      <c r="BD23" s="1061"/>
      <c r="BE23" s="198"/>
      <c r="BF23" s="198"/>
      <c r="BG23" s="198"/>
      <c r="BH23" s="198"/>
      <c r="BI23" s="198"/>
      <c r="BJ23" s="198"/>
      <c r="BK23" s="198"/>
      <c r="BL23" s="198"/>
      <c r="BM23" s="198"/>
      <c r="BN23" s="198"/>
      <c r="BO23" s="198"/>
      <c r="BP23" s="198"/>
      <c r="BQ23" s="207">
        <v>17</v>
      </c>
      <c r="BR23" s="208"/>
      <c r="BS23" s="1002" t="s">
        <v>534</v>
      </c>
      <c r="BT23" s="1003"/>
      <c r="BU23" s="1003"/>
      <c r="BV23" s="1003"/>
      <c r="BW23" s="1003"/>
      <c r="BX23" s="1003"/>
      <c r="BY23" s="1003"/>
      <c r="BZ23" s="1003"/>
      <c r="CA23" s="1003"/>
      <c r="CB23" s="1003"/>
      <c r="CC23" s="1003"/>
      <c r="CD23" s="1003"/>
      <c r="CE23" s="1003"/>
      <c r="CF23" s="1003"/>
      <c r="CG23" s="1004"/>
      <c r="CH23" s="977">
        <v>8</v>
      </c>
      <c r="CI23" s="978"/>
      <c r="CJ23" s="978"/>
      <c r="CK23" s="978"/>
      <c r="CL23" s="979"/>
      <c r="CM23" s="977">
        <v>99</v>
      </c>
      <c r="CN23" s="978"/>
      <c r="CO23" s="978"/>
      <c r="CP23" s="978"/>
      <c r="CQ23" s="979"/>
      <c r="CR23" s="977">
        <v>30</v>
      </c>
      <c r="CS23" s="978"/>
      <c r="CT23" s="978"/>
      <c r="CU23" s="978"/>
      <c r="CV23" s="979"/>
      <c r="CW23" s="977">
        <v>18</v>
      </c>
      <c r="CX23" s="978"/>
      <c r="CY23" s="978"/>
      <c r="CZ23" s="978"/>
      <c r="DA23" s="979"/>
      <c r="DB23" s="977" t="s">
        <v>461</v>
      </c>
      <c r="DC23" s="978"/>
      <c r="DD23" s="978"/>
      <c r="DE23" s="978"/>
      <c r="DF23" s="979"/>
      <c r="DG23" s="977" t="s">
        <v>461</v>
      </c>
      <c r="DH23" s="978"/>
      <c r="DI23" s="978"/>
      <c r="DJ23" s="978"/>
      <c r="DK23" s="979"/>
      <c r="DL23" s="977" t="s">
        <v>461</v>
      </c>
      <c r="DM23" s="978"/>
      <c r="DN23" s="978"/>
      <c r="DO23" s="978"/>
      <c r="DP23" s="979"/>
      <c r="DQ23" s="977" t="s">
        <v>461</v>
      </c>
      <c r="DR23" s="978"/>
      <c r="DS23" s="978"/>
      <c r="DT23" s="978"/>
      <c r="DU23" s="979"/>
      <c r="DV23" s="980"/>
      <c r="DW23" s="981"/>
      <c r="DX23" s="981"/>
      <c r="DY23" s="981"/>
      <c r="DZ23" s="982"/>
      <c r="EA23" s="199"/>
    </row>
    <row r="24" spans="1:131" s="200" customFormat="1" ht="26.25" customHeight="1">
      <c r="A24" s="1058" t="s">
        <v>346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535</v>
      </c>
      <c r="BT24" s="1003"/>
      <c r="BU24" s="1003"/>
      <c r="BV24" s="1003"/>
      <c r="BW24" s="1003"/>
      <c r="BX24" s="1003"/>
      <c r="BY24" s="1003"/>
      <c r="BZ24" s="1003"/>
      <c r="CA24" s="1003"/>
      <c r="CB24" s="1003"/>
      <c r="CC24" s="1003"/>
      <c r="CD24" s="1003"/>
      <c r="CE24" s="1003"/>
      <c r="CF24" s="1003"/>
      <c r="CG24" s="1004"/>
      <c r="CH24" s="977">
        <v>11</v>
      </c>
      <c r="CI24" s="978"/>
      <c r="CJ24" s="978"/>
      <c r="CK24" s="978"/>
      <c r="CL24" s="979"/>
      <c r="CM24" s="977">
        <v>366</v>
      </c>
      <c r="CN24" s="978"/>
      <c r="CO24" s="978"/>
      <c r="CP24" s="978"/>
      <c r="CQ24" s="979"/>
      <c r="CR24" s="977">
        <v>94</v>
      </c>
      <c r="CS24" s="978"/>
      <c r="CT24" s="978"/>
      <c r="CU24" s="978"/>
      <c r="CV24" s="979"/>
      <c r="CW24" s="977">
        <v>38</v>
      </c>
      <c r="CX24" s="978"/>
      <c r="CY24" s="978"/>
      <c r="CZ24" s="978"/>
      <c r="DA24" s="979"/>
      <c r="DB24" s="977" t="s">
        <v>461</v>
      </c>
      <c r="DC24" s="978"/>
      <c r="DD24" s="978"/>
      <c r="DE24" s="978"/>
      <c r="DF24" s="979"/>
      <c r="DG24" s="977" t="s">
        <v>461</v>
      </c>
      <c r="DH24" s="978"/>
      <c r="DI24" s="978"/>
      <c r="DJ24" s="978"/>
      <c r="DK24" s="979"/>
      <c r="DL24" s="977" t="s">
        <v>461</v>
      </c>
      <c r="DM24" s="978"/>
      <c r="DN24" s="978"/>
      <c r="DO24" s="978"/>
      <c r="DP24" s="979"/>
      <c r="DQ24" s="977" t="s">
        <v>461</v>
      </c>
      <c r="DR24" s="978"/>
      <c r="DS24" s="978"/>
      <c r="DT24" s="978"/>
      <c r="DU24" s="979"/>
      <c r="DV24" s="980"/>
      <c r="DW24" s="981"/>
      <c r="DX24" s="981"/>
      <c r="DY24" s="981"/>
      <c r="DZ24" s="982"/>
      <c r="EA24" s="199"/>
    </row>
    <row r="25" spans="1:131" s="192" customFormat="1" ht="26.25" customHeight="1" thickBot="1">
      <c r="A25" s="1057" t="s">
        <v>347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536</v>
      </c>
      <c r="BT25" s="1003"/>
      <c r="BU25" s="1003"/>
      <c r="BV25" s="1003"/>
      <c r="BW25" s="1003"/>
      <c r="BX25" s="1003"/>
      <c r="BY25" s="1003"/>
      <c r="BZ25" s="1003"/>
      <c r="CA25" s="1003"/>
      <c r="CB25" s="1003"/>
      <c r="CC25" s="1003"/>
      <c r="CD25" s="1003"/>
      <c r="CE25" s="1003"/>
      <c r="CF25" s="1003"/>
      <c r="CG25" s="1004"/>
      <c r="CH25" s="977">
        <v>-8</v>
      </c>
      <c r="CI25" s="978"/>
      <c r="CJ25" s="978"/>
      <c r="CK25" s="978"/>
      <c r="CL25" s="979"/>
      <c r="CM25" s="977">
        <v>370</v>
      </c>
      <c r="CN25" s="978"/>
      <c r="CO25" s="978"/>
      <c r="CP25" s="978"/>
      <c r="CQ25" s="979"/>
      <c r="CR25" s="977">
        <v>120</v>
      </c>
      <c r="CS25" s="978"/>
      <c r="CT25" s="978"/>
      <c r="CU25" s="978"/>
      <c r="CV25" s="979"/>
      <c r="CW25" s="977" t="s">
        <v>461</v>
      </c>
      <c r="CX25" s="978"/>
      <c r="CY25" s="978"/>
      <c r="CZ25" s="978"/>
      <c r="DA25" s="979"/>
      <c r="DB25" s="977" t="s">
        <v>461</v>
      </c>
      <c r="DC25" s="978"/>
      <c r="DD25" s="978"/>
      <c r="DE25" s="978"/>
      <c r="DF25" s="979"/>
      <c r="DG25" s="977" t="s">
        <v>461</v>
      </c>
      <c r="DH25" s="978"/>
      <c r="DI25" s="978"/>
      <c r="DJ25" s="978"/>
      <c r="DK25" s="979"/>
      <c r="DL25" s="977" t="s">
        <v>461</v>
      </c>
      <c r="DM25" s="978"/>
      <c r="DN25" s="978"/>
      <c r="DO25" s="978"/>
      <c r="DP25" s="979"/>
      <c r="DQ25" s="977" t="s">
        <v>461</v>
      </c>
      <c r="DR25" s="978"/>
      <c r="DS25" s="978"/>
      <c r="DT25" s="978"/>
      <c r="DU25" s="979"/>
      <c r="DV25" s="980"/>
      <c r="DW25" s="981"/>
      <c r="DX25" s="981"/>
      <c r="DY25" s="981"/>
      <c r="DZ25" s="982"/>
      <c r="EA25" s="191"/>
    </row>
    <row r="26" spans="1:131" s="192" customFormat="1" ht="26.25" customHeight="1">
      <c r="A26" s="983" t="s">
        <v>314</v>
      </c>
      <c r="B26" s="984"/>
      <c r="C26" s="984"/>
      <c r="D26" s="984"/>
      <c r="E26" s="984"/>
      <c r="F26" s="984"/>
      <c r="G26" s="984"/>
      <c r="H26" s="984"/>
      <c r="I26" s="984"/>
      <c r="J26" s="984"/>
      <c r="K26" s="984"/>
      <c r="L26" s="984"/>
      <c r="M26" s="984"/>
      <c r="N26" s="984"/>
      <c r="O26" s="984"/>
      <c r="P26" s="985"/>
      <c r="Q26" s="989" t="s">
        <v>348</v>
      </c>
      <c r="R26" s="990"/>
      <c r="S26" s="990"/>
      <c r="T26" s="990"/>
      <c r="U26" s="991"/>
      <c r="V26" s="989" t="s">
        <v>349</v>
      </c>
      <c r="W26" s="990"/>
      <c r="X26" s="990"/>
      <c r="Y26" s="990"/>
      <c r="Z26" s="991"/>
      <c r="AA26" s="989" t="s">
        <v>350</v>
      </c>
      <c r="AB26" s="990"/>
      <c r="AC26" s="990"/>
      <c r="AD26" s="990"/>
      <c r="AE26" s="990"/>
      <c r="AF26" s="1053" t="s">
        <v>351</v>
      </c>
      <c r="AG26" s="996"/>
      <c r="AH26" s="996"/>
      <c r="AI26" s="996"/>
      <c r="AJ26" s="1054"/>
      <c r="AK26" s="990" t="s">
        <v>352</v>
      </c>
      <c r="AL26" s="990"/>
      <c r="AM26" s="990"/>
      <c r="AN26" s="990"/>
      <c r="AO26" s="991"/>
      <c r="AP26" s="989" t="s">
        <v>353</v>
      </c>
      <c r="AQ26" s="990"/>
      <c r="AR26" s="990"/>
      <c r="AS26" s="990"/>
      <c r="AT26" s="991"/>
      <c r="AU26" s="989" t="s">
        <v>354</v>
      </c>
      <c r="AV26" s="990"/>
      <c r="AW26" s="990"/>
      <c r="AX26" s="990"/>
      <c r="AY26" s="991"/>
      <c r="AZ26" s="989" t="s">
        <v>355</v>
      </c>
      <c r="BA26" s="990"/>
      <c r="BB26" s="990"/>
      <c r="BC26" s="990"/>
      <c r="BD26" s="991"/>
      <c r="BE26" s="989" t="s">
        <v>321</v>
      </c>
      <c r="BF26" s="990"/>
      <c r="BG26" s="990"/>
      <c r="BH26" s="990"/>
      <c r="BI26" s="1005"/>
      <c r="BJ26" s="197"/>
      <c r="BK26" s="197"/>
      <c r="BL26" s="197"/>
      <c r="BM26" s="197"/>
      <c r="BN26" s="197"/>
      <c r="BO26" s="210"/>
      <c r="BP26" s="210"/>
      <c r="BQ26" s="207">
        <v>20</v>
      </c>
      <c r="BR26" s="208"/>
      <c r="BS26" s="1002" t="s">
        <v>537</v>
      </c>
      <c r="BT26" s="1003"/>
      <c r="BU26" s="1003"/>
      <c r="BV26" s="1003"/>
      <c r="BW26" s="1003"/>
      <c r="BX26" s="1003"/>
      <c r="BY26" s="1003"/>
      <c r="BZ26" s="1003"/>
      <c r="CA26" s="1003"/>
      <c r="CB26" s="1003"/>
      <c r="CC26" s="1003"/>
      <c r="CD26" s="1003"/>
      <c r="CE26" s="1003"/>
      <c r="CF26" s="1003"/>
      <c r="CG26" s="1004"/>
      <c r="CH26" s="977">
        <v>152</v>
      </c>
      <c r="CI26" s="978"/>
      <c r="CJ26" s="978"/>
      <c r="CK26" s="978"/>
      <c r="CL26" s="979"/>
      <c r="CM26" s="977">
        <v>1862</v>
      </c>
      <c r="CN26" s="978"/>
      <c r="CO26" s="978"/>
      <c r="CP26" s="978"/>
      <c r="CQ26" s="979"/>
      <c r="CR26" s="977">
        <v>20</v>
      </c>
      <c r="CS26" s="978"/>
      <c r="CT26" s="978"/>
      <c r="CU26" s="978"/>
      <c r="CV26" s="979"/>
      <c r="CW26" s="977" t="s">
        <v>461</v>
      </c>
      <c r="CX26" s="978"/>
      <c r="CY26" s="978"/>
      <c r="CZ26" s="978"/>
      <c r="DA26" s="979"/>
      <c r="DB26" s="977" t="s">
        <v>461</v>
      </c>
      <c r="DC26" s="978"/>
      <c r="DD26" s="978"/>
      <c r="DE26" s="978"/>
      <c r="DF26" s="979"/>
      <c r="DG26" s="977" t="s">
        <v>461</v>
      </c>
      <c r="DH26" s="978"/>
      <c r="DI26" s="978"/>
      <c r="DJ26" s="978"/>
      <c r="DK26" s="979"/>
      <c r="DL26" s="977" t="s">
        <v>461</v>
      </c>
      <c r="DM26" s="978"/>
      <c r="DN26" s="978"/>
      <c r="DO26" s="978"/>
      <c r="DP26" s="979"/>
      <c r="DQ26" s="977" t="s">
        <v>461</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538</v>
      </c>
      <c r="BT27" s="1003"/>
      <c r="BU27" s="1003"/>
      <c r="BV27" s="1003"/>
      <c r="BW27" s="1003"/>
      <c r="BX27" s="1003"/>
      <c r="BY27" s="1003"/>
      <c r="BZ27" s="1003"/>
      <c r="CA27" s="1003"/>
      <c r="CB27" s="1003"/>
      <c r="CC27" s="1003"/>
      <c r="CD27" s="1003"/>
      <c r="CE27" s="1003"/>
      <c r="CF27" s="1003"/>
      <c r="CG27" s="1004"/>
      <c r="CH27" s="977">
        <v>31</v>
      </c>
      <c r="CI27" s="978"/>
      <c r="CJ27" s="978"/>
      <c r="CK27" s="978"/>
      <c r="CL27" s="979"/>
      <c r="CM27" s="977">
        <v>779</v>
      </c>
      <c r="CN27" s="978"/>
      <c r="CO27" s="978"/>
      <c r="CP27" s="978"/>
      <c r="CQ27" s="979"/>
      <c r="CR27" s="977">
        <v>3</v>
      </c>
      <c r="CS27" s="978"/>
      <c r="CT27" s="978"/>
      <c r="CU27" s="978"/>
      <c r="CV27" s="979"/>
      <c r="CW27" s="977" t="s">
        <v>461</v>
      </c>
      <c r="CX27" s="978"/>
      <c r="CY27" s="978"/>
      <c r="CZ27" s="978"/>
      <c r="DA27" s="979"/>
      <c r="DB27" s="977" t="s">
        <v>461</v>
      </c>
      <c r="DC27" s="978"/>
      <c r="DD27" s="978"/>
      <c r="DE27" s="978"/>
      <c r="DF27" s="979"/>
      <c r="DG27" s="977" t="s">
        <v>461</v>
      </c>
      <c r="DH27" s="978"/>
      <c r="DI27" s="978"/>
      <c r="DJ27" s="978"/>
      <c r="DK27" s="979"/>
      <c r="DL27" s="977" t="s">
        <v>461</v>
      </c>
      <c r="DM27" s="978"/>
      <c r="DN27" s="978"/>
      <c r="DO27" s="978"/>
      <c r="DP27" s="979"/>
      <c r="DQ27" s="977" t="s">
        <v>461</v>
      </c>
      <c r="DR27" s="978"/>
      <c r="DS27" s="978"/>
      <c r="DT27" s="978"/>
      <c r="DU27" s="979"/>
      <c r="DV27" s="980"/>
      <c r="DW27" s="981"/>
      <c r="DX27" s="981"/>
      <c r="DY27" s="981"/>
      <c r="DZ27" s="982"/>
      <c r="EA27" s="191"/>
    </row>
    <row r="28" spans="1:131" s="192" customFormat="1" ht="26.25" customHeight="1" thickTop="1">
      <c r="A28" s="211">
        <v>1</v>
      </c>
      <c r="B28" s="1044" t="s">
        <v>356</v>
      </c>
      <c r="C28" s="1045"/>
      <c r="D28" s="1045"/>
      <c r="E28" s="1045"/>
      <c r="F28" s="1045"/>
      <c r="G28" s="1045"/>
      <c r="H28" s="1045"/>
      <c r="I28" s="1045"/>
      <c r="J28" s="1045"/>
      <c r="K28" s="1045"/>
      <c r="L28" s="1045"/>
      <c r="M28" s="1045"/>
      <c r="N28" s="1045"/>
      <c r="O28" s="1045"/>
      <c r="P28" s="1046"/>
      <c r="Q28" s="1047">
        <v>4607</v>
      </c>
      <c r="R28" s="1048"/>
      <c r="S28" s="1048"/>
      <c r="T28" s="1048"/>
      <c r="U28" s="1048"/>
      <c r="V28" s="1048">
        <v>4663</v>
      </c>
      <c r="W28" s="1048"/>
      <c r="X28" s="1048"/>
      <c r="Y28" s="1048"/>
      <c r="Z28" s="1048"/>
      <c r="AA28" s="1048">
        <v>-56</v>
      </c>
      <c r="AB28" s="1048"/>
      <c r="AC28" s="1048"/>
      <c r="AD28" s="1048"/>
      <c r="AE28" s="1049"/>
      <c r="AF28" s="1050">
        <v>1229</v>
      </c>
      <c r="AG28" s="1048"/>
      <c r="AH28" s="1048"/>
      <c r="AI28" s="1048"/>
      <c r="AJ28" s="1051"/>
      <c r="AK28" s="1052">
        <v>1282</v>
      </c>
      <c r="AL28" s="1040"/>
      <c r="AM28" s="1040"/>
      <c r="AN28" s="1040"/>
      <c r="AO28" s="1040"/>
      <c r="AP28" s="1040">
        <v>14972</v>
      </c>
      <c r="AQ28" s="1040"/>
      <c r="AR28" s="1040"/>
      <c r="AS28" s="1040"/>
      <c r="AT28" s="1040"/>
      <c r="AU28" s="1040">
        <v>4578</v>
      </c>
      <c r="AV28" s="1040"/>
      <c r="AW28" s="1040"/>
      <c r="AX28" s="1040"/>
      <c r="AY28" s="1040"/>
      <c r="AZ28" s="1041"/>
      <c r="BA28" s="1041"/>
      <c r="BB28" s="1041"/>
      <c r="BC28" s="1041"/>
      <c r="BD28" s="1041"/>
      <c r="BE28" s="1042" t="s">
        <v>357</v>
      </c>
      <c r="BF28" s="1042"/>
      <c r="BG28" s="1042"/>
      <c r="BH28" s="1042"/>
      <c r="BI28" s="1043"/>
      <c r="BJ28" s="197"/>
      <c r="BK28" s="197"/>
      <c r="BL28" s="197"/>
      <c r="BM28" s="197"/>
      <c r="BN28" s="197"/>
      <c r="BO28" s="210"/>
      <c r="BP28" s="210"/>
      <c r="BQ28" s="207">
        <v>22</v>
      </c>
      <c r="BR28" s="208" t="s">
        <v>517</v>
      </c>
      <c r="BS28" s="1002" t="s">
        <v>539</v>
      </c>
      <c r="BT28" s="1003"/>
      <c r="BU28" s="1003"/>
      <c r="BV28" s="1003"/>
      <c r="BW28" s="1003"/>
      <c r="BX28" s="1003"/>
      <c r="BY28" s="1003"/>
      <c r="BZ28" s="1003"/>
      <c r="CA28" s="1003"/>
      <c r="CB28" s="1003"/>
      <c r="CC28" s="1003"/>
      <c r="CD28" s="1003"/>
      <c r="CE28" s="1003"/>
      <c r="CF28" s="1003"/>
      <c r="CG28" s="1004"/>
      <c r="CH28" s="977">
        <v>95</v>
      </c>
      <c r="CI28" s="978"/>
      <c r="CJ28" s="978"/>
      <c r="CK28" s="978"/>
      <c r="CL28" s="979"/>
      <c r="CM28" s="977">
        <v>881</v>
      </c>
      <c r="CN28" s="978"/>
      <c r="CO28" s="978"/>
      <c r="CP28" s="978"/>
      <c r="CQ28" s="979"/>
      <c r="CR28" s="977">
        <v>22</v>
      </c>
      <c r="CS28" s="978"/>
      <c r="CT28" s="978"/>
      <c r="CU28" s="978"/>
      <c r="CV28" s="979"/>
      <c r="CW28" s="977" t="s">
        <v>461</v>
      </c>
      <c r="CX28" s="978"/>
      <c r="CY28" s="978"/>
      <c r="CZ28" s="978"/>
      <c r="DA28" s="979"/>
      <c r="DB28" s="977" t="s">
        <v>461</v>
      </c>
      <c r="DC28" s="978"/>
      <c r="DD28" s="978"/>
      <c r="DE28" s="978"/>
      <c r="DF28" s="979"/>
      <c r="DG28" s="977" t="s">
        <v>461</v>
      </c>
      <c r="DH28" s="978"/>
      <c r="DI28" s="978"/>
      <c r="DJ28" s="978"/>
      <c r="DK28" s="979"/>
      <c r="DL28" s="977">
        <v>646</v>
      </c>
      <c r="DM28" s="978"/>
      <c r="DN28" s="978"/>
      <c r="DO28" s="978"/>
      <c r="DP28" s="979"/>
      <c r="DQ28" s="977">
        <v>65</v>
      </c>
      <c r="DR28" s="978"/>
      <c r="DS28" s="978"/>
      <c r="DT28" s="978"/>
      <c r="DU28" s="979"/>
      <c r="DV28" s="980"/>
      <c r="DW28" s="981"/>
      <c r="DX28" s="981"/>
      <c r="DY28" s="981"/>
      <c r="DZ28" s="982"/>
      <c r="EA28" s="191"/>
    </row>
    <row r="29" spans="1:131" s="192" customFormat="1" ht="26.25" customHeight="1">
      <c r="A29" s="211">
        <v>2</v>
      </c>
      <c r="B29" s="1031" t="s">
        <v>358</v>
      </c>
      <c r="C29" s="1032"/>
      <c r="D29" s="1032"/>
      <c r="E29" s="1032"/>
      <c r="F29" s="1032"/>
      <c r="G29" s="1032"/>
      <c r="H29" s="1032"/>
      <c r="I29" s="1032"/>
      <c r="J29" s="1032"/>
      <c r="K29" s="1032"/>
      <c r="L29" s="1032"/>
      <c r="M29" s="1032"/>
      <c r="N29" s="1032"/>
      <c r="O29" s="1032"/>
      <c r="P29" s="1033"/>
      <c r="Q29" s="1038">
        <v>1953</v>
      </c>
      <c r="R29" s="1035"/>
      <c r="S29" s="1035"/>
      <c r="T29" s="1035"/>
      <c r="U29" s="1035"/>
      <c r="V29" s="1035">
        <v>1788</v>
      </c>
      <c r="W29" s="1035"/>
      <c r="X29" s="1035"/>
      <c r="Y29" s="1035"/>
      <c r="Z29" s="1035"/>
      <c r="AA29" s="1035">
        <v>165</v>
      </c>
      <c r="AB29" s="1035"/>
      <c r="AC29" s="1035"/>
      <c r="AD29" s="1035"/>
      <c r="AE29" s="1039"/>
      <c r="AF29" s="1034">
        <v>3971</v>
      </c>
      <c r="AG29" s="1035"/>
      <c r="AH29" s="1035"/>
      <c r="AI29" s="1035"/>
      <c r="AJ29" s="1036"/>
      <c r="AK29" s="968">
        <v>2</v>
      </c>
      <c r="AL29" s="959"/>
      <c r="AM29" s="959"/>
      <c r="AN29" s="959"/>
      <c r="AO29" s="959"/>
      <c r="AP29" s="959">
        <v>1207</v>
      </c>
      <c r="AQ29" s="959"/>
      <c r="AR29" s="959"/>
      <c r="AS29" s="959"/>
      <c r="AT29" s="959"/>
      <c r="AU29" s="959" t="s">
        <v>461</v>
      </c>
      <c r="AV29" s="959"/>
      <c r="AW29" s="959"/>
      <c r="AX29" s="959"/>
      <c r="AY29" s="959"/>
      <c r="AZ29" s="1037"/>
      <c r="BA29" s="1037"/>
      <c r="BB29" s="1037"/>
      <c r="BC29" s="1037"/>
      <c r="BD29" s="1037"/>
      <c r="BE29" s="1029" t="s">
        <v>359</v>
      </c>
      <c r="BF29" s="1029"/>
      <c r="BG29" s="1029"/>
      <c r="BH29" s="1029"/>
      <c r="BI29" s="1030"/>
      <c r="BJ29" s="197"/>
      <c r="BK29" s="197"/>
      <c r="BL29" s="197"/>
      <c r="BM29" s="197"/>
      <c r="BN29" s="197"/>
      <c r="BO29" s="210"/>
      <c r="BP29" s="210"/>
      <c r="BQ29" s="207">
        <v>23</v>
      </c>
      <c r="BR29" s="208"/>
      <c r="BS29" s="1002" t="s">
        <v>540</v>
      </c>
      <c r="BT29" s="1003"/>
      <c r="BU29" s="1003"/>
      <c r="BV29" s="1003"/>
      <c r="BW29" s="1003"/>
      <c r="BX29" s="1003"/>
      <c r="BY29" s="1003"/>
      <c r="BZ29" s="1003"/>
      <c r="CA29" s="1003"/>
      <c r="CB29" s="1003"/>
      <c r="CC29" s="1003"/>
      <c r="CD29" s="1003"/>
      <c r="CE29" s="1003"/>
      <c r="CF29" s="1003"/>
      <c r="CG29" s="1004"/>
      <c r="CH29" s="977">
        <v>-23</v>
      </c>
      <c r="CI29" s="978"/>
      <c r="CJ29" s="978"/>
      <c r="CK29" s="978"/>
      <c r="CL29" s="979"/>
      <c r="CM29" s="977">
        <v>718</v>
      </c>
      <c r="CN29" s="978"/>
      <c r="CO29" s="978"/>
      <c r="CP29" s="978"/>
      <c r="CQ29" s="979"/>
      <c r="CR29" s="977">
        <v>4</v>
      </c>
      <c r="CS29" s="978"/>
      <c r="CT29" s="978"/>
      <c r="CU29" s="978"/>
      <c r="CV29" s="979"/>
      <c r="CW29" s="977">
        <v>216</v>
      </c>
      <c r="CX29" s="978"/>
      <c r="CY29" s="978"/>
      <c r="CZ29" s="978"/>
      <c r="DA29" s="979"/>
      <c r="DB29" s="977" t="s">
        <v>461</v>
      </c>
      <c r="DC29" s="978"/>
      <c r="DD29" s="978"/>
      <c r="DE29" s="978"/>
      <c r="DF29" s="979"/>
      <c r="DG29" s="977" t="s">
        <v>461</v>
      </c>
      <c r="DH29" s="978"/>
      <c r="DI29" s="978"/>
      <c r="DJ29" s="978"/>
      <c r="DK29" s="979"/>
      <c r="DL29" s="977" t="s">
        <v>461</v>
      </c>
      <c r="DM29" s="978"/>
      <c r="DN29" s="978"/>
      <c r="DO29" s="978"/>
      <c r="DP29" s="979"/>
      <c r="DQ29" s="977" t="s">
        <v>461</v>
      </c>
      <c r="DR29" s="978"/>
      <c r="DS29" s="978"/>
      <c r="DT29" s="978"/>
      <c r="DU29" s="979"/>
      <c r="DV29" s="980"/>
      <c r="DW29" s="981"/>
      <c r="DX29" s="981"/>
      <c r="DY29" s="981"/>
      <c r="DZ29" s="982"/>
      <c r="EA29" s="191"/>
    </row>
    <row r="30" spans="1:131" s="192" customFormat="1" ht="26.25" customHeight="1">
      <c r="A30" s="211">
        <v>3</v>
      </c>
      <c r="B30" s="1031" t="s">
        <v>360</v>
      </c>
      <c r="C30" s="1032"/>
      <c r="D30" s="1032"/>
      <c r="E30" s="1032"/>
      <c r="F30" s="1032"/>
      <c r="G30" s="1032"/>
      <c r="H30" s="1032"/>
      <c r="I30" s="1032"/>
      <c r="J30" s="1032"/>
      <c r="K30" s="1032"/>
      <c r="L30" s="1032"/>
      <c r="M30" s="1032"/>
      <c r="N30" s="1032"/>
      <c r="O30" s="1032"/>
      <c r="P30" s="1033"/>
      <c r="Q30" s="1038">
        <v>1968</v>
      </c>
      <c r="R30" s="1035"/>
      <c r="S30" s="1035"/>
      <c r="T30" s="1035"/>
      <c r="U30" s="1035"/>
      <c r="V30" s="1035">
        <v>1534</v>
      </c>
      <c r="W30" s="1035"/>
      <c r="X30" s="1035"/>
      <c r="Y30" s="1035"/>
      <c r="Z30" s="1035"/>
      <c r="AA30" s="1035">
        <v>434</v>
      </c>
      <c r="AB30" s="1035"/>
      <c r="AC30" s="1035"/>
      <c r="AD30" s="1035"/>
      <c r="AE30" s="1039"/>
      <c r="AF30" s="1034">
        <v>8482</v>
      </c>
      <c r="AG30" s="1035"/>
      <c r="AH30" s="1035"/>
      <c r="AI30" s="1035"/>
      <c r="AJ30" s="1036"/>
      <c r="AK30" s="968">
        <v>20</v>
      </c>
      <c r="AL30" s="959"/>
      <c r="AM30" s="959"/>
      <c r="AN30" s="959"/>
      <c r="AO30" s="959"/>
      <c r="AP30" s="959">
        <v>1027</v>
      </c>
      <c r="AQ30" s="959"/>
      <c r="AR30" s="959"/>
      <c r="AS30" s="959"/>
      <c r="AT30" s="959"/>
      <c r="AU30" s="959">
        <v>33</v>
      </c>
      <c r="AV30" s="959"/>
      <c r="AW30" s="959"/>
      <c r="AX30" s="959"/>
      <c r="AY30" s="959"/>
      <c r="AZ30" s="1037"/>
      <c r="BA30" s="1037"/>
      <c r="BB30" s="1037"/>
      <c r="BC30" s="1037"/>
      <c r="BD30" s="1037"/>
      <c r="BE30" s="1029" t="s">
        <v>359</v>
      </c>
      <c r="BF30" s="1029"/>
      <c r="BG30" s="1029"/>
      <c r="BH30" s="1029"/>
      <c r="BI30" s="1030"/>
      <c r="BJ30" s="197"/>
      <c r="BK30" s="197"/>
      <c r="BL30" s="197"/>
      <c r="BM30" s="197"/>
      <c r="BN30" s="197"/>
      <c r="BO30" s="210"/>
      <c r="BP30" s="210"/>
      <c r="BQ30" s="207">
        <v>24</v>
      </c>
      <c r="BR30" s="208"/>
      <c r="BS30" s="1002" t="s">
        <v>541</v>
      </c>
      <c r="BT30" s="1003"/>
      <c r="BU30" s="1003"/>
      <c r="BV30" s="1003"/>
      <c r="BW30" s="1003"/>
      <c r="BX30" s="1003"/>
      <c r="BY30" s="1003"/>
      <c r="BZ30" s="1003"/>
      <c r="CA30" s="1003"/>
      <c r="CB30" s="1003"/>
      <c r="CC30" s="1003"/>
      <c r="CD30" s="1003"/>
      <c r="CE30" s="1003"/>
      <c r="CF30" s="1003"/>
      <c r="CG30" s="1004"/>
      <c r="CH30" s="977">
        <v>-1</v>
      </c>
      <c r="CI30" s="978"/>
      <c r="CJ30" s="978"/>
      <c r="CK30" s="978"/>
      <c r="CL30" s="979"/>
      <c r="CM30" s="977">
        <v>51</v>
      </c>
      <c r="CN30" s="978"/>
      <c r="CO30" s="978"/>
      <c r="CP30" s="978"/>
      <c r="CQ30" s="979"/>
      <c r="CR30" s="977">
        <v>30</v>
      </c>
      <c r="CS30" s="978"/>
      <c r="CT30" s="978"/>
      <c r="CU30" s="978"/>
      <c r="CV30" s="979"/>
      <c r="CW30" s="977">
        <v>4</v>
      </c>
      <c r="CX30" s="978"/>
      <c r="CY30" s="978"/>
      <c r="CZ30" s="978"/>
      <c r="DA30" s="979"/>
      <c r="DB30" s="977" t="s">
        <v>461</v>
      </c>
      <c r="DC30" s="978"/>
      <c r="DD30" s="978"/>
      <c r="DE30" s="978"/>
      <c r="DF30" s="979"/>
      <c r="DG30" s="977" t="s">
        <v>461</v>
      </c>
      <c r="DH30" s="978"/>
      <c r="DI30" s="978"/>
      <c r="DJ30" s="978"/>
      <c r="DK30" s="979"/>
      <c r="DL30" s="977" t="s">
        <v>461</v>
      </c>
      <c r="DM30" s="978"/>
      <c r="DN30" s="978"/>
      <c r="DO30" s="978"/>
      <c r="DP30" s="979"/>
      <c r="DQ30" s="977" t="s">
        <v>461</v>
      </c>
      <c r="DR30" s="978"/>
      <c r="DS30" s="978"/>
      <c r="DT30" s="978"/>
      <c r="DU30" s="979"/>
      <c r="DV30" s="980"/>
      <c r="DW30" s="981"/>
      <c r="DX30" s="981"/>
      <c r="DY30" s="981"/>
      <c r="DZ30" s="982"/>
      <c r="EA30" s="191"/>
    </row>
    <row r="31" spans="1:131" s="192" customFormat="1" ht="26.25" customHeight="1">
      <c r="A31" s="211">
        <v>4</v>
      </c>
      <c r="B31" s="1031" t="s">
        <v>361</v>
      </c>
      <c r="C31" s="1032"/>
      <c r="D31" s="1032"/>
      <c r="E31" s="1032"/>
      <c r="F31" s="1032"/>
      <c r="G31" s="1032"/>
      <c r="H31" s="1032"/>
      <c r="I31" s="1032"/>
      <c r="J31" s="1032"/>
      <c r="K31" s="1032"/>
      <c r="L31" s="1032"/>
      <c r="M31" s="1032"/>
      <c r="N31" s="1032"/>
      <c r="O31" s="1032"/>
      <c r="P31" s="1033"/>
      <c r="Q31" s="1038">
        <v>658</v>
      </c>
      <c r="R31" s="1035"/>
      <c r="S31" s="1035"/>
      <c r="T31" s="1035"/>
      <c r="U31" s="1035"/>
      <c r="V31" s="1035">
        <v>517</v>
      </c>
      <c r="W31" s="1035"/>
      <c r="X31" s="1035"/>
      <c r="Y31" s="1035"/>
      <c r="Z31" s="1035"/>
      <c r="AA31" s="1035">
        <v>141</v>
      </c>
      <c r="AB31" s="1035"/>
      <c r="AC31" s="1035"/>
      <c r="AD31" s="1035"/>
      <c r="AE31" s="1039"/>
      <c r="AF31" s="1034">
        <v>1483</v>
      </c>
      <c r="AG31" s="1035"/>
      <c r="AH31" s="1035"/>
      <c r="AI31" s="1035"/>
      <c r="AJ31" s="1036"/>
      <c r="AK31" s="968">
        <v>74</v>
      </c>
      <c r="AL31" s="959"/>
      <c r="AM31" s="959"/>
      <c r="AN31" s="959"/>
      <c r="AO31" s="959"/>
      <c r="AP31" s="959">
        <v>72</v>
      </c>
      <c r="AQ31" s="959"/>
      <c r="AR31" s="959"/>
      <c r="AS31" s="959"/>
      <c r="AT31" s="959"/>
      <c r="AU31" s="959">
        <v>54</v>
      </c>
      <c r="AV31" s="959"/>
      <c r="AW31" s="959"/>
      <c r="AX31" s="959"/>
      <c r="AY31" s="959"/>
      <c r="AZ31" s="1037"/>
      <c r="BA31" s="1037"/>
      <c r="BB31" s="1037"/>
      <c r="BC31" s="1037"/>
      <c r="BD31" s="1037"/>
      <c r="BE31" s="1029" t="s">
        <v>359</v>
      </c>
      <c r="BF31" s="1029"/>
      <c r="BG31" s="1029"/>
      <c r="BH31" s="1029"/>
      <c r="BI31" s="1030"/>
      <c r="BJ31" s="197"/>
      <c r="BK31" s="197"/>
      <c r="BL31" s="197"/>
      <c r="BM31" s="197"/>
      <c r="BN31" s="197"/>
      <c r="BO31" s="210"/>
      <c r="BP31" s="210"/>
      <c r="BQ31" s="207">
        <v>25</v>
      </c>
      <c r="BR31" s="208"/>
      <c r="BS31" s="1002" t="s">
        <v>542</v>
      </c>
      <c r="BT31" s="1003"/>
      <c r="BU31" s="1003"/>
      <c r="BV31" s="1003"/>
      <c r="BW31" s="1003"/>
      <c r="BX31" s="1003"/>
      <c r="BY31" s="1003"/>
      <c r="BZ31" s="1003"/>
      <c r="CA31" s="1003"/>
      <c r="CB31" s="1003"/>
      <c r="CC31" s="1003"/>
      <c r="CD31" s="1003"/>
      <c r="CE31" s="1003"/>
      <c r="CF31" s="1003"/>
      <c r="CG31" s="1004"/>
      <c r="CH31" s="977">
        <v>-1</v>
      </c>
      <c r="CI31" s="978"/>
      <c r="CJ31" s="978"/>
      <c r="CK31" s="978"/>
      <c r="CL31" s="979"/>
      <c r="CM31" s="977">
        <v>599</v>
      </c>
      <c r="CN31" s="978"/>
      <c r="CO31" s="978"/>
      <c r="CP31" s="978"/>
      <c r="CQ31" s="979"/>
      <c r="CR31" s="977">
        <v>449</v>
      </c>
      <c r="CS31" s="978"/>
      <c r="CT31" s="978"/>
      <c r="CU31" s="978"/>
      <c r="CV31" s="979"/>
      <c r="CW31" s="977">
        <v>16</v>
      </c>
      <c r="CX31" s="978"/>
      <c r="CY31" s="978"/>
      <c r="CZ31" s="978"/>
      <c r="DA31" s="979"/>
      <c r="DB31" s="977" t="s">
        <v>461</v>
      </c>
      <c r="DC31" s="978"/>
      <c r="DD31" s="978"/>
      <c r="DE31" s="978"/>
      <c r="DF31" s="979"/>
      <c r="DG31" s="977" t="s">
        <v>461</v>
      </c>
      <c r="DH31" s="978"/>
      <c r="DI31" s="978"/>
      <c r="DJ31" s="978"/>
      <c r="DK31" s="979"/>
      <c r="DL31" s="977" t="s">
        <v>461</v>
      </c>
      <c r="DM31" s="978"/>
      <c r="DN31" s="978"/>
      <c r="DO31" s="978"/>
      <c r="DP31" s="979"/>
      <c r="DQ31" s="977" t="s">
        <v>461</v>
      </c>
      <c r="DR31" s="978"/>
      <c r="DS31" s="978"/>
      <c r="DT31" s="978"/>
      <c r="DU31" s="979"/>
      <c r="DV31" s="980"/>
      <c r="DW31" s="981"/>
      <c r="DX31" s="981"/>
      <c r="DY31" s="981"/>
      <c r="DZ31" s="982"/>
      <c r="EA31" s="191"/>
    </row>
    <row r="32" spans="1:131" s="192" customFormat="1" ht="26.25" customHeight="1">
      <c r="A32" s="211">
        <v>5</v>
      </c>
      <c r="B32" s="1031" t="s">
        <v>362</v>
      </c>
      <c r="C32" s="1032"/>
      <c r="D32" s="1032"/>
      <c r="E32" s="1032"/>
      <c r="F32" s="1032"/>
      <c r="G32" s="1032"/>
      <c r="H32" s="1032"/>
      <c r="I32" s="1032"/>
      <c r="J32" s="1032"/>
      <c r="K32" s="1032"/>
      <c r="L32" s="1032"/>
      <c r="M32" s="1032"/>
      <c r="N32" s="1032"/>
      <c r="O32" s="1032"/>
      <c r="P32" s="1033"/>
      <c r="Q32" s="1038">
        <v>399</v>
      </c>
      <c r="R32" s="1035"/>
      <c r="S32" s="1035"/>
      <c r="T32" s="1035"/>
      <c r="U32" s="1035"/>
      <c r="V32" s="1035">
        <v>368</v>
      </c>
      <c r="W32" s="1035"/>
      <c r="X32" s="1035"/>
      <c r="Y32" s="1035"/>
      <c r="Z32" s="1035"/>
      <c r="AA32" s="1035">
        <v>31</v>
      </c>
      <c r="AB32" s="1035"/>
      <c r="AC32" s="1035"/>
      <c r="AD32" s="1035"/>
      <c r="AE32" s="1039"/>
      <c r="AF32" s="1034">
        <v>438</v>
      </c>
      <c r="AG32" s="1035"/>
      <c r="AH32" s="1035"/>
      <c r="AI32" s="1035"/>
      <c r="AJ32" s="1036"/>
      <c r="AK32" s="968">
        <v>27</v>
      </c>
      <c r="AL32" s="959"/>
      <c r="AM32" s="959"/>
      <c r="AN32" s="959"/>
      <c r="AO32" s="959"/>
      <c r="AP32" s="959">
        <v>290</v>
      </c>
      <c r="AQ32" s="959"/>
      <c r="AR32" s="959"/>
      <c r="AS32" s="959"/>
      <c r="AT32" s="959"/>
      <c r="AU32" s="959">
        <v>21</v>
      </c>
      <c r="AV32" s="959"/>
      <c r="AW32" s="959"/>
      <c r="AX32" s="959"/>
      <c r="AY32" s="959"/>
      <c r="AZ32" s="1037"/>
      <c r="BA32" s="1037"/>
      <c r="BB32" s="1037"/>
      <c r="BC32" s="1037"/>
      <c r="BD32" s="1037"/>
      <c r="BE32" s="1029" t="s">
        <v>359</v>
      </c>
      <c r="BF32" s="1029"/>
      <c r="BG32" s="1029"/>
      <c r="BH32" s="1029"/>
      <c r="BI32" s="1030"/>
      <c r="BJ32" s="197"/>
      <c r="BK32" s="197"/>
      <c r="BL32" s="197"/>
      <c r="BM32" s="197"/>
      <c r="BN32" s="197"/>
      <c r="BO32" s="210"/>
      <c r="BP32" s="210"/>
      <c r="BQ32" s="207">
        <v>26</v>
      </c>
      <c r="BR32" s="208"/>
      <c r="BS32" s="1002" t="s">
        <v>543</v>
      </c>
      <c r="BT32" s="1003"/>
      <c r="BU32" s="1003"/>
      <c r="BV32" s="1003"/>
      <c r="BW32" s="1003"/>
      <c r="BX32" s="1003"/>
      <c r="BY32" s="1003"/>
      <c r="BZ32" s="1003"/>
      <c r="CA32" s="1003"/>
      <c r="CB32" s="1003"/>
      <c r="CC32" s="1003"/>
      <c r="CD32" s="1003"/>
      <c r="CE32" s="1003"/>
      <c r="CF32" s="1003"/>
      <c r="CG32" s="1004"/>
      <c r="CH32" s="977">
        <v>28</v>
      </c>
      <c r="CI32" s="978"/>
      <c r="CJ32" s="978"/>
      <c r="CK32" s="978"/>
      <c r="CL32" s="979"/>
      <c r="CM32" s="977">
        <v>300</v>
      </c>
      <c r="CN32" s="978"/>
      <c r="CO32" s="978"/>
      <c r="CP32" s="978"/>
      <c r="CQ32" s="979"/>
      <c r="CR32" s="977">
        <v>50</v>
      </c>
      <c r="CS32" s="978"/>
      <c r="CT32" s="978"/>
      <c r="CU32" s="978"/>
      <c r="CV32" s="979"/>
      <c r="CW32" s="977">
        <v>153</v>
      </c>
      <c r="CX32" s="978"/>
      <c r="CY32" s="978"/>
      <c r="CZ32" s="978"/>
      <c r="DA32" s="979"/>
      <c r="DB32" s="977" t="s">
        <v>461</v>
      </c>
      <c r="DC32" s="978"/>
      <c r="DD32" s="978"/>
      <c r="DE32" s="978"/>
      <c r="DF32" s="979"/>
      <c r="DG32" s="977" t="s">
        <v>461</v>
      </c>
      <c r="DH32" s="978"/>
      <c r="DI32" s="978"/>
      <c r="DJ32" s="978"/>
      <c r="DK32" s="979"/>
      <c r="DL32" s="977" t="s">
        <v>461</v>
      </c>
      <c r="DM32" s="978"/>
      <c r="DN32" s="978"/>
      <c r="DO32" s="978"/>
      <c r="DP32" s="979"/>
      <c r="DQ32" s="977" t="s">
        <v>461</v>
      </c>
      <c r="DR32" s="978"/>
      <c r="DS32" s="978"/>
      <c r="DT32" s="978"/>
      <c r="DU32" s="979"/>
      <c r="DV32" s="980"/>
      <c r="DW32" s="981"/>
      <c r="DX32" s="981"/>
      <c r="DY32" s="981"/>
      <c r="DZ32" s="982"/>
      <c r="EA32" s="191"/>
    </row>
    <row r="33" spans="1:131" s="192" customFormat="1" ht="26.25" customHeight="1">
      <c r="A33" s="211">
        <v>6</v>
      </c>
      <c r="B33" s="1031" t="s">
        <v>363</v>
      </c>
      <c r="C33" s="1032"/>
      <c r="D33" s="1032"/>
      <c r="E33" s="1032"/>
      <c r="F33" s="1032"/>
      <c r="G33" s="1032"/>
      <c r="H33" s="1032"/>
      <c r="I33" s="1032"/>
      <c r="J33" s="1032"/>
      <c r="K33" s="1032"/>
      <c r="L33" s="1032"/>
      <c r="M33" s="1032"/>
      <c r="N33" s="1032"/>
      <c r="O33" s="1032"/>
      <c r="P33" s="1033"/>
      <c r="Q33" s="1038">
        <v>1096</v>
      </c>
      <c r="R33" s="1035"/>
      <c r="S33" s="1035"/>
      <c r="T33" s="1035"/>
      <c r="U33" s="1035"/>
      <c r="V33" s="1035">
        <v>1051</v>
      </c>
      <c r="W33" s="1035"/>
      <c r="X33" s="1035"/>
      <c r="Y33" s="1035"/>
      <c r="Z33" s="1035"/>
      <c r="AA33" s="1035">
        <v>45</v>
      </c>
      <c r="AB33" s="1035"/>
      <c r="AC33" s="1035"/>
      <c r="AD33" s="1035"/>
      <c r="AE33" s="1039"/>
      <c r="AF33" s="1034" t="s">
        <v>364</v>
      </c>
      <c r="AG33" s="1035"/>
      <c r="AH33" s="1035"/>
      <c r="AI33" s="1035"/>
      <c r="AJ33" s="1036"/>
      <c r="AK33" s="968" t="s">
        <v>461</v>
      </c>
      <c r="AL33" s="959"/>
      <c r="AM33" s="959"/>
      <c r="AN33" s="959"/>
      <c r="AO33" s="959"/>
      <c r="AP33" s="959">
        <v>5436</v>
      </c>
      <c r="AQ33" s="959"/>
      <c r="AR33" s="959"/>
      <c r="AS33" s="959"/>
      <c r="AT33" s="959"/>
      <c r="AU33" s="959" t="s">
        <v>461</v>
      </c>
      <c r="AV33" s="959"/>
      <c r="AW33" s="959"/>
      <c r="AX33" s="959"/>
      <c r="AY33" s="959"/>
      <c r="AZ33" s="1037"/>
      <c r="BA33" s="1037"/>
      <c r="BB33" s="1037"/>
      <c r="BC33" s="1037"/>
      <c r="BD33" s="1037"/>
      <c r="BE33" s="1029" t="s">
        <v>359</v>
      </c>
      <c r="BF33" s="1029"/>
      <c r="BG33" s="1029"/>
      <c r="BH33" s="1029"/>
      <c r="BI33" s="1030"/>
      <c r="BJ33" s="197"/>
      <c r="BK33" s="197"/>
      <c r="BL33" s="197"/>
      <c r="BM33" s="197"/>
      <c r="BN33" s="197"/>
      <c r="BO33" s="210"/>
      <c r="BP33" s="210"/>
      <c r="BQ33" s="207">
        <v>27</v>
      </c>
      <c r="BR33" s="208"/>
      <c r="BS33" s="1002" t="s">
        <v>544</v>
      </c>
      <c r="BT33" s="1003"/>
      <c r="BU33" s="1003"/>
      <c r="BV33" s="1003"/>
      <c r="BW33" s="1003"/>
      <c r="BX33" s="1003"/>
      <c r="BY33" s="1003"/>
      <c r="BZ33" s="1003"/>
      <c r="CA33" s="1003"/>
      <c r="CB33" s="1003"/>
      <c r="CC33" s="1003"/>
      <c r="CD33" s="1003"/>
      <c r="CE33" s="1003"/>
      <c r="CF33" s="1003"/>
      <c r="CG33" s="1004"/>
      <c r="CH33" s="977">
        <v>194</v>
      </c>
      <c r="CI33" s="978"/>
      <c r="CJ33" s="978"/>
      <c r="CK33" s="978"/>
      <c r="CL33" s="979"/>
      <c r="CM33" s="977">
        <v>3260</v>
      </c>
      <c r="CN33" s="978"/>
      <c r="CO33" s="978"/>
      <c r="CP33" s="978"/>
      <c r="CQ33" s="979"/>
      <c r="CR33" s="977">
        <v>48</v>
      </c>
      <c r="CS33" s="978"/>
      <c r="CT33" s="978"/>
      <c r="CU33" s="978"/>
      <c r="CV33" s="979"/>
      <c r="CW33" s="977">
        <v>163</v>
      </c>
      <c r="CX33" s="978"/>
      <c r="CY33" s="978"/>
      <c r="CZ33" s="978"/>
      <c r="DA33" s="979"/>
      <c r="DB33" s="977" t="s">
        <v>461</v>
      </c>
      <c r="DC33" s="978"/>
      <c r="DD33" s="978"/>
      <c r="DE33" s="978"/>
      <c r="DF33" s="979"/>
      <c r="DG33" s="977" t="s">
        <v>461</v>
      </c>
      <c r="DH33" s="978"/>
      <c r="DI33" s="978"/>
      <c r="DJ33" s="978"/>
      <c r="DK33" s="979"/>
      <c r="DL33" s="977" t="s">
        <v>461</v>
      </c>
      <c r="DM33" s="978"/>
      <c r="DN33" s="978"/>
      <c r="DO33" s="978"/>
      <c r="DP33" s="979"/>
      <c r="DQ33" s="977" t="s">
        <v>461</v>
      </c>
      <c r="DR33" s="978"/>
      <c r="DS33" s="978"/>
      <c r="DT33" s="978"/>
      <c r="DU33" s="979"/>
      <c r="DV33" s="980"/>
      <c r="DW33" s="981"/>
      <c r="DX33" s="981"/>
      <c r="DY33" s="981"/>
      <c r="DZ33" s="982"/>
      <c r="EA33" s="191"/>
    </row>
    <row r="34" spans="1:131" s="192" customFormat="1" ht="26.25" customHeight="1">
      <c r="A34" s="211">
        <v>7</v>
      </c>
      <c r="B34" s="1031" t="s">
        <v>365</v>
      </c>
      <c r="C34" s="1032"/>
      <c r="D34" s="1032"/>
      <c r="E34" s="1032"/>
      <c r="F34" s="1032"/>
      <c r="G34" s="1032"/>
      <c r="H34" s="1032"/>
      <c r="I34" s="1032"/>
      <c r="J34" s="1032"/>
      <c r="K34" s="1032"/>
      <c r="L34" s="1032"/>
      <c r="M34" s="1032"/>
      <c r="N34" s="1032"/>
      <c r="O34" s="1032"/>
      <c r="P34" s="1033"/>
      <c r="Q34" s="1038">
        <v>7269</v>
      </c>
      <c r="R34" s="1035"/>
      <c r="S34" s="1035"/>
      <c r="T34" s="1035"/>
      <c r="U34" s="1035"/>
      <c r="V34" s="1035">
        <v>5985</v>
      </c>
      <c r="W34" s="1035"/>
      <c r="X34" s="1035"/>
      <c r="Y34" s="1035"/>
      <c r="Z34" s="1035"/>
      <c r="AA34" s="1035">
        <v>1284</v>
      </c>
      <c r="AB34" s="1035"/>
      <c r="AC34" s="1035"/>
      <c r="AD34" s="1035"/>
      <c r="AE34" s="1039"/>
      <c r="AF34" s="1034">
        <v>1220</v>
      </c>
      <c r="AG34" s="1035"/>
      <c r="AH34" s="1035"/>
      <c r="AI34" s="1035"/>
      <c r="AJ34" s="1036"/>
      <c r="AK34" s="968">
        <v>1044</v>
      </c>
      <c r="AL34" s="959"/>
      <c r="AM34" s="959"/>
      <c r="AN34" s="959"/>
      <c r="AO34" s="959"/>
      <c r="AP34" s="959">
        <v>11886</v>
      </c>
      <c r="AQ34" s="959"/>
      <c r="AR34" s="959"/>
      <c r="AS34" s="959"/>
      <c r="AT34" s="959"/>
      <c r="AU34" s="959">
        <v>3720</v>
      </c>
      <c r="AV34" s="959"/>
      <c r="AW34" s="959"/>
      <c r="AX34" s="959"/>
      <c r="AY34" s="959"/>
      <c r="AZ34" s="1037"/>
      <c r="BA34" s="1037"/>
      <c r="BB34" s="1037"/>
      <c r="BC34" s="1037"/>
      <c r="BD34" s="1037"/>
      <c r="BE34" s="1029" t="s">
        <v>366</v>
      </c>
      <c r="BF34" s="1029"/>
      <c r="BG34" s="1029"/>
      <c r="BH34" s="1029"/>
      <c r="BI34" s="1030"/>
      <c r="BJ34" s="197"/>
      <c r="BK34" s="197"/>
      <c r="BL34" s="197"/>
      <c r="BM34" s="197"/>
      <c r="BN34" s="197"/>
      <c r="BO34" s="210"/>
      <c r="BP34" s="210"/>
      <c r="BQ34" s="207">
        <v>28</v>
      </c>
      <c r="BR34" s="208" t="s">
        <v>517</v>
      </c>
      <c r="BS34" s="1002" t="s">
        <v>545</v>
      </c>
      <c r="BT34" s="1003"/>
      <c r="BU34" s="1003"/>
      <c r="BV34" s="1003"/>
      <c r="BW34" s="1003"/>
      <c r="BX34" s="1003"/>
      <c r="BY34" s="1003"/>
      <c r="BZ34" s="1003"/>
      <c r="CA34" s="1003"/>
      <c r="CB34" s="1003"/>
      <c r="CC34" s="1003"/>
      <c r="CD34" s="1003"/>
      <c r="CE34" s="1003"/>
      <c r="CF34" s="1003"/>
      <c r="CG34" s="1004"/>
      <c r="CH34" s="977">
        <v>112</v>
      </c>
      <c r="CI34" s="978"/>
      <c r="CJ34" s="978"/>
      <c r="CK34" s="978"/>
      <c r="CL34" s="979"/>
      <c r="CM34" s="977">
        <v>2112</v>
      </c>
      <c r="CN34" s="978"/>
      <c r="CO34" s="978"/>
      <c r="CP34" s="978"/>
      <c r="CQ34" s="979"/>
      <c r="CR34" s="977">
        <v>1926</v>
      </c>
      <c r="CS34" s="978"/>
      <c r="CT34" s="978"/>
      <c r="CU34" s="978"/>
      <c r="CV34" s="979"/>
      <c r="CW34" s="977">
        <v>2489</v>
      </c>
      <c r="CX34" s="978"/>
      <c r="CY34" s="978"/>
      <c r="CZ34" s="978"/>
      <c r="DA34" s="979"/>
      <c r="DB34" s="977">
        <v>7540</v>
      </c>
      <c r="DC34" s="978"/>
      <c r="DD34" s="978"/>
      <c r="DE34" s="978"/>
      <c r="DF34" s="979"/>
      <c r="DG34" s="977" t="s">
        <v>461</v>
      </c>
      <c r="DH34" s="978"/>
      <c r="DI34" s="978"/>
      <c r="DJ34" s="978"/>
      <c r="DK34" s="979"/>
      <c r="DL34" s="977" t="s">
        <v>461</v>
      </c>
      <c r="DM34" s="978"/>
      <c r="DN34" s="978"/>
      <c r="DO34" s="978"/>
      <c r="DP34" s="979"/>
      <c r="DQ34" s="977" t="s">
        <v>461</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367</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344</v>
      </c>
      <c r="B63" s="932" t="s">
        <v>368</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16824</v>
      </c>
      <c r="AG63" s="947"/>
      <c r="AH63" s="947"/>
      <c r="AI63" s="947"/>
      <c r="AJ63" s="1017"/>
      <c r="AK63" s="1018"/>
      <c r="AL63" s="951"/>
      <c r="AM63" s="951"/>
      <c r="AN63" s="951"/>
      <c r="AO63" s="951"/>
      <c r="AP63" s="947">
        <v>34890</v>
      </c>
      <c r="AQ63" s="947"/>
      <c r="AR63" s="947"/>
      <c r="AS63" s="947"/>
      <c r="AT63" s="947"/>
      <c r="AU63" s="947">
        <v>8406</v>
      </c>
      <c r="AV63" s="947"/>
      <c r="AW63" s="947"/>
      <c r="AX63" s="947"/>
      <c r="AY63" s="947"/>
      <c r="AZ63" s="1012"/>
      <c r="BA63" s="1012"/>
      <c r="BB63" s="1012"/>
      <c r="BC63" s="1012"/>
      <c r="BD63" s="1012"/>
      <c r="BE63" s="948"/>
      <c r="BF63" s="948"/>
      <c r="BG63" s="948"/>
      <c r="BH63" s="948"/>
      <c r="BI63" s="949"/>
      <c r="BJ63" s="1013" t="s">
        <v>190</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369</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370</v>
      </c>
      <c r="B66" s="984"/>
      <c r="C66" s="984"/>
      <c r="D66" s="984"/>
      <c r="E66" s="984"/>
      <c r="F66" s="984"/>
      <c r="G66" s="984"/>
      <c r="H66" s="984"/>
      <c r="I66" s="984"/>
      <c r="J66" s="984"/>
      <c r="K66" s="984"/>
      <c r="L66" s="984"/>
      <c r="M66" s="984"/>
      <c r="N66" s="984"/>
      <c r="O66" s="984"/>
      <c r="P66" s="985"/>
      <c r="Q66" s="989" t="s">
        <v>348</v>
      </c>
      <c r="R66" s="990"/>
      <c r="S66" s="990"/>
      <c r="T66" s="990"/>
      <c r="U66" s="991"/>
      <c r="V66" s="989" t="s">
        <v>349</v>
      </c>
      <c r="W66" s="990"/>
      <c r="X66" s="990"/>
      <c r="Y66" s="990"/>
      <c r="Z66" s="991"/>
      <c r="AA66" s="989" t="s">
        <v>350</v>
      </c>
      <c r="AB66" s="990"/>
      <c r="AC66" s="990"/>
      <c r="AD66" s="990"/>
      <c r="AE66" s="991"/>
      <c r="AF66" s="995" t="s">
        <v>351</v>
      </c>
      <c r="AG66" s="996"/>
      <c r="AH66" s="996"/>
      <c r="AI66" s="996"/>
      <c r="AJ66" s="997"/>
      <c r="AK66" s="989" t="s">
        <v>352</v>
      </c>
      <c r="AL66" s="984"/>
      <c r="AM66" s="984"/>
      <c r="AN66" s="984"/>
      <c r="AO66" s="985"/>
      <c r="AP66" s="989" t="s">
        <v>353</v>
      </c>
      <c r="AQ66" s="990"/>
      <c r="AR66" s="990"/>
      <c r="AS66" s="990"/>
      <c r="AT66" s="991"/>
      <c r="AU66" s="989" t="s">
        <v>371</v>
      </c>
      <c r="AV66" s="990"/>
      <c r="AW66" s="990"/>
      <c r="AX66" s="990"/>
      <c r="AY66" s="991"/>
      <c r="AZ66" s="989" t="s">
        <v>321</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516</v>
      </c>
      <c r="C68" s="974"/>
      <c r="D68" s="974"/>
      <c r="E68" s="974"/>
      <c r="F68" s="974"/>
      <c r="G68" s="974"/>
      <c r="H68" s="974"/>
      <c r="I68" s="974"/>
      <c r="J68" s="974"/>
      <c r="K68" s="974"/>
      <c r="L68" s="974"/>
      <c r="M68" s="974"/>
      <c r="N68" s="974"/>
      <c r="O68" s="974"/>
      <c r="P68" s="975"/>
      <c r="Q68" s="976">
        <v>1650</v>
      </c>
      <c r="R68" s="970"/>
      <c r="S68" s="970"/>
      <c r="T68" s="970"/>
      <c r="U68" s="970"/>
      <c r="V68" s="970">
        <v>1650</v>
      </c>
      <c r="W68" s="970"/>
      <c r="X68" s="970"/>
      <c r="Y68" s="970"/>
      <c r="Z68" s="970"/>
      <c r="AA68" s="970" t="s">
        <v>461</v>
      </c>
      <c r="AB68" s="970"/>
      <c r="AC68" s="970"/>
      <c r="AD68" s="970"/>
      <c r="AE68" s="970"/>
      <c r="AF68" s="970" t="s">
        <v>461</v>
      </c>
      <c r="AG68" s="970"/>
      <c r="AH68" s="970"/>
      <c r="AI68" s="970"/>
      <c r="AJ68" s="970"/>
      <c r="AK68" s="970" t="s">
        <v>461</v>
      </c>
      <c r="AL68" s="970"/>
      <c r="AM68" s="970"/>
      <c r="AN68" s="970"/>
      <c r="AO68" s="970"/>
      <c r="AP68" s="970" t="s">
        <v>461</v>
      </c>
      <c r="AQ68" s="970"/>
      <c r="AR68" s="970"/>
      <c r="AS68" s="970"/>
      <c r="AT68" s="970"/>
      <c r="AU68" s="970" t="s">
        <v>461</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344</v>
      </c>
      <c r="B88" s="932" t="s">
        <v>372</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t="s">
        <v>461</v>
      </c>
      <c r="AG88" s="947"/>
      <c r="AH88" s="947"/>
      <c r="AI88" s="947"/>
      <c r="AJ88" s="947"/>
      <c r="AK88" s="951"/>
      <c r="AL88" s="951"/>
      <c r="AM88" s="951"/>
      <c r="AN88" s="951"/>
      <c r="AO88" s="951"/>
      <c r="AP88" s="947" t="s">
        <v>461</v>
      </c>
      <c r="AQ88" s="947"/>
      <c r="AR88" s="947"/>
      <c r="AS88" s="947"/>
      <c r="AT88" s="947"/>
      <c r="AU88" s="947" t="s">
        <v>461</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932" t="s">
        <v>373</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9802</v>
      </c>
      <c r="CS102" s="939"/>
      <c r="CT102" s="939"/>
      <c r="CU102" s="939"/>
      <c r="CV102" s="940"/>
      <c r="CW102" s="938">
        <v>3765</v>
      </c>
      <c r="CX102" s="939"/>
      <c r="CY102" s="939"/>
      <c r="CZ102" s="939"/>
      <c r="DA102" s="940"/>
      <c r="DB102" s="938">
        <v>11892</v>
      </c>
      <c r="DC102" s="939"/>
      <c r="DD102" s="939"/>
      <c r="DE102" s="939"/>
      <c r="DF102" s="940"/>
      <c r="DG102" s="938">
        <v>4807</v>
      </c>
      <c r="DH102" s="939"/>
      <c r="DI102" s="939"/>
      <c r="DJ102" s="939"/>
      <c r="DK102" s="940"/>
      <c r="DL102" s="938">
        <v>1018</v>
      </c>
      <c r="DM102" s="939"/>
      <c r="DN102" s="939"/>
      <c r="DO102" s="939"/>
      <c r="DP102" s="940"/>
      <c r="DQ102" s="938">
        <v>326</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376</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377</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381</v>
      </c>
      <c r="AB109" s="882"/>
      <c r="AC109" s="882"/>
      <c r="AD109" s="882"/>
      <c r="AE109" s="883"/>
      <c r="AF109" s="884" t="s">
        <v>276</v>
      </c>
      <c r="AG109" s="882"/>
      <c r="AH109" s="882"/>
      <c r="AI109" s="882"/>
      <c r="AJ109" s="883"/>
      <c r="AK109" s="884" t="s">
        <v>275</v>
      </c>
      <c r="AL109" s="882"/>
      <c r="AM109" s="882"/>
      <c r="AN109" s="882"/>
      <c r="AO109" s="883"/>
      <c r="AP109" s="884" t="s">
        <v>382</v>
      </c>
      <c r="AQ109" s="882"/>
      <c r="AR109" s="882"/>
      <c r="AS109" s="882"/>
      <c r="AT109" s="913"/>
      <c r="AU109" s="881" t="s">
        <v>380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381</v>
      </c>
      <c r="BR109" s="882"/>
      <c r="BS109" s="882"/>
      <c r="BT109" s="882"/>
      <c r="BU109" s="883"/>
      <c r="BV109" s="884" t="s">
        <v>276</v>
      </c>
      <c r="BW109" s="882"/>
      <c r="BX109" s="882"/>
      <c r="BY109" s="882"/>
      <c r="BZ109" s="883"/>
      <c r="CA109" s="884" t="s">
        <v>275</v>
      </c>
      <c r="CB109" s="882"/>
      <c r="CC109" s="882"/>
      <c r="CD109" s="882"/>
      <c r="CE109" s="883"/>
      <c r="CF109" s="920" t="s">
        <v>382</v>
      </c>
      <c r="CG109" s="920"/>
      <c r="CH109" s="920"/>
      <c r="CI109" s="920"/>
      <c r="CJ109" s="920"/>
      <c r="CK109" s="884" t="s">
        <v>383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381</v>
      </c>
      <c r="DH109" s="882"/>
      <c r="DI109" s="882"/>
      <c r="DJ109" s="882"/>
      <c r="DK109" s="883"/>
      <c r="DL109" s="884" t="s">
        <v>276</v>
      </c>
      <c r="DM109" s="882"/>
      <c r="DN109" s="882"/>
      <c r="DO109" s="882"/>
      <c r="DP109" s="883"/>
      <c r="DQ109" s="884" t="s">
        <v>275</v>
      </c>
      <c r="DR109" s="882"/>
      <c r="DS109" s="882"/>
      <c r="DT109" s="882"/>
      <c r="DU109" s="883"/>
      <c r="DV109" s="884" t="s">
        <v>382</v>
      </c>
      <c r="DW109" s="882"/>
      <c r="DX109" s="882"/>
      <c r="DY109" s="882"/>
      <c r="DZ109" s="913"/>
    </row>
    <row r="110" spans="1:131" s="191" customFormat="1" ht="26.25" customHeight="1">
      <c r="A110" s="782" t="s">
        <v>384</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97888885</v>
      </c>
      <c r="AB110" s="875"/>
      <c r="AC110" s="875"/>
      <c r="AD110" s="875"/>
      <c r="AE110" s="876"/>
      <c r="AF110" s="877">
        <v>100469874</v>
      </c>
      <c r="AG110" s="875"/>
      <c r="AH110" s="875"/>
      <c r="AI110" s="875"/>
      <c r="AJ110" s="876"/>
      <c r="AK110" s="877">
        <v>100995464</v>
      </c>
      <c r="AL110" s="875"/>
      <c r="AM110" s="875"/>
      <c r="AN110" s="875"/>
      <c r="AO110" s="876"/>
      <c r="AP110" s="878">
        <v>26.7</v>
      </c>
      <c r="AQ110" s="879"/>
      <c r="AR110" s="879"/>
      <c r="AS110" s="879"/>
      <c r="AT110" s="880"/>
      <c r="AU110" s="914" t="s">
        <v>58</v>
      </c>
      <c r="AV110" s="915"/>
      <c r="AW110" s="915"/>
      <c r="AX110" s="915"/>
      <c r="AY110" s="915"/>
      <c r="AZ110" s="837" t="s">
        <v>385</v>
      </c>
      <c r="BA110" s="783"/>
      <c r="BB110" s="783"/>
      <c r="BC110" s="783"/>
      <c r="BD110" s="783"/>
      <c r="BE110" s="783"/>
      <c r="BF110" s="783"/>
      <c r="BG110" s="783"/>
      <c r="BH110" s="783"/>
      <c r="BI110" s="783"/>
      <c r="BJ110" s="783"/>
      <c r="BK110" s="783"/>
      <c r="BL110" s="783"/>
      <c r="BM110" s="783"/>
      <c r="BN110" s="783"/>
      <c r="BO110" s="783"/>
      <c r="BP110" s="784"/>
      <c r="BQ110" s="838">
        <v>1121547015</v>
      </c>
      <c r="BR110" s="820"/>
      <c r="BS110" s="820"/>
      <c r="BT110" s="820"/>
      <c r="BU110" s="820"/>
      <c r="BV110" s="820">
        <v>1115922655</v>
      </c>
      <c r="BW110" s="820"/>
      <c r="BX110" s="820"/>
      <c r="BY110" s="820"/>
      <c r="BZ110" s="820"/>
      <c r="CA110" s="820">
        <v>1128079646</v>
      </c>
      <c r="CB110" s="820"/>
      <c r="CC110" s="820"/>
      <c r="CD110" s="820"/>
      <c r="CE110" s="820"/>
      <c r="CF110" s="847">
        <v>298</v>
      </c>
      <c r="CG110" s="848"/>
      <c r="CH110" s="848"/>
      <c r="CI110" s="848"/>
      <c r="CJ110" s="848"/>
      <c r="CK110" s="910" t="s">
        <v>386</v>
      </c>
      <c r="CL110" s="794"/>
      <c r="CM110" s="871" t="s">
        <v>387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190</v>
      </c>
      <c r="DH110" s="820"/>
      <c r="DI110" s="820"/>
      <c r="DJ110" s="820"/>
      <c r="DK110" s="820"/>
      <c r="DL110" s="820" t="s">
        <v>190</v>
      </c>
      <c r="DM110" s="820"/>
      <c r="DN110" s="820"/>
      <c r="DO110" s="820"/>
      <c r="DP110" s="820"/>
      <c r="DQ110" s="820" t="s">
        <v>190</v>
      </c>
      <c r="DR110" s="820"/>
      <c r="DS110" s="820"/>
      <c r="DT110" s="820"/>
      <c r="DU110" s="820"/>
      <c r="DV110" s="821" t="s">
        <v>190</v>
      </c>
      <c r="DW110" s="821"/>
      <c r="DX110" s="821"/>
      <c r="DY110" s="821"/>
      <c r="DZ110" s="822"/>
    </row>
    <row r="111" spans="1:131" s="191" customFormat="1" ht="26.25" customHeight="1">
      <c r="A111" s="749" t="s">
        <v>388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190</v>
      </c>
      <c r="AB111" s="904"/>
      <c r="AC111" s="904"/>
      <c r="AD111" s="904"/>
      <c r="AE111" s="905"/>
      <c r="AF111" s="906" t="s">
        <v>190</v>
      </c>
      <c r="AG111" s="904"/>
      <c r="AH111" s="904"/>
      <c r="AI111" s="904"/>
      <c r="AJ111" s="905"/>
      <c r="AK111" s="906" t="s">
        <v>190</v>
      </c>
      <c r="AL111" s="904"/>
      <c r="AM111" s="904"/>
      <c r="AN111" s="904"/>
      <c r="AO111" s="905"/>
      <c r="AP111" s="907" t="s">
        <v>190</v>
      </c>
      <c r="AQ111" s="908"/>
      <c r="AR111" s="908"/>
      <c r="AS111" s="908"/>
      <c r="AT111" s="909"/>
      <c r="AU111" s="916"/>
      <c r="AV111" s="917"/>
      <c r="AW111" s="917"/>
      <c r="AX111" s="917"/>
      <c r="AY111" s="917"/>
      <c r="AZ111" s="790" t="s">
        <v>389</v>
      </c>
      <c r="BA111" s="725"/>
      <c r="BB111" s="725"/>
      <c r="BC111" s="725"/>
      <c r="BD111" s="725"/>
      <c r="BE111" s="725"/>
      <c r="BF111" s="725"/>
      <c r="BG111" s="725"/>
      <c r="BH111" s="725"/>
      <c r="BI111" s="725"/>
      <c r="BJ111" s="725"/>
      <c r="BK111" s="725"/>
      <c r="BL111" s="725"/>
      <c r="BM111" s="725"/>
      <c r="BN111" s="725"/>
      <c r="BO111" s="725"/>
      <c r="BP111" s="726"/>
      <c r="BQ111" s="791">
        <v>9636872</v>
      </c>
      <c r="BR111" s="792"/>
      <c r="BS111" s="792"/>
      <c r="BT111" s="792"/>
      <c r="BU111" s="792"/>
      <c r="BV111" s="792">
        <v>9285584</v>
      </c>
      <c r="BW111" s="792"/>
      <c r="BX111" s="792"/>
      <c r="BY111" s="792"/>
      <c r="BZ111" s="792"/>
      <c r="CA111" s="792">
        <v>9047778</v>
      </c>
      <c r="CB111" s="792"/>
      <c r="CC111" s="792"/>
      <c r="CD111" s="792"/>
      <c r="CE111" s="792"/>
      <c r="CF111" s="856">
        <v>2.4</v>
      </c>
      <c r="CG111" s="857"/>
      <c r="CH111" s="857"/>
      <c r="CI111" s="857"/>
      <c r="CJ111" s="857"/>
      <c r="CK111" s="911"/>
      <c r="CL111" s="796"/>
      <c r="CM111" s="799" t="s">
        <v>390</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335</v>
      </c>
      <c r="DH111" s="792"/>
      <c r="DI111" s="792"/>
      <c r="DJ111" s="792"/>
      <c r="DK111" s="792"/>
      <c r="DL111" s="792" t="s">
        <v>335</v>
      </c>
      <c r="DM111" s="792"/>
      <c r="DN111" s="792"/>
      <c r="DO111" s="792"/>
      <c r="DP111" s="792"/>
      <c r="DQ111" s="792" t="s">
        <v>335</v>
      </c>
      <c r="DR111" s="792"/>
      <c r="DS111" s="792"/>
      <c r="DT111" s="792"/>
      <c r="DU111" s="792"/>
      <c r="DV111" s="769" t="s">
        <v>335</v>
      </c>
      <c r="DW111" s="769"/>
      <c r="DX111" s="769"/>
      <c r="DY111" s="769"/>
      <c r="DZ111" s="770"/>
    </row>
    <row r="112" spans="1:131" s="191" customFormat="1" ht="26.25" customHeight="1">
      <c r="A112" s="896" t="s">
        <v>391</v>
      </c>
      <c r="B112" s="897"/>
      <c r="C112" s="725" t="s">
        <v>392</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3233333</v>
      </c>
      <c r="AB112" s="755"/>
      <c r="AC112" s="755"/>
      <c r="AD112" s="755"/>
      <c r="AE112" s="756"/>
      <c r="AF112" s="757">
        <v>3616667</v>
      </c>
      <c r="AG112" s="755"/>
      <c r="AH112" s="755"/>
      <c r="AI112" s="755"/>
      <c r="AJ112" s="756"/>
      <c r="AK112" s="757">
        <v>3983333</v>
      </c>
      <c r="AL112" s="755"/>
      <c r="AM112" s="755"/>
      <c r="AN112" s="755"/>
      <c r="AO112" s="756"/>
      <c r="AP112" s="802">
        <v>1.1000000000000001</v>
      </c>
      <c r="AQ112" s="803"/>
      <c r="AR112" s="803"/>
      <c r="AS112" s="803"/>
      <c r="AT112" s="804"/>
      <c r="AU112" s="916"/>
      <c r="AV112" s="917"/>
      <c r="AW112" s="917"/>
      <c r="AX112" s="917"/>
      <c r="AY112" s="917"/>
      <c r="AZ112" s="790" t="s">
        <v>393</v>
      </c>
      <c r="BA112" s="725"/>
      <c r="BB112" s="725"/>
      <c r="BC112" s="725"/>
      <c r="BD112" s="725"/>
      <c r="BE112" s="725"/>
      <c r="BF112" s="725"/>
      <c r="BG112" s="725"/>
      <c r="BH112" s="725"/>
      <c r="BI112" s="725"/>
      <c r="BJ112" s="725"/>
      <c r="BK112" s="725"/>
      <c r="BL112" s="725"/>
      <c r="BM112" s="725"/>
      <c r="BN112" s="725"/>
      <c r="BO112" s="725"/>
      <c r="BP112" s="726"/>
      <c r="BQ112" s="791">
        <v>17106442</v>
      </c>
      <c r="BR112" s="792"/>
      <c r="BS112" s="792"/>
      <c r="BT112" s="792"/>
      <c r="BU112" s="792"/>
      <c r="BV112" s="792">
        <v>15972358</v>
      </c>
      <c r="BW112" s="792"/>
      <c r="BX112" s="792"/>
      <c r="BY112" s="792"/>
      <c r="BZ112" s="792"/>
      <c r="CA112" s="792">
        <v>8406362</v>
      </c>
      <c r="CB112" s="792"/>
      <c r="CC112" s="792"/>
      <c r="CD112" s="792"/>
      <c r="CE112" s="792"/>
      <c r="CF112" s="856">
        <v>2.2000000000000002</v>
      </c>
      <c r="CG112" s="857"/>
      <c r="CH112" s="857"/>
      <c r="CI112" s="857"/>
      <c r="CJ112" s="857"/>
      <c r="CK112" s="911"/>
      <c r="CL112" s="796"/>
      <c r="CM112" s="799" t="s">
        <v>394</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58182</v>
      </c>
      <c r="DH112" s="792"/>
      <c r="DI112" s="792"/>
      <c r="DJ112" s="792"/>
      <c r="DK112" s="792"/>
      <c r="DL112" s="792" t="s">
        <v>335</v>
      </c>
      <c r="DM112" s="792"/>
      <c r="DN112" s="792"/>
      <c r="DO112" s="792"/>
      <c r="DP112" s="792"/>
      <c r="DQ112" s="792" t="s">
        <v>335</v>
      </c>
      <c r="DR112" s="792"/>
      <c r="DS112" s="792"/>
      <c r="DT112" s="792"/>
      <c r="DU112" s="792"/>
      <c r="DV112" s="769" t="s">
        <v>335</v>
      </c>
      <c r="DW112" s="769"/>
      <c r="DX112" s="769"/>
      <c r="DY112" s="769"/>
      <c r="DZ112" s="770"/>
    </row>
    <row r="113" spans="1:130" s="191" customFormat="1" ht="26.25" customHeight="1">
      <c r="A113" s="898"/>
      <c r="B113" s="899"/>
      <c r="C113" s="725" t="s">
        <v>395</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1818133</v>
      </c>
      <c r="AB113" s="755"/>
      <c r="AC113" s="755"/>
      <c r="AD113" s="755"/>
      <c r="AE113" s="756"/>
      <c r="AF113" s="757">
        <v>1627457</v>
      </c>
      <c r="AG113" s="755"/>
      <c r="AH113" s="755"/>
      <c r="AI113" s="755"/>
      <c r="AJ113" s="756"/>
      <c r="AK113" s="757">
        <v>889387</v>
      </c>
      <c r="AL113" s="755"/>
      <c r="AM113" s="755"/>
      <c r="AN113" s="755"/>
      <c r="AO113" s="756"/>
      <c r="AP113" s="802">
        <v>0.2</v>
      </c>
      <c r="AQ113" s="803"/>
      <c r="AR113" s="803"/>
      <c r="AS113" s="803"/>
      <c r="AT113" s="804"/>
      <c r="AU113" s="916"/>
      <c r="AV113" s="917"/>
      <c r="AW113" s="917"/>
      <c r="AX113" s="917"/>
      <c r="AY113" s="917"/>
      <c r="AZ113" s="790" t="s">
        <v>396</v>
      </c>
      <c r="BA113" s="725"/>
      <c r="BB113" s="725"/>
      <c r="BC113" s="725"/>
      <c r="BD113" s="725"/>
      <c r="BE113" s="725"/>
      <c r="BF113" s="725"/>
      <c r="BG113" s="725"/>
      <c r="BH113" s="725"/>
      <c r="BI113" s="725"/>
      <c r="BJ113" s="725"/>
      <c r="BK113" s="725"/>
      <c r="BL113" s="725"/>
      <c r="BM113" s="725"/>
      <c r="BN113" s="725"/>
      <c r="BO113" s="725"/>
      <c r="BP113" s="726"/>
      <c r="BQ113" s="791" t="s">
        <v>335</v>
      </c>
      <c r="BR113" s="792"/>
      <c r="BS113" s="792"/>
      <c r="BT113" s="792"/>
      <c r="BU113" s="792"/>
      <c r="BV113" s="792" t="s">
        <v>335</v>
      </c>
      <c r="BW113" s="792"/>
      <c r="BX113" s="792"/>
      <c r="BY113" s="792"/>
      <c r="BZ113" s="792"/>
      <c r="CA113" s="792" t="s">
        <v>335</v>
      </c>
      <c r="CB113" s="792"/>
      <c r="CC113" s="792"/>
      <c r="CD113" s="792"/>
      <c r="CE113" s="792"/>
      <c r="CF113" s="856" t="s">
        <v>335</v>
      </c>
      <c r="CG113" s="857"/>
      <c r="CH113" s="857"/>
      <c r="CI113" s="857"/>
      <c r="CJ113" s="857"/>
      <c r="CK113" s="911"/>
      <c r="CL113" s="796"/>
      <c r="CM113" s="799" t="s">
        <v>397</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29758</v>
      </c>
      <c r="DH113" s="792"/>
      <c r="DI113" s="792"/>
      <c r="DJ113" s="792"/>
      <c r="DK113" s="792"/>
      <c r="DL113" s="792">
        <v>664</v>
      </c>
      <c r="DM113" s="792"/>
      <c r="DN113" s="792"/>
      <c r="DO113" s="792"/>
      <c r="DP113" s="792"/>
      <c r="DQ113" s="792" t="s">
        <v>335</v>
      </c>
      <c r="DR113" s="792"/>
      <c r="DS113" s="792"/>
      <c r="DT113" s="792"/>
      <c r="DU113" s="792"/>
      <c r="DV113" s="769" t="s">
        <v>335</v>
      </c>
      <c r="DW113" s="769"/>
      <c r="DX113" s="769"/>
      <c r="DY113" s="769"/>
      <c r="DZ113" s="770"/>
    </row>
    <row r="114" spans="1:130" s="191" customFormat="1" ht="26.25" customHeight="1">
      <c r="A114" s="898"/>
      <c r="B114" s="899"/>
      <c r="C114" s="725" t="s">
        <v>398</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335</v>
      </c>
      <c r="AB114" s="755"/>
      <c r="AC114" s="755"/>
      <c r="AD114" s="755"/>
      <c r="AE114" s="756"/>
      <c r="AF114" s="757" t="s">
        <v>335</v>
      </c>
      <c r="AG114" s="755"/>
      <c r="AH114" s="755"/>
      <c r="AI114" s="755"/>
      <c r="AJ114" s="756"/>
      <c r="AK114" s="757" t="s">
        <v>335</v>
      </c>
      <c r="AL114" s="755"/>
      <c r="AM114" s="755"/>
      <c r="AN114" s="755"/>
      <c r="AO114" s="756"/>
      <c r="AP114" s="802" t="s">
        <v>335</v>
      </c>
      <c r="AQ114" s="803"/>
      <c r="AR114" s="803"/>
      <c r="AS114" s="803"/>
      <c r="AT114" s="804"/>
      <c r="AU114" s="916"/>
      <c r="AV114" s="917"/>
      <c r="AW114" s="917"/>
      <c r="AX114" s="917"/>
      <c r="AY114" s="917"/>
      <c r="AZ114" s="790" t="s">
        <v>399</v>
      </c>
      <c r="BA114" s="725"/>
      <c r="BB114" s="725"/>
      <c r="BC114" s="725"/>
      <c r="BD114" s="725"/>
      <c r="BE114" s="725"/>
      <c r="BF114" s="725"/>
      <c r="BG114" s="725"/>
      <c r="BH114" s="725"/>
      <c r="BI114" s="725"/>
      <c r="BJ114" s="725"/>
      <c r="BK114" s="725"/>
      <c r="BL114" s="725"/>
      <c r="BM114" s="725"/>
      <c r="BN114" s="725"/>
      <c r="BO114" s="725"/>
      <c r="BP114" s="726"/>
      <c r="BQ114" s="791">
        <v>202692789</v>
      </c>
      <c r="BR114" s="792"/>
      <c r="BS114" s="792"/>
      <c r="BT114" s="792"/>
      <c r="BU114" s="792"/>
      <c r="BV114" s="792">
        <v>202835427</v>
      </c>
      <c r="BW114" s="792"/>
      <c r="BX114" s="792"/>
      <c r="BY114" s="792"/>
      <c r="BZ114" s="792"/>
      <c r="CA114" s="792">
        <v>198824784</v>
      </c>
      <c r="CB114" s="792"/>
      <c r="CC114" s="792"/>
      <c r="CD114" s="792"/>
      <c r="CE114" s="792"/>
      <c r="CF114" s="856">
        <v>52.5</v>
      </c>
      <c r="CG114" s="857"/>
      <c r="CH114" s="857"/>
      <c r="CI114" s="857"/>
      <c r="CJ114" s="857"/>
      <c r="CK114" s="911"/>
      <c r="CL114" s="796"/>
      <c r="CM114" s="799" t="s">
        <v>400</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9548932</v>
      </c>
      <c r="DH114" s="792"/>
      <c r="DI114" s="792"/>
      <c r="DJ114" s="792"/>
      <c r="DK114" s="792"/>
      <c r="DL114" s="792">
        <v>9284920</v>
      </c>
      <c r="DM114" s="792"/>
      <c r="DN114" s="792"/>
      <c r="DO114" s="792"/>
      <c r="DP114" s="792"/>
      <c r="DQ114" s="792">
        <v>9047778</v>
      </c>
      <c r="DR114" s="792"/>
      <c r="DS114" s="792"/>
      <c r="DT114" s="792"/>
      <c r="DU114" s="792"/>
      <c r="DV114" s="769">
        <v>2.4</v>
      </c>
      <c r="DW114" s="769"/>
      <c r="DX114" s="769"/>
      <c r="DY114" s="769"/>
      <c r="DZ114" s="770"/>
    </row>
    <row r="115" spans="1:130" s="191" customFormat="1" ht="26.25" customHeight="1">
      <c r="A115" s="898"/>
      <c r="B115" s="899"/>
      <c r="C115" s="725" t="s">
        <v>401</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1165811</v>
      </c>
      <c r="AB115" s="755"/>
      <c r="AC115" s="755"/>
      <c r="AD115" s="755"/>
      <c r="AE115" s="756"/>
      <c r="AF115" s="757">
        <v>1060560</v>
      </c>
      <c r="AG115" s="755"/>
      <c r="AH115" s="755"/>
      <c r="AI115" s="755"/>
      <c r="AJ115" s="756"/>
      <c r="AK115" s="757">
        <v>831950</v>
      </c>
      <c r="AL115" s="755"/>
      <c r="AM115" s="755"/>
      <c r="AN115" s="755"/>
      <c r="AO115" s="756"/>
      <c r="AP115" s="802">
        <v>0.2</v>
      </c>
      <c r="AQ115" s="803"/>
      <c r="AR115" s="803"/>
      <c r="AS115" s="803"/>
      <c r="AT115" s="804"/>
      <c r="AU115" s="916"/>
      <c r="AV115" s="917"/>
      <c r="AW115" s="917"/>
      <c r="AX115" s="917"/>
      <c r="AY115" s="917"/>
      <c r="AZ115" s="790" t="s">
        <v>402</v>
      </c>
      <c r="BA115" s="725"/>
      <c r="BB115" s="725"/>
      <c r="BC115" s="725"/>
      <c r="BD115" s="725"/>
      <c r="BE115" s="725"/>
      <c r="BF115" s="725"/>
      <c r="BG115" s="725"/>
      <c r="BH115" s="725"/>
      <c r="BI115" s="725"/>
      <c r="BJ115" s="725"/>
      <c r="BK115" s="725"/>
      <c r="BL115" s="725"/>
      <c r="BM115" s="725"/>
      <c r="BN115" s="725"/>
      <c r="BO115" s="725"/>
      <c r="BP115" s="726"/>
      <c r="BQ115" s="791">
        <v>1519860</v>
      </c>
      <c r="BR115" s="792"/>
      <c r="BS115" s="792"/>
      <c r="BT115" s="792"/>
      <c r="BU115" s="792"/>
      <c r="BV115" s="792">
        <v>1201312</v>
      </c>
      <c r="BW115" s="792"/>
      <c r="BX115" s="792"/>
      <c r="BY115" s="792"/>
      <c r="BZ115" s="792"/>
      <c r="CA115" s="792">
        <v>1013142</v>
      </c>
      <c r="CB115" s="792"/>
      <c r="CC115" s="792"/>
      <c r="CD115" s="792"/>
      <c r="CE115" s="792"/>
      <c r="CF115" s="856">
        <v>0.3</v>
      </c>
      <c r="CG115" s="857"/>
      <c r="CH115" s="857"/>
      <c r="CI115" s="857"/>
      <c r="CJ115" s="857"/>
      <c r="CK115" s="911"/>
      <c r="CL115" s="796"/>
      <c r="CM115" s="790" t="s">
        <v>403</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335</v>
      </c>
      <c r="DH115" s="792"/>
      <c r="DI115" s="792"/>
      <c r="DJ115" s="792"/>
      <c r="DK115" s="792"/>
      <c r="DL115" s="792" t="s">
        <v>335</v>
      </c>
      <c r="DM115" s="792"/>
      <c r="DN115" s="792"/>
      <c r="DO115" s="792"/>
      <c r="DP115" s="792"/>
      <c r="DQ115" s="792" t="s">
        <v>335</v>
      </c>
      <c r="DR115" s="792"/>
      <c r="DS115" s="792"/>
      <c r="DT115" s="792"/>
      <c r="DU115" s="792"/>
      <c r="DV115" s="769" t="s">
        <v>335</v>
      </c>
      <c r="DW115" s="769"/>
      <c r="DX115" s="769"/>
      <c r="DY115" s="769"/>
      <c r="DZ115" s="770"/>
    </row>
    <row r="116" spans="1:130" s="191" customFormat="1" ht="26.25" customHeight="1">
      <c r="A116" s="900"/>
      <c r="B116" s="901"/>
      <c r="C116" s="861" t="s">
        <v>404</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5777</v>
      </c>
      <c r="AB116" s="755"/>
      <c r="AC116" s="755"/>
      <c r="AD116" s="755"/>
      <c r="AE116" s="756"/>
      <c r="AF116" s="757">
        <v>5175</v>
      </c>
      <c r="AG116" s="755"/>
      <c r="AH116" s="755"/>
      <c r="AI116" s="755"/>
      <c r="AJ116" s="756"/>
      <c r="AK116" s="757">
        <v>6144</v>
      </c>
      <c r="AL116" s="755"/>
      <c r="AM116" s="755"/>
      <c r="AN116" s="755"/>
      <c r="AO116" s="756"/>
      <c r="AP116" s="802">
        <v>0</v>
      </c>
      <c r="AQ116" s="803"/>
      <c r="AR116" s="803"/>
      <c r="AS116" s="803"/>
      <c r="AT116" s="804"/>
      <c r="AU116" s="916"/>
      <c r="AV116" s="917"/>
      <c r="AW116" s="917"/>
      <c r="AX116" s="917"/>
      <c r="AY116" s="917"/>
      <c r="AZ116" s="844" t="s">
        <v>405</v>
      </c>
      <c r="BA116" s="845"/>
      <c r="BB116" s="845"/>
      <c r="BC116" s="845"/>
      <c r="BD116" s="845"/>
      <c r="BE116" s="845"/>
      <c r="BF116" s="845"/>
      <c r="BG116" s="845"/>
      <c r="BH116" s="845"/>
      <c r="BI116" s="845"/>
      <c r="BJ116" s="845"/>
      <c r="BK116" s="845"/>
      <c r="BL116" s="845"/>
      <c r="BM116" s="845"/>
      <c r="BN116" s="845"/>
      <c r="BO116" s="845"/>
      <c r="BP116" s="846"/>
      <c r="BQ116" s="791" t="s">
        <v>335</v>
      </c>
      <c r="BR116" s="792"/>
      <c r="BS116" s="792"/>
      <c r="BT116" s="792"/>
      <c r="BU116" s="792"/>
      <c r="BV116" s="792" t="s">
        <v>335</v>
      </c>
      <c r="BW116" s="792"/>
      <c r="BX116" s="792"/>
      <c r="BY116" s="792"/>
      <c r="BZ116" s="792"/>
      <c r="CA116" s="792" t="s">
        <v>335</v>
      </c>
      <c r="CB116" s="792"/>
      <c r="CC116" s="792"/>
      <c r="CD116" s="792"/>
      <c r="CE116" s="792"/>
      <c r="CF116" s="856" t="s">
        <v>335</v>
      </c>
      <c r="CG116" s="857"/>
      <c r="CH116" s="857"/>
      <c r="CI116" s="857"/>
      <c r="CJ116" s="857"/>
      <c r="CK116" s="911"/>
      <c r="CL116" s="796"/>
      <c r="CM116" s="799" t="s">
        <v>406</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335</v>
      </c>
      <c r="DH116" s="792"/>
      <c r="DI116" s="792"/>
      <c r="DJ116" s="792"/>
      <c r="DK116" s="792"/>
      <c r="DL116" s="792" t="s">
        <v>335</v>
      </c>
      <c r="DM116" s="792"/>
      <c r="DN116" s="792"/>
      <c r="DO116" s="792"/>
      <c r="DP116" s="792"/>
      <c r="DQ116" s="792" t="s">
        <v>335</v>
      </c>
      <c r="DR116" s="792"/>
      <c r="DS116" s="792"/>
      <c r="DT116" s="792"/>
      <c r="DU116" s="792"/>
      <c r="DV116" s="769" t="s">
        <v>335</v>
      </c>
      <c r="DW116" s="769"/>
      <c r="DX116" s="769"/>
      <c r="DY116" s="769"/>
      <c r="DZ116" s="770"/>
    </row>
    <row r="117" spans="1:130" s="191" customFormat="1" ht="26.25" customHeight="1">
      <c r="A117" s="881" t="s">
        <v>137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407</v>
      </c>
      <c r="Z117" s="883"/>
      <c r="AA117" s="888">
        <v>104111939</v>
      </c>
      <c r="AB117" s="889"/>
      <c r="AC117" s="889"/>
      <c r="AD117" s="889"/>
      <c r="AE117" s="890"/>
      <c r="AF117" s="891">
        <v>106779733</v>
      </c>
      <c r="AG117" s="889"/>
      <c r="AH117" s="889"/>
      <c r="AI117" s="889"/>
      <c r="AJ117" s="890"/>
      <c r="AK117" s="891">
        <v>106706278</v>
      </c>
      <c r="AL117" s="889"/>
      <c r="AM117" s="889"/>
      <c r="AN117" s="889"/>
      <c r="AO117" s="890"/>
      <c r="AP117" s="892"/>
      <c r="AQ117" s="893"/>
      <c r="AR117" s="893"/>
      <c r="AS117" s="893"/>
      <c r="AT117" s="894"/>
      <c r="AU117" s="916"/>
      <c r="AV117" s="917"/>
      <c r="AW117" s="917"/>
      <c r="AX117" s="917"/>
      <c r="AY117" s="917"/>
      <c r="AZ117" s="790" t="s">
        <v>408</v>
      </c>
      <c r="BA117" s="725"/>
      <c r="BB117" s="725"/>
      <c r="BC117" s="725"/>
      <c r="BD117" s="725"/>
      <c r="BE117" s="725"/>
      <c r="BF117" s="725"/>
      <c r="BG117" s="725"/>
      <c r="BH117" s="725"/>
      <c r="BI117" s="725"/>
      <c r="BJ117" s="725"/>
      <c r="BK117" s="725"/>
      <c r="BL117" s="725"/>
      <c r="BM117" s="725"/>
      <c r="BN117" s="725"/>
      <c r="BO117" s="725"/>
      <c r="BP117" s="726"/>
      <c r="BQ117" s="791" t="s">
        <v>335</v>
      </c>
      <c r="BR117" s="792"/>
      <c r="BS117" s="792"/>
      <c r="BT117" s="792"/>
      <c r="BU117" s="792"/>
      <c r="BV117" s="792" t="s">
        <v>335</v>
      </c>
      <c r="BW117" s="792"/>
      <c r="BX117" s="792"/>
      <c r="BY117" s="792"/>
      <c r="BZ117" s="792"/>
      <c r="CA117" s="792" t="s">
        <v>335</v>
      </c>
      <c r="CB117" s="792"/>
      <c r="CC117" s="792"/>
      <c r="CD117" s="792"/>
      <c r="CE117" s="792"/>
      <c r="CF117" s="856" t="s">
        <v>335</v>
      </c>
      <c r="CG117" s="857"/>
      <c r="CH117" s="857"/>
      <c r="CI117" s="857"/>
      <c r="CJ117" s="857"/>
      <c r="CK117" s="911"/>
      <c r="CL117" s="796"/>
      <c r="CM117" s="799" t="s">
        <v>409</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335</v>
      </c>
      <c r="DH117" s="792"/>
      <c r="DI117" s="792"/>
      <c r="DJ117" s="792"/>
      <c r="DK117" s="792"/>
      <c r="DL117" s="792" t="s">
        <v>335</v>
      </c>
      <c r="DM117" s="792"/>
      <c r="DN117" s="792"/>
      <c r="DO117" s="792"/>
      <c r="DP117" s="792"/>
      <c r="DQ117" s="792" t="s">
        <v>335</v>
      </c>
      <c r="DR117" s="792"/>
      <c r="DS117" s="792"/>
      <c r="DT117" s="792"/>
      <c r="DU117" s="792"/>
      <c r="DV117" s="769" t="s">
        <v>335</v>
      </c>
      <c r="DW117" s="769"/>
      <c r="DX117" s="769"/>
      <c r="DY117" s="769"/>
      <c r="DZ117" s="770"/>
    </row>
    <row r="118" spans="1:130" s="191" customFormat="1" ht="26.25" customHeight="1">
      <c r="A118" s="881" t="s">
        <v>383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381</v>
      </c>
      <c r="AB118" s="882"/>
      <c r="AC118" s="882"/>
      <c r="AD118" s="882"/>
      <c r="AE118" s="883"/>
      <c r="AF118" s="884" t="s">
        <v>276</v>
      </c>
      <c r="AG118" s="882"/>
      <c r="AH118" s="882"/>
      <c r="AI118" s="882"/>
      <c r="AJ118" s="883"/>
      <c r="AK118" s="884" t="s">
        <v>275</v>
      </c>
      <c r="AL118" s="882"/>
      <c r="AM118" s="882"/>
      <c r="AN118" s="882"/>
      <c r="AO118" s="883"/>
      <c r="AP118" s="885" t="s">
        <v>382</v>
      </c>
      <c r="AQ118" s="886"/>
      <c r="AR118" s="886"/>
      <c r="AS118" s="886"/>
      <c r="AT118" s="887"/>
      <c r="AU118" s="916"/>
      <c r="AV118" s="917"/>
      <c r="AW118" s="917"/>
      <c r="AX118" s="917"/>
      <c r="AY118" s="917"/>
      <c r="AZ118" s="860" t="s">
        <v>410</v>
      </c>
      <c r="BA118" s="861"/>
      <c r="BB118" s="861"/>
      <c r="BC118" s="861"/>
      <c r="BD118" s="861"/>
      <c r="BE118" s="861"/>
      <c r="BF118" s="861"/>
      <c r="BG118" s="861"/>
      <c r="BH118" s="861"/>
      <c r="BI118" s="861"/>
      <c r="BJ118" s="861"/>
      <c r="BK118" s="861"/>
      <c r="BL118" s="861"/>
      <c r="BM118" s="861"/>
      <c r="BN118" s="861"/>
      <c r="BO118" s="861"/>
      <c r="BP118" s="862"/>
      <c r="BQ118" s="843" t="s">
        <v>411</v>
      </c>
      <c r="BR118" s="823"/>
      <c r="BS118" s="823"/>
      <c r="BT118" s="823"/>
      <c r="BU118" s="823"/>
      <c r="BV118" s="823" t="s">
        <v>364</v>
      </c>
      <c r="BW118" s="823"/>
      <c r="BX118" s="823"/>
      <c r="BY118" s="823"/>
      <c r="BZ118" s="823"/>
      <c r="CA118" s="823" t="s">
        <v>364</v>
      </c>
      <c r="CB118" s="823"/>
      <c r="CC118" s="823"/>
      <c r="CD118" s="823"/>
      <c r="CE118" s="823"/>
      <c r="CF118" s="856" t="s">
        <v>364</v>
      </c>
      <c r="CG118" s="857"/>
      <c r="CH118" s="857"/>
      <c r="CI118" s="857"/>
      <c r="CJ118" s="857"/>
      <c r="CK118" s="911"/>
      <c r="CL118" s="796"/>
      <c r="CM118" s="799" t="s">
        <v>412</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364</v>
      </c>
      <c r="DH118" s="792"/>
      <c r="DI118" s="792"/>
      <c r="DJ118" s="792"/>
      <c r="DK118" s="792"/>
      <c r="DL118" s="792" t="s">
        <v>364</v>
      </c>
      <c r="DM118" s="792"/>
      <c r="DN118" s="792"/>
      <c r="DO118" s="792"/>
      <c r="DP118" s="792"/>
      <c r="DQ118" s="792" t="s">
        <v>364</v>
      </c>
      <c r="DR118" s="792"/>
      <c r="DS118" s="792"/>
      <c r="DT118" s="792"/>
      <c r="DU118" s="792"/>
      <c r="DV118" s="769" t="s">
        <v>364</v>
      </c>
      <c r="DW118" s="769"/>
      <c r="DX118" s="769"/>
      <c r="DY118" s="769"/>
      <c r="DZ118" s="770"/>
    </row>
    <row r="119" spans="1:130" s="191" customFormat="1" ht="26.25" customHeight="1">
      <c r="A119" s="793" t="s">
        <v>386</v>
      </c>
      <c r="B119" s="794"/>
      <c r="C119" s="871" t="s">
        <v>387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364</v>
      </c>
      <c r="AB119" s="875"/>
      <c r="AC119" s="875"/>
      <c r="AD119" s="875"/>
      <c r="AE119" s="876"/>
      <c r="AF119" s="877" t="s">
        <v>364</v>
      </c>
      <c r="AG119" s="875"/>
      <c r="AH119" s="875"/>
      <c r="AI119" s="875"/>
      <c r="AJ119" s="876"/>
      <c r="AK119" s="877" t="s">
        <v>364</v>
      </c>
      <c r="AL119" s="875"/>
      <c r="AM119" s="875"/>
      <c r="AN119" s="875"/>
      <c r="AO119" s="876"/>
      <c r="AP119" s="878" t="s">
        <v>364</v>
      </c>
      <c r="AQ119" s="879"/>
      <c r="AR119" s="879"/>
      <c r="AS119" s="879"/>
      <c r="AT119" s="880"/>
      <c r="AU119" s="918"/>
      <c r="AV119" s="919"/>
      <c r="AW119" s="919"/>
      <c r="AX119" s="919"/>
      <c r="AY119" s="919"/>
      <c r="AZ119" s="222" t="s">
        <v>137</v>
      </c>
      <c r="BA119" s="222"/>
      <c r="BB119" s="222"/>
      <c r="BC119" s="222"/>
      <c r="BD119" s="222"/>
      <c r="BE119" s="222"/>
      <c r="BF119" s="222"/>
      <c r="BG119" s="222"/>
      <c r="BH119" s="222"/>
      <c r="BI119" s="222"/>
      <c r="BJ119" s="222"/>
      <c r="BK119" s="222"/>
      <c r="BL119" s="222"/>
      <c r="BM119" s="222"/>
      <c r="BN119" s="222"/>
      <c r="BO119" s="858" t="s">
        <v>413</v>
      </c>
      <c r="BP119" s="859"/>
      <c r="BQ119" s="843">
        <v>1352502978</v>
      </c>
      <c r="BR119" s="823"/>
      <c r="BS119" s="823"/>
      <c r="BT119" s="823"/>
      <c r="BU119" s="823"/>
      <c r="BV119" s="823">
        <v>1345217336</v>
      </c>
      <c r="BW119" s="823"/>
      <c r="BX119" s="823"/>
      <c r="BY119" s="823"/>
      <c r="BZ119" s="823"/>
      <c r="CA119" s="823">
        <v>1345371712</v>
      </c>
      <c r="CB119" s="823"/>
      <c r="CC119" s="823"/>
      <c r="CD119" s="823"/>
      <c r="CE119" s="823"/>
      <c r="CF119" s="721"/>
      <c r="CG119" s="722"/>
      <c r="CH119" s="722"/>
      <c r="CI119" s="722"/>
      <c r="CJ119" s="812"/>
      <c r="CK119" s="912"/>
      <c r="CL119" s="798"/>
      <c r="CM119" s="816" t="s">
        <v>414</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335</v>
      </c>
      <c r="DH119" s="792"/>
      <c r="DI119" s="792"/>
      <c r="DJ119" s="792"/>
      <c r="DK119" s="792"/>
      <c r="DL119" s="792" t="s">
        <v>335</v>
      </c>
      <c r="DM119" s="792"/>
      <c r="DN119" s="792"/>
      <c r="DO119" s="792"/>
      <c r="DP119" s="792"/>
      <c r="DQ119" s="792" t="s">
        <v>335</v>
      </c>
      <c r="DR119" s="792"/>
      <c r="DS119" s="792"/>
      <c r="DT119" s="792"/>
      <c r="DU119" s="792"/>
      <c r="DV119" s="769" t="s">
        <v>335</v>
      </c>
      <c r="DW119" s="769"/>
      <c r="DX119" s="769"/>
      <c r="DY119" s="769"/>
      <c r="DZ119" s="770"/>
    </row>
    <row r="120" spans="1:130" s="191" customFormat="1" ht="26.25" customHeight="1">
      <c r="A120" s="795"/>
      <c r="B120" s="796"/>
      <c r="C120" s="799" t="s">
        <v>390</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335</v>
      </c>
      <c r="AB120" s="755"/>
      <c r="AC120" s="755"/>
      <c r="AD120" s="755"/>
      <c r="AE120" s="756"/>
      <c r="AF120" s="757" t="s">
        <v>335</v>
      </c>
      <c r="AG120" s="755"/>
      <c r="AH120" s="755"/>
      <c r="AI120" s="755"/>
      <c r="AJ120" s="756"/>
      <c r="AK120" s="757" t="s">
        <v>335</v>
      </c>
      <c r="AL120" s="755"/>
      <c r="AM120" s="755"/>
      <c r="AN120" s="755"/>
      <c r="AO120" s="756"/>
      <c r="AP120" s="802" t="s">
        <v>335</v>
      </c>
      <c r="AQ120" s="803"/>
      <c r="AR120" s="803"/>
      <c r="AS120" s="803"/>
      <c r="AT120" s="804"/>
      <c r="AU120" s="863" t="s">
        <v>415</v>
      </c>
      <c r="AV120" s="864"/>
      <c r="AW120" s="864"/>
      <c r="AX120" s="864"/>
      <c r="AY120" s="865"/>
      <c r="AZ120" s="837" t="s">
        <v>416</v>
      </c>
      <c r="BA120" s="783"/>
      <c r="BB120" s="783"/>
      <c r="BC120" s="783"/>
      <c r="BD120" s="783"/>
      <c r="BE120" s="783"/>
      <c r="BF120" s="783"/>
      <c r="BG120" s="783"/>
      <c r="BH120" s="783"/>
      <c r="BI120" s="783"/>
      <c r="BJ120" s="783"/>
      <c r="BK120" s="783"/>
      <c r="BL120" s="783"/>
      <c r="BM120" s="783"/>
      <c r="BN120" s="783"/>
      <c r="BO120" s="783"/>
      <c r="BP120" s="784"/>
      <c r="BQ120" s="838">
        <v>135553412</v>
      </c>
      <c r="BR120" s="820"/>
      <c r="BS120" s="820"/>
      <c r="BT120" s="820"/>
      <c r="BU120" s="820"/>
      <c r="BV120" s="820">
        <v>138072862</v>
      </c>
      <c r="BW120" s="820"/>
      <c r="BX120" s="820"/>
      <c r="BY120" s="820"/>
      <c r="BZ120" s="820"/>
      <c r="CA120" s="820">
        <v>138370610</v>
      </c>
      <c r="CB120" s="820"/>
      <c r="CC120" s="820"/>
      <c r="CD120" s="820"/>
      <c r="CE120" s="820"/>
      <c r="CF120" s="847">
        <v>36.6</v>
      </c>
      <c r="CG120" s="848"/>
      <c r="CH120" s="848"/>
      <c r="CI120" s="848"/>
      <c r="CJ120" s="848"/>
      <c r="CK120" s="849" t="s">
        <v>417</v>
      </c>
      <c r="CL120" s="829"/>
      <c r="CM120" s="829"/>
      <c r="CN120" s="829"/>
      <c r="CO120" s="830"/>
      <c r="CP120" s="853" t="s">
        <v>356</v>
      </c>
      <c r="CQ120" s="854"/>
      <c r="CR120" s="854"/>
      <c r="CS120" s="854"/>
      <c r="CT120" s="854"/>
      <c r="CU120" s="854"/>
      <c r="CV120" s="854"/>
      <c r="CW120" s="854"/>
      <c r="CX120" s="854"/>
      <c r="CY120" s="854"/>
      <c r="CZ120" s="854"/>
      <c r="DA120" s="854"/>
      <c r="DB120" s="854"/>
      <c r="DC120" s="854"/>
      <c r="DD120" s="854"/>
      <c r="DE120" s="854"/>
      <c r="DF120" s="855"/>
      <c r="DG120" s="838">
        <v>12156903</v>
      </c>
      <c r="DH120" s="820"/>
      <c r="DI120" s="820"/>
      <c r="DJ120" s="820"/>
      <c r="DK120" s="820"/>
      <c r="DL120" s="820">
        <v>11651102</v>
      </c>
      <c r="DM120" s="820"/>
      <c r="DN120" s="820"/>
      <c r="DO120" s="820"/>
      <c r="DP120" s="820"/>
      <c r="DQ120" s="820">
        <v>4578139</v>
      </c>
      <c r="DR120" s="820"/>
      <c r="DS120" s="820"/>
      <c r="DT120" s="820"/>
      <c r="DU120" s="820"/>
      <c r="DV120" s="821">
        <v>1.2</v>
      </c>
      <c r="DW120" s="821"/>
      <c r="DX120" s="821"/>
      <c r="DY120" s="821"/>
      <c r="DZ120" s="822"/>
    </row>
    <row r="121" spans="1:130" s="191" customFormat="1" ht="26.25" customHeight="1">
      <c r="A121" s="795"/>
      <c r="B121" s="796"/>
      <c r="C121" s="844" t="s">
        <v>418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247559</v>
      </c>
      <c r="AB121" s="755"/>
      <c r="AC121" s="755"/>
      <c r="AD121" s="755"/>
      <c r="AE121" s="756"/>
      <c r="AF121" s="757">
        <v>201868</v>
      </c>
      <c r="AG121" s="755"/>
      <c r="AH121" s="755"/>
      <c r="AI121" s="755"/>
      <c r="AJ121" s="756"/>
      <c r="AK121" s="757">
        <v>57381</v>
      </c>
      <c r="AL121" s="755"/>
      <c r="AM121" s="755"/>
      <c r="AN121" s="755"/>
      <c r="AO121" s="756"/>
      <c r="AP121" s="802">
        <v>0</v>
      </c>
      <c r="AQ121" s="803"/>
      <c r="AR121" s="803"/>
      <c r="AS121" s="803"/>
      <c r="AT121" s="804"/>
      <c r="AU121" s="866"/>
      <c r="AV121" s="867"/>
      <c r="AW121" s="867"/>
      <c r="AX121" s="867"/>
      <c r="AY121" s="868"/>
      <c r="AZ121" s="790" t="s">
        <v>419</v>
      </c>
      <c r="BA121" s="725"/>
      <c r="BB121" s="725"/>
      <c r="BC121" s="725"/>
      <c r="BD121" s="725"/>
      <c r="BE121" s="725"/>
      <c r="BF121" s="725"/>
      <c r="BG121" s="725"/>
      <c r="BH121" s="725"/>
      <c r="BI121" s="725"/>
      <c r="BJ121" s="725"/>
      <c r="BK121" s="725"/>
      <c r="BL121" s="725"/>
      <c r="BM121" s="725"/>
      <c r="BN121" s="725"/>
      <c r="BO121" s="725"/>
      <c r="BP121" s="726"/>
      <c r="BQ121" s="791">
        <v>18772603</v>
      </c>
      <c r="BR121" s="792"/>
      <c r="BS121" s="792"/>
      <c r="BT121" s="792"/>
      <c r="BU121" s="792"/>
      <c r="BV121" s="792">
        <v>16833744</v>
      </c>
      <c r="BW121" s="792"/>
      <c r="BX121" s="792"/>
      <c r="BY121" s="792"/>
      <c r="BZ121" s="792"/>
      <c r="CA121" s="792">
        <v>15553047</v>
      </c>
      <c r="CB121" s="792"/>
      <c r="CC121" s="792"/>
      <c r="CD121" s="792"/>
      <c r="CE121" s="792"/>
      <c r="CF121" s="856">
        <v>4.0999999999999996</v>
      </c>
      <c r="CG121" s="857"/>
      <c r="CH121" s="857"/>
      <c r="CI121" s="857"/>
      <c r="CJ121" s="857"/>
      <c r="CK121" s="850"/>
      <c r="CL121" s="832"/>
      <c r="CM121" s="832"/>
      <c r="CN121" s="832"/>
      <c r="CO121" s="833"/>
      <c r="CP121" s="813" t="s">
        <v>420</v>
      </c>
      <c r="CQ121" s="814"/>
      <c r="CR121" s="814"/>
      <c r="CS121" s="814"/>
      <c r="CT121" s="814"/>
      <c r="CU121" s="814"/>
      <c r="CV121" s="814"/>
      <c r="CW121" s="814"/>
      <c r="CX121" s="814"/>
      <c r="CY121" s="814"/>
      <c r="CZ121" s="814"/>
      <c r="DA121" s="814"/>
      <c r="DB121" s="814"/>
      <c r="DC121" s="814"/>
      <c r="DD121" s="814"/>
      <c r="DE121" s="814"/>
      <c r="DF121" s="815"/>
      <c r="DG121" s="791">
        <v>4802017</v>
      </c>
      <c r="DH121" s="792"/>
      <c r="DI121" s="792"/>
      <c r="DJ121" s="792"/>
      <c r="DK121" s="792"/>
      <c r="DL121" s="792">
        <v>4215083</v>
      </c>
      <c r="DM121" s="792"/>
      <c r="DN121" s="792"/>
      <c r="DO121" s="792"/>
      <c r="DP121" s="792"/>
      <c r="DQ121" s="792">
        <v>3720424</v>
      </c>
      <c r="DR121" s="792"/>
      <c r="DS121" s="792"/>
      <c r="DT121" s="792"/>
      <c r="DU121" s="792"/>
      <c r="DV121" s="769">
        <v>1</v>
      </c>
      <c r="DW121" s="769"/>
      <c r="DX121" s="769"/>
      <c r="DY121" s="769"/>
      <c r="DZ121" s="770"/>
    </row>
    <row r="122" spans="1:130" s="191" customFormat="1" ht="26.25" customHeight="1">
      <c r="A122" s="795"/>
      <c r="B122" s="796"/>
      <c r="C122" s="799" t="s">
        <v>400</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821593</v>
      </c>
      <c r="AB122" s="755"/>
      <c r="AC122" s="755"/>
      <c r="AD122" s="755"/>
      <c r="AE122" s="756"/>
      <c r="AF122" s="757">
        <v>776334</v>
      </c>
      <c r="AG122" s="755"/>
      <c r="AH122" s="755"/>
      <c r="AI122" s="755"/>
      <c r="AJ122" s="756"/>
      <c r="AK122" s="757">
        <v>701094</v>
      </c>
      <c r="AL122" s="755"/>
      <c r="AM122" s="755"/>
      <c r="AN122" s="755"/>
      <c r="AO122" s="756"/>
      <c r="AP122" s="802">
        <v>0.2</v>
      </c>
      <c r="AQ122" s="803"/>
      <c r="AR122" s="803"/>
      <c r="AS122" s="803"/>
      <c r="AT122" s="804"/>
      <c r="AU122" s="866"/>
      <c r="AV122" s="867"/>
      <c r="AW122" s="867"/>
      <c r="AX122" s="867"/>
      <c r="AY122" s="868"/>
      <c r="AZ122" s="860" t="s">
        <v>421</v>
      </c>
      <c r="BA122" s="861"/>
      <c r="BB122" s="861"/>
      <c r="BC122" s="861"/>
      <c r="BD122" s="861"/>
      <c r="BE122" s="861"/>
      <c r="BF122" s="861"/>
      <c r="BG122" s="861"/>
      <c r="BH122" s="861"/>
      <c r="BI122" s="861"/>
      <c r="BJ122" s="861"/>
      <c r="BK122" s="861"/>
      <c r="BL122" s="861"/>
      <c r="BM122" s="861"/>
      <c r="BN122" s="861"/>
      <c r="BO122" s="861"/>
      <c r="BP122" s="862"/>
      <c r="BQ122" s="843">
        <v>802702322</v>
      </c>
      <c r="BR122" s="823"/>
      <c r="BS122" s="823"/>
      <c r="BT122" s="823"/>
      <c r="BU122" s="823"/>
      <c r="BV122" s="823">
        <v>807572048</v>
      </c>
      <c r="BW122" s="823"/>
      <c r="BX122" s="823"/>
      <c r="BY122" s="823"/>
      <c r="BZ122" s="823"/>
      <c r="CA122" s="823">
        <v>810660549</v>
      </c>
      <c r="CB122" s="823"/>
      <c r="CC122" s="823"/>
      <c r="CD122" s="823"/>
      <c r="CE122" s="823"/>
      <c r="CF122" s="824">
        <v>214.2</v>
      </c>
      <c r="CG122" s="825"/>
      <c r="CH122" s="825"/>
      <c r="CI122" s="825"/>
      <c r="CJ122" s="825"/>
      <c r="CK122" s="850"/>
      <c r="CL122" s="832"/>
      <c r="CM122" s="832"/>
      <c r="CN122" s="832"/>
      <c r="CO122" s="833"/>
      <c r="CP122" s="813" t="s">
        <v>422</v>
      </c>
      <c r="CQ122" s="814"/>
      <c r="CR122" s="814"/>
      <c r="CS122" s="814"/>
      <c r="CT122" s="814"/>
      <c r="CU122" s="814"/>
      <c r="CV122" s="814"/>
      <c r="CW122" s="814"/>
      <c r="CX122" s="814"/>
      <c r="CY122" s="814"/>
      <c r="CZ122" s="814"/>
      <c r="DA122" s="814"/>
      <c r="DB122" s="814"/>
      <c r="DC122" s="814"/>
      <c r="DD122" s="814"/>
      <c r="DE122" s="814"/>
      <c r="DF122" s="815"/>
      <c r="DG122" s="791">
        <v>107592</v>
      </c>
      <c r="DH122" s="792"/>
      <c r="DI122" s="792"/>
      <c r="DJ122" s="792"/>
      <c r="DK122" s="792"/>
      <c r="DL122" s="792">
        <v>75793</v>
      </c>
      <c r="DM122" s="792"/>
      <c r="DN122" s="792"/>
      <c r="DO122" s="792"/>
      <c r="DP122" s="792"/>
      <c r="DQ122" s="792">
        <v>53754</v>
      </c>
      <c r="DR122" s="792"/>
      <c r="DS122" s="792"/>
      <c r="DT122" s="792"/>
      <c r="DU122" s="792"/>
      <c r="DV122" s="769">
        <v>0</v>
      </c>
      <c r="DW122" s="769"/>
      <c r="DX122" s="769"/>
      <c r="DY122" s="769"/>
      <c r="DZ122" s="770"/>
    </row>
    <row r="123" spans="1:130" s="191" customFormat="1" ht="26.25" customHeight="1">
      <c r="A123" s="795"/>
      <c r="B123" s="796"/>
      <c r="C123" s="799" t="s">
        <v>406</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190</v>
      </c>
      <c r="AB123" s="755"/>
      <c r="AC123" s="755"/>
      <c r="AD123" s="755"/>
      <c r="AE123" s="756"/>
      <c r="AF123" s="757" t="s">
        <v>190</v>
      </c>
      <c r="AG123" s="755"/>
      <c r="AH123" s="755"/>
      <c r="AI123" s="755"/>
      <c r="AJ123" s="756"/>
      <c r="AK123" s="757" t="s">
        <v>190</v>
      </c>
      <c r="AL123" s="755"/>
      <c r="AM123" s="755"/>
      <c r="AN123" s="755"/>
      <c r="AO123" s="756"/>
      <c r="AP123" s="802" t="s">
        <v>190</v>
      </c>
      <c r="AQ123" s="803"/>
      <c r="AR123" s="803"/>
      <c r="AS123" s="803"/>
      <c r="AT123" s="804"/>
      <c r="AU123" s="869"/>
      <c r="AV123" s="870"/>
      <c r="AW123" s="870"/>
      <c r="AX123" s="870"/>
      <c r="AY123" s="870"/>
      <c r="AZ123" s="222" t="s">
        <v>137</v>
      </c>
      <c r="BA123" s="222"/>
      <c r="BB123" s="222"/>
      <c r="BC123" s="222"/>
      <c r="BD123" s="222"/>
      <c r="BE123" s="222"/>
      <c r="BF123" s="222"/>
      <c r="BG123" s="222"/>
      <c r="BH123" s="222"/>
      <c r="BI123" s="222"/>
      <c r="BJ123" s="222"/>
      <c r="BK123" s="222"/>
      <c r="BL123" s="222"/>
      <c r="BM123" s="222"/>
      <c r="BN123" s="222"/>
      <c r="BO123" s="858" t="s">
        <v>423</v>
      </c>
      <c r="BP123" s="859"/>
      <c r="BQ123" s="810">
        <v>957028337</v>
      </c>
      <c r="BR123" s="811"/>
      <c r="BS123" s="811"/>
      <c r="BT123" s="811"/>
      <c r="BU123" s="811"/>
      <c r="BV123" s="811">
        <v>962478654</v>
      </c>
      <c r="BW123" s="811"/>
      <c r="BX123" s="811"/>
      <c r="BY123" s="811"/>
      <c r="BZ123" s="811"/>
      <c r="CA123" s="811">
        <v>964584206</v>
      </c>
      <c r="CB123" s="811"/>
      <c r="CC123" s="811"/>
      <c r="CD123" s="811"/>
      <c r="CE123" s="811"/>
      <c r="CF123" s="721"/>
      <c r="CG123" s="722"/>
      <c r="CH123" s="722"/>
      <c r="CI123" s="722"/>
      <c r="CJ123" s="812"/>
      <c r="CK123" s="850"/>
      <c r="CL123" s="832"/>
      <c r="CM123" s="832"/>
      <c r="CN123" s="832"/>
      <c r="CO123" s="833"/>
      <c r="CP123" s="813" t="s">
        <v>424</v>
      </c>
      <c r="CQ123" s="814"/>
      <c r="CR123" s="814"/>
      <c r="CS123" s="814"/>
      <c r="CT123" s="814"/>
      <c r="CU123" s="814"/>
      <c r="CV123" s="814"/>
      <c r="CW123" s="814"/>
      <c r="CX123" s="814"/>
      <c r="CY123" s="814"/>
      <c r="CZ123" s="814"/>
      <c r="DA123" s="814"/>
      <c r="DB123" s="814"/>
      <c r="DC123" s="814"/>
      <c r="DD123" s="814"/>
      <c r="DE123" s="814"/>
      <c r="DF123" s="815"/>
      <c r="DG123" s="791" t="s">
        <v>335</v>
      </c>
      <c r="DH123" s="792"/>
      <c r="DI123" s="792"/>
      <c r="DJ123" s="792"/>
      <c r="DK123" s="792"/>
      <c r="DL123" s="792" t="s">
        <v>335</v>
      </c>
      <c r="DM123" s="792"/>
      <c r="DN123" s="792"/>
      <c r="DO123" s="792"/>
      <c r="DP123" s="792"/>
      <c r="DQ123" s="792">
        <v>32875</v>
      </c>
      <c r="DR123" s="792"/>
      <c r="DS123" s="792"/>
      <c r="DT123" s="792"/>
      <c r="DU123" s="792"/>
      <c r="DV123" s="769">
        <v>0</v>
      </c>
      <c r="DW123" s="769"/>
      <c r="DX123" s="769"/>
      <c r="DY123" s="769"/>
      <c r="DZ123" s="770"/>
    </row>
    <row r="124" spans="1:130" s="191" customFormat="1" ht="26.25" customHeight="1" thickBot="1">
      <c r="A124" s="795"/>
      <c r="B124" s="796"/>
      <c r="C124" s="799" t="s">
        <v>409</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335</v>
      </c>
      <c r="AB124" s="755"/>
      <c r="AC124" s="755"/>
      <c r="AD124" s="755"/>
      <c r="AE124" s="756"/>
      <c r="AF124" s="757" t="s">
        <v>335</v>
      </c>
      <c r="AG124" s="755"/>
      <c r="AH124" s="755"/>
      <c r="AI124" s="755"/>
      <c r="AJ124" s="756"/>
      <c r="AK124" s="757" t="s">
        <v>335</v>
      </c>
      <c r="AL124" s="755"/>
      <c r="AM124" s="755"/>
      <c r="AN124" s="755"/>
      <c r="AO124" s="756"/>
      <c r="AP124" s="802" t="s">
        <v>335</v>
      </c>
      <c r="AQ124" s="803"/>
      <c r="AR124" s="803"/>
      <c r="AS124" s="803"/>
      <c r="AT124" s="804"/>
      <c r="AU124" s="805" t="s">
        <v>425</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106.2</v>
      </c>
      <c r="BR124" s="809"/>
      <c r="BS124" s="809"/>
      <c r="BT124" s="809"/>
      <c r="BU124" s="809"/>
      <c r="BV124" s="809">
        <v>99.8</v>
      </c>
      <c r="BW124" s="809"/>
      <c r="BX124" s="809"/>
      <c r="BY124" s="809"/>
      <c r="BZ124" s="809"/>
      <c r="CA124" s="809">
        <v>100.5</v>
      </c>
      <c r="CB124" s="809"/>
      <c r="CC124" s="809"/>
      <c r="CD124" s="809"/>
      <c r="CE124" s="809"/>
      <c r="CF124" s="699"/>
      <c r="CG124" s="700"/>
      <c r="CH124" s="700"/>
      <c r="CI124" s="700"/>
      <c r="CJ124" s="839"/>
      <c r="CK124" s="851"/>
      <c r="CL124" s="851"/>
      <c r="CM124" s="851"/>
      <c r="CN124" s="851"/>
      <c r="CO124" s="852"/>
      <c r="CP124" s="840" t="s">
        <v>426</v>
      </c>
      <c r="CQ124" s="841"/>
      <c r="CR124" s="841"/>
      <c r="CS124" s="841"/>
      <c r="CT124" s="841"/>
      <c r="CU124" s="841"/>
      <c r="CV124" s="841"/>
      <c r="CW124" s="841"/>
      <c r="CX124" s="841"/>
      <c r="CY124" s="841"/>
      <c r="CZ124" s="841"/>
      <c r="DA124" s="841"/>
      <c r="DB124" s="841"/>
      <c r="DC124" s="841"/>
      <c r="DD124" s="841"/>
      <c r="DE124" s="841"/>
      <c r="DF124" s="842"/>
      <c r="DG124" s="843">
        <v>39930</v>
      </c>
      <c r="DH124" s="823"/>
      <c r="DI124" s="823"/>
      <c r="DJ124" s="823"/>
      <c r="DK124" s="823"/>
      <c r="DL124" s="823">
        <v>30380</v>
      </c>
      <c r="DM124" s="823"/>
      <c r="DN124" s="823"/>
      <c r="DO124" s="823"/>
      <c r="DP124" s="823"/>
      <c r="DQ124" s="823">
        <v>21170</v>
      </c>
      <c r="DR124" s="823"/>
      <c r="DS124" s="823"/>
      <c r="DT124" s="823"/>
      <c r="DU124" s="823"/>
      <c r="DV124" s="826">
        <v>0</v>
      </c>
      <c r="DW124" s="826"/>
      <c r="DX124" s="826"/>
      <c r="DY124" s="826"/>
      <c r="DZ124" s="827"/>
    </row>
    <row r="125" spans="1:130" s="191" customFormat="1" ht="26.25" customHeight="1">
      <c r="A125" s="795"/>
      <c r="B125" s="796"/>
      <c r="C125" s="799" t="s">
        <v>412</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335</v>
      </c>
      <c r="AB125" s="755"/>
      <c r="AC125" s="755"/>
      <c r="AD125" s="755"/>
      <c r="AE125" s="756"/>
      <c r="AF125" s="757" t="s">
        <v>335</v>
      </c>
      <c r="AG125" s="755"/>
      <c r="AH125" s="755"/>
      <c r="AI125" s="755"/>
      <c r="AJ125" s="756"/>
      <c r="AK125" s="757" t="s">
        <v>335</v>
      </c>
      <c r="AL125" s="755"/>
      <c r="AM125" s="755"/>
      <c r="AN125" s="755"/>
      <c r="AO125" s="756"/>
      <c r="AP125" s="802" t="s">
        <v>335</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427</v>
      </c>
      <c r="CL125" s="829"/>
      <c r="CM125" s="829"/>
      <c r="CN125" s="829"/>
      <c r="CO125" s="830"/>
      <c r="CP125" s="837" t="s">
        <v>428</v>
      </c>
      <c r="CQ125" s="783"/>
      <c r="CR125" s="783"/>
      <c r="CS125" s="783"/>
      <c r="CT125" s="783"/>
      <c r="CU125" s="783"/>
      <c r="CV125" s="783"/>
      <c r="CW125" s="783"/>
      <c r="CX125" s="783"/>
      <c r="CY125" s="783"/>
      <c r="CZ125" s="783"/>
      <c r="DA125" s="783"/>
      <c r="DB125" s="783"/>
      <c r="DC125" s="783"/>
      <c r="DD125" s="783"/>
      <c r="DE125" s="783"/>
      <c r="DF125" s="784"/>
      <c r="DG125" s="838" t="s">
        <v>335</v>
      </c>
      <c r="DH125" s="820"/>
      <c r="DI125" s="820"/>
      <c r="DJ125" s="820"/>
      <c r="DK125" s="820"/>
      <c r="DL125" s="820" t="s">
        <v>335</v>
      </c>
      <c r="DM125" s="820"/>
      <c r="DN125" s="820"/>
      <c r="DO125" s="820"/>
      <c r="DP125" s="820"/>
      <c r="DQ125" s="820" t="s">
        <v>335</v>
      </c>
      <c r="DR125" s="820"/>
      <c r="DS125" s="820"/>
      <c r="DT125" s="820"/>
      <c r="DU125" s="820"/>
      <c r="DV125" s="821" t="s">
        <v>335</v>
      </c>
      <c r="DW125" s="821"/>
      <c r="DX125" s="821"/>
      <c r="DY125" s="821"/>
      <c r="DZ125" s="822"/>
    </row>
    <row r="126" spans="1:130" s="191" customFormat="1" ht="26.25" customHeight="1" thickBot="1">
      <c r="A126" s="795"/>
      <c r="B126" s="796"/>
      <c r="C126" s="799" t="s">
        <v>414</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335</v>
      </c>
      <c r="AB126" s="755"/>
      <c r="AC126" s="755"/>
      <c r="AD126" s="755"/>
      <c r="AE126" s="756"/>
      <c r="AF126" s="757" t="s">
        <v>335</v>
      </c>
      <c r="AG126" s="755"/>
      <c r="AH126" s="755"/>
      <c r="AI126" s="755"/>
      <c r="AJ126" s="756"/>
      <c r="AK126" s="757" t="s">
        <v>335</v>
      </c>
      <c r="AL126" s="755"/>
      <c r="AM126" s="755"/>
      <c r="AN126" s="755"/>
      <c r="AO126" s="756"/>
      <c r="AP126" s="802" t="s">
        <v>335</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429</v>
      </c>
      <c r="CQ126" s="725"/>
      <c r="CR126" s="725"/>
      <c r="CS126" s="725"/>
      <c r="CT126" s="725"/>
      <c r="CU126" s="725"/>
      <c r="CV126" s="725"/>
      <c r="CW126" s="725"/>
      <c r="CX126" s="725"/>
      <c r="CY126" s="725"/>
      <c r="CZ126" s="725"/>
      <c r="DA126" s="725"/>
      <c r="DB126" s="725"/>
      <c r="DC126" s="725"/>
      <c r="DD126" s="725"/>
      <c r="DE126" s="725"/>
      <c r="DF126" s="726"/>
      <c r="DG126" s="791" t="s">
        <v>335</v>
      </c>
      <c r="DH126" s="792"/>
      <c r="DI126" s="792"/>
      <c r="DJ126" s="792"/>
      <c r="DK126" s="792"/>
      <c r="DL126" s="792" t="s">
        <v>335</v>
      </c>
      <c r="DM126" s="792"/>
      <c r="DN126" s="792"/>
      <c r="DO126" s="792"/>
      <c r="DP126" s="792"/>
      <c r="DQ126" s="792" t="s">
        <v>335</v>
      </c>
      <c r="DR126" s="792"/>
      <c r="DS126" s="792"/>
      <c r="DT126" s="792"/>
      <c r="DU126" s="792"/>
      <c r="DV126" s="769" t="s">
        <v>335</v>
      </c>
      <c r="DW126" s="769"/>
      <c r="DX126" s="769"/>
      <c r="DY126" s="769"/>
      <c r="DZ126" s="770"/>
    </row>
    <row r="127" spans="1:130" s="191" customFormat="1" ht="26.25" customHeight="1">
      <c r="A127" s="797"/>
      <c r="B127" s="798"/>
      <c r="C127" s="816" t="s">
        <v>430</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96659</v>
      </c>
      <c r="AB127" s="755"/>
      <c r="AC127" s="755"/>
      <c r="AD127" s="755"/>
      <c r="AE127" s="756"/>
      <c r="AF127" s="757">
        <v>82358</v>
      </c>
      <c r="AG127" s="755"/>
      <c r="AH127" s="755"/>
      <c r="AI127" s="755"/>
      <c r="AJ127" s="756"/>
      <c r="AK127" s="757">
        <v>73475</v>
      </c>
      <c r="AL127" s="755"/>
      <c r="AM127" s="755"/>
      <c r="AN127" s="755"/>
      <c r="AO127" s="756"/>
      <c r="AP127" s="802">
        <v>0</v>
      </c>
      <c r="AQ127" s="803"/>
      <c r="AR127" s="803"/>
      <c r="AS127" s="803"/>
      <c r="AT127" s="804"/>
      <c r="AU127" s="227"/>
      <c r="AV127" s="227"/>
      <c r="AW127" s="227"/>
      <c r="AX127" s="819" t="s">
        <v>431</v>
      </c>
      <c r="AY127" s="787"/>
      <c r="AZ127" s="787"/>
      <c r="BA127" s="787"/>
      <c r="BB127" s="787"/>
      <c r="BC127" s="787"/>
      <c r="BD127" s="787"/>
      <c r="BE127" s="788"/>
      <c r="BF127" s="786" t="s">
        <v>432</v>
      </c>
      <c r="BG127" s="787"/>
      <c r="BH127" s="787"/>
      <c r="BI127" s="787"/>
      <c r="BJ127" s="787"/>
      <c r="BK127" s="787"/>
      <c r="BL127" s="788"/>
      <c r="BM127" s="786" t="s">
        <v>433</v>
      </c>
      <c r="BN127" s="787"/>
      <c r="BO127" s="787"/>
      <c r="BP127" s="787"/>
      <c r="BQ127" s="787"/>
      <c r="BR127" s="787"/>
      <c r="BS127" s="788"/>
      <c r="BT127" s="786" t="s">
        <v>434</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435</v>
      </c>
      <c r="CQ127" s="725"/>
      <c r="CR127" s="725"/>
      <c r="CS127" s="725"/>
      <c r="CT127" s="725"/>
      <c r="CU127" s="725"/>
      <c r="CV127" s="725"/>
      <c r="CW127" s="725"/>
      <c r="CX127" s="725"/>
      <c r="CY127" s="725"/>
      <c r="CZ127" s="725"/>
      <c r="DA127" s="725"/>
      <c r="DB127" s="725"/>
      <c r="DC127" s="725"/>
      <c r="DD127" s="725"/>
      <c r="DE127" s="725"/>
      <c r="DF127" s="726"/>
      <c r="DG127" s="791" t="s">
        <v>335</v>
      </c>
      <c r="DH127" s="792"/>
      <c r="DI127" s="792"/>
      <c r="DJ127" s="792"/>
      <c r="DK127" s="792"/>
      <c r="DL127" s="792" t="s">
        <v>335</v>
      </c>
      <c r="DM127" s="792"/>
      <c r="DN127" s="792"/>
      <c r="DO127" s="792"/>
      <c r="DP127" s="792"/>
      <c r="DQ127" s="792" t="s">
        <v>335</v>
      </c>
      <c r="DR127" s="792"/>
      <c r="DS127" s="792"/>
      <c r="DT127" s="792"/>
      <c r="DU127" s="792"/>
      <c r="DV127" s="769" t="s">
        <v>335</v>
      </c>
      <c r="DW127" s="769"/>
      <c r="DX127" s="769"/>
      <c r="DY127" s="769"/>
      <c r="DZ127" s="770"/>
    </row>
    <row r="128" spans="1:130" s="191" customFormat="1" ht="26.25" customHeight="1" thickBot="1">
      <c r="A128" s="771" t="s">
        <v>436</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437</v>
      </c>
      <c r="X128" s="773"/>
      <c r="Y128" s="773"/>
      <c r="Z128" s="774"/>
      <c r="AA128" s="775">
        <v>1354360</v>
      </c>
      <c r="AB128" s="776"/>
      <c r="AC128" s="776"/>
      <c r="AD128" s="776"/>
      <c r="AE128" s="777"/>
      <c r="AF128" s="778">
        <v>1927809</v>
      </c>
      <c r="AG128" s="776"/>
      <c r="AH128" s="776"/>
      <c r="AI128" s="776"/>
      <c r="AJ128" s="777"/>
      <c r="AK128" s="778">
        <v>2555298</v>
      </c>
      <c r="AL128" s="776"/>
      <c r="AM128" s="776"/>
      <c r="AN128" s="776"/>
      <c r="AO128" s="777"/>
      <c r="AP128" s="779"/>
      <c r="AQ128" s="780"/>
      <c r="AR128" s="780"/>
      <c r="AS128" s="780"/>
      <c r="AT128" s="781"/>
      <c r="AU128" s="227"/>
      <c r="AV128" s="227"/>
      <c r="AW128" s="227"/>
      <c r="AX128" s="782" t="s">
        <v>438</v>
      </c>
      <c r="AY128" s="783"/>
      <c r="AZ128" s="783"/>
      <c r="BA128" s="783"/>
      <c r="BB128" s="783"/>
      <c r="BC128" s="783"/>
      <c r="BD128" s="783"/>
      <c r="BE128" s="784"/>
      <c r="BF128" s="761" t="s">
        <v>190</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439</v>
      </c>
      <c r="CQ128" s="703"/>
      <c r="CR128" s="703"/>
      <c r="CS128" s="703"/>
      <c r="CT128" s="703"/>
      <c r="CU128" s="703"/>
      <c r="CV128" s="703"/>
      <c r="CW128" s="703"/>
      <c r="CX128" s="703"/>
      <c r="CY128" s="703"/>
      <c r="CZ128" s="703"/>
      <c r="DA128" s="703"/>
      <c r="DB128" s="703"/>
      <c r="DC128" s="703"/>
      <c r="DD128" s="703"/>
      <c r="DE128" s="703"/>
      <c r="DF128" s="704"/>
      <c r="DG128" s="765">
        <v>1519860</v>
      </c>
      <c r="DH128" s="766"/>
      <c r="DI128" s="766"/>
      <c r="DJ128" s="766"/>
      <c r="DK128" s="766"/>
      <c r="DL128" s="766">
        <v>1201312</v>
      </c>
      <c r="DM128" s="766"/>
      <c r="DN128" s="766"/>
      <c r="DO128" s="766"/>
      <c r="DP128" s="766"/>
      <c r="DQ128" s="766">
        <v>1013142</v>
      </c>
      <c r="DR128" s="766"/>
      <c r="DS128" s="766"/>
      <c r="DT128" s="766"/>
      <c r="DU128" s="766"/>
      <c r="DV128" s="767">
        <v>0.3</v>
      </c>
      <c r="DW128" s="767"/>
      <c r="DX128" s="767"/>
      <c r="DY128" s="767"/>
      <c r="DZ128" s="768"/>
    </row>
    <row r="129" spans="1:131" s="191" customFormat="1" ht="26.25" customHeight="1">
      <c r="A129" s="749" t="s">
        <v>84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440</v>
      </c>
      <c r="X129" s="752"/>
      <c r="Y129" s="752"/>
      <c r="Z129" s="753"/>
      <c r="AA129" s="754">
        <v>431698906</v>
      </c>
      <c r="AB129" s="755"/>
      <c r="AC129" s="755"/>
      <c r="AD129" s="755"/>
      <c r="AE129" s="756"/>
      <c r="AF129" s="757">
        <v>445290683</v>
      </c>
      <c r="AG129" s="755"/>
      <c r="AH129" s="755"/>
      <c r="AI129" s="755"/>
      <c r="AJ129" s="756"/>
      <c r="AK129" s="757">
        <v>442246807</v>
      </c>
      <c r="AL129" s="755"/>
      <c r="AM129" s="755"/>
      <c r="AN129" s="755"/>
      <c r="AO129" s="756"/>
      <c r="AP129" s="758"/>
      <c r="AQ129" s="759"/>
      <c r="AR129" s="759"/>
      <c r="AS129" s="759"/>
      <c r="AT129" s="760"/>
      <c r="AU129" s="229"/>
      <c r="AV129" s="229"/>
      <c r="AW129" s="229"/>
      <c r="AX129" s="724" t="s">
        <v>441</v>
      </c>
      <c r="AY129" s="725"/>
      <c r="AZ129" s="725"/>
      <c r="BA129" s="725"/>
      <c r="BB129" s="725"/>
      <c r="BC129" s="725"/>
      <c r="BD129" s="725"/>
      <c r="BE129" s="726"/>
      <c r="BF129" s="744" t="s">
        <v>190</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443</v>
      </c>
      <c r="X130" s="752"/>
      <c r="Y130" s="752"/>
      <c r="Z130" s="753"/>
      <c r="AA130" s="754">
        <v>59381650</v>
      </c>
      <c r="AB130" s="755"/>
      <c r="AC130" s="755"/>
      <c r="AD130" s="755"/>
      <c r="AE130" s="756"/>
      <c r="AF130" s="757">
        <v>62059027</v>
      </c>
      <c r="AG130" s="755"/>
      <c r="AH130" s="755"/>
      <c r="AI130" s="755"/>
      <c r="AJ130" s="756"/>
      <c r="AK130" s="757">
        <v>63721119</v>
      </c>
      <c r="AL130" s="755"/>
      <c r="AM130" s="755"/>
      <c r="AN130" s="755"/>
      <c r="AO130" s="756"/>
      <c r="AP130" s="758"/>
      <c r="AQ130" s="759"/>
      <c r="AR130" s="759"/>
      <c r="AS130" s="759"/>
      <c r="AT130" s="760"/>
      <c r="AU130" s="229"/>
      <c r="AV130" s="229"/>
      <c r="AW130" s="229"/>
      <c r="AX130" s="724" t="s">
        <v>444</v>
      </c>
      <c r="AY130" s="725"/>
      <c r="AZ130" s="725"/>
      <c r="BA130" s="725"/>
      <c r="BB130" s="725"/>
      <c r="BC130" s="725"/>
      <c r="BD130" s="725"/>
      <c r="BE130" s="726"/>
      <c r="BF130" s="727">
        <v>11.1</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445</v>
      </c>
      <c r="X131" s="735"/>
      <c r="Y131" s="735"/>
      <c r="Z131" s="736"/>
      <c r="AA131" s="737">
        <v>372317256</v>
      </c>
      <c r="AB131" s="738"/>
      <c r="AC131" s="738"/>
      <c r="AD131" s="738"/>
      <c r="AE131" s="739"/>
      <c r="AF131" s="740">
        <v>383231656</v>
      </c>
      <c r="AG131" s="738"/>
      <c r="AH131" s="738"/>
      <c r="AI131" s="738"/>
      <c r="AJ131" s="739"/>
      <c r="AK131" s="740">
        <v>378525688</v>
      </c>
      <c r="AL131" s="738"/>
      <c r="AM131" s="738"/>
      <c r="AN131" s="738"/>
      <c r="AO131" s="739"/>
      <c r="AP131" s="741"/>
      <c r="AQ131" s="742"/>
      <c r="AR131" s="742"/>
      <c r="AS131" s="742"/>
      <c r="AT131" s="743"/>
      <c r="AU131" s="229"/>
      <c r="AV131" s="229"/>
      <c r="AW131" s="229"/>
      <c r="AX131" s="702" t="s">
        <v>446</v>
      </c>
      <c r="AY131" s="703"/>
      <c r="AZ131" s="703"/>
      <c r="BA131" s="703"/>
      <c r="BB131" s="703"/>
      <c r="BC131" s="703"/>
      <c r="BD131" s="703"/>
      <c r="BE131" s="704"/>
      <c r="BF131" s="705">
        <v>100.5</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447</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448</v>
      </c>
      <c r="W132" s="715"/>
      <c r="X132" s="715"/>
      <c r="Y132" s="715"/>
      <c r="Z132" s="716"/>
      <c r="AA132" s="717">
        <v>11.650260169999999</v>
      </c>
      <c r="AB132" s="718"/>
      <c r="AC132" s="718"/>
      <c r="AD132" s="718"/>
      <c r="AE132" s="719"/>
      <c r="AF132" s="720">
        <v>11.166326249999999</v>
      </c>
      <c r="AG132" s="718"/>
      <c r="AH132" s="718"/>
      <c r="AI132" s="718"/>
      <c r="AJ132" s="719"/>
      <c r="AK132" s="720">
        <v>10.68087643</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449</v>
      </c>
      <c r="W133" s="694"/>
      <c r="X133" s="694"/>
      <c r="Y133" s="694"/>
      <c r="Z133" s="695"/>
      <c r="AA133" s="696">
        <v>11.6</v>
      </c>
      <c r="AB133" s="697"/>
      <c r="AC133" s="697"/>
      <c r="AD133" s="697"/>
      <c r="AE133" s="698"/>
      <c r="AF133" s="696">
        <v>11.5</v>
      </c>
      <c r="AG133" s="697"/>
      <c r="AH133" s="697"/>
      <c r="AI133" s="697"/>
      <c r="AJ133" s="698"/>
      <c r="AK133" s="696">
        <v>11.1</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450</v>
      </c>
      <c r="B5" s="240"/>
      <c r="C5" s="240"/>
      <c r="D5" s="240"/>
      <c r="E5" s="240"/>
      <c r="F5" s="240"/>
      <c r="G5" s="240"/>
      <c r="H5" s="240"/>
      <c r="I5" s="240"/>
      <c r="J5" s="240"/>
      <c r="K5" s="240"/>
      <c r="L5" s="240"/>
      <c r="M5" s="240"/>
      <c r="N5" s="240"/>
      <c r="O5" s="241"/>
    </row>
    <row r="6" spans="1:16" ht="13.2">
      <c r="A6" s="242"/>
      <c r="B6" s="238"/>
      <c r="C6" s="238"/>
      <c r="D6" s="238"/>
      <c r="E6" s="238"/>
      <c r="F6" s="238"/>
      <c r="G6" s="243" t="s">
        <v>451</v>
      </c>
      <c r="H6" s="243"/>
      <c r="I6" s="243"/>
      <c r="J6" s="243"/>
      <c r="K6" s="238"/>
      <c r="L6" s="238"/>
      <c r="M6" s="238"/>
      <c r="N6" s="238"/>
    </row>
    <row r="7" spans="1:16" ht="13.2">
      <c r="A7" s="242"/>
      <c r="B7" s="238"/>
      <c r="C7" s="238"/>
      <c r="D7" s="238"/>
      <c r="E7" s="238"/>
      <c r="F7" s="238"/>
      <c r="G7" s="245"/>
      <c r="H7" s="246"/>
      <c r="I7" s="246"/>
      <c r="J7" s="247"/>
      <c r="K7" s="1142" t="s">
        <v>452</v>
      </c>
      <c r="L7" s="248"/>
      <c r="M7" s="249" t="s">
        <v>453</v>
      </c>
      <c r="N7" s="250"/>
    </row>
    <row r="8" spans="1:16" ht="13.2">
      <c r="A8" s="242"/>
      <c r="B8" s="238"/>
      <c r="C8" s="238"/>
      <c r="D8" s="238"/>
      <c r="E8" s="238"/>
      <c r="F8" s="238"/>
      <c r="G8" s="251"/>
      <c r="H8" s="252"/>
      <c r="I8" s="252"/>
      <c r="J8" s="253"/>
      <c r="K8" s="1143"/>
      <c r="L8" s="254" t="s">
        <v>454</v>
      </c>
      <c r="M8" s="255" t="s">
        <v>455</v>
      </c>
      <c r="N8" s="256" t="s">
        <v>456</v>
      </c>
    </row>
    <row r="9" spans="1:16" ht="13.2">
      <c r="A9" s="242"/>
      <c r="B9" s="238"/>
      <c r="C9" s="238"/>
      <c r="D9" s="238"/>
      <c r="E9" s="238"/>
      <c r="F9" s="238"/>
      <c r="G9" s="1136" t="s">
        <v>457</v>
      </c>
      <c r="H9" s="1137"/>
      <c r="I9" s="1137"/>
      <c r="J9" s="1138"/>
      <c r="K9" s="257">
        <v>223065021</v>
      </c>
      <c r="L9" s="258">
        <v>112003</v>
      </c>
      <c r="M9" s="259">
        <v>96663</v>
      </c>
      <c r="N9" s="260">
        <v>15.9</v>
      </c>
    </row>
    <row r="10" spans="1:16" ht="13.2">
      <c r="A10" s="242"/>
      <c r="B10" s="238"/>
      <c r="C10" s="238"/>
      <c r="D10" s="238"/>
      <c r="E10" s="238"/>
      <c r="F10" s="238"/>
      <c r="G10" s="1136" t="s">
        <v>458</v>
      </c>
      <c r="H10" s="1137"/>
      <c r="I10" s="1137"/>
      <c r="J10" s="1138"/>
      <c r="K10" s="257">
        <v>467487</v>
      </c>
      <c r="L10" s="258">
        <v>235</v>
      </c>
      <c r="M10" s="259">
        <v>172</v>
      </c>
      <c r="N10" s="260">
        <v>36.6</v>
      </c>
    </row>
    <row r="11" spans="1:16" ht="13.5" customHeight="1">
      <c r="A11" s="242"/>
      <c r="B11" s="238"/>
      <c r="C11" s="238"/>
      <c r="D11" s="238"/>
      <c r="E11" s="238"/>
      <c r="F11" s="238"/>
      <c r="G11" s="1136" t="s">
        <v>459</v>
      </c>
      <c r="H11" s="1137"/>
      <c r="I11" s="1137"/>
      <c r="J11" s="1138"/>
      <c r="K11" s="257">
        <v>1201919</v>
      </c>
      <c r="L11" s="258">
        <v>603</v>
      </c>
      <c r="M11" s="259">
        <v>495</v>
      </c>
      <c r="N11" s="260">
        <v>21.8</v>
      </c>
    </row>
    <row r="12" spans="1:16" ht="13.5" customHeight="1">
      <c r="A12" s="242"/>
      <c r="B12" s="238"/>
      <c r="C12" s="238"/>
      <c r="D12" s="238"/>
      <c r="E12" s="238"/>
      <c r="F12" s="238"/>
      <c r="G12" s="1136" t="s">
        <v>460</v>
      </c>
      <c r="H12" s="1137"/>
      <c r="I12" s="1137"/>
      <c r="J12" s="1138"/>
      <c r="K12" s="257" t="s">
        <v>461</v>
      </c>
      <c r="L12" s="258" t="s">
        <v>461</v>
      </c>
      <c r="M12" s="259" t="s">
        <v>461</v>
      </c>
      <c r="N12" s="260" t="s">
        <v>461</v>
      </c>
    </row>
    <row r="13" spans="1:16" ht="13.5" customHeight="1">
      <c r="A13" s="242"/>
      <c r="B13" s="238"/>
      <c r="C13" s="238"/>
      <c r="D13" s="238"/>
      <c r="E13" s="238"/>
      <c r="F13" s="238"/>
      <c r="G13" s="1136" t="s">
        <v>462</v>
      </c>
      <c r="H13" s="1137"/>
      <c r="I13" s="1137"/>
      <c r="J13" s="1138"/>
      <c r="K13" s="257">
        <v>63502</v>
      </c>
      <c r="L13" s="258">
        <v>32</v>
      </c>
      <c r="M13" s="259">
        <v>36</v>
      </c>
      <c r="N13" s="260">
        <v>-11.1</v>
      </c>
    </row>
    <row r="14" spans="1:16" ht="13.5" customHeight="1">
      <c r="A14" s="242"/>
      <c r="B14" s="238"/>
      <c r="C14" s="238"/>
      <c r="D14" s="238"/>
      <c r="E14" s="238"/>
      <c r="F14" s="238"/>
      <c r="G14" s="1136" t="s">
        <v>463</v>
      </c>
      <c r="H14" s="1137"/>
      <c r="I14" s="1137"/>
      <c r="J14" s="1138"/>
      <c r="K14" s="257">
        <v>2455071</v>
      </c>
      <c r="L14" s="258">
        <v>1233</v>
      </c>
      <c r="M14" s="259">
        <v>919</v>
      </c>
      <c r="N14" s="260">
        <v>34.200000000000003</v>
      </c>
    </row>
    <row r="15" spans="1:16" ht="13.2">
      <c r="A15" s="242"/>
      <c r="B15" s="238"/>
      <c r="C15" s="238"/>
      <c r="D15" s="238"/>
      <c r="E15" s="238"/>
      <c r="F15" s="238"/>
      <c r="G15" s="1136" t="s">
        <v>464</v>
      </c>
      <c r="H15" s="1137"/>
      <c r="I15" s="1137"/>
      <c r="J15" s="1138"/>
      <c r="K15" s="257">
        <v>-19883045</v>
      </c>
      <c r="L15" s="258">
        <v>-9983</v>
      </c>
      <c r="M15" s="259">
        <v>-8688</v>
      </c>
      <c r="N15" s="260">
        <v>14.9</v>
      </c>
    </row>
    <row r="16" spans="1:16" ht="13.2">
      <c r="A16" s="242"/>
      <c r="B16" s="238"/>
      <c r="C16" s="238"/>
      <c r="D16" s="238"/>
      <c r="E16" s="238"/>
      <c r="F16" s="238"/>
      <c r="G16" s="1128" t="s">
        <v>137</v>
      </c>
      <c r="H16" s="1129"/>
      <c r="I16" s="1129"/>
      <c r="J16" s="1130"/>
      <c r="K16" s="258">
        <v>207369955</v>
      </c>
      <c r="L16" s="258">
        <v>104122</v>
      </c>
      <c r="M16" s="259">
        <v>89598</v>
      </c>
      <c r="N16" s="260">
        <v>16.2</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465</v>
      </c>
      <c r="H19" s="238"/>
      <c r="I19" s="238"/>
      <c r="J19" s="238"/>
      <c r="K19" s="238"/>
      <c r="L19" s="238"/>
      <c r="M19" s="238"/>
      <c r="N19" s="238"/>
    </row>
    <row r="20" spans="1:16" ht="13.2">
      <c r="A20" s="242"/>
      <c r="B20" s="238"/>
      <c r="C20" s="238"/>
      <c r="D20" s="238"/>
      <c r="E20" s="238"/>
      <c r="F20" s="238"/>
      <c r="G20" s="265"/>
      <c r="H20" s="266"/>
      <c r="I20" s="266"/>
      <c r="J20" s="267"/>
      <c r="K20" s="268" t="s">
        <v>466</v>
      </c>
      <c r="L20" s="269" t="s">
        <v>467</v>
      </c>
      <c r="M20" s="270" t="s">
        <v>468</v>
      </c>
      <c r="N20" s="271"/>
    </row>
    <row r="21" spans="1:16" s="277" customFormat="1" ht="13.2">
      <c r="A21" s="272"/>
      <c r="B21" s="243"/>
      <c r="C21" s="243"/>
      <c r="D21" s="243"/>
      <c r="E21" s="243"/>
      <c r="F21" s="243"/>
      <c r="G21" s="1139" t="s">
        <v>469</v>
      </c>
      <c r="H21" s="1140"/>
      <c r="I21" s="1140"/>
      <c r="J21" s="1141"/>
      <c r="K21" s="273">
        <v>1173.78</v>
      </c>
      <c r="L21" s="274">
        <v>858.82</v>
      </c>
      <c r="M21" s="275">
        <v>314.95999999999998</v>
      </c>
      <c r="N21" s="243"/>
      <c r="O21" s="276"/>
      <c r="P21" s="272"/>
    </row>
    <row r="22" spans="1:16" s="277" customFormat="1" ht="13.2">
      <c r="A22" s="272"/>
      <c r="B22" s="243"/>
      <c r="C22" s="243"/>
      <c r="D22" s="243"/>
      <c r="E22" s="243"/>
      <c r="F22" s="243"/>
      <c r="G22" s="1139" t="s">
        <v>470</v>
      </c>
      <c r="H22" s="1140"/>
      <c r="I22" s="1140"/>
      <c r="J22" s="1141"/>
      <c r="K22" s="278">
        <v>101.4</v>
      </c>
      <c r="L22" s="279">
        <v>101</v>
      </c>
      <c r="M22" s="280">
        <v>0.4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473</v>
      </c>
      <c r="H29" s="243"/>
      <c r="I29" s="243"/>
      <c r="J29" s="243"/>
      <c r="K29" s="238"/>
      <c r="L29" s="238"/>
      <c r="M29" s="238"/>
      <c r="N29" s="238"/>
      <c r="O29" s="286"/>
    </row>
    <row r="30" spans="1:16" ht="13.2">
      <c r="A30" s="242"/>
      <c r="B30" s="238"/>
      <c r="C30" s="238"/>
      <c r="D30" s="238"/>
      <c r="E30" s="238"/>
      <c r="F30" s="238"/>
      <c r="G30" s="245"/>
      <c r="H30" s="246"/>
      <c r="I30" s="246"/>
      <c r="J30" s="247"/>
      <c r="K30" s="1142" t="s">
        <v>452</v>
      </c>
      <c r="L30" s="248"/>
      <c r="M30" s="249" t="s">
        <v>453</v>
      </c>
      <c r="N30" s="250"/>
    </row>
    <row r="31" spans="1:16" ht="13.2">
      <c r="A31" s="242"/>
      <c r="B31" s="238"/>
      <c r="C31" s="238"/>
      <c r="D31" s="238"/>
      <c r="E31" s="238"/>
      <c r="F31" s="238"/>
      <c r="G31" s="251"/>
      <c r="H31" s="252"/>
      <c r="I31" s="252"/>
      <c r="J31" s="253"/>
      <c r="K31" s="1143"/>
      <c r="L31" s="254" t="s">
        <v>454</v>
      </c>
      <c r="M31" s="255" t="s">
        <v>455</v>
      </c>
      <c r="N31" s="256" t="s">
        <v>456</v>
      </c>
    </row>
    <row r="32" spans="1:16" ht="27" customHeight="1">
      <c r="A32" s="242"/>
      <c r="B32" s="238"/>
      <c r="C32" s="238"/>
      <c r="D32" s="238"/>
      <c r="E32" s="238"/>
      <c r="F32" s="238"/>
      <c r="G32" s="1125" t="s">
        <v>474</v>
      </c>
      <c r="H32" s="1126"/>
      <c r="I32" s="1126"/>
      <c r="J32" s="1127"/>
      <c r="K32" s="258">
        <v>100995464</v>
      </c>
      <c r="L32" s="258">
        <v>50711</v>
      </c>
      <c r="M32" s="259">
        <v>27098</v>
      </c>
      <c r="N32" s="260">
        <v>87.1</v>
      </c>
    </row>
    <row r="33" spans="1:16" ht="13.5" customHeight="1">
      <c r="A33" s="242"/>
      <c r="B33" s="238"/>
      <c r="C33" s="238"/>
      <c r="D33" s="238"/>
      <c r="E33" s="238"/>
      <c r="F33" s="238"/>
      <c r="G33" s="1125" t="s">
        <v>475</v>
      </c>
      <c r="H33" s="1126"/>
      <c r="I33" s="1126"/>
      <c r="J33" s="1127"/>
      <c r="K33" s="258" t="s">
        <v>461</v>
      </c>
      <c r="L33" s="258" t="s">
        <v>461</v>
      </c>
      <c r="M33" s="259">
        <v>3150</v>
      </c>
      <c r="N33" s="260" t="s">
        <v>461</v>
      </c>
    </row>
    <row r="34" spans="1:16" ht="27" customHeight="1">
      <c r="A34" s="242"/>
      <c r="B34" s="238"/>
      <c r="C34" s="238"/>
      <c r="D34" s="238"/>
      <c r="E34" s="238"/>
      <c r="F34" s="238"/>
      <c r="G34" s="1125" t="s">
        <v>476</v>
      </c>
      <c r="H34" s="1126"/>
      <c r="I34" s="1126"/>
      <c r="J34" s="1127"/>
      <c r="K34" s="258">
        <v>3983333</v>
      </c>
      <c r="L34" s="258">
        <v>2000</v>
      </c>
      <c r="M34" s="259">
        <v>17943</v>
      </c>
      <c r="N34" s="260">
        <v>-88.9</v>
      </c>
    </row>
    <row r="35" spans="1:16" ht="27" customHeight="1">
      <c r="A35" s="242"/>
      <c r="B35" s="238"/>
      <c r="C35" s="238"/>
      <c r="D35" s="238"/>
      <c r="E35" s="238"/>
      <c r="F35" s="238"/>
      <c r="G35" s="1125" t="s">
        <v>477</v>
      </c>
      <c r="H35" s="1126"/>
      <c r="I35" s="1126"/>
      <c r="J35" s="1127"/>
      <c r="K35" s="258">
        <v>889387</v>
      </c>
      <c r="L35" s="258">
        <v>447</v>
      </c>
      <c r="M35" s="259">
        <v>933</v>
      </c>
      <c r="N35" s="260">
        <v>-52.1</v>
      </c>
    </row>
    <row r="36" spans="1:16" ht="27" customHeight="1">
      <c r="A36" s="242"/>
      <c r="B36" s="238"/>
      <c r="C36" s="238"/>
      <c r="D36" s="238"/>
      <c r="E36" s="238"/>
      <c r="F36" s="238"/>
      <c r="G36" s="1125" t="s">
        <v>478</v>
      </c>
      <c r="H36" s="1126"/>
      <c r="I36" s="1126"/>
      <c r="J36" s="1127"/>
      <c r="K36" s="258" t="s">
        <v>461</v>
      </c>
      <c r="L36" s="258" t="s">
        <v>461</v>
      </c>
      <c r="M36" s="259">
        <v>73</v>
      </c>
      <c r="N36" s="260" t="s">
        <v>461</v>
      </c>
    </row>
    <row r="37" spans="1:16" ht="13.5" customHeight="1">
      <c r="A37" s="242"/>
      <c r="B37" s="238"/>
      <c r="C37" s="238"/>
      <c r="D37" s="238"/>
      <c r="E37" s="238"/>
      <c r="F37" s="238"/>
      <c r="G37" s="1125" t="s">
        <v>479</v>
      </c>
      <c r="H37" s="1126"/>
      <c r="I37" s="1126"/>
      <c r="J37" s="1127"/>
      <c r="K37" s="258">
        <v>831950</v>
      </c>
      <c r="L37" s="258">
        <v>418</v>
      </c>
      <c r="M37" s="259">
        <v>636</v>
      </c>
      <c r="N37" s="260">
        <v>-34.299999999999997</v>
      </c>
    </row>
    <row r="38" spans="1:16" ht="27" customHeight="1">
      <c r="A38" s="242"/>
      <c r="B38" s="238"/>
      <c r="C38" s="238"/>
      <c r="D38" s="238"/>
      <c r="E38" s="238"/>
      <c r="F38" s="238"/>
      <c r="G38" s="1122" t="s">
        <v>480</v>
      </c>
      <c r="H38" s="1123"/>
      <c r="I38" s="1123"/>
      <c r="J38" s="1124"/>
      <c r="K38" s="287">
        <v>6144</v>
      </c>
      <c r="L38" s="287">
        <v>3</v>
      </c>
      <c r="M38" s="288">
        <v>0</v>
      </c>
      <c r="N38" s="289">
        <v>0</v>
      </c>
      <c r="O38" s="286"/>
    </row>
    <row r="39" spans="1:16" ht="13.2">
      <c r="A39" s="242"/>
      <c r="B39" s="238"/>
      <c r="C39" s="238"/>
      <c r="D39" s="238"/>
      <c r="E39" s="238"/>
      <c r="F39" s="238"/>
      <c r="G39" s="1122" t="s">
        <v>481</v>
      </c>
      <c r="H39" s="1123"/>
      <c r="I39" s="1123"/>
      <c r="J39" s="1124"/>
      <c r="K39" s="257">
        <v>-2555298</v>
      </c>
      <c r="L39" s="257">
        <v>-1283</v>
      </c>
      <c r="M39" s="290">
        <v>-1999</v>
      </c>
      <c r="N39" s="291">
        <v>-35.799999999999997</v>
      </c>
      <c r="O39" s="286"/>
    </row>
    <row r="40" spans="1:16" ht="27" customHeight="1">
      <c r="A40" s="242"/>
      <c r="B40" s="238"/>
      <c r="C40" s="238"/>
      <c r="D40" s="238"/>
      <c r="E40" s="238"/>
      <c r="F40" s="238"/>
      <c r="G40" s="1125" t="s">
        <v>482</v>
      </c>
      <c r="H40" s="1126"/>
      <c r="I40" s="1126"/>
      <c r="J40" s="1127"/>
      <c r="K40" s="257">
        <v>-63721119</v>
      </c>
      <c r="L40" s="257">
        <v>-31995</v>
      </c>
      <c r="M40" s="290">
        <v>-26952</v>
      </c>
      <c r="N40" s="291">
        <v>18.7</v>
      </c>
      <c r="O40" s="286"/>
    </row>
    <row r="41" spans="1:16" ht="13.2">
      <c r="A41" s="242"/>
      <c r="B41" s="238"/>
      <c r="C41" s="238"/>
      <c r="D41" s="238"/>
      <c r="E41" s="238"/>
      <c r="F41" s="238"/>
      <c r="G41" s="1128" t="s">
        <v>483</v>
      </c>
      <c r="H41" s="1129"/>
      <c r="I41" s="1129"/>
      <c r="J41" s="1130"/>
      <c r="K41" s="258">
        <v>40429861</v>
      </c>
      <c r="L41" s="257">
        <v>20300</v>
      </c>
      <c r="M41" s="290">
        <v>20882</v>
      </c>
      <c r="N41" s="291">
        <v>-2.8</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484</v>
      </c>
      <c r="B47" s="238"/>
      <c r="C47" s="238"/>
      <c r="D47" s="238"/>
      <c r="E47" s="238"/>
      <c r="F47" s="238"/>
      <c r="G47" s="238"/>
      <c r="H47" s="238"/>
      <c r="I47" s="238"/>
      <c r="J47" s="238"/>
      <c r="K47" s="238"/>
      <c r="L47" s="238"/>
      <c r="M47" s="238"/>
      <c r="N47" s="238"/>
    </row>
    <row r="48" spans="1:16" ht="13.2">
      <c r="A48" s="242"/>
      <c r="B48" s="238"/>
      <c r="C48" s="238"/>
      <c r="D48" s="238"/>
      <c r="E48" s="238"/>
      <c r="F48" s="238"/>
      <c r="G48" s="296" t="s">
        <v>485</v>
      </c>
      <c r="H48" s="296"/>
      <c r="I48" s="296"/>
      <c r="J48" s="296"/>
      <c r="K48" s="296"/>
      <c r="L48" s="296"/>
      <c r="M48" s="297"/>
      <c r="N48" s="296"/>
    </row>
    <row r="49" spans="1:14" ht="13.5" customHeight="1">
      <c r="A49" s="242"/>
      <c r="B49" s="238"/>
      <c r="C49" s="238"/>
      <c r="D49" s="238"/>
      <c r="E49" s="238"/>
      <c r="F49" s="238"/>
      <c r="G49" s="298"/>
      <c r="H49" s="299"/>
      <c r="I49" s="1131" t="s">
        <v>452</v>
      </c>
      <c r="J49" s="1133" t="s">
        <v>486</v>
      </c>
      <c r="K49" s="1134"/>
      <c r="L49" s="1134"/>
      <c r="M49" s="1134"/>
      <c r="N49" s="1135"/>
    </row>
    <row r="50" spans="1:14" ht="13.2">
      <c r="A50" s="242"/>
      <c r="B50" s="238"/>
      <c r="C50" s="238"/>
      <c r="D50" s="238"/>
      <c r="E50" s="238"/>
      <c r="F50" s="238"/>
      <c r="G50" s="300"/>
      <c r="H50" s="301"/>
      <c r="I50" s="1132"/>
      <c r="J50" s="302" t="s">
        <v>487</v>
      </c>
      <c r="K50" s="303" t="s">
        <v>488</v>
      </c>
      <c r="L50" s="304" t="s">
        <v>489</v>
      </c>
      <c r="M50" s="305" t="s">
        <v>490</v>
      </c>
      <c r="N50" s="306" t="s">
        <v>491</v>
      </c>
    </row>
    <row r="51" spans="1:14" ht="13.2">
      <c r="A51" s="242"/>
      <c r="B51" s="238"/>
      <c r="C51" s="238"/>
      <c r="D51" s="238"/>
      <c r="E51" s="238"/>
      <c r="F51" s="238"/>
      <c r="G51" s="298" t="s">
        <v>492</v>
      </c>
      <c r="H51" s="299"/>
      <c r="I51" s="307">
        <v>89869208</v>
      </c>
      <c r="J51" s="308">
        <v>44690</v>
      </c>
      <c r="K51" s="309">
        <v>-11.1</v>
      </c>
      <c r="L51" s="310">
        <v>31502</v>
      </c>
      <c r="M51" s="311">
        <v>-6.9</v>
      </c>
      <c r="N51" s="312">
        <v>-4.2</v>
      </c>
    </row>
    <row r="52" spans="1:14" ht="13.2">
      <c r="A52" s="242"/>
      <c r="B52" s="238"/>
      <c r="C52" s="238"/>
      <c r="D52" s="238"/>
      <c r="E52" s="238"/>
      <c r="F52" s="238"/>
      <c r="G52" s="313"/>
      <c r="H52" s="314" t="s">
        <v>493</v>
      </c>
      <c r="I52" s="315">
        <v>25193686</v>
      </c>
      <c r="J52" s="316">
        <v>12528</v>
      </c>
      <c r="K52" s="317">
        <v>-39.700000000000003</v>
      </c>
      <c r="L52" s="318">
        <v>11020</v>
      </c>
      <c r="M52" s="319">
        <v>-11.8</v>
      </c>
      <c r="N52" s="320">
        <v>-27.9</v>
      </c>
    </row>
    <row r="53" spans="1:14" ht="13.2">
      <c r="A53" s="242"/>
      <c r="B53" s="238"/>
      <c r="C53" s="238"/>
      <c r="D53" s="238"/>
      <c r="E53" s="238"/>
      <c r="F53" s="238"/>
      <c r="G53" s="298" t="s">
        <v>494</v>
      </c>
      <c r="H53" s="299"/>
      <c r="I53" s="307">
        <v>99322756</v>
      </c>
      <c r="J53" s="308">
        <v>49408</v>
      </c>
      <c r="K53" s="309">
        <v>10.6</v>
      </c>
      <c r="L53" s="310">
        <v>34374</v>
      </c>
      <c r="M53" s="311">
        <v>9.1</v>
      </c>
      <c r="N53" s="312">
        <v>1.5</v>
      </c>
    </row>
    <row r="54" spans="1:14" ht="13.2">
      <c r="A54" s="242"/>
      <c r="B54" s="238"/>
      <c r="C54" s="238"/>
      <c r="D54" s="238"/>
      <c r="E54" s="238"/>
      <c r="F54" s="238"/>
      <c r="G54" s="313"/>
      <c r="H54" s="314" t="s">
        <v>493</v>
      </c>
      <c r="I54" s="315">
        <v>25472632</v>
      </c>
      <c r="J54" s="316">
        <v>12671</v>
      </c>
      <c r="K54" s="317">
        <v>1.1000000000000001</v>
      </c>
      <c r="L54" s="318">
        <v>10917</v>
      </c>
      <c r="M54" s="319">
        <v>-0.9</v>
      </c>
      <c r="N54" s="320">
        <v>2</v>
      </c>
    </row>
    <row r="55" spans="1:14" ht="13.2">
      <c r="A55" s="242"/>
      <c r="B55" s="238"/>
      <c r="C55" s="238"/>
      <c r="D55" s="238"/>
      <c r="E55" s="238"/>
      <c r="F55" s="238"/>
      <c r="G55" s="298" t="s">
        <v>495</v>
      </c>
      <c r="H55" s="299"/>
      <c r="I55" s="307">
        <v>100368972</v>
      </c>
      <c r="J55" s="308">
        <v>50074</v>
      </c>
      <c r="K55" s="309">
        <v>1.3</v>
      </c>
      <c r="L55" s="310">
        <v>35216</v>
      </c>
      <c r="M55" s="311">
        <v>2.4</v>
      </c>
      <c r="N55" s="312">
        <v>-1.1000000000000001</v>
      </c>
    </row>
    <row r="56" spans="1:14" ht="13.2">
      <c r="A56" s="242"/>
      <c r="B56" s="238"/>
      <c r="C56" s="238"/>
      <c r="D56" s="238"/>
      <c r="E56" s="238"/>
      <c r="F56" s="238"/>
      <c r="G56" s="313"/>
      <c r="H56" s="314" t="s">
        <v>493</v>
      </c>
      <c r="I56" s="315">
        <v>28152211</v>
      </c>
      <c r="J56" s="316">
        <v>14045</v>
      </c>
      <c r="K56" s="317">
        <v>10.8</v>
      </c>
      <c r="L56" s="318">
        <v>12644</v>
      </c>
      <c r="M56" s="319">
        <v>15.8</v>
      </c>
      <c r="N56" s="320">
        <v>-5</v>
      </c>
    </row>
    <row r="57" spans="1:14" ht="13.2">
      <c r="A57" s="242"/>
      <c r="B57" s="238"/>
      <c r="C57" s="238"/>
      <c r="D57" s="238"/>
      <c r="E57" s="238"/>
      <c r="F57" s="238"/>
      <c r="G57" s="298" t="s">
        <v>496</v>
      </c>
      <c r="H57" s="299"/>
      <c r="I57" s="307">
        <v>95731251</v>
      </c>
      <c r="J57" s="308">
        <v>47893</v>
      </c>
      <c r="K57" s="309">
        <v>-4.4000000000000004</v>
      </c>
      <c r="L57" s="310">
        <v>36736</v>
      </c>
      <c r="M57" s="311">
        <v>4.3</v>
      </c>
      <c r="N57" s="312">
        <v>-8.6999999999999993</v>
      </c>
    </row>
    <row r="58" spans="1:14" ht="13.2">
      <c r="A58" s="242"/>
      <c r="B58" s="238"/>
      <c r="C58" s="238"/>
      <c r="D58" s="238"/>
      <c r="E58" s="238"/>
      <c r="F58" s="238"/>
      <c r="G58" s="313"/>
      <c r="H58" s="314" t="s">
        <v>493</v>
      </c>
      <c r="I58" s="315">
        <v>31961275</v>
      </c>
      <c r="J58" s="316">
        <v>15990</v>
      </c>
      <c r="K58" s="317">
        <v>13.8</v>
      </c>
      <c r="L58" s="318">
        <v>13410</v>
      </c>
      <c r="M58" s="319">
        <v>6.1</v>
      </c>
      <c r="N58" s="320">
        <v>7.7</v>
      </c>
    </row>
    <row r="59" spans="1:14" ht="13.2">
      <c r="A59" s="242"/>
      <c r="B59" s="238"/>
      <c r="C59" s="238"/>
      <c r="D59" s="238"/>
      <c r="E59" s="238"/>
      <c r="F59" s="238"/>
      <c r="G59" s="298" t="s">
        <v>497</v>
      </c>
      <c r="H59" s="299"/>
      <c r="I59" s="307">
        <v>98085236</v>
      </c>
      <c r="J59" s="308">
        <v>49250</v>
      </c>
      <c r="K59" s="309">
        <v>2.8</v>
      </c>
      <c r="L59" s="310">
        <v>38259</v>
      </c>
      <c r="M59" s="311">
        <v>4.0999999999999996</v>
      </c>
      <c r="N59" s="312">
        <v>-1.3</v>
      </c>
    </row>
    <row r="60" spans="1:14" ht="13.2">
      <c r="A60" s="242"/>
      <c r="B60" s="238"/>
      <c r="C60" s="238"/>
      <c r="D60" s="238"/>
      <c r="E60" s="238"/>
      <c r="F60" s="238"/>
      <c r="G60" s="313"/>
      <c r="H60" s="314" t="s">
        <v>493</v>
      </c>
      <c r="I60" s="321">
        <v>34443972</v>
      </c>
      <c r="J60" s="316">
        <v>17295</v>
      </c>
      <c r="K60" s="317">
        <v>8.1999999999999993</v>
      </c>
      <c r="L60" s="318">
        <v>13379</v>
      </c>
      <c r="M60" s="319">
        <v>-0.2</v>
      </c>
      <c r="N60" s="320">
        <v>8.4</v>
      </c>
    </row>
    <row r="61" spans="1:14" ht="13.2">
      <c r="A61" s="242"/>
      <c r="B61" s="238"/>
      <c r="C61" s="238"/>
      <c r="D61" s="238"/>
      <c r="E61" s="238"/>
      <c r="F61" s="238"/>
      <c r="G61" s="298" t="s">
        <v>498</v>
      </c>
      <c r="H61" s="322"/>
      <c r="I61" s="323">
        <v>96675485</v>
      </c>
      <c r="J61" s="324">
        <v>48263</v>
      </c>
      <c r="K61" s="325">
        <v>-0.2</v>
      </c>
      <c r="L61" s="326">
        <v>35217</v>
      </c>
      <c r="M61" s="327">
        <v>2.6</v>
      </c>
      <c r="N61" s="312">
        <v>-2.8</v>
      </c>
    </row>
    <row r="62" spans="1:14" ht="13.2">
      <c r="A62" s="242"/>
      <c r="B62" s="238"/>
      <c r="C62" s="238"/>
      <c r="D62" s="238"/>
      <c r="E62" s="238"/>
      <c r="F62" s="238"/>
      <c r="G62" s="313"/>
      <c r="H62" s="314" t="s">
        <v>493</v>
      </c>
      <c r="I62" s="315">
        <v>29044755</v>
      </c>
      <c r="J62" s="316">
        <v>14506</v>
      </c>
      <c r="K62" s="317">
        <v>-1.2</v>
      </c>
      <c r="L62" s="318">
        <v>12274</v>
      </c>
      <c r="M62" s="319">
        <v>1.8</v>
      </c>
      <c r="N62" s="320">
        <v>-3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499</v>
      </c>
      <c r="G46" s="331" t="s">
        <v>500</v>
      </c>
      <c r="H46" s="331" t="s">
        <v>501</v>
      </c>
      <c r="I46" s="331" t="s">
        <v>502</v>
      </c>
      <c r="J46" s="332" t="s">
        <v>503</v>
      </c>
    </row>
    <row r="47" spans="2:10" ht="57.75" customHeight="1">
      <c r="B47" s="7"/>
      <c r="C47" s="1144" t="s">
        <v>3</v>
      </c>
      <c r="D47" s="1144"/>
      <c r="E47" s="1145"/>
      <c r="F47" s="333">
        <v>3.77</v>
      </c>
      <c r="G47" s="334">
        <v>4.76</v>
      </c>
      <c r="H47" s="334">
        <v>4.6900000000000004</v>
      </c>
      <c r="I47" s="334">
        <v>4.32</v>
      </c>
      <c r="J47" s="335">
        <v>4.6500000000000004</v>
      </c>
    </row>
    <row r="48" spans="2:10" ht="57.75" customHeight="1">
      <c r="B48" s="8"/>
      <c r="C48" s="1146" t="s">
        <v>4</v>
      </c>
      <c r="D48" s="1146"/>
      <c r="E48" s="1147"/>
      <c r="F48" s="336">
        <v>2.08</v>
      </c>
      <c r="G48" s="337">
        <v>1.89</v>
      </c>
      <c r="H48" s="337">
        <v>1.92</v>
      </c>
      <c r="I48" s="337">
        <v>2.0099999999999998</v>
      </c>
      <c r="J48" s="338">
        <v>1.1200000000000001</v>
      </c>
    </row>
    <row r="49" spans="2:10" ht="57.75" customHeight="1" thickBot="1">
      <c r="B49" s="9"/>
      <c r="C49" s="1148" t="s">
        <v>5</v>
      </c>
      <c r="D49" s="1148"/>
      <c r="E49" s="1149"/>
      <c r="F49" s="339">
        <v>1.62</v>
      </c>
      <c r="G49" s="340">
        <v>0.79</v>
      </c>
      <c r="H49" s="340">
        <v>0.03</v>
      </c>
      <c r="I49" s="340" t="s">
        <v>504</v>
      </c>
      <c r="J49" s="341" t="s">
        <v>505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56" t="s">
        <v>506</v>
      </c>
      <c r="D34" s="1156"/>
      <c r="E34" s="1157"/>
      <c r="F34" s="20">
        <v>2.0699999999999998</v>
      </c>
      <c r="G34" s="21">
        <v>2.11</v>
      </c>
      <c r="H34" s="21">
        <v>2.17</v>
      </c>
      <c r="I34" s="21">
        <v>2</v>
      </c>
      <c r="J34" s="22">
        <v>1.91</v>
      </c>
      <c r="K34" s="10"/>
      <c r="L34" s="10"/>
      <c r="M34" s="10"/>
      <c r="N34" s="10"/>
      <c r="O34" s="10"/>
      <c r="P34" s="10"/>
    </row>
    <row r="35" spans="1:16" ht="39" customHeight="1">
      <c r="A35" s="10"/>
      <c r="B35" s="23"/>
      <c r="C35" s="1150" t="s">
        <v>507</v>
      </c>
      <c r="D35" s="1151"/>
      <c r="E35" s="1152"/>
      <c r="F35" s="24">
        <v>1.96</v>
      </c>
      <c r="G35" s="25">
        <v>1.72</v>
      </c>
      <c r="H35" s="25">
        <v>1.82</v>
      </c>
      <c r="I35" s="25">
        <v>1.9</v>
      </c>
      <c r="J35" s="26">
        <v>1.04</v>
      </c>
      <c r="K35" s="10"/>
      <c r="L35" s="10"/>
      <c r="M35" s="10"/>
      <c r="N35" s="10"/>
      <c r="O35" s="10"/>
      <c r="P35" s="10"/>
    </row>
    <row r="36" spans="1:16" ht="39" customHeight="1">
      <c r="A36" s="10"/>
      <c r="B36" s="23"/>
      <c r="C36" s="1150" t="s">
        <v>508</v>
      </c>
      <c r="D36" s="1151"/>
      <c r="E36" s="1152"/>
      <c r="F36" s="24">
        <v>0.9</v>
      </c>
      <c r="G36" s="25">
        <v>0.88</v>
      </c>
      <c r="H36" s="25">
        <v>0.85</v>
      </c>
      <c r="I36" s="25">
        <v>0.85</v>
      </c>
      <c r="J36" s="26">
        <v>0.89</v>
      </c>
      <c r="K36" s="10"/>
      <c r="L36" s="10"/>
      <c r="M36" s="10"/>
      <c r="N36" s="10"/>
      <c r="O36" s="10"/>
      <c r="P36" s="10"/>
    </row>
    <row r="37" spans="1:16" ht="39" customHeight="1">
      <c r="A37" s="10"/>
      <c r="B37" s="23"/>
      <c r="C37" s="1150" t="s">
        <v>509</v>
      </c>
      <c r="D37" s="1151"/>
      <c r="E37" s="1152"/>
      <c r="F37" s="24">
        <v>0.37</v>
      </c>
      <c r="G37" s="25">
        <v>0.31</v>
      </c>
      <c r="H37" s="25">
        <v>0.31</v>
      </c>
      <c r="I37" s="25">
        <v>0.3</v>
      </c>
      <c r="J37" s="26">
        <v>0.33</v>
      </c>
      <c r="K37" s="10"/>
      <c r="L37" s="10"/>
      <c r="M37" s="10"/>
      <c r="N37" s="10"/>
      <c r="O37" s="10"/>
      <c r="P37" s="10"/>
    </row>
    <row r="38" spans="1:16" ht="39" customHeight="1">
      <c r="A38" s="10"/>
      <c r="B38" s="23"/>
      <c r="C38" s="1150" t="s">
        <v>510</v>
      </c>
      <c r="D38" s="1151"/>
      <c r="E38" s="1152"/>
      <c r="F38" s="24">
        <v>0.67</v>
      </c>
      <c r="G38" s="25">
        <v>0.72</v>
      </c>
      <c r="H38" s="25">
        <v>0.68</v>
      </c>
      <c r="I38" s="25">
        <v>0.62</v>
      </c>
      <c r="J38" s="26">
        <v>0.27</v>
      </c>
      <c r="K38" s="10"/>
      <c r="L38" s="10"/>
      <c r="M38" s="10"/>
      <c r="N38" s="10"/>
      <c r="O38" s="10"/>
      <c r="P38" s="10"/>
    </row>
    <row r="39" spans="1:16" ht="39" customHeight="1">
      <c r="A39" s="10"/>
      <c r="B39" s="23"/>
      <c r="C39" s="1150" t="s">
        <v>511</v>
      </c>
      <c r="D39" s="1151"/>
      <c r="E39" s="1152"/>
      <c r="F39" s="24">
        <v>0.31</v>
      </c>
      <c r="G39" s="25">
        <v>0.33</v>
      </c>
      <c r="H39" s="25">
        <v>0.28999999999999998</v>
      </c>
      <c r="I39" s="25">
        <v>0.24</v>
      </c>
      <c r="J39" s="26">
        <v>0.27</v>
      </c>
      <c r="K39" s="10"/>
      <c r="L39" s="10"/>
      <c r="M39" s="10"/>
      <c r="N39" s="10"/>
      <c r="O39" s="10"/>
      <c r="P39" s="10"/>
    </row>
    <row r="40" spans="1:16" ht="39" customHeight="1">
      <c r="A40" s="10"/>
      <c r="B40" s="23"/>
      <c r="C40" s="1150" t="s">
        <v>512</v>
      </c>
      <c r="D40" s="1151"/>
      <c r="E40" s="1152"/>
      <c r="F40" s="24">
        <v>0.08</v>
      </c>
      <c r="G40" s="25">
        <v>0.08</v>
      </c>
      <c r="H40" s="25">
        <v>0.08</v>
      </c>
      <c r="I40" s="25">
        <v>0.08</v>
      </c>
      <c r="J40" s="26">
        <v>0.09</v>
      </c>
      <c r="K40" s="10"/>
      <c r="L40" s="10"/>
      <c r="M40" s="10"/>
      <c r="N40" s="10"/>
      <c r="O40" s="10"/>
      <c r="P40" s="10"/>
    </row>
    <row r="41" spans="1:16" ht="39" customHeight="1">
      <c r="A41" s="10"/>
      <c r="B41" s="23"/>
      <c r="C41" s="1150" t="s">
        <v>513</v>
      </c>
      <c r="D41" s="1151"/>
      <c r="E41" s="1152"/>
      <c r="F41" s="24">
        <v>0.04</v>
      </c>
      <c r="G41" s="25">
        <v>0.04</v>
      </c>
      <c r="H41" s="25">
        <v>0.04</v>
      </c>
      <c r="I41" s="25">
        <v>0.04</v>
      </c>
      <c r="J41" s="26">
        <v>0.04</v>
      </c>
      <c r="K41" s="10"/>
      <c r="L41" s="10"/>
      <c r="M41" s="10"/>
      <c r="N41" s="10"/>
      <c r="O41" s="10"/>
      <c r="P41" s="10"/>
    </row>
    <row r="42" spans="1:16" ht="39" customHeight="1">
      <c r="A42" s="10"/>
      <c r="B42" s="27"/>
      <c r="C42" s="1150" t="s">
        <v>514</v>
      </c>
      <c r="D42" s="1151"/>
      <c r="E42" s="1152"/>
      <c r="F42" s="24" t="s">
        <v>461</v>
      </c>
      <c r="G42" s="25" t="s">
        <v>461</v>
      </c>
      <c r="H42" s="25" t="s">
        <v>461</v>
      </c>
      <c r="I42" s="25" t="s">
        <v>461</v>
      </c>
      <c r="J42" s="26" t="s">
        <v>461</v>
      </c>
      <c r="K42" s="10"/>
      <c r="L42" s="10"/>
      <c r="M42" s="10"/>
      <c r="N42" s="10"/>
      <c r="O42" s="10"/>
      <c r="P42" s="10"/>
    </row>
    <row r="43" spans="1:16" ht="39" customHeight="1" thickBot="1">
      <c r="A43" s="10"/>
      <c r="B43" s="28"/>
      <c r="C43" s="1153" t="s">
        <v>515</v>
      </c>
      <c r="D43" s="1154"/>
      <c r="E43" s="1155"/>
      <c r="F43" s="29">
        <v>7.0000000000000007E-2</v>
      </c>
      <c r="G43" s="30">
        <v>0.11</v>
      </c>
      <c r="H43" s="30">
        <v>0.04</v>
      </c>
      <c r="I43" s="30">
        <v>0.05</v>
      </c>
      <c r="J43" s="31">
        <v>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66" t="s">
        <v>9</v>
      </c>
      <c r="C45" s="1167"/>
      <c r="D45" s="46"/>
      <c r="E45" s="1172" t="s">
        <v>10</v>
      </c>
      <c r="F45" s="1172"/>
      <c r="G45" s="1172"/>
      <c r="H45" s="1172"/>
      <c r="I45" s="1172"/>
      <c r="J45" s="1173"/>
      <c r="K45" s="47">
        <v>93268</v>
      </c>
      <c r="L45" s="48">
        <v>94910</v>
      </c>
      <c r="M45" s="48">
        <v>97889</v>
      </c>
      <c r="N45" s="48">
        <v>100470</v>
      </c>
      <c r="O45" s="49">
        <v>100995</v>
      </c>
      <c r="P45" s="36"/>
      <c r="Q45" s="36"/>
      <c r="R45" s="36"/>
      <c r="S45" s="36"/>
      <c r="T45" s="36"/>
      <c r="U45" s="36"/>
    </row>
    <row r="46" spans="1:21" ht="30.75" customHeight="1">
      <c r="A46" s="36"/>
      <c r="B46" s="1168"/>
      <c r="C46" s="1169"/>
      <c r="D46" s="50"/>
      <c r="E46" s="1160" t="s">
        <v>11</v>
      </c>
      <c r="F46" s="1160"/>
      <c r="G46" s="1160"/>
      <c r="H46" s="1160"/>
      <c r="I46" s="1160"/>
      <c r="J46" s="1161"/>
      <c r="K46" s="51" t="s">
        <v>461</v>
      </c>
      <c r="L46" s="52" t="s">
        <v>461</v>
      </c>
      <c r="M46" s="52" t="s">
        <v>461</v>
      </c>
      <c r="N46" s="52" t="s">
        <v>461</v>
      </c>
      <c r="O46" s="53" t="s">
        <v>461</v>
      </c>
      <c r="P46" s="36"/>
      <c r="Q46" s="36"/>
      <c r="R46" s="36"/>
      <c r="S46" s="36"/>
      <c r="T46" s="36"/>
      <c r="U46" s="36"/>
    </row>
    <row r="47" spans="1:21" ht="30.75" customHeight="1">
      <c r="A47" s="36"/>
      <c r="B47" s="1168"/>
      <c r="C47" s="1169"/>
      <c r="D47" s="50"/>
      <c r="E47" s="1160" t="s">
        <v>12</v>
      </c>
      <c r="F47" s="1160"/>
      <c r="G47" s="1160"/>
      <c r="H47" s="1160"/>
      <c r="I47" s="1160"/>
      <c r="J47" s="1161"/>
      <c r="K47" s="51">
        <v>2467</v>
      </c>
      <c r="L47" s="52">
        <v>2850</v>
      </c>
      <c r="M47" s="52">
        <v>3233</v>
      </c>
      <c r="N47" s="52">
        <v>3617</v>
      </c>
      <c r="O47" s="53">
        <v>3983</v>
      </c>
      <c r="P47" s="36"/>
      <c r="Q47" s="36"/>
      <c r="R47" s="36"/>
      <c r="S47" s="36"/>
      <c r="T47" s="36"/>
      <c r="U47" s="36"/>
    </row>
    <row r="48" spans="1:21" ht="30.75" customHeight="1">
      <c r="A48" s="36"/>
      <c r="B48" s="1168"/>
      <c r="C48" s="1169"/>
      <c r="D48" s="50"/>
      <c r="E48" s="1160" t="s">
        <v>13</v>
      </c>
      <c r="F48" s="1160"/>
      <c r="G48" s="1160"/>
      <c r="H48" s="1160"/>
      <c r="I48" s="1160"/>
      <c r="J48" s="1161"/>
      <c r="K48" s="51">
        <v>1845</v>
      </c>
      <c r="L48" s="52">
        <v>1797</v>
      </c>
      <c r="M48" s="52">
        <v>1818</v>
      </c>
      <c r="N48" s="52">
        <v>1627</v>
      </c>
      <c r="O48" s="53">
        <v>889</v>
      </c>
      <c r="P48" s="36"/>
      <c r="Q48" s="36"/>
      <c r="R48" s="36"/>
      <c r="S48" s="36"/>
      <c r="T48" s="36"/>
      <c r="U48" s="36"/>
    </row>
    <row r="49" spans="1:21" ht="30.75" customHeight="1">
      <c r="A49" s="36"/>
      <c r="B49" s="1168"/>
      <c r="C49" s="1169"/>
      <c r="D49" s="50"/>
      <c r="E49" s="1160" t="s">
        <v>14</v>
      </c>
      <c r="F49" s="1160"/>
      <c r="G49" s="1160"/>
      <c r="H49" s="1160"/>
      <c r="I49" s="1160"/>
      <c r="J49" s="1161"/>
      <c r="K49" s="51" t="s">
        <v>461</v>
      </c>
      <c r="L49" s="52" t="s">
        <v>461</v>
      </c>
      <c r="M49" s="52" t="s">
        <v>461</v>
      </c>
      <c r="N49" s="52" t="s">
        <v>461</v>
      </c>
      <c r="O49" s="53" t="s">
        <v>461</v>
      </c>
      <c r="P49" s="36"/>
      <c r="Q49" s="36"/>
      <c r="R49" s="36"/>
      <c r="S49" s="36"/>
      <c r="T49" s="36"/>
      <c r="U49" s="36"/>
    </row>
    <row r="50" spans="1:21" ht="30.75" customHeight="1">
      <c r="A50" s="36"/>
      <c r="B50" s="1168"/>
      <c r="C50" s="1169"/>
      <c r="D50" s="50"/>
      <c r="E50" s="1160" t="s">
        <v>15</v>
      </c>
      <c r="F50" s="1160"/>
      <c r="G50" s="1160"/>
      <c r="H50" s="1160"/>
      <c r="I50" s="1160"/>
      <c r="J50" s="1161"/>
      <c r="K50" s="51">
        <v>1498</v>
      </c>
      <c r="L50" s="52">
        <v>1320</v>
      </c>
      <c r="M50" s="52">
        <v>1166</v>
      </c>
      <c r="N50" s="52">
        <v>1061</v>
      </c>
      <c r="O50" s="53">
        <v>832</v>
      </c>
      <c r="P50" s="36"/>
      <c r="Q50" s="36"/>
      <c r="R50" s="36"/>
      <c r="S50" s="36"/>
      <c r="T50" s="36"/>
      <c r="U50" s="36"/>
    </row>
    <row r="51" spans="1:21" ht="30.75" customHeight="1">
      <c r="A51" s="36"/>
      <c r="B51" s="1170"/>
      <c r="C51" s="1171"/>
      <c r="D51" s="54"/>
      <c r="E51" s="1160" t="s">
        <v>16</v>
      </c>
      <c r="F51" s="1160"/>
      <c r="G51" s="1160"/>
      <c r="H51" s="1160"/>
      <c r="I51" s="1160"/>
      <c r="J51" s="1161"/>
      <c r="K51" s="51">
        <v>14</v>
      </c>
      <c r="L51" s="52">
        <v>8</v>
      </c>
      <c r="M51" s="52">
        <v>6</v>
      </c>
      <c r="N51" s="52">
        <v>5</v>
      </c>
      <c r="O51" s="53">
        <v>6</v>
      </c>
      <c r="P51" s="36"/>
      <c r="Q51" s="36"/>
      <c r="R51" s="36"/>
      <c r="S51" s="36"/>
      <c r="T51" s="36"/>
      <c r="U51" s="36"/>
    </row>
    <row r="52" spans="1:21" ht="30.75" customHeight="1">
      <c r="A52" s="36"/>
      <c r="B52" s="1158" t="s">
        <v>17</v>
      </c>
      <c r="C52" s="1159"/>
      <c r="D52" s="54"/>
      <c r="E52" s="1160" t="s">
        <v>18</v>
      </c>
      <c r="F52" s="1160"/>
      <c r="G52" s="1160"/>
      <c r="H52" s="1160"/>
      <c r="I52" s="1160"/>
      <c r="J52" s="1161"/>
      <c r="K52" s="51">
        <v>55747</v>
      </c>
      <c r="L52" s="52">
        <v>57470</v>
      </c>
      <c r="M52" s="52">
        <v>60737</v>
      </c>
      <c r="N52" s="52">
        <v>63987</v>
      </c>
      <c r="O52" s="53">
        <v>66275</v>
      </c>
      <c r="P52" s="36"/>
      <c r="Q52" s="36"/>
      <c r="R52" s="36"/>
      <c r="S52" s="36"/>
      <c r="T52" s="36"/>
      <c r="U52" s="36"/>
    </row>
    <row r="53" spans="1:21" ht="30.75" customHeight="1" thickBot="1">
      <c r="A53" s="36"/>
      <c r="B53" s="1162" t="s">
        <v>19</v>
      </c>
      <c r="C53" s="1163"/>
      <c r="D53" s="55"/>
      <c r="E53" s="1164" t="s">
        <v>20</v>
      </c>
      <c r="F53" s="1164"/>
      <c r="G53" s="1164"/>
      <c r="H53" s="1164"/>
      <c r="I53" s="1164"/>
      <c r="J53" s="1165"/>
      <c r="K53" s="56">
        <v>43345</v>
      </c>
      <c r="L53" s="57">
        <v>43415</v>
      </c>
      <c r="M53" s="57">
        <v>43375</v>
      </c>
      <c r="N53" s="57">
        <v>42793</v>
      </c>
      <c r="O53" s="58">
        <v>40430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499</v>
      </c>
      <c r="J40" s="343" t="s">
        <v>500</v>
      </c>
      <c r="K40" s="343" t="s">
        <v>501</v>
      </c>
      <c r="L40" s="343" t="s">
        <v>502</v>
      </c>
      <c r="M40" s="344" t="s">
        <v>503</v>
      </c>
    </row>
    <row r="41" spans="2:13" ht="27.75" customHeight="1">
      <c r="B41" s="1186" t="s">
        <v>21</v>
      </c>
      <c r="C41" s="1187"/>
      <c r="D41" s="66"/>
      <c r="E41" s="1188" t="s">
        <v>22</v>
      </c>
      <c r="F41" s="1188"/>
      <c r="G41" s="1188"/>
      <c r="H41" s="1189"/>
      <c r="I41" s="345">
        <v>1104376</v>
      </c>
      <c r="J41" s="346">
        <v>1120129</v>
      </c>
      <c r="K41" s="346">
        <v>1121547</v>
      </c>
      <c r="L41" s="346">
        <v>1115923</v>
      </c>
      <c r="M41" s="347">
        <v>1128080</v>
      </c>
    </row>
    <row r="42" spans="2:13" ht="27.75" customHeight="1">
      <c r="B42" s="1176"/>
      <c r="C42" s="1177"/>
      <c r="D42" s="67"/>
      <c r="E42" s="1180" t="s">
        <v>23</v>
      </c>
      <c r="F42" s="1180"/>
      <c r="G42" s="1180"/>
      <c r="H42" s="1181"/>
      <c r="I42" s="348">
        <v>10950</v>
      </c>
      <c r="J42" s="349">
        <v>10192</v>
      </c>
      <c r="K42" s="349">
        <v>9637</v>
      </c>
      <c r="L42" s="349">
        <v>9286</v>
      </c>
      <c r="M42" s="350">
        <v>9048</v>
      </c>
    </row>
    <row r="43" spans="2:13" ht="27.75" customHeight="1">
      <c r="B43" s="1176"/>
      <c r="C43" s="1177"/>
      <c r="D43" s="67"/>
      <c r="E43" s="1180" t="s">
        <v>24</v>
      </c>
      <c r="F43" s="1180"/>
      <c r="G43" s="1180"/>
      <c r="H43" s="1181"/>
      <c r="I43" s="348">
        <v>19656</v>
      </c>
      <c r="J43" s="349">
        <v>18440</v>
      </c>
      <c r="K43" s="349">
        <v>17106</v>
      </c>
      <c r="L43" s="349">
        <v>15972</v>
      </c>
      <c r="M43" s="350">
        <v>8406</v>
      </c>
    </row>
    <row r="44" spans="2:13" ht="27.75" customHeight="1">
      <c r="B44" s="1176"/>
      <c r="C44" s="1177"/>
      <c r="D44" s="67"/>
      <c r="E44" s="1180" t="s">
        <v>25</v>
      </c>
      <c r="F44" s="1180"/>
      <c r="G44" s="1180"/>
      <c r="H44" s="1181"/>
      <c r="I44" s="348" t="s">
        <v>461</v>
      </c>
      <c r="J44" s="349" t="s">
        <v>461</v>
      </c>
      <c r="K44" s="349" t="s">
        <v>461</v>
      </c>
      <c r="L44" s="349" t="s">
        <v>461</v>
      </c>
      <c r="M44" s="350" t="s">
        <v>461</v>
      </c>
    </row>
    <row r="45" spans="2:13" ht="27.75" customHeight="1">
      <c r="B45" s="1176"/>
      <c r="C45" s="1177"/>
      <c r="D45" s="67"/>
      <c r="E45" s="1180" t="s">
        <v>26</v>
      </c>
      <c r="F45" s="1180"/>
      <c r="G45" s="1180"/>
      <c r="H45" s="1181"/>
      <c r="I45" s="348">
        <v>234414</v>
      </c>
      <c r="J45" s="349">
        <v>218685</v>
      </c>
      <c r="K45" s="349">
        <v>202693</v>
      </c>
      <c r="L45" s="349">
        <v>202835</v>
      </c>
      <c r="M45" s="350">
        <v>198825</v>
      </c>
    </row>
    <row r="46" spans="2:13" ht="27.75" customHeight="1">
      <c r="B46" s="1176"/>
      <c r="C46" s="1177"/>
      <c r="D46" s="68"/>
      <c r="E46" s="1190" t="s">
        <v>27</v>
      </c>
      <c r="F46" s="1190"/>
      <c r="G46" s="1190"/>
      <c r="H46" s="1191"/>
      <c r="I46" s="348">
        <v>2204</v>
      </c>
      <c r="J46" s="349">
        <v>1994</v>
      </c>
      <c r="K46" s="349">
        <v>1520</v>
      </c>
      <c r="L46" s="349">
        <v>1201</v>
      </c>
      <c r="M46" s="350">
        <v>1013</v>
      </c>
    </row>
    <row r="47" spans="2:13" ht="27.75" customHeight="1">
      <c r="B47" s="1176"/>
      <c r="C47" s="1177"/>
      <c r="D47" s="69"/>
      <c r="E47" s="1192" t="s">
        <v>28</v>
      </c>
      <c r="F47" s="1193"/>
      <c r="G47" s="1193"/>
      <c r="H47" s="1194"/>
      <c r="I47" s="348" t="s">
        <v>461</v>
      </c>
      <c r="J47" s="349" t="s">
        <v>461</v>
      </c>
      <c r="K47" s="349" t="s">
        <v>461</v>
      </c>
      <c r="L47" s="349" t="s">
        <v>461</v>
      </c>
      <c r="M47" s="350" t="s">
        <v>461</v>
      </c>
    </row>
    <row r="48" spans="2:13" ht="27.75" customHeight="1">
      <c r="B48" s="1176"/>
      <c r="C48" s="1177"/>
      <c r="D48" s="67"/>
      <c r="E48" s="1180" t="s">
        <v>29</v>
      </c>
      <c r="F48" s="1180"/>
      <c r="G48" s="1180"/>
      <c r="H48" s="1181"/>
      <c r="I48" s="348" t="s">
        <v>461</v>
      </c>
      <c r="J48" s="349" t="s">
        <v>461</v>
      </c>
      <c r="K48" s="349" t="s">
        <v>461</v>
      </c>
      <c r="L48" s="349" t="s">
        <v>461</v>
      </c>
      <c r="M48" s="350" t="s">
        <v>461</v>
      </c>
    </row>
    <row r="49" spans="2:13" ht="27.75" customHeight="1">
      <c r="B49" s="1178"/>
      <c r="C49" s="1179"/>
      <c r="D49" s="67"/>
      <c r="E49" s="1180" t="s">
        <v>30</v>
      </c>
      <c r="F49" s="1180"/>
      <c r="G49" s="1180"/>
      <c r="H49" s="1181"/>
      <c r="I49" s="348" t="s">
        <v>461</v>
      </c>
      <c r="J49" s="349" t="s">
        <v>461</v>
      </c>
      <c r="K49" s="349" t="s">
        <v>461</v>
      </c>
      <c r="L49" s="349" t="s">
        <v>461</v>
      </c>
      <c r="M49" s="350" t="s">
        <v>461</v>
      </c>
    </row>
    <row r="50" spans="2:13" ht="27.75" customHeight="1">
      <c r="B50" s="1174" t="s">
        <v>31</v>
      </c>
      <c r="C50" s="1175"/>
      <c r="D50" s="70"/>
      <c r="E50" s="1180" t="s">
        <v>32</v>
      </c>
      <c r="F50" s="1180"/>
      <c r="G50" s="1180"/>
      <c r="H50" s="1181"/>
      <c r="I50" s="348">
        <v>107054</v>
      </c>
      <c r="J50" s="349">
        <v>122620</v>
      </c>
      <c r="K50" s="349">
        <v>135553</v>
      </c>
      <c r="L50" s="349">
        <v>138073</v>
      </c>
      <c r="M50" s="350">
        <v>138371</v>
      </c>
    </row>
    <row r="51" spans="2:13" ht="27.75" customHeight="1">
      <c r="B51" s="1176"/>
      <c r="C51" s="1177"/>
      <c r="D51" s="67"/>
      <c r="E51" s="1180" t="s">
        <v>33</v>
      </c>
      <c r="F51" s="1180"/>
      <c r="G51" s="1180"/>
      <c r="H51" s="1181"/>
      <c r="I51" s="348">
        <v>20413</v>
      </c>
      <c r="J51" s="349">
        <v>20059</v>
      </c>
      <c r="K51" s="349">
        <v>18773</v>
      </c>
      <c r="L51" s="349">
        <v>16834</v>
      </c>
      <c r="M51" s="350">
        <v>15553</v>
      </c>
    </row>
    <row r="52" spans="2:13" ht="27.75" customHeight="1">
      <c r="B52" s="1178"/>
      <c r="C52" s="1179"/>
      <c r="D52" s="67"/>
      <c r="E52" s="1180" t="s">
        <v>34</v>
      </c>
      <c r="F52" s="1180"/>
      <c r="G52" s="1180"/>
      <c r="H52" s="1181"/>
      <c r="I52" s="348">
        <v>757023</v>
      </c>
      <c r="J52" s="349">
        <v>786063</v>
      </c>
      <c r="K52" s="349">
        <v>802702</v>
      </c>
      <c r="L52" s="349">
        <v>807572</v>
      </c>
      <c r="M52" s="350">
        <v>810661</v>
      </c>
    </row>
    <row r="53" spans="2:13" ht="27.75" customHeight="1" thickBot="1">
      <c r="B53" s="1182" t="s">
        <v>19</v>
      </c>
      <c r="C53" s="1183"/>
      <c r="D53" s="71"/>
      <c r="E53" s="1184" t="s">
        <v>35</v>
      </c>
      <c r="F53" s="1184"/>
      <c r="G53" s="1184"/>
      <c r="H53" s="1185"/>
      <c r="I53" s="351">
        <v>487109</v>
      </c>
      <c r="J53" s="352">
        <v>440698</v>
      </c>
      <c r="K53" s="352">
        <v>395475</v>
      </c>
      <c r="L53" s="352">
        <v>382739</v>
      </c>
      <c r="M53" s="353">
        <v>380788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546</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546</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547</v>
      </c>
      <c r="C41" s="240"/>
      <c r="D41" s="240"/>
      <c r="E41" s="240"/>
      <c r="F41" s="240"/>
      <c r="G41" s="240"/>
      <c r="H41" s="240"/>
      <c r="I41" s="240"/>
      <c r="J41" s="240"/>
      <c r="K41" s="240"/>
      <c r="L41" s="240"/>
      <c r="M41" s="240"/>
      <c r="N41" s="240"/>
      <c r="O41" s="240"/>
      <c r="P41" s="241"/>
    </row>
    <row r="42" spans="1:17" ht="13.2">
      <c r="B42" s="242"/>
      <c r="C42" s="238"/>
      <c r="D42" s="238"/>
      <c r="E42" s="238"/>
      <c r="F42" s="238"/>
      <c r="G42" s="374" t="s">
        <v>548</v>
      </c>
      <c r="H42" s="375"/>
      <c r="I42" s="376"/>
      <c r="J42" s="376"/>
      <c r="K42" s="376"/>
      <c r="L42" s="377"/>
      <c r="M42" s="377"/>
      <c r="N42" s="377"/>
      <c r="O42" s="377"/>
    </row>
    <row r="43" spans="1:17" ht="13.5" customHeight="1">
      <c r="B43" s="242"/>
      <c r="C43" s="238"/>
      <c r="D43" s="238"/>
      <c r="E43" s="238"/>
      <c r="F43" s="238"/>
      <c r="G43" s="1207"/>
      <c r="H43" s="1208"/>
      <c r="I43" s="1208"/>
      <c r="J43" s="1208"/>
      <c r="K43" s="1208"/>
      <c r="L43" s="1208"/>
      <c r="M43" s="1208"/>
      <c r="N43" s="1208"/>
      <c r="O43" s="1209"/>
    </row>
    <row r="44" spans="1:17" ht="13.2">
      <c r="B44" s="242"/>
      <c r="C44" s="238"/>
      <c r="D44" s="238"/>
      <c r="E44" s="238"/>
      <c r="F44" s="238"/>
      <c r="G44" s="1210"/>
      <c r="H44" s="1211"/>
      <c r="I44" s="1211"/>
      <c r="J44" s="1211"/>
      <c r="K44" s="1211"/>
      <c r="L44" s="1211"/>
      <c r="M44" s="1211"/>
      <c r="N44" s="1211"/>
      <c r="O44" s="1212"/>
    </row>
    <row r="45" spans="1:17" ht="13.2">
      <c r="B45" s="242"/>
      <c r="C45" s="238"/>
      <c r="D45" s="238"/>
      <c r="E45" s="238"/>
      <c r="F45" s="238"/>
      <c r="G45" s="1210"/>
      <c r="H45" s="1211"/>
      <c r="I45" s="1211"/>
      <c r="J45" s="1211"/>
      <c r="K45" s="1211"/>
      <c r="L45" s="1211"/>
      <c r="M45" s="1211"/>
      <c r="N45" s="1211"/>
      <c r="O45" s="1212"/>
    </row>
    <row r="46" spans="1:17" ht="13.2">
      <c r="B46" s="242"/>
      <c r="C46" s="238"/>
      <c r="D46" s="238"/>
      <c r="E46" s="238"/>
      <c r="F46" s="238"/>
      <c r="G46" s="1210"/>
      <c r="H46" s="1211"/>
      <c r="I46" s="1211"/>
      <c r="J46" s="1211"/>
      <c r="K46" s="1211"/>
      <c r="L46" s="1211"/>
      <c r="M46" s="1211"/>
      <c r="N46" s="1211"/>
      <c r="O46" s="1212"/>
    </row>
    <row r="47" spans="1:17" ht="13.2">
      <c r="B47" s="242"/>
      <c r="C47" s="238"/>
      <c r="D47" s="238"/>
      <c r="E47" s="238"/>
      <c r="F47" s="238"/>
      <c r="G47" s="1213"/>
      <c r="H47" s="1214"/>
      <c r="I47" s="1214"/>
      <c r="J47" s="1214"/>
      <c r="K47" s="1214"/>
      <c r="L47" s="1214"/>
      <c r="M47" s="1214"/>
      <c r="N47" s="1214"/>
      <c r="O47" s="121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549</v>
      </c>
      <c r="H49" s="375"/>
      <c r="I49" s="375"/>
      <c r="J49" s="375"/>
      <c r="K49" s="375"/>
      <c r="L49" s="375"/>
      <c r="M49" s="375"/>
      <c r="N49" s="375"/>
      <c r="O49" s="375"/>
    </row>
    <row r="50" spans="1:17" ht="13.2">
      <c r="B50" s="242"/>
      <c r="C50" s="238"/>
      <c r="D50" s="238"/>
      <c r="E50" s="238"/>
      <c r="F50" s="238"/>
      <c r="G50" s="1216"/>
      <c r="H50" s="1216"/>
      <c r="I50" s="1216"/>
      <c r="J50" s="1216"/>
      <c r="K50" s="379" t="s">
        <v>550</v>
      </c>
      <c r="L50" s="379" t="s">
        <v>551</v>
      </c>
      <c r="M50" s="380" t="s">
        <v>552</v>
      </c>
      <c r="N50" s="380" t="s">
        <v>553</v>
      </c>
      <c r="O50" s="380" t="s">
        <v>554</v>
      </c>
    </row>
    <row r="51" spans="1:17" ht="13.2">
      <c r="B51" s="242"/>
      <c r="C51" s="238"/>
      <c r="D51" s="238"/>
      <c r="E51" s="238"/>
      <c r="F51" s="238"/>
      <c r="G51" s="1201" t="s">
        <v>555</v>
      </c>
      <c r="H51" s="1201"/>
      <c r="I51" s="1217" t="s">
        <v>556</v>
      </c>
      <c r="J51" s="1217"/>
      <c r="K51" s="1204"/>
      <c r="L51" s="1204"/>
      <c r="M51" s="1204"/>
      <c r="N51" s="1204"/>
      <c r="O51" s="1204"/>
    </row>
    <row r="52" spans="1:17" ht="13.2">
      <c r="B52" s="242"/>
      <c r="C52" s="238"/>
      <c r="D52" s="238"/>
      <c r="E52" s="238"/>
      <c r="F52" s="238"/>
      <c r="G52" s="1201"/>
      <c r="H52" s="1201"/>
      <c r="I52" s="1217"/>
      <c r="J52" s="1217"/>
      <c r="K52" s="1205"/>
      <c r="L52" s="1205"/>
      <c r="M52" s="1205"/>
      <c r="N52" s="1205"/>
      <c r="O52" s="1205"/>
    </row>
    <row r="53" spans="1:17" ht="13.2">
      <c r="A53" s="381"/>
      <c r="B53" s="242"/>
      <c r="C53" s="238"/>
      <c r="D53" s="238"/>
      <c r="E53" s="238"/>
      <c r="F53" s="238"/>
      <c r="G53" s="1201"/>
      <c r="H53" s="1201"/>
      <c r="I53" s="1198" t="s">
        <v>557</v>
      </c>
      <c r="J53" s="1198"/>
      <c r="K53" s="1218"/>
      <c r="L53" s="1218"/>
      <c r="M53" s="1218"/>
      <c r="N53" s="1218"/>
      <c r="O53" s="1218"/>
    </row>
    <row r="54" spans="1:17" ht="13.2">
      <c r="A54" s="381"/>
      <c r="B54" s="242"/>
      <c r="C54" s="238"/>
      <c r="D54" s="238"/>
      <c r="E54" s="238"/>
      <c r="F54" s="238"/>
      <c r="G54" s="1201"/>
      <c r="H54" s="1201"/>
      <c r="I54" s="1198"/>
      <c r="J54" s="1198"/>
      <c r="K54" s="1203"/>
      <c r="L54" s="1203"/>
      <c r="M54" s="1203"/>
      <c r="N54" s="1203"/>
      <c r="O54" s="1203"/>
    </row>
    <row r="55" spans="1:17" ht="13.2">
      <c r="A55" s="381"/>
      <c r="B55" s="242"/>
      <c r="C55" s="238"/>
      <c r="D55" s="238"/>
      <c r="E55" s="238"/>
      <c r="F55" s="238"/>
      <c r="G55" s="1198" t="s">
        <v>558</v>
      </c>
      <c r="H55" s="1198"/>
      <c r="I55" s="1198" t="s">
        <v>556</v>
      </c>
      <c r="J55" s="1198"/>
      <c r="K55" s="1204"/>
      <c r="L55" s="1204"/>
      <c r="M55" s="1204"/>
      <c r="N55" s="1204"/>
      <c r="O55" s="1204"/>
    </row>
    <row r="56" spans="1:17" ht="13.2">
      <c r="A56" s="381"/>
      <c r="B56" s="242"/>
      <c r="C56" s="238"/>
      <c r="D56" s="238"/>
      <c r="E56" s="238"/>
      <c r="F56" s="238"/>
      <c r="G56" s="1198"/>
      <c r="H56" s="1198"/>
      <c r="I56" s="1198"/>
      <c r="J56" s="1198"/>
      <c r="K56" s="1205"/>
      <c r="L56" s="1205"/>
      <c r="M56" s="1205"/>
      <c r="N56" s="1205"/>
      <c r="O56" s="1205"/>
    </row>
    <row r="57" spans="1:17" s="381" customFormat="1" ht="13.2">
      <c r="B57" s="382"/>
      <c r="C57" s="383"/>
      <c r="D57" s="383"/>
      <c r="E57" s="383"/>
      <c r="F57" s="383"/>
      <c r="G57" s="1198"/>
      <c r="H57" s="1198"/>
      <c r="I57" s="1196" t="s">
        <v>559</v>
      </c>
      <c r="J57" s="1196"/>
      <c r="K57" s="1206"/>
      <c r="L57" s="1206"/>
      <c r="M57" s="1206"/>
      <c r="N57" s="1206"/>
      <c r="O57" s="1206"/>
      <c r="P57" s="384"/>
      <c r="Q57" s="382"/>
    </row>
    <row r="58" spans="1:17" s="381" customFormat="1" ht="13.2">
      <c r="A58" s="237"/>
      <c r="B58" s="382"/>
      <c r="C58" s="383"/>
      <c r="D58" s="383"/>
      <c r="E58" s="383"/>
      <c r="F58" s="383"/>
      <c r="G58" s="1198"/>
      <c r="H58" s="1198"/>
      <c r="I58" s="1196"/>
      <c r="J58" s="1196"/>
      <c r="K58" s="1203"/>
      <c r="L58" s="1203"/>
      <c r="M58" s="1203"/>
      <c r="N58" s="1203"/>
      <c r="O58" s="1203"/>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560</v>
      </c>
      <c r="C63" s="238"/>
      <c r="D63" s="238"/>
      <c r="E63" s="238"/>
      <c r="F63" s="238"/>
      <c r="G63" s="238"/>
      <c r="H63" s="238"/>
      <c r="I63" s="238"/>
      <c r="J63" s="238"/>
      <c r="K63" s="238"/>
      <c r="L63" s="238"/>
      <c r="M63" s="238"/>
      <c r="N63" s="238"/>
      <c r="O63" s="238"/>
    </row>
    <row r="64" spans="1:17" ht="13.2">
      <c r="B64" s="242"/>
      <c r="C64" s="238"/>
      <c r="D64" s="238"/>
      <c r="E64" s="238"/>
      <c r="F64" s="238"/>
      <c r="G64" s="391" t="s">
        <v>548</v>
      </c>
      <c r="I64" s="392"/>
      <c r="J64" s="392"/>
      <c r="K64" s="392"/>
      <c r="L64" s="392"/>
      <c r="M64" s="392"/>
      <c r="N64" s="393"/>
      <c r="O64" s="392"/>
    </row>
    <row r="65" spans="2:30" ht="13.2">
      <c r="B65" s="242"/>
      <c r="C65" s="238"/>
      <c r="D65" s="238"/>
      <c r="E65" s="238"/>
      <c r="F65" s="238"/>
      <c r="G65" s="1199" t="s">
        <v>561</v>
      </c>
      <c r="H65" s="1200"/>
      <c r="I65" s="1200"/>
      <c r="J65" s="1200"/>
      <c r="K65" s="1200"/>
      <c r="L65" s="1200"/>
      <c r="M65" s="1200"/>
      <c r="N65" s="1200"/>
      <c r="O65" s="1200"/>
    </row>
    <row r="66" spans="2:30" ht="13.2">
      <c r="B66" s="242"/>
      <c r="C66" s="238"/>
      <c r="D66" s="238"/>
      <c r="E66" s="238"/>
      <c r="F66" s="238"/>
      <c r="G66" s="1200"/>
      <c r="H66" s="1200"/>
      <c r="I66" s="1200"/>
      <c r="J66" s="1200"/>
      <c r="K66" s="1200"/>
      <c r="L66" s="1200"/>
      <c r="M66" s="1200"/>
      <c r="N66" s="1200"/>
      <c r="O66" s="1200"/>
    </row>
    <row r="67" spans="2:30" ht="13.2">
      <c r="B67" s="242"/>
      <c r="C67" s="238"/>
      <c r="D67" s="238"/>
      <c r="E67" s="238"/>
      <c r="F67" s="238"/>
      <c r="G67" s="1200"/>
      <c r="H67" s="1200"/>
      <c r="I67" s="1200"/>
      <c r="J67" s="1200"/>
      <c r="K67" s="1200"/>
      <c r="L67" s="1200"/>
      <c r="M67" s="1200"/>
      <c r="N67" s="1200"/>
      <c r="O67" s="1200"/>
    </row>
    <row r="68" spans="2:30" ht="13.2">
      <c r="B68" s="242"/>
      <c r="C68" s="238"/>
      <c r="D68" s="238"/>
      <c r="E68" s="238"/>
      <c r="F68" s="238"/>
      <c r="G68" s="1200"/>
      <c r="H68" s="1200"/>
      <c r="I68" s="1200"/>
      <c r="J68" s="1200"/>
      <c r="K68" s="1200"/>
      <c r="L68" s="1200"/>
      <c r="M68" s="1200"/>
      <c r="N68" s="1200"/>
      <c r="O68" s="1200"/>
    </row>
    <row r="69" spans="2:30" ht="13.2">
      <c r="B69" s="242"/>
      <c r="C69" s="238"/>
      <c r="D69" s="238"/>
      <c r="E69" s="238"/>
      <c r="F69" s="238"/>
      <c r="G69" s="1200"/>
      <c r="H69" s="1200"/>
      <c r="I69" s="1200"/>
      <c r="J69" s="1200"/>
      <c r="K69" s="1200"/>
      <c r="L69" s="1200"/>
      <c r="M69" s="1200"/>
      <c r="N69" s="1200"/>
      <c r="O69" s="1200"/>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562</v>
      </c>
      <c r="I71" s="399"/>
      <c r="J71" s="395"/>
      <c r="K71" s="395"/>
      <c r="L71" s="396"/>
      <c r="M71" s="395"/>
      <c r="N71" s="396"/>
      <c r="O71" s="397"/>
    </row>
    <row r="72" spans="2:30" ht="13.2">
      <c r="B72" s="242"/>
      <c r="C72" s="238"/>
      <c r="D72" s="238"/>
      <c r="E72" s="238"/>
      <c r="F72" s="238"/>
      <c r="G72" s="1198"/>
      <c r="H72" s="1198"/>
      <c r="I72" s="1198"/>
      <c r="J72" s="1198"/>
      <c r="K72" s="400" t="s">
        <v>563</v>
      </c>
      <c r="L72" s="400" t="s">
        <v>564</v>
      </c>
      <c r="M72" s="401" t="s">
        <v>565</v>
      </c>
      <c r="N72" s="401" t="s">
        <v>566</v>
      </c>
      <c r="O72" s="401" t="s">
        <v>567</v>
      </c>
    </row>
    <row r="73" spans="2:30" ht="13.2">
      <c r="B73" s="242"/>
      <c r="C73" s="238"/>
      <c r="D73" s="238"/>
      <c r="E73" s="238"/>
      <c r="F73" s="238"/>
      <c r="G73" s="1201" t="s">
        <v>555</v>
      </c>
      <c r="H73" s="1201"/>
      <c r="I73" s="1201" t="s">
        <v>556</v>
      </c>
      <c r="J73" s="1201"/>
      <c r="K73" s="1195">
        <v>130.30000000000001</v>
      </c>
      <c r="L73" s="1195">
        <v>118.7</v>
      </c>
      <c r="M73" s="1195">
        <v>106.2</v>
      </c>
      <c r="N73" s="1195">
        <v>99.8</v>
      </c>
      <c r="O73" s="1195">
        <v>100.5</v>
      </c>
      <c r="S73" s="237">
        <v>9.9</v>
      </c>
    </row>
    <row r="74" spans="2:30" ht="13.2">
      <c r="B74" s="242"/>
      <c r="C74" s="238"/>
      <c r="D74" s="238"/>
      <c r="E74" s="238"/>
      <c r="F74" s="238"/>
      <c r="G74" s="1201"/>
      <c r="H74" s="1201"/>
      <c r="I74" s="1201"/>
      <c r="J74" s="1201"/>
      <c r="K74" s="1195"/>
      <c r="L74" s="1195"/>
      <c r="M74" s="1195"/>
      <c r="N74" s="1195"/>
      <c r="O74" s="1195"/>
    </row>
    <row r="75" spans="2:30" ht="13.2">
      <c r="B75" s="242"/>
      <c r="C75" s="238"/>
      <c r="D75" s="238"/>
      <c r="E75" s="238"/>
      <c r="F75" s="238"/>
      <c r="G75" s="1201"/>
      <c r="H75" s="1201"/>
      <c r="I75" s="1198" t="s">
        <v>568</v>
      </c>
      <c r="J75" s="1198"/>
      <c r="K75" s="1202">
        <v>11.3</v>
      </c>
      <c r="L75" s="1202">
        <v>11.5</v>
      </c>
      <c r="M75" s="1202">
        <v>11.6</v>
      </c>
      <c r="N75" s="1202">
        <v>11.5</v>
      </c>
      <c r="O75" s="1202">
        <v>11.1</v>
      </c>
      <c r="U75" s="237">
        <v>81.2</v>
      </c>
      <c r="W75" s="237">
        <v>87.2</v>
      </c>
      <c r="Y75" s="237">
        <v>99.8</v>
      </c>
      <c r="AA75" s="237">
        <v>109.5</v>
      </c>
      <c r="AC75" s="237">
        <v>115.2</v>
      </c>
    </row>
    <row r="76" spans="2:30" ht="13.2">
      <c r="B76" s="242"/>
      <c r="C76" s="238"/>
      <c r="D76" s="238"/>
      <c r="E76" s="238"/>
      <c r="F76" s="238"/>
      <c r="G76" s="1201"/>
      <c r="H76" s="1201"/>
      <c r="I76" s="1198"/>
      <c r="J76" s="1198"/>
      <c r="K76" s="1203"/>
      <c r="L76" s="1203"/>
      <c r="M76" s="1203"/>
      <c r="N76" s="1203"/>
      <c r="O76" s="1203"/>
    </row>
    <row r="77" spans="2:30" ht="13.2">
      <c r="B77" s="242"/>
      <c r="C77" s="238"/>
      <c r="D77" s="238"/>
      <c r="E77" s="238"/>
      <c r="F77" s="238"/>
      <c r="G77" s="1198" t="s">
        <v>558</v>
      </c>
      <c r="H77" s="1198"/>
      <c r="I77" s="1198" t="s">
        <v>556</v>
      </c>
      <c r="J77" s="1198"/>
      <c r="K77" s="1195">
        <v>234.7</v>
      </c>
      <c r="L77" s="1195">
        <v>224.2</v>
      </c>
      <c r="M77" s="1195">
        <v>209.6</v>
      </c>
      <c r="N77" s="1195">
        <v>196.3</v>
      </c>
      <c r="O77" s="1195">
        <v>196.2</v>
      </c>
      <c r="R77" s="237">
        <v>12.3</v>
      </c>
      <c r="T77" s="237">
        <v>11.1</v>
      </c>
    </row>
    <row r="78" spans="2:30" ht="13.2">
      <c r="B78" s="242"/>
      <c r="C78" s="238"/>
      <c r="D78" s="238"/>
      <c r="E78" s="238"/>
      <c r="F78" s="238"/>
      <c r="G78" s="1198"/>
      <c r="H78" s="1198"/>
      <c r="I78" s="1198"/>
      <c r="J78" s="1198"/>
      <c r="K78" s="1195"/>
      <c r="L78" s="1195"/>
      <c r="M78" s="1195"/>
      <c r="N78" s="1195"/>
      <c r="O78" s="1195"/>
    </row>
    <row r="79" spans="2:30" ht="13.2">
      <c r="B79" s="242"/>
      <c r="C79" s="238"/>
      <c r="D79" s="238"/>
      <c r="E79" s="238"/>
      <c r="F79" s="238"/>
      <c r="G79" s="1198"/>
      <c r="H79" s="1198"/>
      <c r="I79" s="1196" t="s">
        <v>568</v>
      </c>
      <c r="J79" s="1196"/>
      <c r="K79" s="1197">
        <v>14.3</v>
      </c>
      <c r="L79" s="1197">
        <v>14.4</v>
      </c>
      <c r="M79" s="1197">
        <v>14.3</v>
      </c>
      <c r="N79" s="1197">
        <v>14</v>
      </c>
      <c r="O79" s="1197">
        <v>13.3</v>
      </c>
      <c r="V79" s="237">
        <v>53.5</v>
      </c>
      <c r="X79" s="237">
        <v>48.2</v>
      </c>
      <c r="Z79" s="237">
        <v>34.200000000000003</v>
      </c>
      <c r="AB79" s="237">
        <v>30.3</v>
      </c>
      <c r="AD79" s="237">
        <v>28.9</v>
      </c>
    </row>
    <row r="80" spans="2:30" ht="13.2">
      <c r="B80" s="242"/>
      <c r="C80" s="238"/>
      <c r="D80" s="238"/>
      <c r="E80" s="238"/>
      <c r="F80" s="238"/>
      <c r="G80" s="1198"/>
      <c r="H80" s="1198"/>
      <c r="I80" s="1196"/>
      <c r="J80" s="1196"/>
      <c r="K80" s="1197"/>
      <c r="L80" s="1197"/>
      <c r="M80" s="1197"/>
      <c r="N80" s="1197"/>
      <c r="O80" s="1197"/>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xVSQtUkX+rnMGdr30C7tJikMg636sE0ljwh5bhRxKceIEN3AdEyK1WHJ2AHGY842vO8mZhUpldeqUe0EwGkQ==" saltValue="GeX3PSATNNyJHdgEg3pgAA=="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492</v>
      </c>
      <c r="B3" s="90"/>
      <c r="C3" s="91"/>
      <c r="D3" s="92">
        <v>44690</v>
      </c>
      <c r="E3" s="93"/>
      <c r="F3" s="94">
        <v>31502</v>
      </c>
      <c r="G3" s="95"/>
      <c r="H3" s="96"/>
    </row>
    <row r="4" spans="1:8">
      <c r="A4" s="97"/>
      <c r="B4" s="98"/>
      <c r="C4" s="99"/>
      <c r="D4" s="100">
        <v>12528</v>
      </c>
      <c r="E4" s="101"/>
      <c r="F4" s="102">
        <v>11020</v>
      </c>
      <c r="G4" s="103"/>
      <c r="H4" s="104"/>
    </row>
    <row r="5" spans="1:8">
      <c r="A5" s="85" t="s">
        <v>494</v>
      </c>
      <c r="B5" s="90"/>
      <c r="C5" s="91"/>
      <c r="D5" s="92">
        <v>49408</v>
      </c>
      <c r="E5" s="93"/>
      <c r="F5" s="94">
        <v>34374</v>
      </c>
      <c r="G5" s="95"/>
      <c r="H5" s="96"/>
    </row>
    <row r="6" spans="1:8">
      <c r="A6" s="97"/>
      <c r="B6" s="98"/>
      <c r="C6" s="99"/>
      <c r="D6" s="100">
        <v>12671</v>
      </c>
      <c r="E6" s="101"/>
      <c r="F6" s="102">
        <v>10917</v>
      </c>
      <c r="G6" s="103"/>
      <c r="H6" s="104"/>
    </row>
    <row r="7" spans="1:8">
      <c r="A7" s="85" t="s">
        <v>495</v>
      </c>
      <c r="B7" s="90"/>
      <c r="C7" s="91"/>
      <c r="D7" s="92">
        <v>50074</v>
      </c>
      <c r="E7" s="93"/>
      <c r="F7" s="94">
        <v>35216</v>
      </c>
      <c r="G7" s="95"/>
      <c r="H7" s="96"/>
    </row>
    <row r="8" spans="1:8">
      <c r="A8" s="97"/>
      <c r="B8" s="98"/>
      <c r="C8" s="99"/>
      <c r="D8" s="100">
        <v>14045</v>
      </c>
      <c r="E8" s="101"/>
      <c r="F8" s="102">
        <v>12644</v>
      </c>
      <c r="G8" s="103"/>
      <c r="H8" s="104"/>
    </row>
    <row r="9" spans="1:8">
      <c r="A9" s="85" t="s">
        <v>496</v>
      </c>
      <c r="B9" s="90"/>
      <c r="C9" s="91"/>
      <c r="D9" s="92">
        <v>47893</v>
      </c>
      <c r="E9" s="93"/>
      <c r="F9" s="94">
        <v>36736</v>
      </c>
      <c r="G9" s="95"/>
      <c r="H9" s="96"/>
    </row>
    <row r="10" spans="1:8">
      <c r="A10" s="97"/>
      <c r="B10" s="98"/>
      <c r="C10" s="99"/>
      <c r="D10" s="100">
        <v>15990</v>
      </c>
      <c r="E10" s="101"/>
      <c r="F10" s="102">
        <v>13410</v>
      </c>
      <c r="G10" s="103"/>
      <c r="H10" s="104"/>
    </row>
    <row r="11" spans="1:8">
      <c r="A11" s="85" t="s">
        <v>497</v>
      </c>
      <c r="B11" s="90"/>
      <c r="C11" s="91"/>
      <c r="D11" s="92">
        <v>49250</v>
      </c>
      <c r="E11" s="93"/>
      <c r="F11" s="94">
        <v>38259</v>
      </c>
      <c r="G11" s="95"/>
      <c r="H11" s="96"/>
    </row>
    <row r="12" spans="1:8">
      <c r="A12" s="97"/>
      <c r="B12" s="98"/>
      <c r="C12" s="105"/>
      <c r="D12" s="100">
        <v>17295</v>
      </c>
      <c r="E12" s="101"/>
      <c r="F12" s="102">
        <v>13379</v>
      </c>
      <c r="G12" s="103"/>
      <c r="H12" s="104"/>
    </row>
    <row r="13" spans="1:8">
      <c r="A13" s="85"/>
      <c r="B13" s="90"/>
      <c r="C13" s="106"/>
      <c r="D13" s="107">
        <v>48263</v>
      </c>
      <c r="E13" s="108"/>
      <c r="F13" s="109">
        <v>35217</v>
      </c>
      <c r="G13" s="110"/>
      <c r="H13" s="96"/>
    </row>
    <row r="14" spans="1:8">
      <c r="A14" s="97"/>
      <c r="B14" s="98"/>
      <c r="C14" s="99"/>
      <c r="D14" s="100">
        <v>14506</v>
      </c>
      <c r="E14" s="101"/>
      <c r="F14" s="102">
        <v>12274</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2.08</v>
      </c>
      <c r="C19" s="111">
        <f>ROUND(VALUE(SUBSTITUTE(実質収支比率等に係る経年分析!G$48,"▲","-")),2)</f>
        <v>1.89</v>
      </c>
      <c r="D19" s="111">
        <f>ROUND(VALUE(SUBSTITUTE(実質収支比率等に係る経年分析!H$48,"▲","-")),2)</f>
        <v>1.92</v>
      </c>
      <c r="E19" s="111">
        <f>ROUND(VALUE(SUBSTITUTE(実質収支比率等に係る経年分析!I$48,"▲","-")),2)</f>
        <v>2.0099999999999998</v>
      </c>
      <c r="F19" s="111">
        <f>ROUND(VALUE(SUBSTITUTE(実質収支比率等に係る経年分析!J$48,"▲","-")),2)</f>
        <v>1.1200000000000001</v>
      </c>
    </row>
    <row r="20" spans="1:11">
      <c r="A20" s="111" t="s">
        <v>40</v>
      </c>
      <c r="B20" s="111">
        <f>ROUND(VALUE(SUBSTITUTE(実質収支比率等に係る経年分析!F$47,"▲","-")),2)</f>
        <v>3.77</v>
      </c>
      <c r="C20" s="111">
        <f>ROUND(VALUE(SUBSTITUTE(実質収支比率等に係る経年分析!G$47,"▲","-")),2)</f>
        <v>4.76</v>
      </c>
      <c r="D20" s="111">
        <f>ROUND(VALUE(SUBSTITUTE(実質収支比率等に係る経年分析!H$47,"▲","-")),2)</f>
        <v>4.6900000000000004</v>
      </c>
      <c r="E20" s="111">
        <f>ROUND(VALUE(SUBSTITUTE(実質収支比率等に係る経年分析!I$47,"▲","-")),2)</f>
        <v>4.32</v>
      </c>
      <c r="F20" s="111">
        <f>ROUND(VALUE(SUBSTITUTE(実質収支比率等に係る経年分析!J$47,"▲","-")),2)</f>
        <v>4.6500000000000004</v>
      </c>
    </row>
    <row r="21" spans="1:11">
      <c r="A21" s="111" t="s">
        <v>41</v>
      </c>
      <c r="B21" s="111">
        <f>IF(ISNUMBER(VALUE(SUBSTITUTE(実質収支比率等に係る経年分析!F$49,"▲","-"))),ROUND(VALUE(SUBSTITUTE(実質収支比率等に係る経年分析!F$49,"▲","-")),2),NA())</f>
        <v>1.62</v>
      </c>
      <c r="C21" s="111">
        <f>IF(ISNUMBER(VALUE(SUBSTITUTE(実質収支比率等に係る経年分析!G$49,"▲","-"))),ROUND(VALUE(SUBSTITUTE(実質収支比率等に係る経年分析!G$49,"▲","-")),2),NA())</f>
        <v>0.79</v>
      </c>
      <c r="D21" s="111">
        <f>IF(ISNUMBER(VALUE(SUBSTITUTE(実質収支比率等に係る経年分析!H$49,"▲","-"))),ROUND(VALUE(SUBSTITUTE(実質収支比率等に係る経年分析!H$49,"▲","-")),2),NA())</f>
        <v>0.03</v>
      </c>
      <c r="E21" s="111">
        <f>IF(ISNUMBER(VALUE(SUBSTITUTE(実質収支比率等に係る経年分析!I$49,"▲","-"))),ROUND(VALUE(SUBSTITUTE(実質収支比率等に係る経年分析!I$49,"▲","-")),2),NA())</f>
        <v>-7.0000000000000007E-2</v>
      </c>
      <c r="F21" s="111">
        <f>IF(ISNUMBER(VALUE(SUBSTITUTE(実質収支比率等に係る経年分析!J$49,"▲","-"))),ROUND(VALUE(SUBSTITUTE(実質収支比率等に係る経年分析!J$49,"▲","-")),2),NA())</f>
        <v>-0.6</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7.0000000000000007E-2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0.11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0.04</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0.05</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0.03</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県営林事業特別会計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0.04</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0.04</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0.04</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0.04</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0.04</v>
      </c>
    </row>
    <row r="30" spans="1:11">
      <c r="A30" s="112" t="str">
        <f>IF(連結実質赤字比率に係る赤字・黒字の構成分析!C$40="",NA(),連結実質赤字比率に係る赤字・黒字の構成分析!C$40)</f>
        <v>施設管理事業会計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0.08</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0.08</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0.08</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0.08</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0.09</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0.31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0.33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0.28999999999999998</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0.27</v>
      </c>
    </row>
    <row r="32" spans="1:11">
      <c r="A32" s="112" t="str">
        <f>IF(連結実質赤字比率に係る赤字・黒字の構成分析!C$38="",NA(),連結実質赤字比率に係る赤字・黒字の構成分析!C$38)</f>
        <v>病院事業会計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0.67</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0.72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0.68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0.62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0.27</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0.37</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0.31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0.3</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0.33</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0.88</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0.85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0.85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0.89</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1.96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1.72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1.82</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1.04</v>
      </c>
    </row>
    <row r="36" spans="1:16">
      <c r="A36" s="112" t="str">
        <f>IF(連結実質赤字比率に係る赤字・黒字の構成分析!C$34="",NA(),連結実質赤字比率に係る赤字・黒字の構成分析!C$34)</f>
        <v>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2.0699999999999998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2.11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2.17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1.91</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55747</v>
      </c>
      <c r="E42" s="113"/>
      <c r="F42" s="113"/>
      <c r="G42" s="113">
        <f>'実質公債費比率（分子）の構造'!L$52</f>
        <v>57470</v>
      </c>
      <c r="H42" s="113"/>
      <c r="I42" s="113"/>
      <c r="J42" s="113">
        <f>'実質公債費比率（分子）の構造'!M$52</f>
        <v>60737</v>
      </c>
      <c r="K42" s="113"/>
      <c r="L42" s="113"/>
      <c r="M42" s="113">
        <f>'実質公債費比率（分子）の構造'!N$52</f>
        <v>63987</v>
      </c>
      <c r="N42" s="113"/>
      <c r="O42" s="113"/>
      <c r="P42" s="113">
        <f>'実質公債費比率（分子）の構造'!O$52</f>
        <v>66275</v>
      </c>
    </row>
    <row r="43" spans="1:16">
      <c r="A43" s="113" t="s">
        <v>49</v>
      </c>
      <c r="B43" s="113">
        <f>'実質公債費比率（分子）の構造'!K$51</f>
        <v>14</v>
      </c>
      <c r="C43" s="113"/>
      <c r="D43" s="113"/>
      <c r="E43" s="113">
        <f>'実質公債費比率（分子）の構造'!L$51</f>
        <v>8</v>
      </c>
      <c r="F43" s="113"/>
      <c r="G43" s="113"/>
      <c r="H43" s="113">
        <f>'実質公債費比率（分子）の構造'!M$51</f>
        <v>6</v>
      </c>
      <c r="I43" s="113"/>
      <c r="J43" s="113"/>
      <c r="K43" s="113">
        <f>'実質公債費比率（分子）の構造'!N$51</f>
        <v>5</v>
      </c>
      <c r="L43" s="113"/>
      <c r="M43" s="113"/>
      <c r="N43" s="113">
        <f>'実質公債費比率（分子）の構造'!O$51</f>
        <v>6</v>
      </c>
      <c r="O43" s="113"/>
      <c r="P43" s="113"/>
    </row>
    <row r="44" spans="1:16">
      <c r="A44" s="113" t="s">
        <v>50</v>
      </c>
      <c r="B44" s="113">
        <f>'実質公債費比率（分子）の構造'!K$50</f>
        <v>1498</v>
      </c>
      <c r="C44" s="113"/>
      <c r="D44" s="113"/>
      <c r="E44" s="113">
        <f>'実質公債費比率（分子）の構造'!L$50</f>
        <v>1320</v>
      </c>
      <c r="F44" s="113"/>
      <c r="G44" s="113"/>
      <c r="H44" s="113">
        <f>'実質公債費比率（分子）の構造'!M$50</f>
        <v>1166</v>
      </c>
      <c r="I44" s="113"/>
      <c r="J44" s="113"/>
      <c r="K44" s="113">
        <f>'実質公債費比率（分子）の構造'!N$50</f>
        <v>1061</v>
      </c>
      <c r="L44" s="113"/>
      <c r="M44" s="113"/>
      <c r="N44" s="113">
        <f>'実質公債費比率（分子）の構造'!O$50</f>
        <v>832</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1845</v>
      </c>
      <c r="C46" s="113"/>
      <c r="D46" s="113"/>
      <c r="E46" s="113">
        <f>'実質公債費比率（分子）の構造'!L$48</f>
        <v>1797</v>
      </c>
      <c r="F46" s="113"/>
      <c r="G46" s="113"/>
      <c r="H46" s="113">
        <f>'実質公債費比率（分子）の構造'!M$48</f>
        <v>1818</v>
      </c>
      <c r="I46" s="113"/>
      <c r="J46" s="113"/>
      <c r="K46" s="113">
        <f>'実質公債費比率（分子）の構造'!N$48</f>
        <v>1627</v>
      </c>
      <c r="L46" s="113"/>
      <c r="M46" s="113"/>
      <c r="N46" s="113">
        <f>'実質公債費比率（分子）の構造'!O$48</f>
        <v>889</v>
      </c>
      <c r="O46" s="113"/>
      <c r="P46" s="113"/>
    </row>
    <row r="47" spans="1:16">
      <c r="A47" s="113" t="s">
        <v>53</v>
      </c>
      <c r="B47" s="113">
        <f>'実質公債費比率（分子）の構造'!K$47</f>
        <v>2467</v>
      </c>
      <c r="C47" s="113"/>
      <c r="D47" s="113"/>
      <c r="E47" s="113">
        <f>'実質公債費比率（分子）の構造'!L$47</f>
        <v>2850</v>
      </c>
      <c r="F47" s="113"/>
      <c r="G47" s="113"/>
      <c r="H47" s="113">
        <f>'実質公債費比率（分子）の構造'!M$47</f>
        <v>3233</v>
      </c>
      <c r="I47" s="113"/>
      <c r="J47" s="113"/>
      <c r="K47" s="113">
        <f>'実質公債費比率（分子）の構造'!N$47</f>
        <v>3617</v>
      </c>
      <c r="L47" s="113"/>
      <c r="M47" s="113"/>
      <c r="N47" s="113">
        <f>'実質公債費比率（分子）の構造'!O$47</f>
        <v>3983</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93268</v>
      </c>
      <c r="C49" s="113"/>
      <c r="D49" s="113"/>
      <c r="E49" s="113">
        <f>'実質公債費比率（分子）の構造'!L$45</f>
        <v>94910</v>
      </c>
      <c r="F49" s="113"/>
      <c r="G49" s="113"/>
      <c r="H49" s="113">
        <f>'実質公債費比率（分子）の構造'!M$45</f>
        <v>97889</v>
      </c>
      <c r="I49" s="113"/>
      <c r="J49" s="113"/>
      <c r="K49" s="113">
        <f>'実質公債費比率（分子）の構造'!N$45</f>
        <v>100470</v>
      </c>
      <c r="L49" s="113"/>
      <c r="M49" s="113"/>
      <c r="N49" s="113">
        <f>'実質公債費比率（分子）の構造'!O$45</f>
        <v>100995</v>
      </c>
      <c r="O49" s="113"/>
      <c r="P49" s="113"/>
    </row>
    <row r="50" spans="1:16">
      <c r="A50" s="113" t="s">
        <v>56</v>
      </c>
      <c r="B50" s="113" t="e">
        <f>NA()</f>
        <v>#N/A</v>
      </c>
      <c r="C50" s="113">
        <f>IF(ISNUMBER('実質公債費比率（分子）の構造'!K$53),'実質公債費比率（分子）の構造'!K$53,NA())</f>
        <v>43345</v>
      </c>
      <c r="D50" s="113" t="e">
        <f>NA()</f>
        <v>#N/A</v>
      </c>
      <c r="E50" s="113" t="e">
        <f>NA()</f>
        <v>#N/A</v>
      </c>
      <c r="F50" s="113">
        <f>IF(ISNUMBER('実質公債費比率（分子）の構造'!L$53),'実質公債費比率（分子）の構造'!L$53,NA())</f>
        <v>43415</v>
      </c>
      <c r="G50" s="113" t="e">
        <f>NA()</f>
        <v>#N/A</v>
      </c>
      <c r="H50" s="113" t="e">
        <f>NA()</f>
        <v>#N/A</v>
      </c>
      <c r="I50" s="113">
        <f>IF(ISNUMBER('実質公債費比率（分子）の構造'!M$53),'実質公債費比率（分子）の構造'!M$53,NA())</f>
        <v>43375</v>
      </c>
      <c r="J50" s="113" t="e">
        <f>NA()</f>
        <v>#N/A</v>
      </c>
      <c r="K50" s="113" t="e">
        <f>NA()</f>
        <v>#N/A</v>
      </c>
      <c r="L50" s="113">
        <f>IF(ISNUMBER('実質公債費比率（分子）の構造'!N$53),'実質公債費比率（分子）の構造'!N$53,NA())</f>
        <v>42793</v>
      </c>
      <c r="M50" s="113" t="e">
        <f>NA()</f>
        <v>#N/A</v>
      </c>
      <c r="N50" s="113" t="e">
        <f>NA()</f>
        <v>#N/A</v>
      </c>
      <c r="O50" s="113">
        <f>IF(ISNUMBER('実質公債費比率（分子）の構造'!O$53),'実質公債費比率（分子）の構造'!O$53,NA())</f>
        <v>40430</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757023</v>
      </c>
      <c r="E56" s="112"/>
      <c r="F56" s="112"/>
      <c r="G56" s="112">
        <f>'将来負担比率（分子）の構造'!J$52</f>
        <v>786063</v>
      </c>
      <c r="H56" s="112"/>
      <c r="I56" s="112"/>
      <c r="J56" s="112">
        <f>'将来負担比率（分子）の構造'!K$52</f>
        <v>802702</v>
      </c>
      <c r="K56" s="112"/>
      <c r="L56" s="112"/>
      <c r="M56" s="112">
        <f>'将来負担比率（分子）の構造'!L$52</f>
        <v>807572</v>
      </c>
      <c r="N56" s="112"/>
      <c r="O56" s="112"/>
      <c r="P56" s="112">
        <f>'将来負担比率（分子）の構造'!M$52</f>
        <v>810661</v>
      </c>
    </row>
    <row r="57" spans="1:16">
      <c r="A57" s="112" t="s">
        <v>33</v>
      </c>
      <c r="B57" s="112"/>
      <c r="C57" s="112"/>
      <c r="D57" s="112">
        <f>'将来負担比率（分子）の構造'!I$51</f>
        <v>20413</v>
      </c>
      <c r="E57" s="112"/>
      <c r="F57" s="112"/>
      <c r="G57" s="112">
        <f>'将来負担比率（分子）の構造'!J$51</f>
        <v>20059</v>
      </c>
      <c r="H57" s="112"/>
      <c r="I57" s="112"/>
      <c r="J57" s="112">
        <f>'将来負担比率（分子）の構造'!K$51</f>
        <v>18773</v>
      </c>
      <c r="K57" s="112"/>
      <c r="L57" s="112"/>
      <c r="M57" s="112">
        <f>'将来負担比率（分子）の構造'!L$51</f>
        <v>16834</v>
      </c>
      <c r="N57" s="112"/>
      <c r="O57" s="112"/>
      <c r="P57" s="112">
        <f>'将来負担比率（分子）の構造'!M$51</f>
        <v>15553</v>
      </c>
    </row>
    <row r="58" spans="1:16">
      <c r="A58" s="112" t="s">
        <v>32</v>
      </c>
      <c r="B58" s="112"/>
      <c r="C58" s="112"/>
      <c r="D58" s="112">
        <f>'将来負担比率（分子）の構造'!I$50</f>
        <v>107054</v>
      </c>
      <c r="E58" s="112"/>
      <c r="F58" s="112"/>
      <c r="G58" s="112">
        <f>'将来負担比率（分子）の構造'!J$50</f>
        <v>122620</v>
      </c>
      <c r="H58" s="112"/>
      <c r="I58" s="112"/>
      <c r="J58" s="112">
        <f>'将来負担比率（分子）の構造'!K$50</f>
        <v>135553</v>
      </c>
      <c r="K58" s="112"/>
      <c r="L58" s="112"/>
      <c r="M58" s="112">
        <f>'将来負担比率（分子）の構造'!L$50</f>
        <v>138073</v>
      </c>
      <c r="N58" s="112"/>
      <c r="O58" s="112"/>
      <c r="P58" s="112">
        <f>'将来負担比率（分子）の構造'!M$50</f>
        <v>138371</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2204</v>
      </c>
      <c r="C61" s="112"/>
      <c r="D61" s="112"/>
      <c r="E61" s="112">
        <f>'将来負担比率（分子）の構造'!J$46</f>
        <v>1994</v>
      </c>
      <c r="F61" s="112"/>
      <c r="G61" s="112"/>
      <c r="H61" s="112">
        <f>'将来負担比率（分子）の構造'!K$46</f>
        <v>1520</v>
      </c>
      <c r="I61" s="112"/>
      <c r="J61" s="112"/>
      <c r="K61" s="112">
        <f>'将来負担比率（分子）の構造'!L$46</f>
        <v>1201</v>
      </c>
      <c r="L61" s="112"/>
      <c r="M61" s="112"/>
      <c r="N61" s="112">
        <f>'将来負担比率（分子）の構造'!M$46</f>
        <v>1013</v>
      </c>
      <c r="O61" s="112"/>
      <c r="P61" s="112"/>
    </row>
    <row r="62" spans="1:16">
      <c r="A62" s="112" t="s">
        <v>26</v>
      </c>
      <c r="B62" s="112">
        <f>'将来負担比率（分子）の構造'!I$45</f>
        <v>234414</v>
      </c>
      <c r="C62" s="112"/>
      <c r="D62" s="112"/>
      <c r="E62" s="112">
        <f>'将来負担比率（分子）の構造'!J$45</f>
        <v>218685</v>
      </c>
      <c r="F62" s="112"/>
      <c r="G62" s="112"/>
      <c r="H62" s="112">
        <f>'将来負担比率（分子）の構造'!K$45</f>
        <v>202693</v>
      </c>
      <c r="I62" s="112"/>
      <c r="J62" s="112"/>
      <c r="K62" s="112">
        <f>'将来負担比率（分子）の構造'!L$45</f>
        <v>202835</v>
      </c>
      <c r="L62" s="112"/>
      <c r="M62" s="112"/>
      <c r="N62" s="112">
        <f>'将来負担比率（分子）の構造'!M$45</f>
        <v>198825</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19656</v>
      </c>
      <c r="C64" s="112"/>
      <c r="D64" s="112"/>
      <c r="E64" s="112">
        <f>'将来負担比率（分子）の構造'!J$43</f>
        <v>18440</v>
      </c>
      <c r="F64" s="112"/>
      <c r="G64" s="112"/>
      <c r="H64" s="112">
        <f>'将来負担比率（分子）の構造'!K$43</f>
        <v>17106</v>
      </c>
      <c r="I64" s="112"/>
      <c r="J64" s="112"/>
      <c r="K64" s="112">
        <f>'将来負担比率（分子）の構造'!L$43</f>
        <v>15972</v>
      </c>
      <c r="L64" s="112"/>
      <c r="M64" s="112"/>
      <c r="N64" s="112">
        <f>'将来負担比率（分子）の構造'!M$43</f>
        <v>8406</v>
      </c>
      <c r="O64" s="112"/>
      <c r="P64" s="112"/>
    </row>
    <row r="65" spans="1:16">
      <c r="A65" s="112" t="s">
        <v>23</v>
      </c>
      <c r="B65" s="112">
        <f>'将来負担比率（分子）の構造'!I$42</f>
        <v>10950</v>
      </c>
      <c r="C65" s="112"/>
      <c r="D65" s="112"/>
      <c r="E65" s="112">
        <f>'将来負担比率（分子）の構造'!J$42</f>
        <v>10192</v>
      </c>
      <c r="F65" s="112"/>
      <c r="G65" s="112"/>
      <c r="H65" s="112">
        <f>'将来負担比率（分子）の構造'!K$42</f>
        <v>9637</v>
      </c>
      <c r="I65" s="112"/>
      <c r="J65" s="112"/>
      <c r="K65" s="112">
        <f>'将来負担比率（分子）の構造'!L$42</f>
        <v>9286</v>
      </c>
      <c r="L65" s="112"/>
      <c r="M65" s="112"/>
      <c r="N65" s="112">
        <f>'将来負担比率（分子）の構造'!M$42</f>
        <v>9048</v>
      </c>
      <c r="O65" s="112"/>
      <c r="P65" s="112"/>
    </row>
    <row r="66" spans="1:16">
      <c r="A66" s="112" t="s">
        <v>22</v>
      </c>
      <c r="B66" s="112">
        <f>'将来負担比率（分子）の構造'!I$41</f>
        <v>1104376</v>
      </c>
      <c r="C66" s="112"/>
      <c r="D66" s="112"/>
      <c r="E66" s="112">
        <f>'将来負担比率（分子）の構造'!J$41</f>
        <v>1120129</v>
      </c>
      <c r="F66" s="112"/>
      <c r="G66" s="112"/>
      <c r="H66" s="112">
        <f>'将来負担比率（分子）の構造'!K$41</f>
        <v>1121547</v>
      </c>
      <c r="I66" s="112"/>
      <c r="J66" s="112"/>
      <c r="K66" s="112">
        <f>'将来負担比率（分子）の構造'!L$41</f>
        <v>1115923</v>
      </c>
      <c r="L66" s="112"/>
      <c r="M66" s="112"/>
      <c r="N66" s="112">
        <f>'将来負担比率（分子）の構造'!M$41</f>
        <v>1128080</v>
      </c>
      <c r="O66" s="112"/>
      <c r="P66" s="112"/>
    </row>
    <row r="67" spans="1:16">
      <c r="A67" s="112" t="s">
        <v>60</v>
      </c>
      <c r="B67" s="112" t="e">
        <f>NA()</f>
        <v>#N/A</v>
      </c>
      <c r="C67" s="112">
        <f>IF(ISNUMBER('将来負担比率（分子）の構造'!I$53), IF('将来負担比率（分子）の構造'!I$53 &lt; 0, 0, '将来負担比率（分子）の構造'!I$53), NA())</f>
        <v>487109</v>
      </c>
      <c r="D67" s="112" t="e">
        <f>NA()</f>
        <v>#N/A</v>
      </c>
      <c r="E67" s="112" t="e">
        <f>NA()</f>
        <v>#N/A</v>
      </c>
      <c r="F67" s="112">
        <f>IF(ISNUMBER('将来負担比率（分子）の構造'!J$53), IF('将来負担比率（分子）の構造'!J$53 &lt; 0, 0, '将来負担比率（分子）の構造'!J$53), NA())</f>
        <v>440698</v>
      </c>
      <c r="G67" s="112" t="e">
        <f>NA()</f>
        <v>#N/A</v>
      </c>
      <c r="H67" s="112" t="e">
        <f>NA()</f>
        <v>#N/A</v>
      </c>
      <c r="I67" s="112">
        <f>IF(ISNUMBER('将来負担比率（分子）の構造'!K$53), IF('将来負担比率（分子）の構造'!K$53 &lt; 0, 0, '将来負担比率（分子）の構造'!K$53), NA())</f>
        <v>395475</v>
      </c>
      <c r="J67" s="112" t="e">
        <f>NA()</f>
        <v>#N/A</v>
      </c>
      <c r="K67" s="112" t="e">
        <f>NA()</f>
        <v>#N/A</v>
      </c>
      <c r="L67" s="112">
        <f>IF(ISNUMBER('将来負担比率（分子）の構造'!L$53), IF('将来負担比率（分子）の構造'!L$53 &lt; 0, 0, '将来負担比率（分子）の構造'!L$53), NA())</f>
        <v>382739</v>
      </c>
      <c r="M67" s="112" t="e">
        <f>NA()</f>
        <v>#N/A</v>
      </c>
      <c r="N67" s="112" t="e">
        <f>NA()</f>
        <v>#N/A</v>
      </c>
      <c r="O67" s="112">
        <f>IF(ISNUMBER('将来負担比率（分子）の構造'!M$53), IF('将来負担比率（分子）の構造'!M$53 &lt; 0, 0, '将来負担比率（分子）の構造'!M$53), NA())</f>
        <v>380788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2018-03-06T23:30:04Z</cp:lastPrinted>
  <dcterms:created xsi:type="dcterms:W3CDTF">2018-01-24T03:03:00Z</dcterms:created>
  <dcterms:modified xsi:type="dcterms:W3CDTF">2018-11-28T07:57:16Z</dcterms:modified>
  <cp:category/>
</cp:coreProperties>
</file>