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E39" i="9"/>
  <c r="AM39" i="9"/>
  <c r="U39" i="9"/>
  <c r="BE38" i="9"/>
  <c r="AM38" i="9"/>
  <c r="U38" i="9"/>
  <c r="BE37" i="9"/>
  <c r="AM37" i="9"/>
  <c r="U37" i="9"/>
  <c r="BE36" i="9"/>
  <c r="AM36" i="9"/>
  <c r="U36" i="9"/>
  <c r="BE35" i="9"/>
  <c r="AM35" i="9"/>
  <c r="U35" i="9"/>
  <c r="BE34" i="9"/>
  <c r="U34" i="9"/>
  <c r="BE33" i="9"/>
  <c r="U33" i="9"/>
  <c r="U32" i="9"/>
  <c r="U31" i="9"/>
  <c r="C31" i="9"/>
  <c r="C32" i="9" l="1"/>
  <c r="C33" i="9" s="1"/>
  <c r="C34" i="9"/>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l="1"/>
  <c r="AM33" i="9" l="1"/>
  <c r="AM34" i="9" l="1"/>
  <c r="BE31" i="9"/>
  <c r="BE32" i="9" s="1"/>
  <c r="BW31" i="9" l="1"/>
  <c r="BW32" i="9" s="1"/>
  <c r="BW33" i="9" s="1"/>
  <c r="BW34" i="9" s="1"/>
  <c r="BW35" i="9" s="1"/>
  <c r="BW36" i="9" s="1"/>
  <c r="BW37" i="9" s="1"/>
  <c r="BW38" i="9" s="1"/>
  <c r="BW39"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<sst xmlns="http://schemas.openxmlformats.org/spreadsheetml/2006/main" count="1187" uniqueCount="588">
  <si>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</si>
  <si>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</si>
  <si>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</si>
  <si>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</si>
  <si>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</si>
  <si>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</si>
  <si>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</si>
  <si>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</si>
  <si>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</si>
  <si>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</si>
  <si>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</si>
  <si>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</si>
  <si>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</si>
  <si>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</si>
  <si>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</si>
  <si>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</si>
  <si>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</si>
  <si>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</si>
  <si>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</si>
  <si>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</si>
  <si>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</si>
  <si>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</si>
  <si>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</si>
  <si>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</si>
  <si>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</si>
  <si>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</si>
  <si>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</si>
  <si>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</si>
  <si>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</si>
  <si>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</si>
  <si>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</si>
  <si>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</si>
  <si>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</si>
  <si>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</si>
  <si>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</si>
  <si>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</si>
  <si>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</si>
  <si>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</si>
  <si>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</si>
  <si>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</si>
  <si>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</si>
  <si>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</si>
  <si>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</si>
  <si>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</si>
  <si>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</si>
  <si>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</si>
  <si>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</si>
  <si>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</si>
  <si>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</si>
  <si>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</si>
  <si>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</si>
  <si>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</si>
  <si>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</si>
  <si>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</si>
  <si>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</si>
  <si>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</si>
  <si>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</si>
  <si>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</si>
  <si>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</si>
  <si>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</si>
  <si>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</si>
  <si>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</si>
  <si>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</si>
  <si>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</si>
  <si>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</si>
  <si>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愛知県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</si>
  <si>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</si>
  <si>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</si>
  <si>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</si>
  <si>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</si>
  <si>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</si>
  <si>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</si>
  <si>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</si>
  <si>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</si>
  <si>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</si>
  <si>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</si>
  <si>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</si>
  <si>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</si>
  <si>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</si>
  <si>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</si>
  <si>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</si>
  <si>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</si>
  <si>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</si>
  <si>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</si>
  <si>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</si>
  <si>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</si>
  <si>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</si>
  <si>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</si>
  <si>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</si>
  <si>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</si>
  <si>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</si>
  <si>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</si>
  <si>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</si>
  <si>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</si>
  <si>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</si>
  <si>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</si>
  <si>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</si>
  <si>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</si>
  <si>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</si>
  <si>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</si>
  <si>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</si>
  <si>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</si>
  <si>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</si>
  <si>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</si>
  <si>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</si>
  <si>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</si>
  <si>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</si>
  <si>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</si>
  <si>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</si>
  <si>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</si>
  <si>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</si>
  <si>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</si>
  <si>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</si>
  <si>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</si>
  <si>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</si>
  <si>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</si>
  <si>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</si>
  <si>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</si>
  <si>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</si>
  <si>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</si>
  <si>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</si>
  <si>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</si>
  <si>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</si>
  <si>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</si>
  <si>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</si>
  <si>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</si>
  <si>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</si>
  <si>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</si>
  <si>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</si>
  <si>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</si>
  <si>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</si>
  <si>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</si>
  <si>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</si>
  <si>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</si>
  <si>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</si>
  <si>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</si>
  <si>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</si>
  <si>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</si>
  <si>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</si>
  <si>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</si>
  <si>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</si>
  <si>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</si>
  <si>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</si>
  <si>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</si>
  <si>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</si>
  <si>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</si>
  <si>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</si>
  <si>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</si>
  <si>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</si>
  <si>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</si>
  <si>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</si>
  <si>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</si>
  <si>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</si>
  <si>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</si>
  <si>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</si>
  <si>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</si>
  <si>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</si>
  <si>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</si>
  <si>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</si>
  <si>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</si>
  <si>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</si>
  <si>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</si>
  <si>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</si>
  <si>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</si>
  <si>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</si>
  <si>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</si>
  <si>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</si>
  <si>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</si>
  <si>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</si>
  <si>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</si>
  <si>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</si>
  <si>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</si>
  <si>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</si>
  <si>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</si>
  <si>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</si>
  <si>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</si>
  <si>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</si>
  <si>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</si>
  <si>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</si>
  <si>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</si>
  <si>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</si>
  <si>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</si>
  <si>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</si>
  <si>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</si>
  <si>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</si>
  <si>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</si>
  <si>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</si>
  <si>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</si>
  <si>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</si>
  <si>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</si>
  <si>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</si>
  <si>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</si>
  <si>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</si>
  <si>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</si>
  <si>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</si>
  <si>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</si>
  <si>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</si>
  <si>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</si>
  <si>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</si>
  <si>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</si>
  <si>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</si>
  <si>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</si>
  <si>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</si>
  <si>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</si>
  <si>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</si>
  <si>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</si>
  <si>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</si>
  <si>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</si>
  <si>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</si>
  <si>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</si>
  <si>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</si>
  <si>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</si>
  <si>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</si>
  <si>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</si>
  <si>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</si>
  <si>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</si>
  <si>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</si>
  <si>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</si>
  <si>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</si>
  <si>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</si>
  <si>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</si>
  <si>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</si>
  <si>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</si>
  <si>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</si>
  <si>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</si>
  <si>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</si>
  <si>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</si>
  <si>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</si>
  <si>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</si>
  <si>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</si>
  <si>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</si>
  <si>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</si>
  <si>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</si>
  <si>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</si>
  <si>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</si>
  <si>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</si>
  <si>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</si>
  <si>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</si>
  <si>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</si>
  <si>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</si>
  <si>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</si>
  <si>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</si>
  <si>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</si>
  <si>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</si>
  <si>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</si>
  <si>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</si>
  <si>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</si>
  <si>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</si>
  <si>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</si>
  <si>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</si>
  <si>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</si>
  <si>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</si>
  <si>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</si>
  <si>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</si>
  <si>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</si>
  <si>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</si>
  <si>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</si>
  <si>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</si>
  <si>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</si>
  <si>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</si>
  <si>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</si>
  <si>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</si>
  <si>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</si>
  <si>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</si>
  <si>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</si>
  <si>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</si>
  <si>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</si>
  <si>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</si>
  <si>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</si>
  <si>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</si>
  <si>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</si>
  <si>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</si>
  <si>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</si>
  <si>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</si>
  <si>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</si>
  <si>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</si>
  <si>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</si>
  <si>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</si>
  <si>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</si>
  <si>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</si>
  <si>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</si>
  <si>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</si>
  <si>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</si>
  <si>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</si>
  <si>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</si>
  <si>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</si>
  <si>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</si>
  <si>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</si>
  <si>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</si>
  <si>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</si>
  <si>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</si>
  <si>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</si>
  <si>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</si>
  <si>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</si>
  <si>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</si>
  <si>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</si>
  <si>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</si>
  <si>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</si>
  <si>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</si>
  <si>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</si>
  <si>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</si>
  <si>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</si>
  <si>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</si>
  <si>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</si>
  <si>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</si>
  <si>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</si>
  <si>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</si>
  <si>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</si>
  <si>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</si>
  <si>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</si>
  <si>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</si>
  <si>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</si>
  <si>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愛知県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</si>
  <si>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</si>
  <si>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</si>
  <si>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</si>
  <si>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</si>
  <si>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</si>
  <si>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</si>
  <si>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</si>
  <si>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</si>
  <si>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</si>
  <si>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</si>
  <si>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</si>
  <si>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</si>
  <si>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</si>
  <si>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</si>
  <si>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</si>
  <si>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</si>
  <si>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</si>
  <si>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</si>
  <si>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</si>
  <si>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</si>
  <si>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</si>
  <si>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証紙特別会計</t>
    <phoneticPr fontId="5"/>
  </si>
  <si>
    <t>母子父子寡婦福祉資金特別会計</t>
    <phoneticPr fontId="5"/>
  </si>
  <si>
    <t>中小企業設備導入資金特別会計</t>
    <phoneticPr fontId="5"/>
  </si>
  <si>
    <t>就農支援資金特別会計</t>
    <phoneticPr fontId="5"/>
  </si>
  <si>
    <t>県有林野特別会計</t>
    <phoneticPr fontId="5"/>
  </si>
  <si>
    <t>林業改善資金特別会計</t>
    <phoneticPr fontId="5"/>
  </si>
  <si>
    <t>沿岸漁業改善資金特別会計</t>
    <phoneticPr fontId="5"/>
  </si>
  <si>
    <t>県営住宅管理事業特別会計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</si>
  <si>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</si>
  <si>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</si>
  <si>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</si>
  <si>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</si>
  <si>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</si>
  <si>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</si>
  <si>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</si>
  <si>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</si>
  <si>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</si>
  <si>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</si>
  <si>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</si>
  <si>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</si>
  <si>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</si>
  <si>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県立病院事業会計</t>
    <phoneticPr fontId="5"/>
  </si>
  <si>
    <t>水道事業会計</t>
    <phoneticPr fontId="5"/>
  </si>
  <si>
    <t>工業用水道事業会計</t>
    <phoneticPr fontId="5"/>
  </si>
  <si>
    <t>用地造成事業会計</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</si>
  <si>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</si>
  <si>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</si>
  <si>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</si>
  <si>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</si>
  <si>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</si>
  <si>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</si>
  <si>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</si>
  <si>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</si>
  <si>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</si>
  <si>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</si>
  <si>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</si>
  <si>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</si>
  <si>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</si>
  <si>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</si>
  <si>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</si>
  <si>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</si>
  <si>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</si>
  <si>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</si>
  <si>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</si>
  <si>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</si>
  <si>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</si>
  <si>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</si>
  <si>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</si>
  <si>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</si>
  <si>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</si>
  <si>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</si>
  <si>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</si>
  <si>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</si>
  <si>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</si>
  <si>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</si>
  <si>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</si>
  <si>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</si>
  <si>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</si>
  <si>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</si>
  <si>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</si>
  <si>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</si>
  <si>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</si>
  <si>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</si>
  <si>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</si>
  <si>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</si>
  <si>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</si>
  <si>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</si>
  <si>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</si>
  <si>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</si>
  <si>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</si>
  <si>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</si>
  <si>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</si>
  <si>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</si>
  <si>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</si>
  <si>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</si>
  <si>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</si>
  <si>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</si>
  <si>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</si>
  <si>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</si>
  <si>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</si>
  <si>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</si>
  <si>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</si>
  <si>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</si>
  <si>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</si>
  <si>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</si>
  <si>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</si>
  <si>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</si>
  <si>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</si>
  <si>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</si>
  <si>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</si>
  <si>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</si>
  <si>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</si>
  <si>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</si>
  <si>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</si>
  <si>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</si>
  <si>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</si>
  <si>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</si>
  <si>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</si>
  <si>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</si>
  <si>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</si>
  <si>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</si>
  <si>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</si>
  <si>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</si>
  <si>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</si>
  <si>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</si>
  <si>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</si>
  <si>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</si>
  <si>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</si>
  <si>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</si>
  <si>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</si>
  <si>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</si>
  <si>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</si>
  <si>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</si>
  <si>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</si>
  <si>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</si>
  <si>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</si>
  <si>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</si>
  <si>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</si>
  <si>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</si>
  <si>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</si>
  <si>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</si>
  <si>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</si>
  <si>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</si>
  <si>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</si>
  <si>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</si>
  <si>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</si>
  <si>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</si>
  <si>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</si>
  <si>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</si>
  <si>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</si>
  <si>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</si>
  <si>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</si>
  <si>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</si>
  <si>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</si>
  <si>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</si>
  <si>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</si>
  <si>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</si>
  <si>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</si>
  <si>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</si>
  <si>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</si>
  <si>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</si>
  <si>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</si>
  <si>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</si>
  <si>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</si>
  <si>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</si>
  <si>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</si>
  <si>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</si>
  <si>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</si>
  <si>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</si>
  <si>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</si>
  <si>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</si>
  <si>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</si>
  <si>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</si>
  <si>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</si>
  <si>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</si>
  <si>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</si>
  <si>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</si>
  <si>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</si>
  <si>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</si>
  <si>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</si>
  <si>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0.44</t>
  </si>
  <si>
    <t>一般会計</t>
  </si>
  <si>
    <t>水道事業会計</t>
  </si>
  <si>
    <t>工業用水道事業会計</t>
  </si>
  <si>
    <t>流域下水道事業特別会計</t>
  </si>
  <si>
    <t>県立病院事業会計</t>
  </si>
  <si>
    <t>県営住宅管理事業特別会計</t>
  </si>
  <si>
    <t>証紙特別会計</t>
  </si>
  <si>
    <t>港湾整備事業特別会計</t>
  </si>
  <si>
    <t>その他会計（赤字）</t>
  </si>
  <si>
    <t>その他会計（黒字）</t>
  </si>
  <si>
    <t>名古屋競輪組合</t>
    <rPh sb="0" eb="3">
      <t>ナゴヤ</t>
    </rPh>
    <rPh sb="3" eb="5">
      <t>ケイリン</t>
    </rPh>
    <rPh sb="5" eb="7">
      <t>クミアイ</t>
    </rPh>
    <phoneticPr fontId="31"/>
  </si>
  <si>
    <t>　一般会計</t>
    <rPh sb="1" eb="3">
      <t>イッパン</t>
    </rPh>
    <rPh sb="3" eb="5">
      <t>カイケイ</t>
    </rPh>
    <phoneticPr fontId="31"/>
  </si>
  <si>
    <t>　競輪事業特別会計</t>
    <rPh sb="1" eb="3">
      <t>ケイリン</t>
    </rPh>
    <rPh sb="3" eb="5">
      <t>ジギョウ</t>
    </rPh>
    <rPh sb="5" eb="7">
      <t>トクベツ</t>
    </rPh>
    <rPh sb="7" eb="9">
      <t>カイケイ</t>
    </rPh>
    <phoneticPr fontId="31"/>
  </si>
  <si>
    <t>愛知県競馬組合</t>
    <rPh sb="0" eb="3">
      <t>アイチケン</t>
    </rPh>
    <rPh sb="3" eb="5">
      <t>ケイバ</t>
    </rPh>
    <rPh sb="5" eb="7">
      <t>クミアイ</t>
    </rPh>
    <phoneticPr fontId="31"/>
  </si>
  <si>
    <t>名古屋港管理組合</t>
    <rPh sb="0" eb="4">
      <t>ナゴヤコウ</t>
    </rPh>
    <rPh sb="4" eb="6">
      <t>カンリ</t>
    </rPh>
    <rPh sb="6" eb="8">
      <t>クミアイ</t>
    </rPh>
    <phoneticPr fontId="1"/>
  </si>
  <si>
    <t>　一般会計</t>
    <rPh sb="1" eb="3">
      <t>イッパン</t>
    </rPh>
    <rPh sb="3" eb="5">
      <t>カイケイ</t>
    </rPh>
    <phoneticPr fontId="1"/>
  </si>
  <si>
    <t>　基金特別会計</t>
    <rPh sb="1" eb="3">
      <t>キキン</t>
    </rPh>
    <rPh sb="3" eb="5">
      <t>トクベツ</t>
    </rPh>
    <rPh sb="5" eb="7">
      <t>カイケイ</t>
    </rPh>
    <phoneticPr fontId="1"/>
  </si>
  <si>
    <t>　施設運営事業会計</t>
    <rPh sb="1" eb="3">
      <t>シセツ</t>
    </rPh>
    <rPh sb="3" eb="5">
      <t>ウンエイ</t>
    </rPh>
    <rPh sb="5" eb="7">
      <t>ジギョウ</t>
    </rPh>
    <rPh sb="7" eb="9">
      <t>カイケイ</t>
    </rPh>
    <phoneticPr fontId="1"/>
  </si>
  <si>
    <t>法適用</t>
    <rPh sb="0" eb="3">
      <t>ホウテキヨウ</t>
    </rPh>
    <phoneticPr fontId="31"/>
  </si>
  <si>
    <t>　埋立事業会計</t>
    <rPh sb="1" eb="2">
      <t>ウ</t>
    </rPh>
    <rPh sb="2" eb="3">
      <t>タ</t>
    </rPh>
    <rPh sb="3" eb="5">
      <t>ジギョウ</t>
    </rPh>
    <rPh sb="5" eb="7">
      <t>カイケイ</t>
    </rPh>
    <phoneticPr fontId="1"/>
  </si>
  <si>
    <t>○</t>
  </si>
  <si>
    <t>愛知県公立大学法人</t>
    <rPh sb="0" eb="3">
      <t>アイチケン</t>
    </rPh>
    <rPh sb="3" eb="5">
      <t>コウリツ</t>
    </rPh>
    <rPh sb="5" eb="7">
      <t>ダイガク</t>
    </rPh>
    <rPh sb="7" eb="8">
      <t>ホウ</t>
    </rPh>
    <rPh sb="8" eb="9">
      <t>ヒト</t>
    </rPh>
    <phoneticPr fontId="8"/>
  </si>
  <si>
    <t>愛知県土地開発公社</t>
  </si>
  <si>
    <t>名古屋高速道路公社</t>
  </si>
  <si>
    <t>愛知県道路公社</t>
  </si>
  <si>
    <t>愛知県住宅供給公社</t>
  </si>
  <si>
    <t>(公財)愛知県国際交流協会</t>
    <rPh sb="1" eb="2">
      <t>コウ</t>
    </rPh>
    <rPh sb="2" eb="3">
      <t>ザイ</t>
    </rPh>
    <rPh sb="4" eb="6">
      <t>アイチ</t>
    </rPh>
    <phoneticPr fontId="8"/>
  </si>
  <si>
    <t>(公財)あいち男女共同参画財団</t>
    <rPh sb="1" eb="2">
      <t>コウ</t>
    </rPh>
    <phoneticPr fontId="5"/>
  </si>
  <si>
    <t>(公財)愛知県文化振興事業団</t>
    <rPh sb="1" eb="2">
      <t>コウ</t>
    </rPh>
    <rPh sb="2" eb="3">
      <t>ザイ</t>
    </rPh>
    <rPh sb="4" eb="6">
      <t>アイチ</t>
    </rPh>
    <phoneticPr fontId="8"/>
  </si>
  <si>
    <t>(公財)愛知県私学振興事業財団</t>
    <rPh sb="1" eb="2">
      <t>コウ</t>
    </rPh>
    <rPh sb="2" eb="3">
      <t>ザイ</t>
    </rPh>
    <rPh sb="4" eb="6">
      <t>アイチ</t>
    </rPh>
    <phoneticPr fontId="8"/>
  </si>
  <si>
    <t>(公財)愛知公園協会</t>
    <rPh sb="1" eb="2">
      <t>コウ</t>
    </rPh>
    <rPh sb="2" eb="3">
      <t>ザイ</t>
    </rPh>
    <rPh sb="4" eb="6">
      <t>アイチ</t>
    </rPh>
    <phoneticPr fontId="8"/>
  </si>
  <si>
    <t>(公財)愛知県健康づくり振興事業団</t>
    <rPh sb="1" eb="2">
      <t>コウ</t>
    </rPh>
    <phoneticPr fontId="5"/>
  </si>
  <si>
    <t>(公財）あいち産業振興機構</t>
    <rPh sb="1" eb="2">
      <t>コウ</t>
    </rPh>
    <phoneticPr fontId="5"/>
  </si>
  <si>
    <t>(公財)愛知県教育・スポーツ振興財団</t>
    <rPh sb="1" eb="2">
      <t>コウ</t>
    </rPh>
    <rPh sb="2" eb="3">
      <t>ザイ</t>
    </rPh>
    <rPh sb="4" eb="7">
      <t>アイチケン</t>
    </rPh>
    <rPh sb="7" eb="9">
      <t>キョウイク</t>
    </rPh>
    <rPh sb="14" eb="16">
      <t>シンコウ</t>
    </rPh>
    <rPh sb="16" eb="18">
      <t>ザイダン</t>
    </rPh>
    <phoneticPr fontId="8"/>
  </si>
  <si>
    <t>(公財)愛知県体育協会</t>
    <rPh sb="1" eb="2">
      <t>コウ</t>
    </rPh>
    <rPh sb="2" eb="3">
      <t>ザイ</t>
    </rPh>
    <rPh sb="4" eb="6">
      <t>アイチ</t>
    </rPh>
    <phoneticPr fontId="8"/>
  </si>
  <si>
    <t>(公財)矢作川水源基金</t>
    <rPh sb="1" eb="2">
      <t>コウ</t>
    </rPh>
    <rPh sb="2" eb="3">
      <t>ザイ</t>
    </rPh>
    <rPh sb="4" eb="6">
      <t>ヤハギ</t>
    </rPh>
    <phoneticPr fontId="8"/>
  </si>
  <si>
    <t>(公財)豊川水源基金</t>
    <rPh sb="1" eb="2">
      <t>コウ</t>
    </rPh>
    <rPh sb="2" eb="3">
      <t>ザイ</t>
    </rPh>
    <rPh sb="4" eb="6">
      <t>トヨカワ</t>
    </rPh>
    <phoneticPr fontId="8"/>
  </si>
  <si>
    <t>(公財)愛知臨海環境整備センター</t>
    <rPh sb="1" eb="2">
      <t>コウ</t>
    </rPh>
    <rPh sb="2" eb="3">
      <t>ザイ</t>
    </rPh>
    <rPh sb="4" eb="6">
      <t>アイチ</t>
    </rPh>
    <phoneticPr fontId="8"/>
  </si>
  <si>
    <t>(公財)長寿科学振興財団</t>
    <rPh sb="1" eb="2">
      <t>コウ</t>
    </rPh>
    <rPh sb="2" eb="3">
      <t>ザイ</t>
    </rPh>
    <rPh sb="4" eb="6">
      <t>チョウジュ</t>
    </rPh>
    <rPh sb="6" eb="8">
      <t>カガク</t>
    </rPh>
    <rPh sb="8" eb="10">
      <t>シンコウ</t>
    </rPh>
    <rPh sb="10" eb="12">
      <t>ザイダン</t>
    </rPh>
    <phoneticPr fontId="8"/>
  </si>
  <si>
    <t>(公財)魚アラ処理公社</t>
    <rPh sb="1" eb="2">
      <t>コウ</t>
    </rPh>
    <rPh sb="2" eb="3">
      <t>ザイ</t>
    </rPh>
    <rPh sb="4" eb="5">
      <t>サカナ</t>
    </rPh>
    <phoneticPr fontId="8"/>
  </si>
  <si>
    <t>(公財)愛知県生活衛生営業指導センター</t>
    <rPh sb="1" eb="2">
      <t>コウ</t>
    </rPh>
    <rPh sb="2" eb="3">
      <t>ザイ</t>
    </rPh>
    <rPh sb="4" eb="6">
      <t>アイチ</t>
    </rPh>
    <phoneticPr fontId="8"/>
  </si>
  <si>
    <t>(公財)一宮地場産業ﾌｧｯｼｮﾝﾃﾞｻﾞｲﾝｾﾝﾀｰ</t>
    <rPh sb="1" eb="2">
      <t>コウ</t>
    </rPh>
    <rPh sb="2" eb="3">
      <t>ザイ</t>
    </rPh>
    <rPh sb="4" eb="6">
      <t>イチノミヤ</t>
    </rPh>
    <rPh sb="8" eb="10">
      <t>サンギョウ</t>
    </rPh>
    <phoneticPr fontId="8"/>
  </si>
  <si>
    <t>(公財)科学技術交流財団</t>
    <rPh sb="1" eb="2">
      <t>コウ</t>
    </rPh>
    <rPh sb="2" eb="3">
      <t>ザイ</t>
    </rPh>
    <rPh sb="4" eb="6">
      <t>カガク</t>
    </rPh>
    <phoneticPr fontId="8"/>
  </si>
  <si>
    <t>(公財)愛知県農業振興基金</t>
    <rPh sb="1" eb="2">
      <t>コウ</t>
    </rPh>
    <rPh sb="2" eb="3">
      <t>ザイ</t>
    </rPh>
    <rPh sb="4" eb="6">
      <t>アイチ</t>
    </rPh>
    <phoneticPr fontId="8"/>
  </si>
  <si>
    <t>(公財)愛知県水産業振興基金</t>
    <rPh sb="1" eb="2">
      <t>コウ</t>
    </rPh>
    <rPh sb="2" eb="3">
      <t>ザイ</t>
    </rPh>
    <rPh sb="4" eb="6">
      <t>アイチ</t>
    </rPh>
    <phoneticPr fontId="8"/>
  </si>
  <si>
    <t>(公財)愛知・豊川用水振興協会</t>
    <rPh sb="1" eb="2">
      <t>コウ</t>
    </rPh>
    <rPh sb="2" eb="3">
      <t>ザイ</t>
    </rPh>
    <rPh sb="4" eb="6">
      <t>アイチ</t>
    </rPh>
    <phoneticPr fontId="8"/>
  </si>
  <si>
    <t>(公財)愛知県林業振興基金</t>
    <rPh sb="1" eb="3">
      <t>コウザイ</t>
    </rPh>
    <rPh sb="4" eb="6">
      <t>アイチ</t>
    </rPh>
    <phoneticPr fontId="8"/>
  </si>
  <si>
    <t>(一財)桃花台センター</t>
    <rPh sb="1" eb="2">
      <t>イッ</t>
    </rPh>
    <rPh sb="2" eb="3">
      <t>ザイ</t>
    </rPh>
    <rPh sb="4" eb="7">
      <t>トウカダイ</t>
    </rPh>
    <phoneticPr fontId="8"/>
  </si>
  <si>
    <t>(公財)暴力追放愛知県民会議</t>
    <rPh sb="1" eb="2">
      <t>コウ</t>
    </rPh>
    <rPh sb="2" eb="3">
      <t>ザイ</t>
    </rPh>
    <rPh sb="4" eb="6">
      <t>ボウリョク</t>
    </rPh>
    <phoneticPr fontId="8"/>
  </si>
  <si>
    <t>愛知環状鉄道(株)</t>
    <rPh sb="7" eb="8">
      <t>カブ</t>
    </rPh>
    <phoneticPr fontId="8"/>
  </si>
  <si>
    <t>上飯田連絡線(株)</t>
    <rPh sb="5" eb="6">
      <t>セン</t>
    </rPh>
    <rPh sb="7" eb="8">
      <t>カブ</t>
    </rPh>
    <phoneticPr fontId="8"/>
  </si>
  <si>
    <t>中部国際空港連絡鉄道(株)</t>
    <rPh sb="11" eb="12">
      <t>カブ</t>
    </rPh>
    <phoneticPr fontId="8"/>
  </si>
  <si>
    <t>愛知高速交通(株)</t>
    <rPh sb="7" eb="8">
      <t>カブ</t>
    </rPh>
    <phoneticPr fontId="8"/>
  </si>
  <si>
    <t>名古屋空港ビルディング(株)</t>
    <rPh sb="12" eb="13">
      <t>カブ</t>
    </rPh>
    <phoneticPr fontId="8"/>
  </si>
  <si>
    <t>(株)東三河食肉流通センター</t>
    <rPh sb="1" eb="2">
      <t>カブ</t>
    </rPh>
    <phoneticPr fontId="8"/>
  </si>
  <si>
    <t>名古屋競馬(株)</t>
    <rPh sb="6" eb="7">
      <t>カブ</t>
    </rPh>
    <phoneticPr fontId="8"/>
  </si>
  <si>
    <t>衣浦臨海鉄道(株)</t>
    <rPh sb="7" eb="8">
      <t>カブ</t>
    </rPh>
    <phoneticPr fontId="8"/>
  </si>
  <si>
    <t>(公財)名古屋国際芸術文化交流財団</t>
    <rPh sb="1" eb="2">
      <t>コウ</t>
    </rPh>
    <rPh sb="2" eb="3">
      <t>ザイ</t>
    </rPh>
    <rPh sb="4" eb="7">
      <t>ナゴヤ</t>
    </rPh>
    <phoneticPr fontId="8"/>
  </si>
  <si>
    <t>(株)国際デザインセンター</t>
    <rPh sb="1" eb="2">
      <t>カブ</t>
    </rPh>
    <phoneticPr fontId="5"/>
  </si>
  <si>
    <t>名古屋テレビ塔(株)</t>
    <rPh sb="8" eb="9">
      <t>カブ</t>
    </rPh>
    <phoneticPr fontId="8"/>
  </si>
  <si>
    <t>愛知玉野情報システム(株)</t>
    <rPh sb="11" eb="12">
      <t>カブ</t>
    </rPh>
    <phoneticPr fontId="8"/>
  </si>
  <si>
    <t>(公社)木曽三川水源造成公社</t>
    <rPh sb="1" eb="3">
      <t>コウシャ</t>
    </rPh>
    <rPh sb="4" eb="6">
      <t>キソ</t>
    </rPh>
    <rPh sb="6" eb="7">
      <t>サン</t>
    </rPh>
    <rPh sb="7" eb="8">
      <t>セン</t>
    </rPh>
    <rPh sb="8" eb="10">
      <t>スイゲン</t>
    </rPh>
    <rPh sb="10" eb="12">
      <t>ゾウセイ</t>
    </rPh>
    <rPh sb="12" eb="14">
      <t>コウシャ</t>
    </rPh>
    <phoneticPr fontId="5"/>
  </si>
  <si>
    <t>名古屋埠頭(株)</t>
    <rPh sb="6" eb="7">
      <t>カブ</t>
    </rPh>
    <phoneticPr fontId="8"/>
  </si>
  <si>
    <t>伊勢湾フェリー(株)</t>
    <rPh sb="0" eb="3">
      <t>イセワン</t>
    </rPh>
    <rPh sb="8" eb="9">
      <t>カブ</t>
    </rPh>
    <phoneticPr fontId="8"/>
  </si>
  <si>
    <t>中部国際空港(株)</t>
    <rPh sb="7" eb="8">
      <t>カブ</t>
    </rPh>
    <phoneticPr fontId="5"/>
  </si>
  <si>
    <t>-</t>
    <phoneticPr fontId="5"/>
  </si>
  <si>
    <t>法適用企業</t>
    <phoneticPr fontId="5"/>
  </si>
  <si>
    <t>法非適用企業</t>
    <phoneticPr fontId="5"/>
  </si>
  <si>
    <t>-</t>
    <phoneticPr fontId="3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</si>
  <si>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</si>
  <si>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</si>
  <si>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</si>
  <si>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職員構成の新陳代謝に伴う退職手当の支給予定額の減少や地方債残高の減少などにより改善したことから、28年度においては類似団体平均よりも低い水準となっている。一方で、有形固定資産減価償却率については、長寿命化対策による成果が反映されにくい「道路」が県有施設全体の4割超を占め、その有形固定資産減価償却率が74.0％と全体を押し上げる要因となっている。
　本県としては、引き続き、「しなやか県庁創造プラン」（愛知県第六次行革大綱）に基づき通常の県債残高の抑制に取り組み、将来負担を抑制するとともに、「愛知県公共施設等総合管理計画」に基づき施設の適切な維持管理を進め、老朽化対策に取り組んでいく。</t>
    <phoneticPr fontId="5"/>
  </si>
  <si>
    <t>(　参考　）</t>
    <rPh sb="2" eb="4">
      <t>サンコウ</t>
    </rPh>
    <phoneticPr fontId="5"/>
  </si>
  <si>
    <t>H24</t>
    <phoneticPr fontId="5"/>
  </si>
  <si>
    <t>H24</t>
    <phoneticPr fontId="5"/>
  </si>
  <si>
    <t>H25</t>
    <phoneticPr fontId="5"/>
  </si>
  <si>
    <t>H25</t>
    <phoneticPr fontId="5"/>
  </si>
  <si>
    <t>H26</t>
    <phoneticPr fontId="5"/>
  </si>
  <si>
    <t>H26</t>
    <phoneticPr fontId="5"/>
  </si>
  <si>
    <t>H27</t>
    <phoneticPr fontId="5"/>
  </si>
  <si>
    <t>H27</t>
    <phoneticPr fontId="5"/>
  </si>
  <si>
    <t>H28</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</si>
  <si>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</si>
  <si>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</si>
  <si>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</si>
  <si>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</si>
  <si>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</si>
  <si>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</si>
  <si>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標準財政規模の増加や、退職手当の支給予定額の減少などによる将来負担額の減少に伴い、改善傾向にある。実質公債費比率についても、公債費が高止まりの傾向にあるものの、標準財政規模の増加や公債費等交付税算入額の増加などにより、改善傾向にある。
　また、類似団体と比較すると、27年度までは実質公債費比率、将来負担比率ともに平均よりも高い水準にあったものの、28年度においては、将来負担比率は平均よりも低い水準となった。
　本県としては、引き続き、「しなやか県庁創造プラン」（愛知県第六次行革大綱）に基づき通常の県債残高の抑制に取り組み、将来負担を抑制するとともに、基金残高の回復に努め公債費負担に備える。</t>
    <phoneticPr fontId="5"/>
  </si>
  <si>
    <t>（　参考　）</t>
    <rPh sb="2" eb="4">
      <t>サンコウ</t>
    </rPh>
    <phoneticPr fontId="5"/>
  </si>
  <si>
    <t>実質公債費比率</t>
    <rPh sb="0" eb="2">
      <t>ジッシツ</t>
    </rPh>
    <rPh sb="2" eb="5">
      <t>コウサイヒ</t>
    </rPh>
    <rPh sb="5" eb="7">
      <t>ヒリツ</t>
    </rPh>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</si>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</sst>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99" xfId="32" applyFont="1" applyBorder="1" applyAlignment="1" applyProtection="1">
      <alignment horizontal="center" vertical="center" shrinkToFit="1"/>
      <protection locked="0"/>
    </xf>
    <xf numFmtId="0" fontId="25" fillId="0" borderId="101" xfId="29" applyFont="1" applyBorder="1" applyAlignment="1" applyProtection="1">
      <alignment horizontal="center" vertical="center" shrinkToFit="1"/>
      <protection locked="0"/>
    </xf>
    <xf numFmtId="0" fontId="25" fillId="0" borderId="101" xfId="29" applyFont="1" applyFill="1" applyBorder="1" applyAlignment="1" applyProtection="1">
      <alignment horizontal="center" vertical="center" shrinkToFit="1"/>
      <protection locked="0"/>
    </xf>
    <xf numFmtId="0" fontId="25" fillId="0" borderId="112"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0" xfId="29" applyFont="1" applyBorder="1" applyAlignment="1" applyProtection="1">
      <alignment horizontal="center" vertical="center" shrinkToFit="1"/>
      <protection locked="0"/>
    </xf>
    <xf numFmtId="0" fontId="25" fillId="5" borderId="112"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0"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1"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1"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1"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1"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1"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1"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5"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3" xfId="31" applyNumberFormat="1" applyFont="1" applyFill="1" applyBorder="1" applyAlignment="1" applyProtection="1">
      <alignment horizontal="right" vertical="center" shrinkToFit="1"/>
    </xf>
    <xf numFmtId="189" fontId="25" fillId="5" borderId="124"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77" fontId="25" fillId="5" borderId="159"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4"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4"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5"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13" xfId="29" applyNumberFormat="1" applyFont="1" applyFill="1" applyBorder="1" applyAlignment="1" applyProtection="1">
      <alignment horizontal="left" vertical="center" shrinkToFit="1"/>
      <protection locked="0"/>
    </xf>
    <xf numFmtId="0" fontId="25" fillId="5" borderId="114" xfId="29" applyNumberFormat="1" applyFont="1" applyFill="1" applyBorder="1" applyAlignment="1" applyProtection="1">
      <alignment horizontal="lef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2" xfId="29" applyNumberFormat="1" applyFont="1" applyFill="1" applyBorder="1" applyAlignment="1" applyProtection="1">
      <alignment horizontal="left" vertical="center" shrinkToFit="1"/>
      <protection locked="0"/>
    </xf>
    <xf numFmtId="0" fontId="25" fillId="5" borderId="103" xfId="29" applyNumberFormat="1" applyFont="1" applyFill="1" applyBorder="1" applyAlignment="1" applyProtection="1">
      <alignment horizontal="left" vertical="center" shrinkToFit="1"/>
      <protection locked="0"/>
    </xf>
    <xf numFmtId="0" fontId="25" fillId="5" borderId="109" xfId="29" applyNumberFormat="1" applyFont="1" applyFill="1" applyBorder="1" applyAlignment="1" applyProtection="1">
      <alignment horizontal="left" vertical="center" shrinkToFit="1"/>
      <protection locked="0"/>
    </xf>
    <xf numFmtId="0" fontId="25" fillId="5" borderId="113" xfId="29" applyFont="1" applyFill="1" applyBorder="1" applyAlignment="1" applyProtection="1">
      <alignment horizontal="left" vertical="center" shrinkToFit="1"/>
      <protection locked="0"/>
    </xf>
    <xf numFmtId="0" fontId="25" fillId="5" borderId="114" xfId="29" applyFont="1" applyFill="1" applyBorder="1" applyAlignment="1" applyProtection="1">
      <alignment horizontal="left" vertical="center" shrinkToFit="1"/>
      <protection locked="0"/>
    </xf>
    <xf numFmtId="0" fontId="25" fillId="5" borderId="115" xfId="29" applyFont="1" applyFill="1" applyBorder="1" applyAlignment="1" applyProtection="1">
      <alignment horizontal="left" vertical="center" shrinkToFit="1"/>
      <protection locked="0"/>
    </xf>
    <xf numFmtId="177" fontId="25" fillId="5" borderId="113" xfId="29" applyNumberFormat="1" applyFont="1" applyFill="1" applyBorder="1" applyAlignment="1" applyProtection="1">
      <alignment horizontal="right" vertical="center" shrinkToFit="1"/>
      <protection locked="0"/>
    </xf>
    <xf numFmtId="177" fontId="25" fillId="5" borderId="114" xfId="29" applyNumberFormat="1" applyFont="1" applyFill="1" applyBorder="1" applyAlignment="1" applyProtection="1">
      <alignment horizontal="right" vertical="center" shrinkToFit="1"/>
      <protection locked="0"/>
    </xf>
    <xf numFmtId="177" fontId="25" fillId="5" borderId="115" xfId="29" applyNumberFormat="1" applyFont="1" applyFill="1" applyBorder="1" applyAlignment="1" applyProtection="1">
      <alignment horizontal="right" vertical="center" shrinkToFit="1"/>
      <protection locked="0"/>
    </xf>
    <xf numFmtId="0" fontId="25" fillId="5" borderId="102" xfId="29" applyFont="1" applyFill="1" applyBorder="1" applyAlignment="1" applyProtection="1">
      <alignment horizontal="left" vertical="center" shrinkToFit="1"/>
      <protection locked="0"/>
    </xf>
    <xf numFmtId="0" fontId="25" fillId="5" borderId="103" xfId="29" applyFont="1" applyFill="1" applyBorder="1" applyAlignment="1" applyProtection="1">
      <alignment horizontal="left" vertical="center" shrinkToFit="1"/>
      <protection locked="0"/>
    </xf>
    <xf numFmtId="0" fontId="25" fillId="5" borderId="104" xfId="29" applyFont="1" applyFill="1" applyBorder="1" applyAlignment="1" applyProtection="1">
      <alignment horizontal="left" vertical="center" shrinkToFit="1"/>
      <protection locked="0"/>
    </xf>
    <xf numFmtId="177" fontId="25" fillId="5" borderId="102" xfId="29" applyNumberFormat="1" applyFont="1" applyFill="1" applyBorder="1" applyAlignment="1" applyProtection="1">
      <alignment horizontal="right" vertical="center" shrinkToFit="1"/>
      <protection locked="0"/>
    </xf>
    <xf numFmtId="177" fontId="25" fillId="5" borderId="103" xfId="29" applyNumberFormat="1" applyFont="1" applyFill="1" applyBorder="1" applyAlignment="1" applyProtection="1">
      <alignment horizontal="right" vertical="center" shrinkToFit="1"/>
      <protection locked="0"/>
    </xf>
    <xf numFmtId="177" fontId="25" fillId="5" borderId="104" xfId="29" applyNumberFormat="1" applyFont="1" applyFill="1" applyBorder="1" applyAlignment="1" applyProtection="1">
      <alignment horizontal="right" vertical="center" shrinkToFit="1"/>
      <protection locked="0"/>
    </xf>
    <xf numFmtId="177" fontId="25" fillId="7" borderId="124" xfId="29" applyNumberFormat="1" applyFont="1" applyFill="1" applyBorder="1" applyAlignment="1" applyProtection="1">
      <alignment horizontal="right" vertical="center" shrinkToFit="1"/>
      <protection locked="0"/>
    </xf>
    <xf numFmtId="0" fontId="25" fillId="7" borderId="124" xfId="29" applyNumberFormat="1" applyFont="1" applyFill="1" applyBorder="1" applyAlignment="1" applyProtection="1">
      <alignment horizontal="left" vertical="center" shrinkToFit="1"/>
      <protection locked="0"/>
    </xf>
    <xf numFmtId="0" fontId="25" fillId="7" borderId="127" xfId="29" applyNumberFormat="1" applyFont="1" applyFill="1" applyBorder="1" applyAlignment="1" applyProtection="1">
      <alignment horizontal="left" vertical="center" shrinkToFit="1"/>
      <protection locked="0"/>
    </xf>
    <xf numFmtId="177" fontId="25" fillId="7" borderId="138"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5" borderId="116"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0" fontId="25" fillId="5" borderId="117" xfId="29" applyNumberFormat="1" applyFont="1" applyFill="1" applyBorder="1" applyAlignment="1" applyProtection="1">
      <alignment horizontal="left" vertical="center" shrinkToFit="1"/>
      <protection locked="0"/>
    </xf>
    <xf numFmtId="0" fontId="25" fillId="5" borderId="122" xfId="29" applyNumberFormat="1" applyFont="1" applyFill="1" applyBorder="1" applyAlignment="1" applyProtection="1">
      <alignment horizontal="left" vertical="center" shrinkToFit="1"/>
      <protection locked="0"/>
    </xf>
    <xf numFmtId="177" fontId="25" fillId="0" borderId="106" xfId="29" applyNumberFormat="1" applyFont="1" applyBorder="1" applyAlignment="1" applyProtection="1">
      <alignment horizontal="righ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1" xfId="29" applyNumberFormat="1" applyFont="1" applyBorder="1" applyAlignment="1" applyProtection="1">
      <alignment horizontal="left" vertical="center" shrinkToFit="1"/>
      <protection locked="0"/>
    </xf>
    <xf numFmtId="0" fontId="25" fillId="0" borderId="102" xfId="29" applyFont="1" applyBorder="1" applyAlignment="1" applyProtection="1">
      <alignment horizontal="left" vertical="center" shrinkToFit="1"/>
      <protection locked="0"/>
    </xf>
    <xf numFmtId="0" fontId="25" fillId="0" borderId="103" xfId="29"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2" xfId="29" applyNumberFormat="1" applyFont="1" applyBorder="1" applyAlignment="1" applyProtection="1">
      <alignment horizontal="right" vertical="center" shrinkToFit="1"/>
      <protection locked="0"/>
    </xf>
    <xf numFmtId="177" fontId="25" fillId="0" borderId="10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07"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98"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2" xfId="32" applyNumberFormat="1" applyFont="1" applyBorder="1" applyAlignment="1" applyProtection="1">
      <alignment horizontal="right" vertical="center" shrinkToFit="1"/>
      <protection locked="0"/>
    </xf>
    <xf numFmtId="177" fontId="25" fillId="0" borderId="103" xfId="32"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0" fontId="25" fillId="0" borderId="10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2" xfId="32" applyFont="1" applyBorder="1" applyAlignment="1" applyProtection="1">
      <alignment horizontal="left" vertical="center" shrinkToFit="1"/>
      <protection locked="0"/>
    </xf>
    <xf numFmtId="0" fontId="25" fillId="0" borderId="103" xfId="32" applyFont="1" applyBorder="1" applyAlignment="1" applyProtection="1">
      <alignment horizontal="left" vertical="center" shrinkToFit="1"/>
      <protection locked="0"/>
    </xf>
    <xf numFmtId="0" fontId="25" fillId="0" borderId="104"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7" xfId="30" applyNumberFormat="1" applyFont="1" applyFill="1" applyBorder="1" applyAlignment="1" applyProtection="1">
      <alignment horizontal="right" vertical="center" shrinkToFit="1"/>
      <protection locked="0"/>
    </xf>
    <xf numFmtId="177" fontId="25" fillId="5" borderId="106" xfId="30" applyNumberFormat="1" applyFont="1" applyFill="1" applyBorder="1" applyAlignment="1" applyProtection="1">
      <alignment horizontal="right" vertical="center" shrinkToFit="1"/>
      <protection locked="0"/>
    </xf>
    <xf numFmtId="177" fontId="25" fillId="5" borderId="111"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89" fontId="25" fillId="5" borderId="106" xfId="30" applyNumberFormat="1" applyFont="1" applyFill="1" applyBorder="1" applyAlignment="1" applyProtection="1">
      <alignment horizontal="right" vertical="center" shrinkToFit="1"/>
      <protection locked="0"/>
    </xf>
    <xf numFmtId="189" fontId="25" fillId="7" borderId="129"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0" fontId="28" fillId="5" borderId="106" xfId="30" applyFont="1" applyFill="1" applyBorder="1" applyAlignment="1" applyProtection="1">
      <alignment horizontal="left" vertical="center" shrinkToFit="1"/>
      <protection locked="0"/>
    </xf>
    <xf numFmtId="0" fontId="28" fillId="5" borderId="111"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2" xfId="30" applyFont="1" applyFill="1" applyBorder="1" applyAlignment="1" applyProtection="1">
      <alignment horizontal="left" vertical="center" shrinkToFit="1"/>
      <protection locked="0"/>
    </xf>
    <xf numFmtId="0" fontId="25" fillId="5" borderId="103" xfId="30" applyFont="1" applyFill="1" applyBorder="1" applyAlignment="1" applyProtection="1">
      <alignment horizontal="left" vertical="center" shrinkToFit="1"/>
      <protection locked="0"/>
    </xf>
    <xf numFmtId="0" fontId="25" fillId="5" borderId="104" xfId="30" applyFont="1" applyFill="1" applyBorder="1" applyAlignment="1" applyProtection="1">
      <alignment horizontal="left" vertical="center" shrinkToFit="1"/>
      <protection locked="0"/>
    </xf>
    <xf numFmtId="177" fontId="25" fillId="5" borderId="105" xfId="30" applyNumberFormat="1" applyFont="1" applyFill="1" applyBorder="1" applyAlignment="1" applyProtection="1">
      <alignment horizontal="right" vertical="center" shrinkToFit="1"/>
      <protection locked="0"/>
    </xf>
    <xf numFmtId="177" fontId="25" fillId="5" borderId="107" xfId="30" applyNumberFormat="1" applyFont="1" applyFill="1" applyBorder="1" applyAlignment="1" applyProtection="1">
      <alignment horizontal="right" vertical="center" shrinkToFit="1"/>
      <protection locked="0"/>
    </xf>
    <xf numFmtId="0" fontId="25" fillId="0" borderId="106" xfId="29" applyFont="1" applyBorder="1" applyAlignment="1" applyProtection="1">
      <alignment horizontal="left" vertical="center" shrinkToFit="1"/>
      <protection locked="0"/>
    </xf>
    <xf numFmtId="0" fontId="25" fillId="0" borderId="111" xfId="29" applyFont="1" applyBorder="1" applyAlignment="1" applyProtection="1">
      <alignment horizontal="left" vertical="center" shrinkToFit="1"/>
      <protection locked="0"/>
    </xf>
    <xf numFmtId="0" fontId="25" fillId="0" borderId="102" xfId="31" applyFont="1" applyBorder="1" applyAlignment="1" applyProtection="1">
      <alignment horizontal="left" vertical="center" shrinkToFit="1"/>
      <protection locked="0"/>
    </xf>
    <xf numFmtId="0" fontId="25" fillId="0" borderId="103" xfId="31"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2" xfId="32" applyNumberFormat="1" applyFont="1" applyFill="1" applyBorder="1" applyAlignment="1" applyProtection="1">
      <alignment horizontal="right" vertical="center" shrinkToFit="1"/>
      <protection locked="0"/>
    </xf>
    <xf numFmtId="177" fontId="25" fillId="0" borderId="103" xfId="32" applyNumberFormat="1" applyFont="1" applyFill="1" applyBorder="1" applyAlignment="1" applyProtection="1">
      <alignment horizontal="right" vertical="center" shrinkToFit="1"/>
      <protection locked="0"/>
    </xf>
    <xf numFmtId="177" fontId="25" fillId="0" borderId="104" xfId="32" applyNumberFormat="1" applyFont="1" applyFill="1" applyBorder="1" applyAlignment="1" applyProtection="1">
      <alignment horizontal="right" vertical="center" shrinkToFit="1"/>
      <protection locked="0"/>
    </xf>
    <xf numFmtId="0" fontId="25" fillId="0" borderId="102" xfId="32" applyNumberFormat="1" applyFont="1" applyFill="1" applyBorder="1" applyAlignment="1" applyProtection="1">
      <alignment horizontal="left" vertical="center" shrinkToFit="1"/>
      <protection locked="0"/>
    </xf>
    <xf numFmtId="0" fontId="25" fillId="0" borderId="103" xfId="32" applyNumberFormat="1" applyFont="1" applyFill="1" applyBorder="1" applyAlignment="1" applyProtection="1">
      <alignment horizontal="left" vertical="center" shrinkToFit="1"/>
      <protection locked="0"/>
    </xf>
    <xf numFmtId="0" fontId="25" fillId="0" borderId="109" xfId="32" applyNumberFormat="1" applyFont="1" applyFill="1" applyBorder="1" applyAlignment="1" applyProtection="1">
      <alignment horizontal="left" vertical="center" shrinkToFit="1"/>
      <protection locked="0"/>
    </xf>
    <xf numFmtId="189" fontId="25" fillId="0" borderId="106" xfId="29"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32" xfId="29" applyNumberFormat="1" applyFont="1" applyBorder="1" applyAlignment="1" applyProtection="1">
      <alignment horizontal="right" vertical="center" shrinkToFit="1"/>
      <protection locked="0"/>
    </xf>
    <xf numFmtId="189" fontId="25" fillId="0" borderId="132" xfId="29" applyNumberFormat="1" applyFont="1" applyBorder="1" applyAlignment="1" applyProtection="1">
      <alignment horizontal="right" vertical="center" shrinkToFit="1"/>
      <protection locked="0"/>
    </xf>
    <xf numFmtId="0" fontId="25" fillId="0" borderId="132" xfId="29" applyFont="1" applyBorder="1" applyAlignment="1" applyProtection="1">
      <alignment horizontal="left" vertical="center" shrinkToFit="1"/>
      <protection locked="0"/>
    </xf>
    <xf numFmtId="0" fontId="25" fillId="0" borderId="135"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1" xfId="31" applyNumberFormat="1" applyFont="1" applyBorder="1" applyAlignment="1" applyProtection="1">
      <alignment horizontal="right" vertical="center" shrinkToFit="1"/>
      <protection locked="0"/>
    </xf>
    <xf numFmtId="177" fontId="25" fillId="0" borderId="132" xfId="31" applyNumberFormat="1" applyFont="1" applyBorder="1" applyAlignment="1" applyProtection="1">
      <alignment horizontal="righ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44" xfId="32" applyNumberFormat="1" applyFont="1" applyFill="1" applyBorder="1" applyAlignment="1" applyProtection="1">
      <alignment horizontal="right" vertical="center" shrinkToFit="1"/>
      <protection locked="0"/>
    </xf>
    <xf numFmtId="177" fontId="25" fillId="7" borderId="179"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82" xfId="32" applyNumberFormat="1" applyFont="1" applyFill="1" applyBorder="1" applyAlignment="1" applyProtection="1">
      <alignment horizontal="right" vertical="center" shrinkToFit="1"/>
      <protection locked="0"/>
    </xf>
    <xf numFmtId="177" fontId="25" fillId="7" borderId="142"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0" fontId="25" fillId="7" borderId="124" xfId="32" applyNumberFormat="1" applyFont="1" applyFill="1" applyBorder="1" applyAlignment="1" applyProtection="1">
      <alignment horizontal="left" vertical="center" shrinkToFit="1"/>
      <protection locked="0"/>
    </xf>
    <xf numFmtId="0" fontId="25" fillId="7" borderId="127" xfId="32" applyNumberFormat="1" applyFont="1" applyFill="1" applyBorder="1" applyAlignment="1" applyProtection="1">
      <alignment horizontal="left" vertical="center" shrinkToFit="1"/>
      <protection locked="0"/>
    </xf>
    <xf numFmtId="177" fontId="25" fillId="0" borderId="119" xfId="32" applyNumberFormat="1" applyFont="1" applyBorder="1" applyAlignment="1" applyProtection="1">
      <alignment horizontal="right" vertical="center" shrinkToFit="1"/>
      <protection locked="0"/>
    </xf>
    <xf numFmtId="177" fontId="25" fillId="0" borderId="114" xfId="32" applyNumberFormat="1" applyFont="1" applyBorder="1" applyAlignment="1" applyProtection="1">
      <alignment horizontal="right" vertical="center" shrinkToFit="1"/>
      <protection locked="0"/>
    </xf>
    <xf numFmtId="177" fontId="25" fillId="0" borderId="121" xfId="32" applyNumberFormat="1" applyFont="1" applyBorder="1" applyAlignment="1" applyProtection="1">
      <alignment horizontal="right" vertical="center" shrinkToFit="1"/>
      <protection locked="0"/>
    </xf>
    <xf numFmtId="177" fontId="25" fillId="0" borderId="118" xfId="32" applyNumberFormat="1" applyFont="1" applyBorder="1" applyAlignment="1" applyProtection="1">
      <alignment horizontal="right" vertical="center" shrinkToFit="1"/>
      <protection locked="0"/>
    </xf>
    <xf numFmtId="0" fontId="25" fillId="0" borderId="117" xfId="32" applyNumberFormat="1" applyFont="1" applyBorder="1" applyAlignment="1" applyProtection="1">
      <alignment horizontal="left" vertical="center" shrinkToFit="1"/>
      <protection locked="0"/>
    </xf>
    <xf numFmtId="0" fontId="25" fillId="0" borderId="122" xfId="32" applyNumberFormat="1" applyFont="1" applyBorder="1" applyAlignment="1" applyProtection="1">
      <alignment horizontal="left" vertical="center" shrinkToFit="1"/>
      <protection locked="0"/>
    </xf>
    <xf numFmtId="0" fontId="25" fillId="0" borderId="113" xfId="31" applyFont="1" applyBorder="1" applyAlignment="1" applyProtection="1">
      <alignment horizontal="left" vertical="center" shrinkToFit="1"/>
      <protection locked="0"/>
    </xf>
    <xf numFmtId="0" fontId="25" fillId="0" borderId="114" xfId="3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177" fontId="25" fillId="0" borderId="102" xfId="31" applyNumberFormat="1" applyFont="1" applyBorder="1" applyAlignment="1" applyProtection="1">
      <alignment horizontal="right" vertical="center" shrinkToFit="1"/>
      <protection locked="0"/>
    </xf>
    <xf numFmtId="177" fontId="25" fillId="0" borderId="103"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8"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83" xfId="32" applyNumberFormat="1" applyFont="1" applyBorder="1" applyAlignment="1" applyProtection="1">
      <alignment horizontal="right" vertical="center" shrinkToFit="1"/>
      <protection locked="0"/>
    </xf>
    <xf numFmtId="177" fontId="25" fillId="0" borderId="97" xfId="32" applyNumberFormat="1" applyFont="1" applyBorder="1" applyAlignment="1" applyProtection="1">
      <alignment horizontal="right" vertical="center" shrinkToFit="1"/>
      <protection locked="0"/>
    </xf>
    <xf numFmtId="177" fontId="25" fillId="0" borderId="96"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98"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183"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32" fillId="0" borderId="34" xfId="33" applyFont="1" applyFill="1" applyBorder="1" applyAlignment="1" applyProtection="1">
      <alignment horizontal="left" vertical="top" wrapText="1"/>
      <protection locked="0"/>
    </xf>
    <xf numFmtId="0" fontId="32" fillId="0" borderId="34" xfId="33" applyFont="1" applyFill="1" applyBorder="1" applyAlignment="1">
      <alignment horizontal="center" vertical="center"/>
    </xf>
    <xf numFmtId="179" fontId="1" fillId="5" borderId="34" xfId="34" applyNumberFormat="1" applyFont="1" applyFill="1" applyBorder="1" applyAlignment="1">
      <alignment horizontal="center" vertical="center" wrapText="1"/>
    </xf>
    <xf numFmtId="179" fontId="1" fillId="0" borderId="34" xfId="34" applyNumberFormat="1" applyFont="1" applyFill="1" applyBorder="1" applyAlignment="1">
      <alignment horizontal="center" vertical="center" wrapText="1"/>
    </xf>
    <xf numFmtId="189" fontId="1" fillId="5" borderId="184"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0" fontId="1" fillId="0" borderId="34" xfId="33" applyFont="1" applyFill="1" applyBorder="1" applyAlignment="1">
      <alignment horizontal="center" vertical="center"/>
    </xf>
    <xf numFmtId="189" fontId="1" fillId="5" borderId="18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6" xfId="34" applyNumberFormat="1" applyFont="1" applyFill="1" applyBorder="1" applyAlignment="1">
      <alignment horizontal="center" vertical="center"/>
    </xf>
    <xf numFmtId="178" fontId="9" fillId="0" borderId="34" xfId="33"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xf numFmtId="189" fontId="1" fillId="5" borderId="15" xfId="34" applyNumberFormat="1"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89" fontId="1" fillId="5" borderId="34" xfId="34" applyNumberFormat="1" applyFont="1" applyFill="1" applyBorder="1" applyAlignment="1">
      <alignment horizontal="center" vertical="center" wrapText="1"/>
    </xf>
    <xf numFmtId="189" fontId="1" fillId="0" borderId="34" xfId="33"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28956</c:v>
                </c:pt>
                <c:pt idx="1">
                  <c:v>30445</c:v>
                </c:pt>
                <c:pt idx="2">
                  <c:v>30732</c:v>
                </c:pt>
                <c:pt idx="3">
                  <c:v>31332</c:v>
                </c:pt>
                <c:pt idx="4">
                  <c:v>30094</c:v>
                </c:pt>
              </c:numCache>
            </c:numRef>
          </c:val>
          <c:smooth val="0"/>
        </c:ser>
        <c:dLbls>
          <c:showLegendKey val="0"/>
          <c:showVal val="0"/>
          <c:showCatName val="0"/>
          <c:showSerName val="0"/>
          <c:showPercent val="0"/>
          <c:showBubbleSize val="0"/>
        </c:dLbls>
        <c:marker val="1"/>
        <c:smooth val="0"/>
        <c:axId val="379447528"/>
        <c:axId val="379447920"/>
      </c:lineChart>
      <c:catAx>
        <c:axId val="379447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447920"/>
        <c:crosses val="autoZero"/>
        <c:auto val="1"/>
        <c:lblAlgn val="ctr"/>
        <c:lblOffset val="100"/>
        <c:tickLblSkip val="1"/>
        <c:tickMarkSkip val="1"/>
        <c:noMultiLvlLbl val="0"/>
      </c:catAx>
      <c:valAx>
        <c:axId val="37944792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447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0.46</c:v>
                </c:pt>
                <c:pt idx="1">
                  <c:v>0.47</c:v>
                </c:pt>
                <c:pt idx="2">
                  <c:v>0.88</c:v>
                </c:pt>
                <c:pt idx="3">
                  <c:v>0.91</c:v>
                </c:pt>
                <c:pt idx="4">
                  <c:v>1.34</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0.16</c:v>
                </c:pt>
                <c:pt idx="1">
                  <c:v>0.47</c:v>
                </c:pt>
                <c:pt idx="2">
                  <c:v>5.23</c:v>
                </c:pt>
                <c:pt idx="3">
                  <c:v>4.9800000000000004</c:v>
                </c:pt>
                <c:pt idx="4">
                  <c:v>4.97</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8770392"/>
        <c:axId val="448770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-0.44</c:v>
                </c:pt>
                <c:pt idx="1">
                  <c:v>0.32</c:v>
                </c:pt>
                <c:pt idx="2">
                  <c:v>5.19</c:v>
                </c:pt>
                <c:pt idx="3">
                  <c:v>7.0000000000000007E-2</c:v>
                </c:pt>
                <c:pt idx="4">
                  <c:v>0.43</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8770392"/>
        <c:axId val="448770784"/>
      </c:lineChart>
      <c:catAx>
        <c:axId val="448770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770784"/>
        <c:crosses val="autoZero"/>
        <c:auto val="1"/>
        <c:lblAlgn val="ctr"/>
        <c:lblOffset val="100"/>
        <c:tickLblSkip val="1"/>
        <c:tickMarkSkip val="1"/>
        <c:noMultiLvlLbl val="0"/>
      </c:catAx>
      <c:valAx>
        <c:axId val="44877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770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0.61</c:v>
                </c:pt>
                <c:pt idx="2">
                  <c:v>#N/A</c:v>
                </c:pt>
                <c:pt idx="3">
                  <c:v>1.1499999999999999</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県営住宅管理事業特別会計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0.06</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0.33</c:v>
                </c:pt>
                <c:pt idx="2">
                  <c:v>#N/A</c:v>
                </c:pt>
                <c:pt idx="3">
                  <c:v>0.28000000000000003</c:v>
                </c:pt>
                <c:pt idx="4">
                  <c:v>#N/A</c:v>
                </c:pt>
                <c:pt idx="5">
                  <c:v>0.17</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0.44</c:v>
                </c:pt>
                <c:pt idx="4">
                  <c:v>#N/A</c:v>
                </c:pt>
                <c:pt idx="5">
                  <c:v>0.43</c:v>
                </c:pt>
                <c:pt idx="6">
                  <c:v>#N/A</c:v>
                </c:pt>
                <c:pt idx="7">
                  <c:v>0.45</c:v>
                </c:pt>
                <c:pt idx="8">
                  <c:v>#N/A</c:v>
                </c:pt>
                <c:pt idx="9">
                  <c:v>0.54</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0.5</c:v>
                </c:pt>
                <c:pt idx="4">
                  <c:v>#N/A</c:v>
                </c:pt>
                <c:pt idx="5">
                  <c:v>0.55000000000000004</c:v>
                </c:pt>
                <c:pt idx="6">
                  <c:v>#N/A</c:v>
                </c:pt>
                <c:pt idx="7">
                  <c:v>0.53</c:v>
                </c:pt>
                <c:pt idx="8">
                  <c:v>#N/A</c:v>
                </c:pt>
                <c:pt idx="9">
                  <c:v>0.7</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1.34</c:v>
                </c:pt>
                <c:pt idx="2">
                  <c:v>#N/A</c:v>
                </c:pt>
                <c:pt idx="3">
                  <c:v>1.08</c:v>
                </c:pt>
                <c:pt idx="4">
                  <c:v>#N/A</c:v>
                </c:pt>
                <c:pt idx="5">
                  <c:v>1.1000000000000001</c:v>
                </c:pt>
                <c:pt idx="6">
                  <c:v>#N/A</c:v>
                </c:pt>
                <c:pt idx="7">
                  <c:v>1.04</c:v>
                </c:pt>
                <c:pt idx="8">
                  <c:v>#N/A</c:v>
                </c:pt>
                <c:pt idx="9">
                  <c:v>1</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0.4</c:v>
                </c:pt>
                <c:pt idx="2">
                  <c:v>#N/A</c:v>
                </c:pt>
                <c:pt idx="3">
                  <c:v>0.41</c:v>
                </c:pt>
                <c:pt idx="4">
                  <c:v>#N/A</c:v>
                </c:pt>
                <c:pt idx="5">
                  <c:v>0.79</c:v>
                </c:pt>
                <c:pt idx="6">
                  <c:v>#N/A</c:v>
                </c:pt>
                <c:pt idx="7">
                  <c:v>0.8</c:v>
                </c:pt>
                <c:pt idx="8">
                  <c:v>#N/A</c:v>
                </c:pt>
                <c:pt idx="9">
                  <c:v>1.26</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448771568"/>
        <c:axId val="448771960"/>
      </c:barChart>
      <c:catAx>
        <c:axId val="44877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771960"/>
        <c:crosses val="autoZero"/>
        <c:auto val="1"/>
        <c:lblAlgn val="ctr"/>
        <c:lblOffset val="100"/>
        <c:tickLblSkip val="1"/>
        <c:tickMarkSkip val="1"/>
        <c:noMultiLvlLbl val="0"/>
      </c:catAx>
      <c:valAx>
        <c:axId val="448771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77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210483</c:v>
                </c:pt>
                <c:pt idx="5">
                  <c:v>222186</c:v>
                </c:pt>
                <c:pt idx="8">
                  <c:v>228986</c:v>
                </c:pt>
                <c:pt idx="11">
                  <c:v>235732</c:v>
                </c:pt>
                <c:pt idx="14">
                  <c:v>240191</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14874</c:v>
                </c:pt>
                <c:pt idx="3">
                  <c:v>15140</c:v>
                </c:pt>
                <c:pt idx="6">
                  <c:v>13856</c:v>
                </c:pt>
                <c:pt idx="9">
                  <c:v>13244</c:v>
                </c:pt>
                <c:pt idx="12">
                  <c:v>12946</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4093</c:v>
                </c:pt>
                <c:pt idx="3">
                  <c:v>4267</c:v>
                </c:pt>
                <c:pt idx="6">
                  <c:v>4168</c:v>
                </c:pt>
                <c:pt idx="9">
                  <c:v>4082</c:v>
                </c:pt>
                <c:pt idx="12">
                  <c:v>4008</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5707</c:v>
                </c:pt>
                <c:pt idx="3">
                  <c:v>5511</c:v>
                </c:pt>
                <c:pt idx="6">
                  <c:v>5414</c:v>
                </c:pt>
                <c:pt idx="9">
                  <c:v>5991</c:v>
                </c:pt>
                <c:pt idx="12">
                  <c:v>7630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104329</c:v>
                </c:pt>
                <c:pt idx="3">
                  <c:v>114735</c:v>
                </c:pt>
                <c:pt idx="6">
                  <c:v>126616</c:v>
                </c:pt>
                <c:pt idx="9">
                  <c:v>135525</c:v>
                </c:pt>
                <c:pt idx="12">
                  <c:v>140247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2842</c:v>
                </c:pt>
                <c:pt idx="3">
                  <c:v>2532</c:v>
                </c:pt>
                <c:pt idx="6">
                  <c:v>601</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252943</c:v>
                </c:pt>
                <c:pt idx="3">
                  <c:v>246796</c:v>
                </c:pt>
                <c:pt idx="6">
                  <c:v>243232</c:v>
                </c:pt>
                <c:pt idx="9">
                  <c:v>235682</c:v>
                </c:pt>
                <c:pt idx="12">
                  <c:v>236615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448772744"/>
        <c:axId val="448773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174305</c:v>
                </c:pt>
                <c:pt idx="2">
                  <c:v>#N/A</c:v>
                </c:pt>
                <c:pt idx="3">
                  <c:v>#N/A</c:v>
                </c:pt>
                <c:pt idx="4">
                  <c:v>166795</c:v>
                </c:pt>
                <c:pt idx="5">
                  <c:v>#N/A</c:v>
                </c:pt>
                <c:pt idx="6">
                  <c:v>#N/A</c:v>
                </c:pt>
                <c:pt idx="7">
                  <c:v>164901</c:v>
                </c:pt>
                <c:pt idx="8">
                  <c:v>#N/A</c:v>
                </c:pt>
                <c:pt idx="9">
                  <c:v>#N/A</c:v>
                </c:pt>
                <c:pt idx="10">
                  <c:v>158792</c:v>
                </c:pt>
                <c:pt idx="11">
                  <c:v>#N/A</c:v>
                </c:pt>
                <c:pt idx="12">
                  <c:v>#N/A</c:v>
                </c:pt>
                <c:pt idx="13">
                  <c:v>161255</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448772744"/>
        <c:axId val="448773136"/>
      </c:lineChart>
      <c:catAx>
        <c:axId val="44877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773136"/>
        <c:crosses val="autoZero"/>
        <c:auto val="1"/>
        <c:lblAlgn val="ctr"/>
        <c:lblOffset val="100"/>
        <c:tickLblSkip val="1"/>
        <c:tickMarkSkip val="1"/>
        <c:noMultiLvlLbl val="0"/>
      </c:catAx>
      <c:valAx>
        <c:axId val="448773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77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2831513</c:v>
                </c:pt>
                <c:pt idx="5">
                  <c:v>2983502</c:v>
                </c:pt>
                <c:pt idx="8">
                  <c:v>3067032</c:v>
                </c:pt>
                <c:pt idx="11">
                  <c:v>3036158</c:v>
                </c:pt>
                <c:pt idx="14">
                  <c:v>2988567</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103211</c:v>
                </c:pt>
                <c:pt idx="5">
                  <c:v>93835</c:v>
                </c:pt>
                <c:pt idx="8">
                  <c:v>86816</c:v>
                </c:pt>
                <c:pt idx="11">
                  <c:v>76610</c:v>
                </c:pt>
                <c:pt idx="14">
                  <c:v>74057</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525430</c:v>
                </c:pt>
                <c:pt idx="5">
                  <c:v>593249</c:v>
                </c:pt>
                <c:pt idx="8">
                  <c:v>712190</c:v>
                </c:pt>
                <c:pt idx="11">
                  <c:v>763948</c:v>
                </c:pt>
                <c:pt idx="14">
                  <c:v>809181</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2413</c:v>
                </c:pt>
                <c:pt idx="3">
                  <c:v>2249</c:v>
                </c:pt>
                <c:pt idx="6">
                  <c:v>1830</c:v>
                </c:pt>
                <c:pt idx="9">
                  <c:v>1296</c:v>
                </c:pt>
                <c:pt idx="12">
                  <c:v>618</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59355</c:v>
                </c:pt>
                <c:pt idx="3">
                  <c:v>48396</c:v>
                </c:pt>
                <c:pt idx="6">
                  <c:v>44508</c:v>
                </c:pt>
                <c:pt idx="9">
                  <c:v>28848</c:v>
                </c:pt>
                <c:pt idx="12">
                  <c:v>26747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634611</c:v>
                </c:pt>
                <c:pt idx="3">
                  <c:v>579892</c:v>
                </c:pt>
                <c:pt idx="6">
                  <c:v>529869</c:v>
                </c:pt>
                <c:pt idx="9">
                  <c:v>513202</c:v>
                </c:pt>
                <c:pt idx="12">
                  <c:v>497327</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38441</c:v>
                </c:pt>
                <c:pt idx="3">
                  <c:v>36583</c:v>
                </c:pt>
                <c:pt idx="6">
                  <c:v>34754</c:v>
                </c:pt>
                <c:pt idx="9">
                  <c:v>32666</c:v>
                </c:pt>
                <c:pt idx="12">
                  <c:v>30663</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85370</c:v>
                </c:pt>
                <c:pt idx="3">
                  <c:v>80069</c:v>
                </c:pt>
                <c:pt idx="6">
                  <c:v>77576</c:v>
                </c:pt>
                <c:pt idx="9">
                  <c:v>81585</c:v>
                </c:pt>
                <c:pt idx="12">
                  <c:v>88640</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208150</c:v>
                </c:pt>
                <c:pt idx="3">
                  <c:v>192407</c:v>
                </c:pt>
                <c:pt idx="6">
                  <c:v>179836</c:v>
                </c:pt>
                <c:pt idx="9">
                  <c:v>159750</c:v>
                </c:pt>
                <c:pt idx="12">
                  <c:v>136479</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5146549</c:v>
                </c:pt>
                <c:pt idx="3">
                  <c:v>5308572</c:v>
                </c:pt>
                <c:pt idx="6">
                  <c:v>5404999</c:v>
                </c:pt>
                <c:pt idx="9">
                  <c:v>5410279</c:v>
                </c:pt>
                <c:pt idx="12">
                  <c:v>5386677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5825944"/>
        <c:axId val="445826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2714735</c:v>
                </c:pt>
                <c:pt idx="2">
                  <c:v>#N/A</c:v>
                </c:pt>
                <c:pt idx="3">
                  <c:v>#N/A</c:v>
                </c:pt>
                <c:pt idx="4">
                  <c:v>2577581</c:v>
                </c:pt>
                <c:pt idx="5">
                  <c:v>#N/A</c:v>
                </c:pt>
                <c:pt idx="6">
                  <c:v>#N/A</c:v>
                </c:pt>
                <c:pt idx="7">
                  <c:v>2407332</c:v>
                </c:pt>
                <c:pt idx="8">
                  <c:v>#N/A</c:v>
                </c:pt>
                <c:pt idx="9">
                  <c:v>#N/A</c:v>
                </c:pt>
                <c:pt idx="10">
                  <c:v>2350910</c:v>
                </c:pt>
                <c:pt idx="11">
                  <c:v>#N/A</c:v>
                </c:pt>
                <c:pt idx="12">
                  <c:v>#N/A</c:v>
                </c:pt>
                <c:pt idx="13">
                  <c:v>2295347</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5825944"/>
        <c:axId val="445826336"/>
      </c:lineChart>
      <c:catAx>
        <c:axId val="44582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826336"/>
        <c:crosses val="autoZero"/>
        <c:auto val="1"/>
        <c:lblAlgn val="ctr"/>
        <c:lblOffset val="100"/>
        <c:tickLblSkip val="1"/>
        <c:tickMarkSkip val="1"/>
        <c:noMultiLvlLbl val="0"/>
      </c:catAx>
      <c:valAx>
        <c:axId val="445826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825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{A95EC731-C609-48F4-9819-7656DD730F13}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{83788C7E-652A-476A-85E5-11505D8D31A0}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{27EEBB60-9542-4666-85B0-88E19C829E40}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{AE708604-CCE4-41D2-BB63-D9E3313DB48B}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{BFFC0FB0-9B35-42A2-96F6-6DF941F3ACC5}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c:v>
                </c:pt>
                <c:pt idx="4">
                  <c:v>67.3</c:v>
                </c:pt>
              </c:numCache>
            </c:numRef>
          </c:xVal>
          <c:yVal>
            <c:numRef>
              <c:f>公会計指標分析・財政指標組合せ分析表!$K$51:$O$51</c:f>
              <c:numCache>
                <c:formatCode>#,##0.0;"▲ "#,##0.0</c:formatCode>
                <c:ptCount val="5"/>
                <c:pt idx="3">
                  <c:v>197.3</c:v>
                </c:pt>
                <c:pt idx="4">
                  <c:v>192.7</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{BC871942-C75E-4F34-A1E2-88DF2E6FC917}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{005D50E1-FE4A-457B-903D-BE9152F2E597}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{9F6CE95D-35A3-4E0E-918C-C0DACCD41693}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{6177B86F-7718-44DC-8F23-3934128F1E5D}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{866D6B3D-7CBF-44DE-9710-1CAF2ABF2B42}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56.1</c:v>
                </c:pt>
                <c:pt idx="4">
                  <c:v>58.7</c:v>
                </c:pt>
              </c:numCache>
            </c:numRef>
          </c:xVal>
          <c:yVal>
            <c:numRef>
              <c:f>公会計指標分析・財政指標組合せ分析表!$K$55:$O$55</c:f>
              <c:numCache>
                <c:formatCode>#,##0.0;"▲ "#,##0.0</c:formatCode>
                <c:ptCount val="5"/>
                <c:pt idx="3">
                  <c:v>196.3</c:v>
                </c:pt>
                <c:pt idx="4">
                  <c:v>196.2</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5827512"/>
        <c:axId val="445827904"/>
      </c:scatterChart>
      <c:valAx>
        <c:axId val="445827512"/>
        <c:scaling>
          <c:orientation val="minMax"/>
          <c:max val="6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827904"/>
        <c:crosses val="autoZero"/>
        <c:crossBetween val="midCat"/>
      </c:valAx>
      <c:valAx>
        <c:axId val="445827904"/>
        <c:scaling>
          <c:orientation val="minMax"/>
          <c:max val="198.1"/>
          <c:min val="19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827512"/>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{B6CFEB06-46F2-46BF-911B-E489DCE21CAE}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{327E9653-5B77-41D2-8825-9D047DF0DE02}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{51ABDE5A-4445-488C-A7EB-173D82F40522}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{7B42E201-EE3B-47EC-8756-E481A0F7F57E}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{4FE94DD4-0DEC-4E78-A67A-989CB8876B1A}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15.5</c:v>
                </c:pt>
                <c:pt idx="2">
                  <c:v>15.1</c:v>
                </c:pt>
                <c:pt idx="3">
                  <c:v>14.3</c:v>
                </c:pt>
                <c:pt idx="4">
                  <c:v>13.8</c:v>
                </c:pt>
              </c:numCache>
            </c:numRef>
          </c:xVal>
          <c:yVal>
            <c:numRef>
              <c:f>公会計指標分析・財政指標組合せ分析表!$K$73:$O$73</c:f>
              <c:numCache>
                <c:formatCode>#,##0.0;"▲ "#,##0.0</c:formatCode>
                <c:ptCount val="5"/>
                <c:pt idx="0">
                  <c:v>244.5</c:v>
                </c:pt>
                <c:pt idx="1">
                  <c:v>232.7</c:v>
                </c:pt>
                <c:pt idx="2">
                  <c:v>212.7</c:v>
                </c:pt>
                <c:pt idx="3">
                  <c:v>197.3</c:v>
                </c:pt>
                <c:pt idx="4">
                  <c:v>192.7</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{F2FAF424-9567-4BCD-9793-749E314E18E1}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{6CF9803B-5004-4558-ABA9-8C569F38D6A1}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{291B9DAE-2C28-457E-958B-CECB30A10520}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{1E75F899-EE26-4C9A-B447-08CF2EFAE49B}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{7DE2D067-9C09-4561-9B6E-425AF5D1087F}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5825552"/>
        <c:axId val="445825160"/>
      </c:scatterChart>
      <c:valAx>
        <c:axId val="445825552"/>
        <c:scaling>
          <c:orientation val="minMax"/>
          <c:max val="15.7"/>
          <c:min val="1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825160"/>
        <c:crosses val="autoZero"/>
        <c:crossBetween val="midCat"/>
      </c:valAx>
      <c:valAx>
        <c:axId val="445825160"/>
        <c:scaling>
          <c:orientation val="minMax"/>
          <c:max val="254"/>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82555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7,532,231
7,315,013
5,172.90
2,263,393,575
2,236,594,469
18,860,486
1,412,217,807
4,787,055,596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192.7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本県は、歳入に占める県税収入の割合が比較的大きいため、高い財政力指数となっている。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平成２４年度以降は、県税収入が増加しており、基準財政収入額も増加傾向となっているが、分母となる基準財政需要額も増加していることから、ほぼ横ばいとなっている。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45</xdr:row>
      <xdr:rowOff>62593</xdr:rowOff>
    </xdr:to>
    <xdr:cxnSp macro="">
      <xdr:nvCxnSpPr>
        <xdr:cNvPr id="63" name="直線コネクタ 62"/>
        <xdr:cNvCxnSpPr/>
      </xdr:nvCxnSpPr>
      <xdr:spPr>
        <a:xfrm flipV="1">
          <a:off x="4953000" y="6398986"/>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34670</xdr:rowOff>
    </xdr:from>
    <xdr:ext cx="762000" cy="259045"/>
    <xdr:sp macro="" textlink="">
      <xdr:nvSpPr>
        <xdr:cNvPr id="64"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45</xdr:row>
      <xdr:rowOff>62593</xdr:rowOff>
    </xdr:from>
    <xdr:to>
      <xdr:col>7</xdr:col>
      <xdr:colOff>241300</xdr:colOff>
      <xdr:row>45</xdr:row>
      <xdr:rowOff>62593</xdr:rowOff>
    </xdr:to>
    <xdr:cxnSp macro="">
      <xdr:nvCxnSpPr>
        <xdr:cNvPr id="65" name="直線コネクタ 64"/>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6"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7" name="直線コネクタ 66"/>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55336</xdr:rowOff>
    </xdr:from>
    <xdr:to>
      <xdr:col>7</xdr:col>
      <xdr:colOff>152400</xdr:colOff>
      <xdr:row>37</xdr:row>
      <xdr:rowOff>55336</xdr:rowOff>
    </xdr:to>
    <xdr:cxnSp macro="">
      <xdr:nvCxnSpPr>
        <xdr:cNvPr id="68" name="直線コネクタ 67"/>
        <xdr:cNvCxnSpPr/>
      </xdr:nvCxnSpPr>
      <xdr:spPr>
        <a:xfrm>
          <a:off x="4114800" y="639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55336</xdr:rowOff>
    </xdr:from>
    <xdr:to>
      <xdr:col>6</xdr:col>
      <xdr:colOff>0</xdr:colOff>
      <xdr:row>37</xdr:row>
      <xdr:rowOff>55336</xdr:rowOff>
    </xdr:to>
    <xdr:cxnSp macro="">
      <xdr:nvCxnSpPr>
        <xdr:cNvPr id="71" name="直線コネクタ 70"/>
        <xdr:cNvCxnSpPr/>
      </xdr:nvCxnSpPr>
      <xdr:spPr>
        <a:xfrm>
          <a:off x="3225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3" name="テキスト ボックス 7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55336</xdr:rowOff>
    </xdr:to>
    <xdr:cxnSp macro="">
      <xdr:nvCxnSpPr>
        <xdr:cNvPr id="74" name="直線コネクタ 73"/>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5" name="フローチャート : 判断 74"/>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6" name="テキスト ボックス 75"/>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20864</xdr:rowOff>
    </xdr:to>
    <xdr:cxnSp macro="">
      <xdr:nvCxnSpPr>
        <xdr:cNvPr id="77" name="直線コネクタ 76"/>
        <xdr:cNvCxnSpPr/>
      </xdr:nvCxnSpPr>
      <xdr:spPr>
        <a:xfrm>
          <a:off x="1447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8" name="フローチャート : 判断 77"/>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79" name="テキスト ボックス 78"/>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0" name="フローチャート : 判断 79"/>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1" name="テキスト ボックス 80"/>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7" name="円/楕円 86"/>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88"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4536</xdr:rowOff>
    </xdr:from>
    <xdr:to>
      <xdr:col>6</xdr:col>
      <xdr:colOff>50800</xdr:colOff>
      <xdr:row>37</xdr:row>
      <xdr:rowOff>106136</xdr:rowOff>
    </xdr:to>
    <xdr:sp macro="" textlink="">
      <xdr:nvSpPr>
        <xdr:cNvPr id="89" name="円/楕円 88"/>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116313</xdr:rowOff>
    </xdr:from>
    <xdr:ext cx="736600" cy="259045"/>
    <xdr:sp macro="" textlink="">
      <xdr:nvSpPr>
        <xdr:cNvPr id="90" name="テキスト ボックス 89"/>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4536</xdr:rowOff>
    </xdr:from>
    <xdr:to>
      <xdr:col>4</xdr:col>
      <xdr:colOff>533400</xdr:colOff>
      <xdr:row>37</xdr:row>
      <xdr:rowOff>106136</xdr:rowOff>
    </xdr:to>
    <xdr:sp macro="" textlink="">
      <xdr:nvSpPr>
        <xdr:cNvPr id="91" name="円/楕円 90"/>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116313</xdr:rowOff>
    </xdr:from>
    <xdr:ext cx="762000" cy="259045"/>
    <xdr:sp macro="" textlink="">
      <xdr:nvSpPr>
        <xdr:cNvPr id="92" name="テキスト ボックス 91"/>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3" name="円/楕円 92"/>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4" name="テキスト ボックス 93"/>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5" name="円/楕円 94"/>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6" name="テキスト ボックス 95"/>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比率を算定する上で分子となる経常経費充当一般財源については、平成２３年度以降増加を続けている。</a:t>
          </a:r>
        </a:p>
        <a:p>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一方、分母となる経常一般財源は、平成２４年度以降県税収入が増加していることから、経常収支比率は平成２６年度までは年々改善してきたが、</a:t>
          </a:r>
          <a:r>
            <a:rPr kumimoji="1" lang="ja-JP" altLang="ja-JP" sz="1100">
              <a:solidFill>
                <a:schemeClr val="dk1"/>
              </a:solidFill>
              <a:effectLst/>
              <a:latin typeface="+mn-lt"/>
              <a:ea typeface="+mn-ea"/>
              <a:cs typeface="+mn-cs"/>
            </a:rPr>
            <a:t>平成２７年度は、分子を構成する補助費等の増加が大きくなったことに加え、経常一般財源を構成する臨時財政対策債が減少したことにより、前年度から５．４ポイント上昇した。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２８年度は、経常一般財源を構成する県税が増加したものの、地方譲与税や減収補塡債の減などにより相殺され、分子を構成する補助費等や公債費が増加したことなどにより、前年度から０．８ポイント上昇した。</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66</xdr:row>
      <xdr:rowOff>102658</xdr:rowOff>
    </xdr:to>
    <xdr:cxnSp macro="">
      <xdr:nvCxnSpPr>
        <xdr:cNvPr id="124" name="直線コネクタ 123"/>
        <xdr:cNvCxnSpPr/>
      </xdr:nvCxnSpPr>
      <xdr:spPr>
        <a:xfrm flipV="1">
          <a:off x="4953000" y="10030883"/>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74735</xdr:rowOff>
    </xdr:from>
    <xdr:ext cx="762000" cy="259045"/>
    <xdr:sp macro="" textlink="">
      <xdr:nvSpPr>
        <xdr:cNvPr id="125"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66</xdr:row>
      <xdr:rowOff>102658</xdr:rowOff>
    </xdr:from>
    <xdr:to>
      <xdr:col>7</xdr:col>
      <xdr:colOff>241300</xdr:colOff>
      <xdr:row>66</xdr:row>
      <xdr:rowOff>102658</xdr:rowOff>
    </xdr:to>
    <xdr:cxnSp macro="">
      <xdr:nvCxnSpPr>
        <xdr:cNvPr id="126" name="直線コネクタ 125"/>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7"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8" name="直線コネクタ 127"/>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154517</xdr:rowOff>
    </xdr:from>
    <xdr:to>
      <xdr:col>7</xdr:col>
      <xdr:colOff>152400</xdr:colOff>
      <xdr:row>64</xdr:row>
      <xdr:rowOff>143933</xdr:rowOff>
    </xdr:to>
    <xdr:cxnSp macro="">
      <xdr:nvCxnSpPr>
        <xdr:cNvPr id="129" name="直線コネクタ 128"/>
        <xdr:cNvCxnSpPr/>
      </xdr:nvCxnSpPr>
      <xdr:spPr>
        <a:xfrm>
          <a:off x="4114800" y="109558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70502</xdr:rowOff>
    </xdr:from>
    <xdr:ext cx="762000" cy="259045"/>
    <xdr:sp macro="" textlink="">
      <xdr:nvSpPr>
        <xdr:cNvPr id="130" name="財政構造の弾力性平均値テキスト"/>
        <xdr:cNvSpPr txBox="1"/>
      </xdr:nvSpPr>
      <xdr:spPr>
        <a:xfrm>
          <a:off x="5041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53975</xdr:rowOff>
    </xdr:from>
    <xdr:to>
      <xdr:col>7</xdr:col>
      <xdr:colOff>203200</xdr:colOff>
      <xdr:row>62</xdr:row>
      <xdr:rowOff>155575</xdr:rowOff>
    </xdr:to>
    <xdr:sp macro="" textlink="">
      <xdr:nvSpPr>
        <xdr:cNvPr id="131" name="フローチャート : 判断 130"/>
        <xdr:cNvSpPr/>
      </xdr:nvSpPr>
      <xdr:spPr>
        <a:xfrm>
          <a:off x="4902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57</xdr:row>
      <xdr:rowOff>97367</xdr:rowOff>
    </xdr:from>
    <xdr:to>
      <xdr:col>6</xdr:col>
      <xdr:colOff>0</xdr:colOff>
      <xdr:row>63</xdr:row>
      <xdr:rowOff>154517</xdr:rowOff>
    </xdr:to>
    <xdr:cxnSp macro="">
      <xdr:nvCxnSpPr>
        <xdr:cNvPr id="132" name="直線コネクタ 131"/>
        <xdr:cNvCxnSpPr/>
      </xdr:nvCxnSpPr>
      <xdr:spPr>
        <a:xfrm>
          <a:off x="3225800" y="9870017"/>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115358</xdr:rowOff>
    </xdr:from>
    <xdr:to>
      <xdr:col>6</xdr:col>
      <xdr:colOff>50800</xdr:colOff>
      <xdr:row>61</xdr:row>
      <xdr:rowOff>45508</xdr:rowOff>
    </xdr:to>
    <xdr:sp macro="" textlink="">
      <xdr:nvSpPr>
        <xdr:cNvPr id="133" name="フローチャート : 判断 132"/>
        <xdr:cNvSpPr/>
      </xdr:nvSpPr>
      <xdr:spPr>
        <a:xfrm>
          <a:off x="4064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55685</xdr:rowOff>
    </xdr:from>
    <xdr:ext cx="736600" cy="259045"/>
    <xdr:sp macro="" textlink="">
      <xdr:nvSpPr>
        <xdr:cNvPr id="134" name="テキスト ボックス 133"/>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97367</xdr:rowOff>
    </xdr:from>
    <xdr:to>
      <xdr:col>4</xdr:col>
      <xdr:colOff>482600</xdr:colOff>
      <xdr:row>63</xdr:row>
      <xdr:rowOff>134408</xdr:rowOff>
    </xdr:to>
    <xdr:cxnSp macro="">
      <xdr:nvCxnSpPr>
        <xdr:cNvPr id="135" name="直線コネクタ 134"/>
        <xdr:cNvCxnSpPr/>
      </xdr:nvCxnSpPr>
      <xdr:spPr>
        <a:xfrm flipV="1">
          <a:off x="2336800" y="9870017"/>
          <a:ext cx="889000" cy="106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58</xdr:row>
      <xdr:rowOff>76200</xdr:rowOff>
    </xdr:from>
    <xdr:to>
      <xdr:col>4</xdr:col>
      <xdr:colOff>533400</xdr:colOff>
      <xdr:row>59</xdr:row>
      <xdr:rowOff>6350</xdr:rowOff>
    </xdr:to>
    <xdr:sp macro="" textlink="">
      <xdr:nvSpPr>
        <xdr:cNvPr id="136" name="フローチャート : 判断 135"/>
        <xdr:cNvSpPr/>
      </xdr:nvSpPr>
      <xdr:spPr>
        <a:xfrm>
          <a:off x="3175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162577</xdr:rowOff>
    </xdr:from>
    <xdr:ext cx="762000" cy="259045"/>
    <xdr:sp macro="" textlink="">
      <xdr:nvSpPr>
        <xdr:cNvPr id="137" name="テキスト ボックス 136"/>
        <xdr:cNvSpPr txBox="1"/>
      </xdr:nvSpPr>
      <xdr:spPr>
        <a:xfrm>
          <a:off x="2844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134408</xdr:rowOff>
    </xdr:from>
    <xdr:to>
      <xdr:col>3</xdr:col>
      <xdr:colOff>279400</xdr:colOff>
      <xdr:row>66</xdr:row>
      <xdr:rowOff>2117</xdr:rowOff>
    </xdr:to>
    <xdr:cxnSp macro="">
      <xdr:nvCxnSpPr>
        <xdr:cNvPr id="138" name="直線コネクタ 137"/>
        <xdr:cNvCxnSpPr/>
      </xdr:nvCxnSpPr>
      <xdr:spPr>
        <a:xfrm flipV="1">
          <a:off x="1447800" y="10935758"/>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5292</xdr:rowOff>
    </xdr:from>
    <xdr:to>
      <xdr:col>3</xdr:col>
      <xdr:colOff>330200</xdr:colOff>
      <xdr:row>59</xdr:row>
      <xdr:rowOff>106892</xdr:rowOff>
    </xdr:to>
    <xdr:sp macro="" textlink="">
      <xdr:nvSpPr>
        <xdr:cNvPr id="139" name="フローチャート : 判断 138"/>
        <xdr:cNvSpPr/>
      </xdr:nvSpPr>
      <xdr:spPr>
        <a:xfrm>
          <a:off x="2286000" y="101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117069</xdr:rowOff>
    </xdr:from>
    <xdr:ext cx="762000" cy="259045"/>
    <xdr:sp macro="" textlink="">
      <xdr:nvSpPr>
        <xdr:cNvPr id="140" name="テキスト ボックス 139"/>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1" name="フローチャート : 判断 140"/>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2" name="テキスト ボックス 141"/>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48" name="円/楕円 147"/>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65210</xdr:rowOff>
    </xdr:from>
    <xdr:ext cx="762000" cy="259045"/>
    <xdr:sp macro="" textlink="">
      <xdr:nvSpPr>
        <xdr:cNvPr id="149"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103717</xdr:rowOff>
    </xdr:from>
    <xdr:to>
      <xdr:col>6</xdr:col>
      <xdr:colOff>50800</xdr:colOff>
      <xdr:row>64</xdr:row>
      <xdr:rowOff>33867</xdr:rowOff>
    </xdr:to>
    <xdr:sp macro="" textlink="">
      <xdr:nvSpPr>
        <xdr:cNvPr id="150" name="円/楕円 149"/>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51" name="テキスト ボックス 150"/>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4</xdr:col>
      <xdr:colOff>431800</xdr:colOff>
      <xdr:row>57</xdr:row>
      <xdr:rowOff>46567</xdr:rowOff>
    </xdr:from>
    <xdr:to>
      <xdr:col>4</xdr:col>
      <xdr:colOff>533400</xdr:colOff>
      <xdr:row>57</xdr:row>
      <xdr:rowOff>148167</xdr:rowOff>
    </xdr:to>
    <xdr:sp macro="" textlink="">
      <xdr:nvSpPr>
        <xdr:cNvPr id="152" name="円/楕円 151"/>
        <xdr:cNvSpPr/>
      </xdr:nvSpPr>
      <xdr:spPr>
        <a:xfrm>
          <a:off x="3175000" y="9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55</xdr:row>
      <xdr:rowOff>158344</xdr:rowOff>
    </xdr:from>
    <xdr:ext cx="762000" cy="259045"/>
    <xdr:sp macro="" textlink="">
      <xdr:nvSpPr>
        <xdr:cNvPr id="153" name="テキスト ボックス 152"/>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83608</xdr:rowOff>
    </xdr:from>
    <xdr:to>
      <xdr:col>3</xdr:col>
      <xdr:colOff>330200</xdr:colOff>
      <xdr:row>64</xdr:row>
      <xdr:rowOff>13758</xdr:rowOff>
    </xdr:to>
    <xdr:sp macro="" textlink="">
      <xdr:nvSpPr>
        <xdr:cNvPr id="154" name="円/楕円 153"/>
        <xdr:cNvSpPr/>
      </xdr:nvSpPr>
      <xdr:spPr>
        <a:xfrm>
          <a:off x="2286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169985</xdr:rowOff>
    </xdr:from>
    <xdr:ext cx="762000" cy="259045"/>
    <xdr:sp macro="" textlink="">
      <xdr:nvSpPr>
        <xdr:cNvPr id="155" name="テキスト ボックス 154"/>
        <xdr:cNvSpPr txBox="1"/>
      </xdr:nvSpPr>
      <xdr:spPr>
        <a:xfrm>
          <a:off x="1955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56" name="円/楕円 155"/>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57" name="テキスト ボックス 156"/>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人口１人当たり人件費・物件費等決算額は、本県独自の給与抑制や職員構成の新陳代謝などにより平成２５年度までは減少してきたが、</a:t>
          </a:r>
          <a:r>
            <a:rPr kumimoji="1" lang="ja-JP" altLang="ja-JP" sz="1200">
              <a:solidFill>
                <a:schemeClr val="dk1"/>
              </a:solidFill>
              <a:effectLst/>
              <a:latin typeface="+mn-lt"/>
              <a:ea typeface="+mn-ea"/>
              <a:cs typeface="+mn-cs"/>
            </a:rPr>
            <a:t>平成２６年度</a:t>
          </a:r>
          <a:r>
            <a:rPr kumimoji="1" lang="ja-JP" altLang="en-US" sz="1200">
              <a:solidFill>
                <a:schemeClr val="dk1"/>
              </a:solidFill>
              <a:effectLst/>
              <a:latin typeface="+mn-lt"/>
              <a:ea typeface="+mn-ea"/>
              <a:cs typeface="+mn-cs"/>
            </a:rPr>
            <a:t>以降</a:t>
          </a:r>
          <a:r>
            <a:rPr kumimoji="1" lang="ja-JP" altLang="ja-JP" sz="1200">
              <a:solidFill>
                <a:schemeClr val="dk1"/>
              </a:solidFill>
              <a:effectLst/>
              <a:latin typeface="+mn-lt"/>
              <a:ea typeface="+mn-ea"/>
              <a:cs typeface="+mn-cs"/>
            </a:rPr>
            <a:t>は、人事委員会勧告</a:t>
          </a:r>
          <a:r>
            <a:rPr kumimoji="1" lang="ja-JP" altLang="en-US" sz="1200">
              <a:solidFill>
                <a:schemeClr val="dk1"/>
              </a:solidFill>
              <a:effectLst/>
              <a:latin typeface="+mn-lt"/>
              <a:ea typeface="+mn-ea"/>
              <a:cs typeface="+mn-cs"/>
            </a:rPr>
            <a:t>に伴う</a:t>
          </a:r>
          <a:r>
            <a:rPr kumimoji="1" lang="ja-JP" altLang="ja-JP" sz="1200">
              <a:solidFill>
                <a:schemeClr val="dk1"/>
              </a:solidFill>
              <a:effectLst/>
              <a:latin typeface="+mn-lt"/>
              <a:ea typeface="+mn-ea"/>
              <a:cs typeface="+mn-cs"/>
            </a:rPr>
            <a:t>職員の給与改定</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増加に転じている。</a:t>
          </a:r>
          <a:endParaRPr kumimoji="1" lang="en-US" altLang="ja-JP" sz="1200">
            <a:solidFill>
              <a:schemeClr val="dk1"/>
            </a:solidFill>
            <a:effectLst/>
            <a:latin typeface="+mn-lt"/>
            <a:ea typeface="+mn-ea"/>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平成２８年度は、物件費は観光消費喚起事業費（国交付金事業費）の減などにより減少したものの、人件費が</a:t>
          </a:r>
          <a:r>
            <a:rPr lang="ja-JP" altLang="en-US" sz="1200" b="0" i="0" u="none" strike="noStrike" baseline="0" smtClean="0">
              <a:latin typeface="KozMinPro-Regular"/>
            </a:rPr>
            <a:t>人事委員会勧告に伴う職員の給与改定により増加し、</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対前年度３２９円の増となった。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人件費については、今後も第六次行革大綱に基づき、定員・給与等の適正管理に取り組んでいく。</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7" name="直線コネクタ 186"/>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8"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9" name="直線コネクタ 188"/>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0"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1" name="直線コネクタ 190"/>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98374</xdr:rowOff>
    </xdr:from>
    <xdr:to>
      <xdr:col>7</xdr:col>
      <xdr:colOff>152400</xdr:colOff>
      <xdr:row>81</xdr:row>
      <xdr:rowOff>104045</xdr:rowOff>
    </xdr:to>
    <xdr:cxnSp macro="">
      <xdr:nvCxnSpPr>
        <xdr:cNvPr id="192" name="直線コネクタ 191"/>
        <xdr:cNvCxnSpPr/>
      </xdr:nvCxnSpPr>
      <xdr:spPr>
        <a:xfrm>
          <a:off x="4114800" y="13985824"/>
          <a:ext cx="8382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139974</xdr:rowOff>
    </xdr:from>
    <xdr:ext cx="762000" cy="259045"/>
    <xdr:sp macro="" textlink="">
      <xdr:nvSpPr>
        <xdr:cNvPr id="193" name="人件費・物件費等の状況平均値テキスト"/>
        <xdr:cNvSpPr txBox="1"/>
      </xdr:nvSpPr>
      <xdr:spPr>
        <a:xfrm>
          <a:off x="5041900" y="14027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4" name="フローチャート : 判断 193"/>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92635</xdr:rowOff>
    </xdr:from>
    <xdr:to>
      <xdr:col>6</xdr:col>
      <xdr:colOff>0</xdr:colOff>
      <xdr:row>81</xdr:row>
      <xdr:rowOff>98374</xdr:rowOff>
    </xdr:to>
    <xdr:cxnSp macro="">
      <xdr:nvCxnSpPr>
        <xdr:cNvPr id="195" name="直線コネクタ 194"/>
        <xdr:cNvCxnSpPr/>
      </xdr:nvCxnSpPr>
      <xdr:spPr>
        <a:xfrm>
          <a:off x="3225800" y="13980085"/>
          <a:ext cx="889000" cy="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6" name="フローチャート : 判断 195"/>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80807</xdr:rowOff>
    </xdr:from>
    <xdr:ext cx="736600" cy="259045"/>
    <xdr:sp macro="" textlink="">
      <xdr:nvSpPr>
        <xdr:cNvPr id="197" name="テキスト ボックス 196"/>
        <xdr:cNvSpPr txBox="1"/>
      </xdr:nvSpPr>
      <xdr:spPr>
        <a:xfrm>
          <a:off x="3733800" y="14139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51166</xdr:rowOff>
    </xdr:from>
    <xdr:to>
      <xdr:col>4</xdr:col>
      <xdr:colOff>482600</xdr:colOff>
      <xdr:row>81</xdr:row>
      <xdr:rowOff>92635</xdr:rowOff>
    </xdr:to>
    <xdr:cxnSp macro="">
      <xdr:nvCxnSpPr>
        <xdr:cNvPr id="198" name="直線コネクタ 197"/>
        <xdr:cNvCxnSpPr/>
      </xdr:nvCxnSpPr>
      <xdr:spPr>
        <a:xfrm>
          <a:off x="2336800" y="13938616"/>
          <a:ext cx="889000" cy="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9" name="フローチャート : 判断 198"/>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35616</xdr:rowOff>
    </xdr:from>
    <xdr:ext cx="762000" cy="259045"/>
    <xdr:sp macro="" textlink="">
      <xdr:nvSpPr>
        <xdr:cNvPr id="200" name="テキスト ボックス 199"/>
        <xdr:cNvSpPr txBox="1"/>
      </xdr:nvSpPr>
      <xdr:spPr>
        <a:xfrm>
          <a:off x="2844800" y="140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51166</xdr:rowOff>
    </xdr:from>
    <xdr:to>
      <xdr:col>3</xdr:col>
      <xdr:colOff>279400</xdr:colOff>
      <xdr:row>81</xdr:row>
      <xdr:rowOff>72485</xdr:rowOff>
    </xdr:to>
    <xdr:cxnSp macro="">
      <xdr:nvCxnSpPr>
        <xdr:cNvPr id="201" name="直線コネクタ 200"/>
        <xdr:cNvCxnSpPr/>
      </xdr:nvCxnSpPr>
      <xdr:spPr>
        <a:xfrm flipV="1">
          <a:off x="1447800" y="13938616"/>
          <a:ext cx="889000" cy="2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2" name="フローチャート : 判断 201"/>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6849</xdr:rowOff>
    </xdr:from>
    <xdr:ext cx="762000" cy="259045"/>
    <xdr:sp macro="" textlink="">
      <xdr:nvSpPr>
        <xdr:cNvPr id="203" name="テキスト ボックス 202"/>
        <xdr:cNvSpPr txBox="1"/>
      </xdr:nvSpPr>
      <xdr:spPr>
        <a:xfrm>
          <a:off x="1955800" y="1406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4" name="フローチャート : 判断 203"/>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60659</xdr:rowOff>
    </xdr:from>
    <xdr:ext cx="762000" cy="259045"/>
    <xdr:sp macro="" textlink="">
      <xdr:nvSpPr>
        <xdr:cNvPr id="205" name="テキスト ボックス 204"/>
        <xdr:cNvSpPr txBox="1"/>
      </xdr:nvSpPr>
      <xdr:spPr>
        <a:xfrm>
          <a:off x="1066800" y="1411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53245</xdr:rowOff>
    </xdr:from>
    <xdr:to>
      <xdr:col>7</xdr:col>
      <xdr:colOff>203200</xdr:colOff>
      <xdr:row>81</xdr:row>
      <xdr:rowOff>154845</xdr:rowOff>
    </xdr:to>
    <xdr:sp macro="" textlink="">
      <xdr:nvSpPr>
        <xdr:cNvPr id="211" name="円/楕円 210"/>
        <xdr:cNvSpPr/>
      </xdr:nvSpPr>
      <xdr:spPr>
        <a:xfrm>
          <a:off x="4902200" y="13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69772</xdr:rowOff>
    </xdr:from>
    <xdr:ext cx="762000" cy="259045"/>
    <xdr:sp macro="" textlink="">
      <xdr:nvSpPr>
        <xdr:cNvPr id="212" name="人件費・物件費等の状況該当値テキスト"/>
        <xdr:cNvSpPr txBox="1"/>
      </xdr:nvSpPr>
      <xdr:spPr>
        <a:xfrm>
          <a:off x="5041900" y="137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47574</xdr:rowOff>
    </xdr:from>
    <xdr:to>
      <xdr:col>6</xdr:col>
      <xdr:colOff>50800</xdr:colOff>
      <xdr:row>81</xdr:row>
      <xdr:rowOff>149174</xdr:rowOff>
    </xdr:to>
    <xdr:sp macro="" textlink="">
      <xdr:nvSpPr>
        <xdr:cNvPr id="213" name="円/楕円 212"/>
        <xdr:cNvSpPr/>
      </xdr:nvSpPr>
      <xdr:spPr>
        <a:xfrm>
          <a:off x="4064000" y="1393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159351</xdr:rowOff>
    </xdr:from>
    <xdr:ext cx="736600" cy="259045"/>
    <xdr:sp macro="" textlink="">
      <xdr:nvSpPr>
        <xdr:cNvPr id="214" name="テキスト ボックス 213"/>
        <xdr:cNvSpPr txBox="1"/>
      </xdr:nvSpPr>
      <xdr:spPr>
        <a:xfrm>
          <a:off x="3733800" y="1370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41835</xdr:rowOff>
    </xdr:from>
    <xdr:to>
      <xdr:col>4</xdr:col>
      <xdr:colOff>533400</xdr:colOff>
      <xdr:row>81</xdr:row>
      <xdr:rowOff>143435</xdr:rowOff>
    </xdr:to>
    <xdr:sp macro="" textlink="">
      <xdr:nvSpPr>
        <xdr:cNvPr id="215" name="円/楕円 214"/>
        <xdr:cNvSpPr/>
      </xdr:nvSpPr>
      <xdr:spPr>
        <a:xfrm>
          <a:off x="3175000" y="139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153612</xdr:rowOff>
    </xdr:from>
    <xdr:ext cx="762000" cy="259045"/>
    <xdr:sp macro="" textlink="">
      <xdr:nvSpPr>
        <xdr:cNvPr id="216" name="テキスト ボックス 215"/>
        <xdr:cNvSpPr txBox="1"/>
      </xdr:nvSpPr>
      <xdr:spPr>
        <a:xfrm>
          <a:off x="2844800" y="136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366</xdr:rowOff>
    </xdr:from>
    <xdr:to>
      <xdr:col>3</xdr:col>
      <xdr:colOff>330200</xdr:colOff>
      <xdr:row>81</xdr:row>
      <xdr:rowOff>101966</xdr:rowOff>
    </xdr:to>
    <xdr:sp macro="" textlink="">
      <xdr:nvSpPr>
        <xdr:cNvPr id="217" name="円/楕円 216"/>
        <xdr:cNvSpPr/>
      </xdr:nvSpPr>
      <xdr:spPr>
        <a:xfrm>
          <a:off x="2286000" y="138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112143</xdr:rowOff>
    </xdr:from>
    <xdr:ext cx="762000" cy="259045"/>
    <xdr:sp macro="" textlink="">
      <xdr:nvSpPr>
        <xdr:cNvPr id="218" name="テキスト ボックス 217"/>
        <xdr:cNvSpPr txBox="1"/>
      </xdr:nvSpPr>
      <xdr:spPr>
        <a:xfrm>
          <a:off x="1955800" y="1365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21685</xdr:rowOff>
    </xdr:from>
    <xdr:to>
      <xdr:col>2</xdr:col>
      <xdr:colOff>127000</xdr:colOff>
      <xdr:row>81</xdr:row>
      <xdr:rowOff>123285</xdr:rowOff>
    </xdr:to>
    <xdr:sp macro="" textlink="">
      <xdr:nvSpPr>
        <xdr:cNvPr id="219" name="円/楕円 218"/>
        <xdr:cNvSpPr/>
      </xdr:nvSpPr>
      <xdr:spPr>
        <a:xfrm>
          <a:off x="1397000" y="1390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133462</xdr:rowOff>
    </xdr:from>
    <xdr:ext cx="762000" cy="259045"/>
    <xdr:sp macro="" textlink="">
      <xdr:nvSpPr>
        <xdr:cNvPr id="220" name="テキスト ボックス 219"/>
        <xdr:cNvSpPr txBox="1"/>
      </xdr:nvSpPr>
      <xdr:spPr>
        <a:xfrm>
          <a:off x="1066800" y="1367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mn-lt"/>
              <a:ea typeface="+mn-ea"/>
              <a:cs typeface="+mn-cs"/>
            </a:rPr>
            <a:t>　本県においては、県内の民間給与水準が高い傾向にあるため、都道府県平均よりも高い数値で推移する傾向にある。</a:t>
          </a:r>
          <a:endParaRPr kumimoji="0" lang="en-US"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50" b="0" i="0" u="none" strike="noStrike" kern="0" cap="none" spc="0" normalizeH="0" baseline="0" noProof="0">
              <a:ln>
                <a:noFill/>
              </a:ln>
              <a:solidFill>
                <a:prstClr val="black"/>
              </a:solidFill>
              <a:effectLst/>
              <a:uLnTx/>
              <a:uFillTx/>
              <a:latin typeface="+mn-lt"/>
              <a:ea typeface="+mn-ea"/>
              <a:cs typeface="+mn-cs"/>
            </a:rPr>
            <a:t>　</a:t>
          </a:r>
          <a:r>
            <a:rPr kumimoji="1" lang="ja-JP" altLang="en-US" sz="950" b="0" i="0" u="none" strike="noStrike" kern="0" cap="none" spc="0" normalizeH="0" baseline="0" noProof="0">
              <a:ln>
                <a:noFill/>
              </a:ln>
              <a:solidFill>
                <a:prstClr val="black"/>
              </a:solidFill>
              <a:effectLst/>
              <a:uLnTx/>
              <a:uFillTx/>
              <a:latin typeface="+mn-lt"/>
              <a:ea typeface="+mn-ea"/>
              <a:cs typeface="+mn-cs"/>
            </a:rPr>
            <a:t>平成２４年度及び平成２５年度に</a:t>
          </a:r>
          <a:r>
            <a:rPr kumimoji="1" lang="ja-JP" altLang="ja-JP" sz="950" b="0" i="0" u="none" strike="noStrike" kern="0" cap="none" spc="0" normalizeH="0" baseline="0" noProof="0">
              <a:ln>
                <a:noFill/>
              </a:ln>
              <a:solidFill>
                <a:prstClr val="black"/>
              </a:solidFill>
              <a:effectLst/>
              <a:uLnTx/>
              <a:uFillTx/>
              <a:latin typeface="+mn-lt"/>
              <a:ea typeface="+mn-ea"/>
              <a:cs typeface="+mn-cs"/>
            </a:rPr>
            <a:t>国家公務員の臨時特例的な給与削減措置が実施さ</a:t>
          </a:r>
          <a:r>
            <a:rPr kumimoji="1" lang="ja-JP" altLang="en-US" sz="950" b="0" i="0" u="none" strike="noStrike" kern="0" cap="none" spc="0" normalizeH="0" baseline="0" noProof="0">
              <a:ln>
                <a:noFill/>
              </a:ln>
              <a:solidFill>
                <a:prstClr val="black"/>
              </a:solidFill>
              <a:effectLst/>
              <a:uLnTx/>
              <a:uFillTx/>
              <a:latin typeface="+mn-lt"/>
              <a:ea typeface="+mn-ea"/>
              <a:cs typeface="+mn-cs"/>
            </a:rPr>
            <a:t>れたことにより</a:t>
          </a:r>
          <a:r>
            <a:rPr kumimoji="1" lang="ja-JP" altLang="ja-JP" sz="950" b="0" i="0" u="none" strike="noStrike" kern="0" cap="none" spc="0" normalizeH="0" baseline="0" noProof="0">
              <a:ln>
                <a:noFill/>
              </a:ln>
              <a:solidFill>
                <a:prstClr val="black"/>
              </a:solidFill>
              <a:effectLst/>
              <a:uLnTx/>
              <a:uFillTx/>
              <a:latin typeface="+mn-lt"/>
              <a:ea typeface="+mn-ea"/>
              <a:cs typeface="+mn-cs"/>
            </a:rPr>
            <a:t>、平成２５年度（平成２４年度欄）は高い数値となっている</a:t>
          </a:r>
          <a:r>
            <a:rPr kumimoji="1" lang="ja-JP" altLang="en-US" sz="950" b="0" i="0" u="none" strike="noStrike" kern="0" cap="none" spc="0" normalizeH="0" baseline="0" noProof="0">
              <a:ln>
                <a:noFill/>
              </a:ln>
              <a:solidFill>
                <a:prstClr val="black"/>
              </a:solidFill>
              <a:effectLst/>
              <a:uLnTx/>
              <a:uFillTx/>
              <a:latin typeface="+mn-lt"/>
              <a:ea typeface="+mn-ea"/>
              <a:cs typeface="+mn-cs"/>
            </a:rPr>
            <a:t>が、</a:t>
          </a:r>
          <a:r>
            <a:rPr kumimoji="1" lang="ja-JP" altLang="ja-JP" sz="950" b="0" i="0" u="none" strike="noStrike" kern="0" cap="none" spc="0" normalizeH="0" baseline="0" noProof="0">
              <a:ln>
                <a:noFill/>
              </a:ln>
              <a:solidFill>
                <a:prstClr val="black"/>
              </a:solidFill>
              <a:effectLst/>
              <a:uLnTx/>
              <a:uFillTx/>
              <a:latin typeface="+mn-lt"/>
              <a:ea typeface="+mn-ea"/>
              <a:cs typeface="+mn-cs"/>
            </a:rPr>
            <a:t>平成２６年度（平成２５年度欄）は国家公務員の給与削減措置が終了し、その影響により５．８ポイント改善している</a:t>
          </a:r>
          <a:r>
            <a:rPr kumimoji="1" lang="ja-JP" altLang="en-US" sz="950" b="0" i="0" u="none" strike="noStrike" kern="0" cap="none" spc="0" normalizeH="0" baseline="0" noProof="0">
              <a:ln>
                <a:noFill/>
              </a:ln>
              <a:solidFill>
                <a:prstClr val="black"/>
              </a:solidFill>
              <a:effectLst/>
              <a:uLnTx/>
              <a:uFillTx/>
              <a:latin typeface="+mn-lt"/>
              <a:ea typeface="+mn-ea"/>
              <a:cs typeface="+mn-cs"/>
            </a:rPr>
            <a:t>（本県でも平成２１年度から平成２５年度までの間、一般職員の給料抑制を実施）。平成２７年度の給与制度の総合的見直しにより、平成２７年度（平成２６年度欄）は２．０ポイント改善し１００．９ポイントとなり、平成２８年度（平成２７年度欄）も同水準となっているが、平成２９年度（平成２８年度欄）は、前年の人事委員会勧告に基づく給与改定における本県の給料表の改定率が国よりも高かったことなどにより０．６ポイント上昇し、１０１．５ポイントとなっている。</a:t>
          </a:r>
          <a:endParaRPr kumimoji="1" lang="en-US"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mn-lt"/>
              <a:ea typeface="+mn-ea"/>
              <a:cs typeface="+mn-cs"/>
            </a:rPr>
            <a:t>　今後も</a:t>
          </a:r>
          <a:r>
            <a:rPr kumimoji="0" lang="ja-JP" altLang="ja-JP" sz="950" b="0" i="0" u="none" strike="noStrike" kern="0" cap="none" spc="0" normalizeH="0" baseline="0" noProof="0">
              <a:ln>
                <a:noFill/>
              </a:ln>
              <a:solidFill>
                <a:prstClr val="black"/>
              </a:solidFill>
              <a:effectLst/>
              <a:uLnTx/>
              <a:uFillTx/>
              <a:latin typeface="+mn-lt"/>
              <a:ea typeface="+mn-ea"/>
              <a:cs typeface="+mn-cs"/>
            </a:rPr>
            <a:t>第六次行革大綱に基づき、引き続き給与の適正化に取り組んでいく。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112486</xdr:rowOff>
    </xdr:from>
    <xdr:to>
      <xdr:col>24</xdr:col>
      <xdr:colOff>558800</xdr:colOff>
      <xdr:row>83</xdr:row>
      <xdr:rowOff>47171</xdr:rowOff>
    </xdr:to>
    <xdr:cxnSp macro="">
      <xdr:nvCxnSpPr>
        <xdr:cNvPr id="249" name="直線コネクタ 248"/>
        <xdr:cNvCxnSpPr/>
      </xdr:nvCxnSpPr>
      <xdr:spPr>
        <a:xfrm flipV="1">
          <a:off x="17018000" y="13657036"/>
          <a:ext cx="0" cy="620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19248</xdr:rowOff>
    </xdr:from>
    <xdr:ext cx="762000" cy="259045"/>
    <xdr:sp macro="" textlink="">
      <xdr:nvSpPr>
        <xdr:cNvPr id="250" name="給与水準   （国との比較）最小値テキスト"/>
        <xdr:cNvSpPr txBox="1"/>
      </xdr:nvSpPr>
      <xdr:spPr>
        <a:xfrm>
          <a:off x="171069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83</xdr:row>
      <xdr:rowOff>47171</xdr:rowOff>
    </xdr:from>
    <xdr:to>
      <xdr:col>24</xdr:col>
      <xdr:colOff>647700</xdr:colOff>
      <xdr:row>83</xdr:row>
      <xdr:rowOff>47171</xdr:rowOff>
    </xdr:to>
    <xdr:cxnSp macro="">
      <xdr:nvCxnSpPr>
        <xdr:cNvPr id="251" name="直線コネクタ 250"/>
        <xdr:cNvCxnSpPr/>
      </xdr:nvCxnSpPr>
      <xdr:spPr>
        <a:xfrm>
          <a:off x="16929100" y="1427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27413</xdr:rowOff>
    </xdr:from>
    <xdr:ext cx="762000" cy="259045"/>
    <xdr:sp macro="" textlink="">
      <xdr:nvSpPr>
        <xdr:cNvPr id="252" name="給与水準   （国との比較）最大値テキスト"/>
        <xdr:cNvSpPr txBox="1"/>
      </xdr:nvSpPr>
      <xdr:spPr>
        <a:xfrm>
          <a:off x="17106900" y="1340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112486</xdr:rowOff>
    </xdr:from>
    <xdr:to>
      <xdr:col>24</xdr:col>
      <xdr:colOff>647700</xdr:colOff>
      <xdr:row>79</xdr:row>
      <xdr:rowOff>112486</xdr:rowOff>
    </xdr:to>
    <xdr:cxnSp macro="">
      <xdr:nvCxnSpPr>
        <xdr:cNvPr id="253" name="直線コネクタ 252"/>
        <xdr:cNvCxnSpPr/>
      </xdr:nvCxnSpPr>
      <xdr:spPr>
        <a:xfrm>
          <a:off x="16929100" y="1365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10886</xdr:rowOff>
    </xdr:from>
    <xdr:to>
      <xdr:col>24</xdr:col>
      <xdr:colOff>558800</xdr:colOff>
      <xdr:row>81</xdr:row>
      <xdr:rowOff>114300</xdr:rowOff>
    </xdr:to>
    <xdr:cxnSp macro="">
      <xdr:nvCxnSpPr>
        <xdr:cNvPr id="254" name="直線コネクタ 253"/>
        <xdr:cNvCxnSpPr/>
      </xdr:nvCxnSpPr>
      <xdr:spPr>
        <a:xfrm>
          <a:off x="16179800" y="138983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165298</xdr:rowOff>
    </xdr:from>
    <xdr:ext cx="762000" cy="259045"/>
    <xdr:sp macro="" textlink="">
      <xdr:nvSpPr>
        <xdr:cNvPr id="255" name="給与水準   （国との比較）平均値テキスト"/>
        <xdr:cNvSpPr txBox="1"/>
      </xdr:nvSpPr>
      <xdr:spPr>
        <a:xfrm>
          <a:off x="17106900" y="13709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56" name="フローチャート : 判断 255"/>
        <xdr:cNvSpPr/>
      </xdr:nvSpPr>
      <xdr:spPr>
        <a:xfrm>
          <a:off x="169672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10886</xdr:rowOff>
    </xdr:from>
    <xdr:to>
      <xdr:col>23</xdr:col>
      <xdr:colOff>406400</xdr:colOff>
      <xdr:row>81</xdr:row>
      <xdr:rowOff>10886</xdr:rowOff>
    </xdr:to>
    <xdr:cxnSp macro="">
      <xdr:nvCxnSpPr>
        <xdr:cNvPr id="257" name="直線コネクタ 256"/>
        <xdr:cNvCxnSpPr/>
      </xdr:nvCxnSpPr>
      <xdr:spPr>
        <a:xfrm>
          <a:off x="15290800" y="1389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148771</xdr:rowOff>
    </xdr:from>
    <xdr:to>
      <xdr:col>23</xdr:col>
      <xdr:colOff>457200</xdr:colOff>
      <xdr:row>81</xdr:row>
      <xdr:rowOff>78921</xdr:rowOff>
    </xdr:to>
    <xdr:sp macro="" textlink="">
      <xdr:nvSpPr>
        <xdr:cNvPr id="258" name="フローチャート : 判断 257"/>
        <xdr:cNvSpPr/>
      </xdr:nvSpPr>
      <xdr:spPr>
        <a:xfrm>
          <a:off x="16129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63698</xdr:rowOff>
    </xdr:from>
    <xdr:ext cx="736600" cy="259045"/>
    <xdr:sp macro="" textlink="">
      <xdr:nvSpPr>
        <xdr:cNvPr id="259" name="テキスト ボックス 258"/>
        <xdr:cNvSpPr txBox="1"/>
      </xdr:nvSpPr>
      <xdr:spPr>
        <a:xfrm>
          <a:off x="15798800" y="1395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10886</xdr:rowOff>
    </xdr:from>
    <xdr:to>
      <xdr:col>22</xdr:col>
      <xdr:colOff>203200</xdr:colOff>
      <xdr:row>83</xdr:row>
      <xdr:rowOff>12700</xdr:rowOff>
    </xdr:to>
    <xdr:cxnSp macro="">
      <xdr:nvCxnSpPr>
        <xdr:cNvPr id="260" name="直線コネクタ 259"/>
        <xdr:cNvCxnSpPr/>
      </xdr:nvCxnSpPr>
      <xdr:spPr>
        <a:xfrm flipV="1">
          <a:off x="14401800" y="1389833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79829</xdr:rowOff>
    </xdr:from>
    <xdr:to>
      <xdr:col>22</xdr:col>
      <xdr:colOff>254000</xdr:colOff>
      <xdr:row>81</xdr:row>
      <xdr:rowOff>9979</xdr:rowOff>
    </xdr:to>
    <xdr:sp macro="" textlink="">
      <xdr:nvSpPr>
        <xdr:cNvPr id="261" name="フローチャート : 判断 260"/>
        <xdr:cNvSpPr/>
      </xdr:nvSpPr>
      <xdr:spPr>
        <a:xfrm>
          <a:off x="15240000" y="1379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62" name="テキスト ボックス 261"/>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88</xdr:row>
      <xdr:rowOff>155121</xdr:rowOff>
    </xdr:to>
    <xdr:cxnSp macro="">
      <xdr:nvCxnSpPr>
        <xdr:cNvPr id="263" name="直線コネクタ 262"/>
        <xdr:cNvCxnSpPr/>
      </xdr:nvCxnSpPr>
      <xdr:spPr>
        <a:xfrm flipV="1">
          <a:off x="13512800" y="14243050"/>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80</xdr:row>
      <xdr:rowOff>114300</xdr:rowOff>
    </xdr:from>
    <xdr:to>
      <xdr:col>21</xdr:col>
      <xdr:colOff>50800</xdr:colOff>
      <xdr:row>81</xdr:row>
      <xdr:rowOff>44450</xdr:rowOff>
    </xdr:to>
    <xdr:sp macro="" textlink="">
      <xdr:nvSpPr>
        <xdr:cNvPr id="264" name="フローチャート : 判断 263"/>
        <xdr:cNvSpPr/>
      </xdr:nvSpPr>
      <xdr:spPr>
        <a:xfrm>
          <a:off x="14351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54627</xdr:rowOff>
    </xdr:from>
    <xdr:ext cx="762000" cy="259045"/>
    <xdr:sp macro="" textlink="">
      <xdr:nvSpPr>
        <xdr:cNvPr id="265" name="テキスト ボックス 264"/>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35379</xdr:rowOff>
    </xdr:from>
    <xdr:to>
      <xdr:col>19</xdr:col>
      <xdr:colOff>533400</xdr:colOff>
      <xdr:row>88</xdr:row>
      <xdr:rowOff>136979</xdr:rowOff>
    </xdr:to>
    <xdr:sp macro="" textlink="">
      <xdr:nvSpPr>
        <xdr:cNvPr id="266" name="フローチャート : 判断 265"/>
        <xdr:cNvSpPr/>
      </xdr:nvSpPr>
      <xdr:spPr>
        <a:xfrm>
          <a:off x="13462000" y="1512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147156</xdr:rowOff>
    </xdr:from>
    <xdr:ext cx="762000" cy="259045"/>
    <xdr:sp macro="" textlink="">
      <xdr:nvSpPr>
        <xdr:cNvPr id="267" name="テキスト ボックス 266"/>
        <xdr:cNvSpPr txBox="1"/>
      </xdr:nvSpPr>
      <xdr:spPr>
        <a:xfrm>
          <a:off x="13131800" y="1489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73" name="円/楕円 272"/>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35577</xdr:rowOff>
    </xdr:from>
    <xdr:ext cx="762000" cy="259045"/>
    <xdr:sp macro="" textlink="">
      <xdr:nvSpPr>
        <xdr:cNvPr id="274" name="給与水準   （国との比較）該当値テキスト"/>
        <xdr:cNvSpPr txBox="1"/>
      </xdr:nvSpPr>
      <xdr:spPr>
        <a:xfrm>
          <a:off x="17106900" y="1392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131536</xdr:rowOff>
    </xdr:from>
    <xdr:to>
      <xdr:col>23</xdr:col>
      <xdr:colOff>457200</xdr:colOff>
      <xdr:row>81</xdr:row>
      <xdr:rowOff>61686</xdr:rowOff>
    </xdr:to>
    <xdr:sp macro="" textlink="">
      <xdr:nvSpPr>
        <xdr:cNvPr id="275" name="円/楕円 274"/>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71863</xdr:rowOff>
    </xdr:from>
    <xdr:ext cx="736600" cy="259045"/>
    <xdr:sp macro="" textlink="">
      <xdr:nvSpPr>
        <xdr:cNvPr id="276" name="テキスト ボックス 275"/>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131536</xdr:rowOff>
    </xdr:from>
    <xdr:to>
      <xdr:col>22</xdr:col>
      <xdr:colOff>254000</xdr:colOff>
      <xdr:row>81</xdr:row>
      <xdr:rowOff>61686</xdr:rowOff>
    </xdr:to>
    <xdr:sp macro="" textlink="">
      <xdr:nvSpPr>
        <xdr:cNvPr id="277" name="円/楕円 276"/>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46463</xdr:rowOff>
    </xdr:from>
    <xdr:ext cx="762000" cy="259045"/>
    <xdr:sp macro="" textlink="">
      <xdr:nvSpPr>
        <xdr:cNvPr id="278" name="テキスト ボックス 277"/>
        <xdr:cNvSpPr txBox="1"/>
      </xdr:nvSpPr>
      <xdr:spPr>
        <a:xfrm>
          <a:off x="149098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79" name="円/楕円 278"/>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48277</xdr:rowOff>
    </xdr:from>
    <xdr:ext cx="762000" cy="259045"/>
    <xdr:sp macro="" textlink="">
      <xdr:nvSpPr>
        <xdr:cNvPr id="280" name="テキスト ボックス 279"/>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104321</xdr:rowOff>
    </xdr:from>
    <xdr:to>
      <xdr:col>19</xdr:col>
      <xdr:colOff>533400</xdr:colOff>
      <xdr:row>89</xdr:row>
      <xdr:rowOff>34471</xdr:rowOff>
    </xdr:to>
    <xdr:sp macro="" textlink="">
      <xdr:nvSpPr>
        <xdr:cNvPr id="281" name="円/楕円 280"/>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19248</xdr:rowOff>
    </xdr:from>
    <xdr:ext cx="762000" cy="259045"/>
    <xdr:sp macro="" textlink="">
      <xdr:nvSpPr>
        <xdr:cNvPr id="282" name="テキスト ボックス 281"/>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4" name="テキスト ボックス 283"/>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5" name="テキスト ボックス 284"/>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人口</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１０</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万人当たり職員数は、職員数の大半を占める教育及び警察部門について国の法令等により配置基準が定められており、ほぼ一定水準で推移している。</a:t>
          </a:r>
          <a:endParaRPr kumimoji="0" lang="ja-JP"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　平成</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２９</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（平成２８年度欄）</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においては、県費負担教職員に関する権限が指定都市に移譲されたことに伴い、職員数が大幅に減少した。</a:t>
          </a:r>
          <a:endParaRPr kumimoji="0" lang="ja-JP"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　なお、平成</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２６</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年度において、第五次行革大綱の知事部局等の職員定数削減目標（平成</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２２</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年度から</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２６</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年度までの５年間で△</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５００</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人）を達成（実績△</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５１０</a:t>
          </a:r>
          <a:r>
            <a:rPr kumimoji="1" lang="ja-JP" altLang="ja-JP" sz="1100" b="0" i="0" u="none" strike="noStrike" kern="0" cap="none" spc="0" normalizeH="0" baseline="0" noProof="0">
              <a:ln>
                <a:noFill/>
              </a:ln>
              <a:solidFill>
                <a:prstClr val="black"/>
              </a:solidFill>
              <a:effectLst/>
              <a:uLnTx/>
              <a:uFillTx/>
              <a:latin typeface="ＭＳ Ｐゴシック"/>
              <a:ea typeface="+mn-ea"/>
              <a:cs typeface="+mn-cs"/>
            </a:rPr>
            <a:t>人）しており、今後も第六次行革大綱に基づき、引き続き適正な定員管理に取り組んでいく。</a:t>
          </a:r>
          <a:endParaRPr kumimoji="0" lang="ja-JP"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10" name="直線コネクタ 309"/>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11"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2" name="直線コネクタ 311"/>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3"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4" name="直線コネクタ 313"/>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100826</xdr:rowOff>
    </xdr:from>
    <xdr:to>
      <xdr:col>24</xdr:col>
      <xdr:colOff>558800</xdr:colOff>
      <xdr:row>62</xdr:row>
      <xdr:rowOff>13784</xdr:rowOff>
    </xdr:to>
    <xdr:cxnSp macro="">
      <xdr:nvCxnSpPr>
        <xdr:cNvPr id="315" name="直線コネクタ 314"/>
        <xdr:cNvCxnSpPr/>
      </xdr:nvCxnSpPr>
      <xdr:spPr>
        <a:xfrm flipV="1">
          <a:off x="16179800" y="10387826"/>
          <a:ext cx="838200" cy="25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145387</xdr:rowOff>
    </xdr:from>
    <xdr:ext cx="762000" cy="259045"/>
    <xdr:sp macro="" textlink="">
      <xdr:nvSpPr>
        <xdr:cNvPr id="316" name="定員管理の状況平均値テキスト"/>
        <xdr:cNvSpPr txBox="1"/>
      </xdr:nvSpPr>
      <xdr:spPr>
        <a:xfrm>
          <a:off x="17106900" y="1043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7" name="フローチャート : 判断 316"/>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13784</xdr:rowOff>
    </xdr:from>
    <xdr:to>
      <xdr:col>23</xdr:col>
      <xdr:colOff>406400</xdr:colOff>
      <xdr:row>62</xdr:row>
      <xdr:rowOff>18189</xdr:rowOff>
    </xdr:to>
    <xdr:cxnSp macro="">
      <xdr:nvCxnSpPr>
        <xdr:cNvPr id="318" name="直線コネクタ 317"/>
        <xdr:cNvCxnSpPr/>
      </xdr:nvCxnSpPr>
      <xdr:spPr>
        <a:xfrm flipV="1">
          <a:off x="15290800" y="10643684"/>
          <a:ext cx="889000" cy="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9" name="フローチャート : 判断 318"/>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1055</xdr:rowOff>
    </xdr:from>
    <xdr:ext cx="736600" cy="259045"/>
    <xdr:sp macro="" textlink="">
      <xdr:nvSpPr>
        <xdr:cNvPr id="320" name="テキスト ボックス 319"/>
        <xdr:cNvSpPr txBox="1"/>
      </xdr:nvSpPr>
      <xdr:spPr>
        <a:xfrm>
          <a:off x="15798800" y="1080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18189</xdr:rowOff>
    </xdr:from>
    <xdr:to>
      <xdr:col>22</xdr:col>
      <xdr:colOff>203200</xdr:colOff>
      <xdr:row>62</xdr:row>
      <xdr:rowOff>21104</xdr:rowOff>
    </xdr:to>
    <xdr:cxnSp macro="">
      <xdr:nvCxnSpPr>
        <xdr:cNvPr id="321" name="直線コネクタ 320"/>
        <xdr:cNvCxnSpPr/>
      </xdr:nvCxnSpPr>
      <xdr:spPr>
        <a:xfrm flipV="1">
          <a:off x="14401800" y="1064808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2" name="フローチャート : 判断 321"/>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138220</xdr:rowOff>
    </xdr:from>
    <xdr:ext cx="762000" cy="259045"/>
    <xdr:sp macro="" textlink="">
      <xdr:nvSpPr>
        <xdr:cNvPr id="323" name="テキスト ボックス 322"/>
        <xdr:cNvSpPr txBox="1"/>
      </xdr:nvSpPr>
      <xdr:spPr>
        <a:xfrm>
          <a:off x="14909800" y="107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19696</xdr:rowOff>
    </xdr:from>
    <xdr:to>
      <xdr:col>21</xdr:col>
      <xdr:colOff>0</xdr:colOff>
      <xdr:row>62</xdr:row>
      <xdr:rowOff>21104</xdr:rowOff>
    </xdr:to>
    <xdr:cxnSp macro="">
      <xdr:nvCxnSpPr>
        <xdr:cNvPr id="324" name="直線コネクタ 323"/>
        <xdr:cNvCxnSpPr/>
      </xdr:nvCxnSpPr>
      <xdr:spPr>
        <a:xfrm>
          <a:off x="13512800" y="10649596"/>
          <a:ext cx="8890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5" name="フローチャート : 判断 324"/>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124708</xdr:rowOff>
    </xdr:from>
    <xdr:ext cx="762000" cy="259045"/>
    <xdr:sp macro="" textlink="">
      <xdr:nvSpPr>
        <xdr:cNvPr id="326" name="テキスト ボックス 325"/>
        <xdr:cNvSpPr txBox="1"/>
      </xdr:nvSpPr>
      <xdr:spPr>
        <a:xfrm>
          <a:off x="14020800" y="107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7" name="フローチャート : 判断 326"/>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124587</xdr:rowOff>
    </xdr:from>
    <xdr:ext cx="762000" cy="259045"/>
    <xdr:sp macro="" textlink="">
      <xdr:nvSpPr>
        <xdr:cNvPr id="328" name="テキスト ボックス 327"/>
        <xdr:cNvSpPr txBox="1"/>
      </xdr:nvSpPr>
      <xdr:spPr>
        <a:xfrm>
          <a:off x="13131800" y="107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50026</xdr:rowOff>
    </xdr:from>
    <xdr:to>
      <xdr:col>24</xdr:col>
      <xdr:colOff>609600</xdr:colOff>
      <xdr:row>60</xdr:row>
      <xdr:rowOff>151626</xdr:rowOff>
    </xdr:to>
    <xdr:sp macro="" textlink="">
      <xdr:nvSpPr>
        <xdr:cNvPr id="334" name="円/楕円 333"/>
        <xdr:cNvSpPr/>
      </xdr:nvSpPr>
      <xdr:spPr>
        <a:xfrm>
          <a:off x="16967200" y="103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66553</xdr:rowOff>
    </xdr:from>
    <xdr:ext cx="762000" cy="259045"/>
    <xdr:sp macro="" textlink="">
      <xdr:nvSpPr>
        <xdr:cNvPr id="335" name="定員管理の状況該当値テキスト"/>
        <xdr:cNvSpPr txBox="1"/>
      </xdr:nvSpPr>
      <xdr:spPr>
        <a:xfrm>
          <a:off x="17106900" y="1018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134434</xdr:rowOff>
    </xdr:from>
    <xdr:to>
      <xdr:col>23</xdr:col>
      <xdr:colOff>457200</xdr:colOff>
      <xdr:row>62</xdr:row>
      <xdr:rowOff>64584</xdr:rowOff>
    </xdr:to>
    <xdr:sp macro="" textlink="">
      <xdr:nvSpPr>
        <xdr:cNvPr id="336" name="円/楕円 335"/>
        <xdr:cNvSpPr/>
      </xdr:nvSpPr>
      <xdr:spPr>
        <a:xfrm>
          <a:off x="16129000" y="1059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74761</xdr:rowOff>
    </xdr:from>
    <xdr:ext cx="736600" cy="259045"/>
    <xdr:sp macro="" textlink="">
      <xdr:nvSpPr>
        <xdr:cNvPr id="337" name="テキスト ボックス 336"/>
        <xdr:cNvSpPr txBox="1"/>
      </xdr:nvSpPr>
      <xdr:spPr>
        <a:xfrm>
          <a:off x="15798800" y="10361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924.75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138839</xdr:rowOff>
    </xdr:from>
    <xdr:to>
      <xdr:col>22</xdr:col>
      <xdr:colOff>254000</xdr:colOff>
      <xdr:row>62</xdr:row>
      <xdr:rowOff>68989</xdr:rowOff>
    </xdr:to>
    <xdr:sp macro="" textlink="">
      <xdr:nvSpPr>
        <xdr:cNvPr id="338" name="円/楕円 337"/>
        <xdr:cNvSpPr/>
      </xdr:nvSpPr>
      <xdr:spPr>
        <a:xfrm>
          <a:off x="15240000" y="10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79166</xdr:rowOff>
    </xdr:from>
    <xdr:ext cx="762000" cy="259045"/>
    <xdr:sp macro="" textlink="">
      <xdr:nvSpPr>
        <xdr:cNvPr id="339" name="テキスト ボックス 338"/>
        <xdr:cNvSpPr txBox="1"/>
      </xdr:nvSpPr>
      <xdr:spPr>
        <a:xfrm>
          <a:off x="14909800" y="1036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141754</xdr:rowOff>
    </xdr:from>
    <xdr:to>
      <xdr:col>21</xdr:col>
      <xdr:colOff>50800</xdr:colOff>
      <xdr:row>62</xdr:row>
      <xdr:rowOff>71904</xdr:rowOff>
    </xdr:to>
    <xdr:sp macro="" textlink="">
      <xdr:nvSpPr>
        <xdr:cNvPr id="340" name="円/楕円 339"/>
        <xdr:cNvSpPr/>
      </xdr:nvSpPr>
      <xdr:spPr>
        <a:xfrm>
          <a:off x="14351000" y="106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82081</xdr:rowOff>
    </xdr:from>
    <xdr:ext cx="762000" cy="259045"/>
    <xdr:sp macro="" textlink="">
      <xdr:nvSpPr>
        <xdr:cNvPr id="341" name="テキスト ボックス 340"/>
        <xdr:cNvSpPr txBox="1"/>
      </xdr:nvSpPr>
      <xdr:spPr>
        <a:xfrm>
          <a:off x="14020800" y="1036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140346</xdr:rowOff>
    </xdr:from>
    <xdr:to>
      <xdr:col>19</xdr:col>
      <xdr:colOff>533400</xdr:colOff>
      <xdr:row>62</xdr:row>
      <xdr:rowOff>70496</xdr:rowOff>
    </xdr:to>
    <xdr:sp macro="" textlink="">
      <xdr:nvSpPr>
        <xdr:cNvPr id="342" name="円/楕円 341"/>
        <xdr:cNvSpPr/>
      </xdr:nvSpPr>
      <xdr:spPr>
        <a:xfrm>
          <a:off x="13462000" y="105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80673</xdr:rowOff>
    </xdr:from>
    <xdr:ext cx="762000" cy="259045"/>
    <xdr:sp macro="" textlink="">
      <xdr:nvSpPr>
        <xdr:cNvPr id="343" name="テキスト ボックス 342"/>
        <xdr:cNvSpPr txBox="1"/>
      </xdr:nvSpPr>
      <xdr:spPr>
        <a:xfrm>
          <a:off x="13131800" y="1036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5" name="テキスト ボックス 344"/>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6" name="テキスト ボックス 345"/>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実質公債費比率は、多額の</a:t>
          </a:r>
          <a:r>
            <a:rPr kumimoji="1" lang="ja-JP" altLang="en-US" sz="1300" b="0" i="0" u="none" strike="noStrike" kern="0" cap="none" spc="0" normalizeH="0" baseline="0" noProof="0">
              <a:ln>
                <a:noFill/>
              </a:ln>
              <a:solidFill>
                <a:prstClr val="black"/>
              </a:solidFill>
              <a:effectLst/>
              <a:uLnTx/>
              <a:uFillTx/>
              <a:latin typeface="+mn-lt"/>
              <a:ea typeface="+mn-ea"/>
              <a:cs typeface="+mn-cs"/>
            </a:rPr>
            <a:t>県債</a:t>
          </a:r>
          <a:r>
            <a:rPr kumimoji="1" lang="ja-JP" altLang="ja-JP" sz="1300" b="0" i="0" u="none" strike="noStrike" kern="0" cap="none" spc="0" normalizeH="0" baseline="0" noProof="0">
              <a:ln>
                <a:noFill/>
              </a:ln>
              <a:solidFill>
                <a:prstClr val="black"/>
              </a:solidFill>
              <a:effectLst/>
              <a:uLnTx/>
              <a:uFillTx/>
              <a:latin typeface="+mn-lt"/>
              <a:ea typeface="+mn-ea"/>
              <a:cs typeface="+mn-cs"/>
            </a:rPr>
            <a:t>発行により公債費が</a:t>
          </a:r>
          <a:r>
            <a:rPr kumimoji="1" lang="ja-JP" altLang="en-US" sz="1300" b="0" i="0" u="none" strike="noStrike" kern="0" cap="none" spc="0" normalizeH="0" baseline="0" noProof="0">
              <a:ln>
                <a:noFill/>
              </a:ln>
              <a:solidFill>
                <a:prstClr val="black"/>
              </a:solidFill>
              <a:effectLst/>
              <a:uLnTx/>
              <a:uFillTx/>
              <a:latin typeface="+mn-lt"/>
              <a:ea typeface="+mn-ea"/>
              <a:cs typeface="+mn-cs"/>
            </a:rPr>
            <a:t>高止まり傾向にあるものの、標準財政規模の増加や公債費等の交付税算入額の増加などにより、平成２６年度以降は比率が改善し、</a:t>
          </a:r>
          <a:r>
            <a:rPr kumimoji="1" lang="ja-JP" altLang="ja-JP" sz="1300" b="0" i="0" u="none" strike="noStrike" kern="0" cap="none" spc="0" normalizeH="0" baseline="0" noProof="0">
              <a:ln>
                <a:noFill/>
              </a:ln>
              <a:solidFill>
                <a:prstClr val="black"/>
              </a:solidFill>
              <a:effectLst/>
              <a:uLnTx/>
              <a:uFillTx/>
              <a:latin typeface="+mn-lt"/>
              <a:ea typeface="+mn-ea"/>
              <a:cs typeface="+mn-cs"/>
            </a:rPr>
            <a:t>平成２</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年度は０．</a:t>
          </a:r>
          <a:r>
            <a:rPr kumimoji="1" lang="ja-JP" altLang="en-US" sz="1300" b="0" i="0" u="none" strike="noStrike" kern="0" cap="none" spc="0" normalizeH="0" baseline="0" noProof="0">
              <a:ln>
                <a:noFill/>
              </a:ln>
              <a:solidFill>
                <a:prstClr val="black"/>
              </a:solidFill>
              <a:effectLst/>
              <a:uLnTx/>
              <a:uFillTx/>
              <a:latin typeface="+mn-lt"/>
              <a:ea typeface="+mn-ea"/>
              <a:cs typeface="+mn-cs"/>
            </a:rPr>
            <a:t>５</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ポイント改善している。これは、平成２８年度単年度の比率１３．５％が、標準財政規模の増加</a:t>
          </a:r>
          <a:r>
            <a:rPr kumimoji="1" lang="ja-JP" altLang="en-US" sz="1300" b="0" i="0" u="none" strike="noStrike" kern="0" cap="none" spc="0" normalizeH="0" baseline="0" noProof="0">
              <a:ln>
                <a:noFill/>
              </a:ln>
              <a:solidFill>
                <a:prstClr val="black"/>
              </a:solidFill>
              <a:effectLst/>
              <a:uLnTx/>
              <a:uFillTx/>
              <a:latin typeface="+mn-lt"/>
              <a:ea typeface="+mn-ea"/>
              <a:cs typeface="+mn-cs"/>
            </a:rPr>
            <a:t>など</a:t>
          </a:r>
          <a:r>
            <a:rPr kumimoji="1" lang="ja-JP" altLang="ja-JP" sz="1300" b="0" i="0" u="none" strike="noStrike" kern="0" cap="none" spc="0" normalizeH="0" baseline="0" noProof="0">
              <a:ln>
                <a:noFill/>
              </a:ln>
              <a:solidFill>
                <a:prstClr val="black"/>
              </a:solidFill>
              <a:effectLst/>
              <a:uLnTx/>
              <a:uFillTx/>
              <a:latin typeface="+mn-lt"/>
              <a:ea typeface="+mn-ea"/>
              <a:cs typeface="+mn-cs"/>
            </a:rPr>
            <a:t>により、前年度の算定に用いた平成２５年度単年度の比率１５．１％に比べ１．６ポイント下回ることで、</a:t>
          </a:r>
          <a:r>
            <a:rPr kumimoji="1" lang="ja-JP" altLang="en-US" sz="1300" b="0" i="0" u="none" strike="noStrike" kern="0" cap="none" spc="0" normalizeH="0" baseline="0" noProof="0">
              <a:ln>
                <a:noFill/>
              </a:ln>
              <a:solidFill>
                <a:prstClr val="black"/>
              </a:solidFill>
              <a:effectLst/>
              <a:uLnTx/>
              <a:uFillTx/>
              <a:latin typeface="+mn-lt"/>
              <a:ea typeface="+mn-ea"/>
              <a:cs typeface="+mn-cs"/>
            </a:rPr>
            <a:t>平成２８</a:t>
          </a:r>
          <a:r>
            <a:rPr kumimoji="1" lang="ja-JP" altLang="ja-JP" sz="1300" b="0" i="0" u="none" strike="noStrike" kern="0" cap="none" spc="0" normalizeH="0" baseline="0" noProof="0">
              <a:ln>
                <a:noFill/>
              </a:ln>
              <a:solidFill>
                <a:prstClr val="black"/>
              </a:solidFill>
              <a:effectLst/>
              <a:uLnTx/>
              <a:uFillTx/>
              <a:latin typeface="+mn-lt"/>
              <a:ea typeface="+mn-ea"/>
              <a:cs typeface="+mn-cs"/>
            </a:rPr>
            <a:t>年度算定の３か年平均としては低下したため</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3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実質公債費比率については、引き続き健全な水準の維持に努めていく。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9" name="テキスト ボックス 36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71" name="直線コネクタ 370"/>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2"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3" name="直線コネクタ 372"/>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4"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5" name="直線コネクタ 374"/>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41</xdr:row>
      <xdr:rowOff>15875</xdr:rowOff>
    </xdr:to>
    <xdr:cxnSp macro="">
      <xdr:nvCxnSpPr>
        <xdr:cNvPr id="376" name="直線コネクタ 375"/>
        <xdr:cNvCxnSpPr/>
      </xdr:nvCxnSpPr>
      <xdr:spPr>
        <a:xfrm flipV="1">
          <a:off x="16179800" y="69447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123419</xdr:rowOff>
    </xdr:from>
    <xdr:ext cx="762000" cy="259045"/>
    <xdr:sp macro="" textlink="">
      <xdr:nvSpPr>
        <xdr:cNvPr id="377" name="公債費負担の状況平均値テキスト"/>
        <xdr:cNvSpPr txBox="1"/>
      </xdr:nvSpPr>
      <xdr:spPr>
        <a:xfrm>
          <a:off x="17106900" y="6638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8" name="フローチャート : 判断 377"/>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42</xdr:row>
      <xdr:rowOff>5292</xdr:rowOff>
    </xdr:to>
    <xdr:cxnSp macro="">
      <xdr:nvCxnSpPr>
        <xdr:cNvPr id="379" name="直線コネクタ 378"/>
        <xdr:cNvCxnSpPr/>
      </xdr:nvCxnSpPr>
      <xdr:spPr>
        <a:xfrm flipV="1">
          <a:off x="15290800" y="70453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0" name="フローチャート : 判断 379"/>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81" name="テキスト ボックス 380"/>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5292</xdr:rowOff>
    </xdr:from>
    <xdr:to>
      <xdr:col>22</xdr:col>
      <xdr:colOff>203200</xdr:colOff>
      <xdr:row>42</xdr:row>
      <xdr:rowOff>85725</xdr:rowOff>
    </xdr:to>
    <xdr:cxnSp macro="">
      <xdr:nvCxnSpPr>
        <xdr:cNvPr id="382" name="直線コネクタ 381"/>
        <xdr:cNvCxnSpPr/>
      </xdr:nvCxnSpPr>
      <xdr:spPr>
        <a:xfrm flipV="1">
          <a:off x="14401800" y="72061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3" name="フローチャート : 判断 382"/>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4" name="テキスト ボックス 383"/>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85725</xdr:rowOff>
    </xdr:from>
    <xdr:to>
      <xdr:col>21</xdr:col>
      <xdr:colOff>0</xdr:colOff>
      <xdr:row>42</xdr:row>
      <xdr:rowOff>85725</xdr:rowOff>
    </xdr:to>
    <xdr:cxnSp macro="">
      <xdr:nvCxnSpPr>
        <xdr:cNvPr id="385" name="直線コネクタ 384"/>
        <xdr:cNvCxnSpPr/>
      </xdr:nvCxnSpPr>
      <xdr:spPr>
        <a:xfrm>
          <a:off x="13512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6" name="フローチャート : 判断 385"/>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7" name="テキスト ボックス 386"/>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8" name="フローチャート : 判断 387"/>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9" name="テキスト ボックス 388"/>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95" name="円/楕円 394"/>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8060</xdr:rowOff>
    </xdr:from>
    <xdr:ext cx="762000" cy="259045"/>
    <xdr:sp macro="" textlink="">
      <xdr:nvSpPr>
        <xdr:cNvPr id="396"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397" name="円/楕円 396"/>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398" name="テキスト ボックス 397"/>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125942</xdr:rowOff>
    </xdr:from>
    <xdr:to>
      <xdr:col>22</xdr:col>
      <xdr:colOff>254000</xdr:colOff>
      <xdr:row>42</xdr:row>
      <xdr:rowOff>56092</xdr:rowOff>
    </xdr:to>
    <xdr:sp macro="" textlink="">
      <xdr:nvSpPr>
        <xdr:cNvPr id="399" name="円/楕円 398"/>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40869</xdr:rowOff>
    </xdr:from>
    <xdr:ext cx="762000" cy="259045"/>
    <xdr:sp macro="" textlink="">
      <xdr:nvSpPr>
        <xdr:cNvPr id="400" name="テキスト ボックス 399"/>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34925</xdr:rowOff>
    </xdr:from>
    <xdr:to>
      <xdr:col>21</xdr:col>
      <xdr:colOff>50800</xdr:colOff>
      <xdr:row>42</xdr:row>
      <xdr:rowOff>136525</xdr:rowOff>
    </xdr:to>
    <xdr:sp macro="" textlink="">
      <xdr:nvSpPr>
        <xdr:cNvPr id="401" name="円/楕円 400"/>
        <xdr:cNvSpPr/>
      </xdr:nvSpPr>
      <xdr:spPr>
        <a:xfrm>
          <a:off x="14351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121302</xdr:rowOff>
    </xdr:from>
    <xdr:ext cx="762000" cy="259045"/>
    <xdr:sp macro="" textlink="">
      <xdr:nvSpPr>
        <xdr:cNvPr id="402" name="テキスト ボックス 401"/>
        <xdr:cNvSpPr txBox="1"/>
      </xdr:nvSpPr>
      <xdr:spPr>
        <a:xfrm>
          <a:off x="14020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34925</xdr:rowOff>
    </xdr:from>
    <xdr:to>
      <xdr:col>19</xdr:col>
      <xdr:colOff>533400</xdr:colOff>
      <xdr:row>42</xdr:row>
      <xdr:rowOff>136525</xdr:rowOff>
    </xdr:to>
    <xdr:sp macro="" textlink="">
      <xdr:nvSpPr>
        <xdr:cNvPr id="403" name="円/楕円 402"/>
        <xdr:cNvSpPr/>
      </xdr:nvSpPr>
      <xdr:spPr>
        <a:xfrm>
          <a:off x="13462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121302</xdr:rowOff>
    </xdr:from>
    <xdr:ext cx="762000" cy="259045"/>
    <xdr:sp macro="" textlink="">
      <xdr:nvSpPr>
        <xdr:cNvPr id="404" name="テキスト ボックス 403"/>
        <xdr:cNvSpPr txBox="1"/>
      </xdr:nvSpPr>
      <xdr:spPr>
        <a:xfrm>
          <a:off x="13131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6" name="テキスト ボックス 405"/>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7" name="テキスト ボックス 406"/>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将来負担比率は年々改善している。これは、分母となる標準財政規模の増加に加え、退職手当支給予定額の減少などにより、全体として分子の額が減少したことによるものである。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においては、退職手当の支給予定額が定年退職と新規採用による職員構成の新陳代謝により減少したことや、地方債現在高が減少したことなどにより、分子の額が５５６億円減少し、前年度から４．６ポイント改善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将来負担比率については、引き続き健全な水準の維持に努めていく。</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9" name="直線コネクタ 418"/>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0" name="テキスト ボックス 419"/>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3" name="直線コネクタ 422"/>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4" name="テキスト ボックス 423"/>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8" name="直線コネクタ 427"/>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9"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30" name="直線コネクタ 429"/>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31"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2" name="直線コネクタ 431"/>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44863</xdr:rowOff>
    </xdr:from>
    <xdr:to>
      <xdr:col>24</xdr:col>
      <xdr:colOff>558800</xdr:colOff>
      <xdr:row>18</xdr:row>
      <xdr:rowOff>72612</xdr:rowOff>
    </xdr:to>
    <xdr:cxnSp macro="">
      <xdr:nvCxnSpPr>
        <xdr:cNvPr id="433" name="直線コネクタ 432"/>
        <xdr:cNvCxnSpPr/>
      </xdr:nvCxnSpPr>
      <xdr:spPr>
        <a:xfrm flipV="1">
          <a:off x="16179800" y="3130963"/>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158704</xdr:rowOff>
    </xdr:from>
    <xdr:ext cx="762000" cy="259045"/>
    <xdr:sp macro="" textlink="">
      <xdr:nvSpPr>
        <xdr:cNvPr id="434" name="将来負担の状況平均値テキスト"/>
        <xdr:cNvSpPr txBox="1"/>
      </xdr:nvSpPr>
      <xdr:spPr>
        <a:xfrm>
          <a:off x="17106900" y="3073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5" name="フローチャート : 判断 434"/>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72612</xdr:rowOff>
    </xdr:from>
    <xdr:to>
      <xdr:col>23</xdr:col>
      <xdr:colOff>406400</xdr:colOff>
      <xdr:row>18</xdr:row>
      <xdr:rowOff>165513</xdr:rowOff>
    </xdr:to>
    <xdr:cxnSp macro="">
      <xdr:nvCxnSpPr>
        <xdr:cNvPr id="436" name="直線コネクタ 435"/>
        <xdr:cNvCxnSpPr/>
      </xdr:nvCxnSpPr>
      <xdr:spPr>
        <a:xfrm flipV="1">
          <a:off x="15290800" y="3158712"/>
          <a:ext cx="8890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7" name="フローチャート : 判断 436"/>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127557</xdr:rowOff>
    </xdr:from>
    <xdr:ext cx="736600" cy="259045"/>
    <xdr:sp macro="" textlink="">
      <xdr:nvSpPr>
        <xdr:cNvPr id="438" name="テキスト ボックス 437"/>
        <xdr:cNvSpPr txBox="1"/>
      </xdr:nvSpPr>
      <xdr:spPr>
        <a:xfrm>
          <a:off x="15798800" y="2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165513</xdr:rowOff>
    </xdr:from>
    <xdr:to>
      <xdr:col>22</xdr:col>
      <xdr:colOff>203200</xdr:colOff>
      <xdr:row>19</xdr:row>
      <xdr:rowOff>114713</xdr:rowOff>
    </xdr:to>
    <xdr:cxnSp macro="">
      <xdr:nvCxnSpPr>
        <xdr:cNvPr id="439" name="直線コネクタ 438"/>
        <xdr:cNvCxnSpPr/>
      </xdr:nvCxnSpPr>
      <xdr:spPr>
        <a:xfrm flipV="1">
          <a:off x="14401800" y="32516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40" name="フローチャート : 判断 439"/>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36339</xdr:rowOff>
    </xdr:from>
    <xdr:ext cx="762000" cy="259045"/>
    <xdr:sp macro="" textlink="">
      <xdr:nvSpPr>
        <xdr:cNvPr id="441" name="テキスト ボックス 440"/>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114713</xdr:rowOff>
    </xdr:from>
    <xdr:to>
      <xdr:col>21</xdr:col>
      <xdr:colOff>0</xdr:colOff>
      <xdr:row>20</xdr:row>
      <xdr:rowOff>14446</xdr:rowOff>
    </xdr:to>
    <xdr:cxnSp macro="">
      <xdr:nvCxnSpPr>
        <xdr:cNvPr id="442" name="直線コネクタ 441"/>
        <xdr:cNvCxnSpPr/>
      </xdr:nvCxnSpPr>
      <xdr:spPr>
        <a:xfrm flipV="1">
          <a:off x="13512800" y="3372263"/>
          <a:ext cx="889000" cy="7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3" name="フローチャート : 判断 442"/>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124413</xdr:rowOff>
    </xdr:from>
    <xdr:ext cx="762000" cy="259045"/>
    <xdr:sp macro="" textlink="">
      <xdr:nvSpPr>
        <xdr:cNvPr id="444" name="テキスト ボックス 443"/>
        <xdr:cNvSpPr txBox="1"/>
      </xdr:nvSpPr>
      <xdr:spPr>
        <a:xfrm>
          <a:off x="14020800" y="303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5" name="フローチャート : 判断 444"/>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16305</xdr:rowOff>
    </xdr:from>
    <xdr:ext cx="762000" cy="259045"/>
    <xdr:sp macro="" textlink="">
      <xdr:nvSpPr>
        <xdr:cNvPr id="446" name="テキスト ボックス 445"/>
        <xdr:cNvSpPr txBox="1"/>
      </xdr:nvSpPr>
      <xdr:spPr>
        <a:xfrm>
          <a:off x="13131800" y="31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165513</xdr:rowOff>
    </xdr:from>
    <xdr:to>
      <xdr:col>24</xdr:col>
      <xdr:colOff>609600</xdr:colOff>
      <xdr:row>18</xdr:row>
      <xdr:rowOff>95663</xdr:rowOff>
    </xdr:to>
    <xdr:sp macro="" textlink="">
      <xdr:nvSpPr>
        <xdr:cNvPr id="452" name="円/楕円 451"/>
        <xdr:cNvSpPr/>
      </xdr:nvSpPr>
      <xdr:spPr>
        <a:xfrm>
          <a:off x="16967200" y="30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10590</xdr:rowOff>
    </xdr:from>
    <xdr:ext cx="762000" cy="259045"/>
    <xdr:sp macro="" textlink="">
      <xdr:nvSpPr>
        <xdr:cNvPr id="453" name="将来負担の状況該当値テキスト"/>
        <xdr:cNvSpPr txBox="1"/>
      </xdr:nvSpPr>
      <xdr:spPr>
        <a:xfrm>
          <a:off x="171069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21812</xdr:rowOff>
    </xdr:from>
    <xdr:to>
      <xdr:col>23</xdr:col>
      <xdr:colOff>457200</xdr:colOff>
      <xdr:row>18</xdr:row>
      <xdr:rowOff>123412</xdr:rowOff>
    </xdr:to>
    <xdr:sp macro="" textlink="">
      <xdr:nvSpPr>
        <xdr:cNvPr id="454" name="円/楕円 453"/>
        <xdr:cNvSpPr/>
      </xdr:nvSpPr>
      <xdr:spPr>
        <a:xfrm>
          <a:off x="16129000" y="31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108189</xdr:rowOff>
    </xdr:from>
    <xdr:ext cx="736600" cy="259045"/>
    <xdr:sp macro="" textlink="">
      <xdr:nvSpPr>
        <xdr:cNvPr id="455" name="テキスト ボックス 454"/>
        <xdr:cNvSpPr txBox="1"/>
      </xdr:nvSpPr>
      <xdr:spPr>
        <a:xfrm>
          <a:off x="15798800" y="319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114713</xdr:rowOff>
    </xdr:from>
    <xdr:to>
      <xdr:col>22</xdr:col>
      <xdr:colOff>254000</xdr:colOff>
      <xdr:row>19</xdr:row>
      <xdr:rowOff>44863</xdr:rowOff>
    </xdr:to>
    <xdr:sp macro="" textlink="">
      <xdr:nvSpPr>
        <xdr:cNvPr id="456" name="円/楕円 455"/>
        <xdr:cNvSpPr/>
      </xdr:nvSpPr>
      <xdr:spPr>
        <a:xfrm>
          <a:off x="15240000" y="32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29640</xdr:rowOff>
    </xdr:from>
    <xdr:ext cx="762000" cy="259045"/>
    <xdr:sp macro="" textlink="">
      <xdr:nvSpPr>
        <xdr:cNvPr id="457" name="テキスト ボックス 456"/>
        <xdr:cNvSpPr txBox="1"/>
      </xdr:nvSpPr>
      <xdr:spPr>
        <a:xfrm>
          <a:off x="14909800" y="328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63913</xdr:rowOff>
    </xdr:from>
    <xdr:to>
      <xdr:col>21</xdr:col>
      <xdr:colOff>50800</xdr:colOff>
      <xdr:row>19</xdr:row>
      <xdr:rowOff>165513</xdr:rowOff>
    </xdr:to>
    <xdr:sp macro="" textlink="">
      <xdr:nvSpPr>
        <xdr:cNvPr id="458" name="円/楕円 457"/>
        <xdr:cNvSpPr/>
      </xdr:nvSpPr>
      <xdr:spPr>
        <a:xfrm>
          <a:off x="14351000" y="33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150290</xdr:rowOff>
    </xdr:from>
    <xdr:ext cx="762000" cy="259045"/>
    <xdr:sp macro="" textlink="">
      <xdr:nvSpPr>
        <xdr:cNvPr id="459" name="テキスト ボックス 458"/>
        <xdr:cNvSpPr txBox="1"/>
      </xdr:nvSpPr>
      <xdr:spPr>
        <a:xfrm>
          <a:off x="14020800" y="340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135096</xdr:rowOff>
    </xdr:from>
    <xdr:to>
      <xdr:col>19</xdr:col>
      <xdr:colOff>533400</xdr:colOff>
      <xdr:row>20</xdr:row>
      <xdr:rowOff>65246</xdr:rowOff>
    </xdr:to>
    <xdr:sp macro="" textlink="">
      <xdr:nvSpPr>
        <xdr:cNvPr id="460" name="円/楕円 459"/>
        <xdr:cNvSpPr/>
      </xdr:nvSpPr>
      <xdr:spPr>
        <a:xfrm>
          <a:off x="13462000" y="33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50023</xdr:rowOff>
    </xdr:from>
    <xdr:ext cx="762000" cy="259045"/>
    <xdr:sp macro="" textlink="">
      <xdr:nvSpPr>
        <xdr:cNvPr id="461" name="テキスト ボックス 460"/>
        <xdr:cNvSpPr txBox="1"/>
      </xdr:nvSpPr>
      <xdr:spPr>
        <a:xfrm>
          <a:off x="13131800" y="347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7,532,231
7,315,013
5,172.90
2,263,393,575
2,236,594,469
18,860,486
1,412,217,807
4,787,055,596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192.7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比率を算定する上で分子となる人件費は、平成２３年度以降、本県独自の給与抑制や新陳代謝の進行により減少傾向にある。加えて、平成２４年度以降は、</a:t>
          </a:r>
          <a:r>
            <a:rPr kumimoji="1" lang="ja-JP" altLang="ja-JP" sz="1050" b="0" i="0" baseline="0">
              <a:solidFill>
                <a:schemeClr val="dk1"/>
              </a:solidFill>
              <a:effectLst/>
              <a:latin typeface="+mn-lt"/>
              <a:ea typeface="+mn-ea"/>
              <a:cs typeface="+mn-cs"/>
            </a:rPr>
            <a:t>県税収入の増加に伴い分母が増加したことから</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比率は改善してきたが、平成２７年度は、</a:t>
          </a:r>
          <a:r>
            <a:rPr kumimoji="1" lang="ja-JP" altLang="ja-JP" sz="1050" b="0" i="0" baseline="0">
              <a:solidFill>
                <a:schemeClr val="dk1"/>
              </a:solidFill>
              <a:effectLst/>
              <a:latin typeface="+mn-lt"/>
              <a:ea typeface="+mn-ea"/>
              <a:cs typeface="+mn-cs"/>
            </a:rPr>
            <a:t>分子となる人件費は退職手当の減などにより減少したものの、分母が臨時財政対策債の減により減少した</a:t>
          </a:r>
          <a:r>
            <a:rPr kumimoji="1" lang="ja-JP" altLang="en-US" sz="1050" b="0" i="0" baseline="0">
              <a:solidFill>
                <a:schemeClr val="dk1"/>
              </a:solidFill>
              <a:effectLst/>
              <a:latin typeface="+mn-lt"/>
              <a:ea typeface="+mn-ea"/>
              <a:cs typeface="+mn-cs"/>
            </a:rPr>
            <a:t>ことにより、</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１．３ポイント上昇した。</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平成２８年度は、</a:t>
          </a:r>
          <a:r>
            <a:rPr lang="ja-JP" altLang="ja-JP" sz="1050" b="0" i="0" baseline="0">
              <a:solidFill>
                <a:schemeClr val="dk1"/>
              </a:solidFill>
              <a:effectLst/>
              <a:latin typeface="+mn-lt"/>
              <a:ea typeface="+mn-ea"/>
              <a:cs typeface="+mn-cs"/>
            </a:rPr>
            <a:t>人事委員会勧告</a:t>
          </a:r>
          <a:r>
            <a:rPr lang="ja-JP" altLang="en-US" sz="1050" b="0" i="0" baseline="0">
              <a:solidFill>
                <a:schemeClr val="dk1"/>
              </a:solidFill>
              <a:effectLst/>
              <a:latin typeface="+mn-lt"/>
              <a:ea typeface="+mn-ea"/>
              <a:cs typeface="+mn-cs"/>
            </a:rPr>
            <a:t>に伴う</a:t>
          </a:r>
          <a:r>
            <a:rPr lang="ja-JP" altLang="ja-JP" sz="1050" b="0" i="0" baseline="0">
              <a:solidFill>
                <a:schemeClr val="dk1"/>
              </a:solidFill>
              <a:effectLst/>
              <a:latin typeface="+mn-lt"/>
              <a:ea typeface="+mn-ea"/>
              <a:cs typeface="+mn-cs"/>
            </a:rPr>
            <a:t>職員の給与改定によ</a:t>
          </a:r>
          <a:r>
            <a:rPr lang="ja-JP" altLang="en-US" sz="1050" b="0" i="0" baseline="0">
              <a:solidFill>
                <a:schemeClr val="dk1"/>
              </a:solidFill>
              <a:effectLst/>
              <a:latin typeface="+mn-lt"/>
              <a:ea typeface="+mn-ea"/>
              <a:cs typeface="+mn-cs"/>
            </a:rPr>
            <a:t>る分子の</a:t>
          </a:r>
          <a:r>
            <a:rPr lang="ja-JP" altLang="ja-JP" sz="1050" b="0" i="0" baseline="0">
              <a:solidFill>
                <a:schemeClr val="dk1"/>
              </a:solidFill>
              <a:effectLst/>
              <a:latin typeface="+mn-lt"/>
              <a:ea typeface="+mn-ea"/>
              <a:cs typeface="+mn-cs"/>
            </a:rPr>
            <a:t>増加</a:t>
          </a:r>
          <a:r>
            <a:rPr lang="ja-JP" altLang="en-US" sz="1050" b="0" i="0" baseline="0">
              <a:solidFill>
                <a:schemeClr val="dk1"/>
              </a:solidFill>
              <a:effectLst/>
              <a:latin typeface="+mn-lt"/>
              <a:ea typeface="+mn-ea"/>
              <a:cs typeface="+mn-cs"/>
            </a:rPr>
            <a:t>により、前年度より０．１ポイント上昇している</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人件費については、今後も第六次行革大綱に基づき、適正な定員管理に取り組んでいく。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36</xdr:row>
      <xdr:rowOff>127000</xdr:rowOff>
    </xdr:to>
    <xdr:cxnSp macro="">
      <xdr:nvCxnSpPr>
        <xdr:cNvPr id="63" name="直線コネクタ 62"/>
        <xdr:cNvCxnSpPr/>
      </xdr:nvCxnSpPr>
      <xdr:spPr>
        <a:xfrm>
          <a:off x="3987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4"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36</xdr:row>
      <xdr:rowOff>104140</xdr:rowOff>
    </xdr:to>
    <xdr:cxnSp macro="">
      <xdr:nvCxnSpPr>
        <xdr:cNvPr id="66" name="直線コネクタ 65"/>
        <xdr:cNvCxnSpPr/>
      </xdr:nvCxnSpPr>
      <xdr:spPr>
        <a:xfrm>
          <a:off x="3098800" y="59791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68" name="テキスト ボックス 6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37</xdr:row>
      <xdr:rowOff>115570</xdr:rowOff>
    </xdr:to>
    <xdr:cxnSp macro="">
      <xdr:nvCxnSpPr>
        <xdr:cNvPr id="69" name="直線コネクタ 68"/>
        <xdr:cNvCxnSpPr/>
      </xdr:nvCxnSpPr>
      <xdr:spPr>
        <a:xfrm flipV="1">
          <a:off x="2209800" y="59791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1" name="テキスト ボックス 70"/>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39</xdr:row>
      <xdr:rowOff>161290</xdr:rowOff>
    </xdr:to>
    <xdr:cxnSp macro="">
      <xdr:nvCxnSpPr>
        <xdr:cNvPr id="72" name="直線コネクタ 71"/>
        <xdr:cNvCxnSpPr/>
      </xdr:nvCxnSpPr>
      <xdr:spPr>
        <a:xfrm flipV="1">
          <a:off x="1320800" y="64592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74" name="テキスト ボックス 73"/>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139717</xdr:rowOff>
    </xdr:from>
    <xdr:ext cx="762000" cy="259045"/>
    <xdr:sp macro="" textlink="">
      <xdr:nvSpPr>
        <xdr:cNvPr id="76" name="テキスト ボックス 75"/>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2" name="円/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3"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4" name="円/楕円 83"/>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5" name="テキスト ボックス 84"/>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6" name="円/楕円 85"/>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87" name="テキスト ボックス 86"/>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8" name="円/楕円 87"/>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89" name="テキスト ボックス 88"/>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110490</xdr:rowOff>
    </xdr:from>
    <xdr:to>
      <xdr:col>1</xdr:col>
      <xdr:colOff>676275</xdr:colOff>
      <xdr:row>40</xdr:row>
      <xdr:rowOff>40640</xdr:rowOff>
    </xdr:to>
    <xdr:sp macro="" textlink="">
      <xdr:nvSpPr>
        <xdr:cNvPr id="90" name="円/楕円 89"/>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50817</xdr:rowOff>
    </xdr:from>
    <xdr:ext cx="762000" cy="259045"/>
    <xdr:sp macro="" textlink="">
      <xdr:nvSpPr>
        <xdr:cNvPr id="91" name="テキスト ボックス 90"/>
        <xdr:cNvSpPr txBox="1"/>
      </xdr:nvSpPr>
      <xdr:spPr>
        <a:xfrm>
          <a:off x="9398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平成２４年度以降、県税収入の増加に伴い分母が増加している一方、分子は概ね横ばいで推移している。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平成２７年度は、分母である臨時財政対策債の減により前年度より０．２ポイント上昇し、平成２８年度も同水準となっている。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69850</xdr:rowOff>
    </xdr:from>
    <xdr:to>
      <xdr:col>24</xdr:col>
      <xdr:colOff>22225</xdr:colOff>
      <xdr:row>17</xdr:row>
      <xdr:rowOff>69850</xdr:rowOff>
    </xdr:to>
    <xdr:cxnSp macro="">
      <xdr:nvCxnSpPr>
        <xdr:cNvPr id="120" name="直線コネクタ 119"/>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48277</xdr:rowOff>
    </xdr:from>
    <xdr:ext cx="762000" cy="259045"/>
    <xdr:sp macro="" textlink="">
      <xdr:nvSpPr>
        <xdr:cNvPr id="121" name="物件費平均値テキスト"/>
        <xdr:cNvSpPr txBox="1"/>
      </xdr:nvSpPr>
      <xdr:spPr>
        <a:xfrm>
          <a:off x="16598900" y="313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149860</xdr:rowOff>
    </xdr:from>
    <xdr:to>
      <xdr:col>22</xdr:col>
      <xdr:colOff>555625</xdr:colOff>
      <xdr:row>17</xdr:row>
      <xdr:rowOff>69850</xdr:rowOff>
    </xdr:to>
    <xdr:cxnSp macro="">
      <xdr:nvCxnSpPr>
        <xdr:cNvPr id="123" name="直線コネクタ 122"/>
        <xdr:cNvCxnSpPr/>
      </xdr:nvCxnSpPr>
      <xdr:spPr>
        <a:xfrm>
          <a:off x="14782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162577</xdr:rowOff>
    </xdr:from>
    <xdr:ext cx="736600" cy="259045"/>
    <xdr:sp macro="" textlink="">
      <xdr:nvSpPr>
        <xdr:cNvPr id="125" name="テキスト ボックス 124"/>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149860</xdr:rowOff>
    </xdr:from>
    <xdr:to>
      <xdr:col>21</xdr:col>
      <xdr:colOff>352425</xdr:colOff>
      <xdr:row>17</xdr:row>
      <xdr:rowOff>69850</xdr:rowOff>
    </xdr:to>
    <xdr:cxnSp macro="">
      <xdr:nvCxnSpPr>
        <xdr:cNvPr id="126" name="直線コネクタ 125"/>
        <xdr:cNvCxnSpPr/>
      </xdr:nvCxnSpPr>
      <xdr:spPr>
        <a:xfrm flipV="1">
          <a:off x="13893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8" name="テキスト ボックス 127"/>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69850</xdr:rowOff>
    </xdr:from>
    <xdr:to>
      <xdr:col>20</xdr:col>
      <xdr:colOff>149225</xdr:colOff>
      <xdr:row>17</xdr:row>
      <xdr:rowOff>115570</xdr:rowOff>
    </xdr:to>
    <xdr:cxnSp macro="">
      <xdr:nvCxnSpPr>
        <xdr:cNvPr id="129" name="直線コネクタ 128"/>
        <xdr:cNvCxnSpPr/>
      </xdr:nvCxnSpPr>
      <xdr:spPr>
        <a:xfrm flipV="1">
          <a:off x="13004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116857</xdr:rowOff>
    </xdr:from>
    <xdr:ext cx="762000" cy="259045"/>
    <xdr:sp macro="" textlink="">
      <xdr:nvSpPr>
        <xdr:cNvPr id="131" name="テキスト ボックス 13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116857</xdr:rowOff>
    </xdr:from>
    <xdr:ext cx="762000" cy="259045"/>
    <xdr:sp macro="" textlink="">
      <xdr:nvSpPr>
        <xdr:cNvPr id="133" name="テキスト ボックス 13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35577</xdr:rowOff>
    </xdr:from>
    <xdr:ext cx="762000" cy="259045"/>
    <xdr:sp macro="" textlink="">
      <xdr:nvSpPr>
        <xdr:cNvPr id="140"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1" name="円/楕円 140"/>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42" name="テキスト ボックス 14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99060</xdr:rowOff>
    </xdr:from>
    <xdr:to>
      <xdr:col>21</xdr:col>
      <xdr:colOff>403225</xdr:colOff>
      <xdr:row>17</xdr:row>
      <xdr:rowOff>29210</xdr:rowOff>
    </xdr:to>
    <xdr:sp macro="" textlink="">
      <xdr:nvSpPr>
        <xdr:cNvPr id="143" name="円/楕円 142"/>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39387</xdr:rowOff>
    </xdr:from>
    <xdr:ext cx="762000" cy="259045"/>
    <xdr:sp macro="" textlink="">
      <xdr:nvSpPr>
        <xdr:cNvPr id="144" name="テキスト ボックス 143"/>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19050</xdr:rowOff>
    </xdr:from>
    <xdr:to>
      <xdr:col>20</xdr:col>
      <xdr:colOff>200025</xdr:colOff>
      <xdr:row>17</xdr:row>
      <xdr:rowOff>120650</xdr:rowOff>
    </xdr:to>
    <xdr:sp macro="" textlink="">
      <xdr:nvSpPr>
        <xdr:cNvPr id="145" name="円/楕円 144"/>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130827</xdr:rowOff>
    </xdr:from>
    <xdr:ext cx="762000" cy="259045"/>
    <xdr:sp macro="" textlink="">
      <xdr:nvSpPr>
        <xdr:cNvPr id="146" name="テキスト ボックス 145"/>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64770</xdr:rowOff>
    </xdr:from>
    <xdr:to>
      <xdr:col>18</xdr:col>
      <xdr:colOff>682625</xdr:colOff>
      <xdr:row>17</xdr:row>
      <xdr:rowOff>166370</xdr:rowOff>
    </xdr:to>
    <xdr:sp macro="" textlink="">
      <xdr:nvSpPr>
        <xdr:cNvPr id="147" name="円/楕円 146"/>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5097</xdr:rowOff>
    </xdr:from>
    <xdr:ext cx="762000" cy="259045"/>
    <xdr:sp macro="" textlink="">
      <xdr:nvSpPr>
        <xdr:cNvPr id="148" name="テキスト ボックス 147"/>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比率を算定する上で分子となる扶助費は、高齢化の進展等に伴い増加を続けている。平成２４年度以降は、県税収入の増加に伴い分母も増加したことから比率は改善してきたが、平成２７年度は、Ｂ型・Ｃ型肝炎患者医療給付費の増などにより、０．１ポイント上昇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平成２８年度は、指定難病医療給付費の増加などにより、前年度より０．１ポイント上昇している。</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69850</xdr:rowOff>
    </xdr:to>
    <xdr:cxnSp macro="">
      <xdr:nvCxnSpPr>
        <xdr:cNvPr id="179" name="直線コネクタ 178"/>
        <xdr:cNvCxnSpPr/>
      </xdr:nvCxnSpPr>
      <xdr:spPr>
        <a:xfrm>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0"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31750</xdr:rowOff>
    </xdr:to>
    <xdr:cxnSp macro="">
      <xdr:nvCxnSpPr>
        <xdr:cNvPr id="182" name="直線コネクタ 181"/>
        <xdr:cNvCxnSpPr/>
      </xdr:nvCxnSpPr>
      <xdr:spPr>
        <a:xfrm>
          <a:off x="3098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4" name="テキスト ボックス 18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31750</xdr:rowOff>
    </xdr:to>
    <xdr:cxnSp macro="">
      <xdr:nvCxnSpPr>
        <xdr:cNvPr id="185" name="直線コネクタ 184"/>
        <xdr:cNvCxnSpPr/>
      </xdr:nvCxnSpPr>
      <xdr:spPr>
        <a:xfrm flipV="1">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187" name="テキスト ボックス 186"/>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69850</xdr:rowOff>
    </xdr:to>
    <xdr:cxnSp macro="">
      <xdr:nvCxnSpPr>
        <xdr:cNvPr id="188" name="直線コネクタ 187"/>
        <xdr:cNvCxnSpPr/>
      </xdr:nvCxnSpPr>
      <xdr:spPr>
        <a:xfrm flipV="1">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0" name="テキスト ボックス 18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2" name="テキスト ボックス 191"/>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8" name="円/楕円 197"/>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199"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0" name="円/楕円 19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01" name="テキスト ボックス 200"/>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2" name="円/楕円 201"/>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203" name="テキスト ボックス 202"/>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4" name="円/楕円 203"/>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5" name="テキスト ボックス 20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6" name="円/楕円 205"/>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07" name="テキスト ボックス 20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本県は、類似団体と比較して道路面積が大きいなどの要因により、維持補修費が高い傾向にあるため、その他の比率が高くなっている。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平成２５年度は、前年度から比率が０．２ポイント改善しているが、これは、愛知県農林公社貸付金の減などにより分子が減少したことに加えて、県税収入の増により分母も増加したことによるものである。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平成２５年度以降は、横ばいとなっている。</a:t>
          </a: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69850</xdr:rowOff>
    </xdr:from>
    <xdr:to>
      <xdr:col>24</xdr:col>
      <xdr:colOff>22225</xdr:colOff>
      <xdr:row>57</xdr:row>
      <xdr:rowOff>69850</xdr:rowOff>
    </xdr:to>
    <xdr:cxnSp macro="">
      <xdr:nvCxnSpPr>
        <xdr:cNvPr id="235" name="直線コネクタ 234"/>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58437</xdr:rowOff>
    </xdr:from>
    <xdr:ext cx="762000" cy="259045"/>
    <xdr:sp macro="" textlink="">
      <xdr:nvSpPr>
        <xdr:cNvPr id="236" name="その他平均値テキスト"/>
        <xdr:cNvSpPr txBox="1"/>
      </xdr:nvSpPr>
      <xdr:spPr>
        <a:xfrm>
          <a:off x="16598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69850</xdr:rowOff>
    </xdr:to>
    <xdr:cxnSp macro="">
      <xdr:nvCxnSpPr>
        <xdr:cNvPr id="238" name="直線コネクタ 237"/>
        <xdr:cNvCxnSpPr/>
      </xdr:nvCxnSpPr>
      <xdr:spPr>
        <a:xfrm>
          <a:off x="14782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27957</xdr:rowOff>
    </xdr:from>
    <xdr:ext cx="736600" cy="259045"/>
    <xdr:sp macro="" textlink="">
      <xdr:nvSpPr>
        <xdr:cNvPr id="240" name="テキスト ボックス 239"/>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69850</xdr:rowOff>
    </xdr:to>
    <xdr:cxnSp macro="">
      <xdr:nvCxnSpPr>
        <xdr:cNvPr id="241" name="直線コネクタ 240"/>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57</xdr:row>
      <xdr:rowOff>161290</xdr:rowOff>
    </xdr:to>
    <xdr:cxnSp macro="">
      <xdr:nvCxnSpPr>
        <xdr:cNvPr id="244" name="直線コネクタ 243"/>
        <xdr:cNvCxnSpPr/>
      </xdr:nvCxnSpPr>
      <xdr:spPr>
        <a:xfrm flipV="1">
          <a:off x="13004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54" name="円/楕円 25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162577</xdr:rowOff>
    </xdr:from>
    <xdr:ext cx="762000" cy="259045"/>
    <xdr:sp macro="" textlink="">
      <xdr:nvSpPr>
        <xdr:cNvPr id="25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19050</xdr:rowOff>
    </xdr:from>
    <xdr:to>
      <xdr:col>22</xdr:col>
      <xdr:colOff>606425</xdr:colOff>
      <xdr:row>57</xdr:row>
      <xdr:rowOff>120650</xdr:rowOff>
    </xdr:to>
    <xdr:sp macro="" textlink="">
      <xdr:nvSpPr>
        <xdr:cNvPr id="256" name="円/楕円 25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105427</xdr:rowOff>
    </xdr:from>
    <xdr:ext cx="736600" cy="259045"/>
    <xdr:sp macro="" textlink="">
      <xdr:nvSpPr>
        <xdr:cNvPr id="257" name="テキスト ボックス 25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58" name="円/楕円 25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60" name="円/楕円 25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61" name="テキスト ボックス 260"/>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110490</xdr:rowOff>
    </xdr:from>
    <xdr:to>
      <xdr:col>18</xdr:col>
      <xdr:colOff>682625</xdr:colOff>
      <xdr:row>58</xdr:row>
      <xdr:rowOff>40640</xdr:rowOff>
    </xdr:to>
    <xdr:sp macro="" textlink="">
      <xdr:nvSpPr>
        <xdr:cNvPr id="262" name="円/楕円 261"/>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25417</xdr:rowOff>
    </xdr:from>
    <xdr:ext cx="762000" cy="259045"/>
    <xdr:sp macro="" textlink="">
      <xdr:nvSpPr>
        <xdr:cNvPr id="263" name="テキスト ボックス 262"/>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比率を算定する上で分子となる補助費等は、高齢化の進展に伴う後期高齢者医療事業費や介護給付費負担金といった義務的な経費の増などにより増加している。平成２４年度以降は、県税収入の増加に伴い分母が増加していることにより、比率はほぼ横ばい状態が続いていた。平成２７年度は、施設型教育・保育給付費の皆増などにより分子が増加したことに加え、臨時財政対策債の減により分母が減少したため、前年度より２．６ポイント上昇してい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平成２８年度は、</a:t>
          </a:r>
          <a:r>
            <a:rPr kumimoji="1" lang="ja-JP" altLang="en-US" sz="1050" b="0" i="0" baseline="0">
              <a:solidFill>
                <a:schemeClr val="dk1"/>
              </a:solidFill>
              <a:effectLst/>
              <a:latin typeface="+mn-lt"/>
              <a:ea typeface="+mn-ea"/>
              <a:cs typeface="+mn-cs"/>
            </a:rPr>
            <a:t>後期高齢者医療事業費や障害者自立支援介護・訓練等給付費負担金などの増による分子の増加により、前年度より０．４ポイント上昇している。</a:t>
          </a:r>
          <a:endParaRPr lang="ja-JP" altLang="ja-JP" sz="1200">
            <a:effectLst/>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45357</xdr:rowOff>
    </xdr:from>
    <xdr:to>
      <xdr:col>24</xdr:col>
      <xdr:colOff>22225</xdr:colOff>
      <xdr:row>36</xdr:row>
      <xdr:rowOff>88900</xdr:rowOff>
    </xdr:to>
    <xdr:cxnSp macro="">
      <xdr:nvCxnSpPr>
        <xdr:cNvPr id="296" name="直線コネクタ 295"/>
        <xdr:cNvCxnSpPr/>
      </xdr:nvCxnSpPr>
      <xdr:spPr>
        <a:xfrm>
          <a:off x="15671800" y="6217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105228</xdr:rowOff>
    </xdr:from>
    <xdr:to>
      <xdr:col>22</xdr:col>
      <xdr:colOff>555625</xdr:colOff>
      <xdr:row>36</xdr:row>
      <xdr:rowOff>45357</xdr:rowOff>
    </xdr:to>
    <xdr:cxnSp macro="">
      <xdr:nvCxnSpPr>
        <xdr:cNvPr id="299" name="直線コネクタ 298"/>
        <xdr:cNvCxnSpPr/>
      </xdr:nvCxnSpPr>
      <xdr:spPr>
        <a:xfrm>
          <a:off x="14782800" y="59345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105228</xdr:rowOff>
    </xdr:from>
    <xdr:to>
      <xdr:col>21</xdr:col>
      <xdr:colOff>352425</xdr:colOff>
      <xdr:row>35</xdr:row>
      <xdr:rowOff>53522</xdr:rowOff>
    </xdr:to>
    <xdr:cxnSp macro="">
      <xdr:nvCxnSpPr>
        <xdr:cNvPr id="302" name="直線コネクタ 301"/>
        <xdr:cNvCxnSpPr/>
      </xdr:nvCxnSpPr>
      <xdr:spPr>
        <a:xfrm flipV="1">
          <a:off x="13893800" y="593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53522</xdr:rowOff>
    </xdr:from>
    <xdr:to>
      <xdr:col>20</xdr:col>
      <xdr:colOff>149225</xdr:colOff>
      <xdr:row>35</xdr:row>
      <xdr:rowOff>53522</xdr:rowOff>
    </xdr:to>
    <xdr:cxnSp macro="">
      <xdr:nvCxnSpPr>
        <xdr:cNvPr id="305" name="直線コネクタ 304"/>
        <xdr:cNvCxnSpPr/>
      </xdr:nvCxnSpPr>
      <xdr:spPr>
        <a:xfrm>
          <a:off x="13004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36</xdr:row>
      <xdr:rowOff>38100</xdr:rowOff>
    </xdr:from>
    <xdr:to>
      <xdr:col>24</xdr:col>
      <xdr:colOff>73025</xdr:colOff>
      <xdr:row>36</xdr:row>
      <xdr:rowOff>139700</xdr:rowOff>
    </xdr:to>
    <xdr:sp macro="" textlink="">
      <xdr:nvSpPr>
        <xdr:cNvPr id="315" name="円/楕円 314"/>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54627</xdr:rowOff>
    </xdr:from>
    <xdr:ext cx="762000" cy="259045"/>
    <xdr:sp macro="" textlink="">
      <xdr:nvSpPr>
        <xdr:cNvPr id="316"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166007</xdr:rowOff>
    </xdr:from>
    <xdr:to>
      <xdr:col>22</xdr:col>
      <xdr:colOff>606425</xdr:colOff>
      <xdr:row>36</xdr:row>
      <xdr:rowOff>96157</xdr:rowOff>
    </xdr:to>
    <xdr:sp macro="" textlink="">
      <xdr:nvSpPr>
        <xdr:cNvPr id="317" name="円/楕円 316"/>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106334</xdr:rowOff>
    </xdr:from>
    <xdr:ext cx="736600" cy="259045"/>
    <xdr:sp macro="" textlink="">
      <xdr:nvSpPr>
        <xdr:cNvPr id="318" name="テキスト ボックス 317"/>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54428</xdr:rowOff>
    </xdr:from>
    <xdr:to>
      <xdr:col>21</xdr:col>
      <xdr:colOff>403225</xdr:colOff>
      <xdr:row>34</xdr:row>
      <xdr:rowOff>156028</xdr:rowOff>
    </xdr:to>
    <xdr:sp macro="" textlink="">
      <xdr:nvSpPr>
        <xdr:cNvPr id="319" name="円/楕円 318"/>
        <xdr:cNvSpPr/>
      </xdr:nvSpPr>
      <xdr:spPr>
        <a:xfrm>
          <a:off x="14732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166205</xdr:rowOff>
    </xdr:from>
    <xdr:ext cx="762000" cy="259045"/>
    <xdr:sp macro="" textlink="">
      <xdr:nvSpPr>
        <xdr:cNvPr id="320" name="テキスト ボックス 319"/>
        <xdr:cNvSpPr txBox="1"/>
      </xdr:nvSpPr>
      <xdr:spPr>
        <a:xfrm>
          <a:off x="14401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2722</xdr:rowOff>
    </xdr:from>
    <xdr:to>
      <xdr:col>20</xdr:col>
      <xdr:colOff>200025</xdr:colOff>
      <xdr:row>35</xdr:row>
      <xdr:rowOff>104322</xdr:rowOff>
    </xdr:to>
    <xdr:sp macro="" textlink="">
      <xdr:nvSpPr>
        <xdr:cNvPr id="321" name="円/楕円 320"/>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33</xdr:row>
      <xdr:rowOff>114499</xdr:rowOff>
    </xdr:from>
    <xdr:ext cx="762000" cy="259045"/>
    <xdr:sp macro="" textlink="">
      <xdr:nvSpPr>
        <xdr:cNvPr id="322" name="テキスト ボックス 321"/>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35</xdr:row>
      <xdr:rowOff>2722</xdr:rowOff>
    </xdr:from>
    <xdr:to>
      <xdr:col>18</xdr:col>
      <xdr:colOff>682625</xdr:colOff>
      <xdr:row>35</xdr:row>
      <xdr:rowOff>104322</xdr:rowOff>
    </xdr:to>
    <xdr:sp macro="" textlink="">
      <xdr:nvSpPr>
        <xdr:cNvPr id="323" name="円/楕円 322"/>
        <xdr:cNvSpPr/>
      </xdr:nvSpPr>
      <xdr:spPr>
        <a:xfrm>
          <a:off x="12954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114499</xdr:rowOff>
    </xdr:from>
    <xdr:ext cx="762000" cy="259045"/>
    <xdr:sp macro="" textlink="">
      <xdr:nvSpPr>
        <xdr:cNvPr id="324" name="テキスト ボックス 323"/>
        <xdr:cNvSpPr txBox="1"/>
      </xdr:nvSpPr>
      <xdr:spPr>
        <a:xfrm>
          <a:off x="12623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比率を算定する上で分子となる公債費は、近年における臨時財政対策債などの特例的な県債の大量発行の影響により、高止まりとなっている。</a:t>
          </a:r>
          <a:endParaRPr kumimoji="1" lang="en-US" altLang="ja-JP" sz="9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平成２６年度は、県税収入の増加幅が大きかったため改善したが、平成２７年度は、臨時財政対策債の減により分母が減少したため、前年度より１．２ポイント上昇した。</a:t>
          </a:r>
          <a:endParaRPr kumimoji="1" lang="en-US" altLang="ja-JP" sz="9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平成２８年度は、満期一括償還県債に係る減債基金への積立て等による分子の増加により、前年度より０．２ポイント上昇している。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a:ea typeface="+mn-ea"/>
              <a:cs typeface="+mn-cs"/>
            </a:rPr>
            <a:t>　社会資本整備などに充当する通常の県債については、残高の縮減に努め、財政の弾力性の確保を図っている。今後も、将来負担を抑制するため、第六次行革大綱に基づき、通常の県債残高の抑制に取り組む。</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114300</xdr:rowOff>
    </xdr:from>
    <xdr:to>
      <xdr:col>7</xdr:col>
      <xdr:colOff>15875</xdr:colOff>
      <xdr:row>78</xdr:row>
      <xdr:rowOff>139700</xdr:rowOff>
    </xdr:to>
    <xdr:cxnSp macro="">
      <xdr:nvCxnSpPr>
        <xdr:cNvPr id="355" name="直線コネクタ 354"/>
        <xdr:cNvCxnSpPr/>
      </xdr:nvCxnSpPr>
      <xdr:spPr>
        <a:xfrm>
          <a:off x="3987800" y="1348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133350</xdr:rowOff>
    </xdr:from>
    <xdr:to>
      <xdr:col>5</xdr:col>
      <xdr:colOff>549275</xdr:colOff>
      <xdr:row>78</xdr:row>
      <xdr:rowOff>114300</xdr:rowOff>
    </xdr:to>
    <xdr:cxnSp macro="">
      <xdr:nvCxnSpPr>
        <xdr:cNvPr id="358" name="直線コネクタ 357"/>
        <xdr:cNvCxnSpPr/>
      </xdr:nvCxnSpPr>
      <xdr:spPr>
        <a:xfrm>
          <a:off x="3098800" y="1333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133350</xdr:rowOff>
    </xdr:from>
    <xdr:to>
      <xdr:col>4</xdr:col>
      <xdr:colOff>346075</xdr:colOff>
      <xdr:row>79</xdr:row>
      <xdr:rowOff>19050</xdr:rowOff>
    </xdr:to>
    <xdr:cxnSp macro="">
      <xdr:nvCxnSpPr>
        <xdr:cNvPr id="361" name="直線コネクタ 360"/>
        <xdr:cNvCxnSpPr/>
      </xdr:nvCxnSpPr>
      <xdr:spPr>
        <a:xfrm flipV="1">
          <a:off x="2209800" y="13335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19050</xdr:rowOff>
    </xdr:to>
    <xdr:cxnSp macro="">
      <xdr:nvCxnSpPr>
        <xdr:cNvPr id="364" name="直線コネクタ 363"/>
        <xdr:cNvCxnSpPr/>
      </xdr:nvCxnSpPr>
      <xdr:spPr>
        <a:xfrm>
          <a:off x="1320800" y="1353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88900</xdr:rowOff>
    </xdr:from>
    <xdr:to>
      <xdr:col>7</xdr:col>
      <xdr:colOff>66675</xdr:colOff>
      <xdr:row>79</xdr:row>
      <xdr:rowOff>19050</xdr:rowOff>
    </xdr:to>
    <xdr:sp macro="" textlink="">
      <xdr:nvSpPr>
        <xdr:cNvPr id="374" name="円/楕円 373"/>
        <xdr:cNvSpPr/>
      </xdr:nvSpPr>
      <xdr:spPr>
        <a:xfrm>
          <a:off x="4775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60977</xdr:rowOff>
    </xdr:from>
    <xdr:ext cx="762000" cy="259045"/>
    <xdr:sp macro="" textlink="">
      <xdr:nvSpPr>
        <xdr:cNvPr id="375" name="公債費該当値テキスト"/>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63500</xdr:rowOff>
    </xdr:from>
    <xdr:to>
      <xdr:col>5</xdr:col>
      <xdr:colOff>600075</xdr:colOff>
      <xdr:row>78</xdr:row>
      <xdr:rowOff>165100</xdr:rowOff>
    </xdr:to>
    <xdr:sp macro="" textlink="">
      <xdr:nvSpPr>
        <xdr:cNvPr id="376" name="円/楕円 375"/>
        <xdr:cNvSpPr/>
      </xdr:nvSpPr>
      <xdr:spPr>
        <a:xfrm>
          <a:off x="3937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149877</xdr:rowOff>
    </xdr:from>
    <xdr:ext cx="736600" cy="259045"/>
    <xdr:sp macro="" textlink="">
      <xdr:nvSpPr>
        <xdr:cNvPr id="377" name="テキスト ボックス 376"/>
        <xdr:cNvSpPr txBox="1"/>
      </xdr:nvSpPr>
      <xdr:spPr>
        <a:xfrm>
          <a:off x="3606800" y="1352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82550</xdr:rowOff>
    </xdr:from>
    <xdr:to>
      <xdr:col>4</xdr:col>
      <xdr:colOff>396875</xdr:colOff>
      <xdr:row>78</xdr:row>
      <xdr:rowOff>12700</xdr:rowOff>
    </xdr:to>
    <xdr:sp macro="" textlink="">
      <xdr:nvSpPr>
        <xdr:cNvPr id="378" name="円/楕円 377"/>
        <xdr:cNvSpPr/>
      </xdr:nvSpPr>
      <xdr:spPr>
        <a:xfrm>
          <a:off x="3048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168927</xdr:rowOff>
    </xdr:from>
    <xdr:ext cx="762000" cy="259045"/>
    <xdr:sp macro="" textlink="">
      <xdr:nvSpPr>
        <xdr:cNvPr id="379" name="テキスト ボックス 378"/>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139700</xdr:rowOff>
    </xdr:from>
    <xdr:to>
      <xdr:col>3</xdr:col>
      <xdr:colOff>193675</xdr:colOff>
      <xdr:row>79</xdr:row>
      <xdr:rowOff>69850</xdr:rowOff>
    </xdr:to>
    <xdr:sp macro="" textlink="">
      <xdr:nvSpPr>
        <xdr:cNvPr id="380" name="円/楕円 379"/>
        <xdr:cNvSpPr/>
      </xdr:nvSpPr>
      <xdr:spPr>
        <a:xfrm>
          <a:off x="2159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54627</xdr:rowOff>
    </xdr:from>
    <xdr:ext cx="762000" cy="259045"/>
    <xdr:sp macro="" textlink="">
      <xdr:nvSpPr>
        <xdr:cNvPr id="381" name="テキスト ボックス 380"/>
        <xdr:cNvSpPr txBox="1"/>
      </xdr:nvSpPr>
      <xdr:spPr>
        <a:xfrm>
          <a:off x="1828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2" name="円/楕円 381"/>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3" name="テキスト ボックス 382"/>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平成２４年度以降、分母となる歳入が、県税収入の増加に伴い増加し、比率は改善していた。平成２７年度は、臨時財政対策債の減により分母が減少したことで、前年度から比率が４．２ポイント上昇した。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平成２８年度は、</a:t>
          </a:r>
          <a:r>
            <a:rPr kumimoji="1" lang="ja-JP" altLang="ja-JP" sz="1100" b="0" i="0" baseline="0">
              <a:solidFill>
                <a:schemeClr val="dk1"/>
              </a:solidFill>
              <a:effectLst/>
              <a:latin typeface="+mn-lt"/>
              <a:ea typeface="+mn-ea"/>
              <a:cs typeface="+mn-cs"/>
            </a:rPr>
            <a:t>県税が増加したものの、地方譲与税や減収補塡債の減などにより相殺され、分子を構成する補助費等</a:t>
          </a:r>
          <a:r>
            <a:rPr kumimoji="1" lang="ja-JP" altLang="en-US" sz="1100" b="0" i="0" baseline="0">
              <a:solidFill>
                <a:schemeClr val="dk1"/>
              </a:solidFill>
              <a:effectLst/>
              <a:latin typeface="+mn-lt"/>
              <a:ea typeface="+mn-ea"/>
              <a:cs typeface="+mn-cs"/>
            </a:rPr>
            <a:t>が増加したこと</a:t>
          </a:r>
          <a:r>
            <a:rPr kumimoji="1" lang="ja-JP" altLang="ja-JP" sz="1100" b="0" i="0" baseline="0">
              <a:solidFill>
                <a:schemeClr val="dk1"/>
              </a:solidFill>
              <a:effectLst/>
              <a:latin typeface="+mn-lt"/>
              <a:ea typeface="+mn-ea"/>
              <a:cs typeface="+mn-cs"/>
            </a:rPr>
            <a:t>などにより、前年度から０．</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ポイント上昇した</a:t>
          </a:r>
          <a:r>
            <a:rPr kumimoji="1" lang="ja-JP" altLang="en-US" sz="1100" b="0" i="0" baseline="0">
              <a:solidFill>
                <a:schemeClr val="dk1"/>
              </a:solidFill>
              <a:effectLst/>
              <a:latin typeface="+mn-lt"/>
              <a:ea typeface="+mn-ea"/>
              <a:cs typeface="+mn-cs"/>
            </a:rPr>
            <a:t>。</a:t>
          </a:r>
          <a:endParaRPr kumimoji="1" lang="ja-JP" altLang="en-US"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扶助費や扶助費的な補助費等といった義務的な経費は縮減が容易ではないが、その他の経費については、今後も事務事業の見直しに取り組み、健全で持続可能な財政基盤の確立に努める。</a:t>
          </a: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133350</xdr:rowOff>
    </xdr:from>
    <xdr:to>
      <xdr:col>24</xdr:col>
      <xdr:colOff>22225</xdr:colOff>
      <xdr:row>81</xdr:row>
      <xdr:rowOff>107950</xdr:rowOff>
    </xdr:to>
    <xdr:cxnSp macro="">
      <xdr:nvCxnSpPr>
        <xdr:cNvPr id="409" name="直線コネクタ 408"/>
        <xdr:cNvCxnSpPr/>
      </xdr:nvCxnSpPr>
      <xdr:spPr>
        <a:xfrm flipV="1">
          <a:off x="16510000" y="12649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80027</xdr:rowOff>
    </xdr:from>
    <xdr:ext cx="762000" cy="259045"/>
    <xdr:sp macro="" textlink="">
      <xdr:nvSpPr>
        <xdr:cNvPr id="41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107950</xdr:rowOff>
    </xdr:from>
    <xdr:to>
      <xdr:col>24</xdr:col>
      <xdr:colOff>111125</xdr:colOff>
      <xdr:row>81</xdr:row>
      <xdr:rowOff>107950</xdr:rowOff>
    </xdr:to>
    <xdr:cxnSp macro="">
      <xdr:nvCxnSpPr>
        <xdr:cNvPr id="411" name="直線コネクタ 41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48277</xdr:rowOff>
    </xdr:from>
    <xdr:ext cx="762000" cy="259045"/>
    <xdr:sp macro="" textlink="">
      <xdr:nvSpPr>
        <xdr:cNvPr id="412" name="公債費以外最大値テキスト"/>
        <xdr:cNvSpPr txBox="1"/>
      </xdr:nvSpPr>
      <xdr:spPr>
        <a:xfrm>
          <a:off x="16598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73</xdr:row>
      <xdr:rowOff>133350</xdr:rowOff>
    </xdr:from>
    <xdr:to>
      <xdr:col>24</xdr:col>
      <xdr:colOff>111125</xdr:colOff>
      <xdr:row>73</xdr:row>
      <xdr:rowOff>133350</xdr:rowOff>
    </xdr:to>
    <xdr:cxnSp macro="">
      <xdr:nvCxnSpPr>
        <xdr:cNvPr id="413" name="直線コネクタ 412"/>
        <xdr:cNvCxnSpPr/>
      </xdr:nvCxnSpPr>
      <xdr:spPr>
        <a:xfrm>
          <a:off x="16421100" y="1264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0</xdr:rowOff>
    </xdr:from>
    <xdr:to>
      <xdr:col>24</xdr:col>
      <xdr:colOff>22225</xdr:colOff>
      <xdr:row>76</xdr:row>
      <xdr:rowOff>76200</xdr:rowOff>
    </xdr:to>
    <xdr:cxnSp macro="">
      <xdr:nvCxnSpPr>
        <xdr:cNvPr id="414" name="直線コネクタ 413"/>
        <xdr:cNvCxnSpPr/>
      </xdr:nvCxnSpPr>
      <xdr:spPr>
        <a:xfrm>
          <a:off x="15671800" y="1303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29227</xdr:rowOff>
    </xdr:from>
    <xdr:ext cx="762000" cy="259045"/>
    <xdr:sp macro="" textlink="">
      <xdr:nvSpPr>
        <xdr:cNvPr id="415"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57150</xdr:rowOff>
    </xdr:from>
    <xdr:to>
      <xdr:col>24</xdr:col>
      <xdr:colOff>73025</xdr:colOff>
      <xdr:row>77</xdr:row>
      <xdr:rowOff>158750</xdr:rowOff>
    </xdr:to>
    <xdr:sp macro="" textlink="">
      <xdr:nvSpPr>
        <xdr:cNvPr id="416" name="フローチャート : 判断 415"/>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72</xdr:row>
      <xdr:rowOff>152400</xdr:rowOff>
    </xdr:from>
    <xdr:to>
      <xdr:col>22</xdr:col>
      <xdr:colOff>555625</xdr:colOff>
      <xdr:row>76</xdr:row>
      <xdr:rowOff>0</xdr:rowOff>
    </xdr:to>
    <xdr:cxnSp macro="">
      <xdr:nvCxnSpPr>
        <xdr:cNvPr id="417" name="直線コネクタ 416"/>
        <xdr:cNvCxnSpPr/>
      </xdr:nvCxnSpPr>
      <xdr:spPr>
        <a:xfrm>
          <a:off x="14782800" y="124968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76</xdr:row>
      <xdr:rowOff>63500</xdr:rowOff>
    </xdr:from>
    <xdr:to>
      <xdr:col>22</xdr:col>
      <xdr:colOff>606425</xdr:colOff>
      <xdr:row>76</xdr:row>
      <xdr:rowOff>165100</xdr:rowOff>
    </xdr:to>
    <xdr:sp macro="" textlink="">
      <xdr:nvSpPr>
        <xdr:cNvPr id="418" name="フローチャート : 判断 417"/>
        <xdr:cNvSpPr/>
      </xdr:nvSpPr>
      <xdr:spPr>
        <a:xfrm>
          <a:off x="156210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149877</xdr:rowOff>
    </xdr:from>
    <xdr:ext cx="736600" cy="259045"/>
    <xdr:sp macro="" textlink="">
      <xdr:nvSpPr>
        <xdr:cNvPr id="419" name="テキスト ボックス 418"/>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72</xdr:row>
      <xdr:rowOff>152400</xdr:rowOff>
    </xdr:from>
    <xdr:to>
      <xdr:col>21</xdr:col>
      <xdr:colOff>352425</xdr:colOff>
      <xdr:row>75</xdr:row>
      <xdr:rowOff>82550</xdr:rowOff>
    </xdr:to>
    <xdr:cxnSp macro="">
      <xdr:nvCxnSpPr>
        <xdr:cNvPr id="420" name="直線コネクタ 419"/>
        <xdr:cNvCxnSpPr/>
      </xdr:nvCxnSpPr>
      <xdr:spPr>
        <a:xfrm flipV="1">
          <a:off x="13893800" y="124968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152400</xdr:rowOff>
    </xdr:from>
    <xdr:to>
      <xdr:col>21</xdr:col>
      <xdr:colOff>403225</xdr:colOff>
      <xdr:row>75</xdr:row>
      <xdr:rowOff>82550</xdr:rowOff>
    </xdr:to>
    <xdr:sp macro="" textlink="">
      <xdr:nvSpPr>
        <xdr:cNvPr id="421" name="フローチャート : 判断 420"/>
        <xdr:cNvSpPr/>
      </xdr:nvSpPr>
      <xdr:spPr>
        <a:xfrm>
          <a:off x="14732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67327</xdr:rowOff>
    </xdr:from>
    <xdr:ext cx="762000" cy="259045"/>
    <xdr:sp macro="" textlink="">
      <xdr:nvSpPr>
        <xdr:cNvPr id="422" name="テキスト ボックス 421"/>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82550</xdr:rowOff>
    </xdr:from>
    <xdr:to>
      <xdr:col>20</xdr:col>
      <xdr:colOff>149225</xdr:colOff>
      <xdr:row>77</xdr:row>
      <xdr:rowOff>6350</xdr:rowOff>
    </xdr:to>
    <xdr:cxnSp macro="">
      <xdr:nvCxnSpPr>
        <xdr:cNvPr id="423" name="直線コネクタ 422"/>
        <xdr:cNvCxnSpPr/>
      </xdr:nvCxnSpPr>
      <xdr:spPr>
        <a:xfrm flipV="1">
          <a:off x="13004800" y="12941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4" name="フローチャート : 判断 423"/>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5" name="テキスト ボックス 424"/>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26" name="フローチャート : 判断 425"/>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27" name="テキスト ボックス 426"/>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25400</xdr:rowOff>
    </xdr:from>
    <xdr:to>
      <xdr:col>24</xdr:col>
      <xdr:colOff>73025</xdr:colOff>
      <xdr:row>76</xdr:row>
      <xdr:rowOff>127000</xdr:rowOff>
    </xdr:to>
    <xdr:sp macro="" textlink="">
      <xdr:nvSpPr>
        <xdr:cNvPr id="433" name="円/楕円 432"/>
        <xdr:cNvSpPr/>
      </xdr:nvSpPr>
      <xdr:spPr>
        <a:xfrm>
          <a:off x="16459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41927</xdr:rowOff>
    </xdr:from>
    <xdr:ext cx="762000" cy="259045"/>
    <xdr:sp macro="" textlink="">
      <xdr:nvSpPr>
        <xdr:cNvPr id="434" name="公債費以外該当値テキスト"/>
        <xdr:cNvSpPr txBox="1"/>
      </xdr:nvSpPr>
      <xdr:spPr>
        <a:xfrm>
          <a:off x="16598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120650</xdr:rowOff>
    </xdr:from>
    <xdr:to>
      <xdr:col>22</xdr:col>
      <xdr:colOff>606425</xdr:colOff>
      <xdr:row>76</xdr:row>
      <xdr:rowOff>50800</xdr:rowOff>
    </xdr:to>
    <xdr:sp macro="" textlink="">
      <xdr:nvSpPr>
        <xdr:cNvPr id="435" name="円/楕円 434"/>
        <xdr:cNvSpPr/>
      </xdr:nvSpPr>
      <xdr:spPr>
        <a:xfrm>
          <a:off x="15621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60977</xdr:rowOff>
    </xdr:from>
    <xdr:ext cx="736600" cy="259045"/>
    <xdr:sp macro="" textlink="">
      <xdr:nvSpPr>
        <xdr:cNvPr id="436" name="テキスト ボックス 435"/>
        <xdr:cNvSpPr txBox="1"/>
      </xdr:nvSpPr>
      <xdr:spPr>
        <a:xfrm>
          <a:off x="15290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301625</xdr:colOff>
      <xdr:row>72</xdr:row>
      <xdr:rowOff>101600</xdr:rowOff>
    </xdr:from>
    <xdr:to>
      <xdr:col>21</xdr:col>
      <xdr:colOff>403225</xdr:colOff>
      <xdr:row>73</xdr:row>
      <xdr:rowOff>31750</xdr:rowOff>
    </xdr:to>
    <xdr:sp macro="" textlink="">
      <xdr:nvSpPr>
        <xdr:cNvPr id="437" name="円/楕円 436"/>
        <xdr:cNvSpPr/>
      </xdr:nvSpPr>
      <xdr:spPr>
        <a:xfrm>
          <a:off x="14732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71</xdr:row>
      <xdr:rowOff>41927</xdr:rowOff>
    </xdr:from>
    <xdr:ext cx="762000" cy="259045"/>
    <xdr:sp macro="" textlink="">
      <xdr:nvSpPr>
        <xdr:cNvPr id="438" name="テキスト ボックス 437"/>
        <xdr:cNvSpPr txBox="1"/>
      </xdr:nvSpPr>
      <xdr:spPr>
        <a:xfrm>
          <a:off x="144018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31750</xdr:rowOff>
    </xdr:from>
    <xdr:to>
      <xdr:col>20</xdr:col>
      <xdr:colOff>200025</xdr:colOff>
      <xdr:row>75</xdr:row>
      <xdr:rowOff>133350</xdr:rowOff>
    </xdr:to>
    <xdr:sp macro="" textlink="">
      <xdr:nvSpPr>
        <xdr:cNvPr id="439" name="円/楕円 438"/>
        <xdr:cNvSpPr/>
      </xdr:nvSpPr>
      <xdr:spPr>
        <a:xfrm>
          <a:off x="13843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118127</xdr:rowOff>
    </xdr:from>
    <xdr:ext cx="762000" cy="259045"/>
    <xdr:sp macro="" textlink="">
      <xdr:nvSpPr>
        <xdr:cNvPr id="440" name="テキスト ボックス 439"/>
        <xdr:cNvSpPr txBox="1"/>
      </xdr:nvSpPr>
      <xdr:spPr>
        <a:xfrm>
          <a:off x="13512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127000</xdr:rowOff>
    </xdr:from>
    <xdr:to>
      <xdr:col>18</xdr:col>
      <xdr:colOff>682625</xdr:colOff>
      <xdr:row>77</xdr:row>
      <xdr:rowOff>57150</xdr:rowOff>
    </xdr:to>
    <xdr:sp macro="" textlink="">
      <xdr:nvSpPr>
        <xdr:cNvPr id="441" name="円/楕円 440"/>
        <xdr:cNvSpPr/>
      </xdr:nvSpPr>
      <xdr:spPr>
        <a:xfrm>
          <a:off x="12954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41927</xdr:rowOff>
    </xdr:from>
    <xdr:ext cx="762000" cy="259045"/>
    <xdr:sp macro="" textlink="">
      <xdr:nvSpPr>
        <xdr:cNvPr id="442" name="テキスト ボックス 441"/>
        <xdr:cNvSpPr txBox="1"/>
      </xdr:nvSpPr>
      <xdr:spPr>
        <a:xfrm>
          <a:off x="12623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125179</xdr:rowOff>
    </xdr:from>
    <xdr:to>
      <xdr:col>4</xdr:col>
      <xdr:colOff>1117600</xdr:colOff>
      <xdr:row>16</xdr:row>
      <xdr:rowOff>140975</xdr:rowOff>
    </xdr:to>
    <xdr:cxnSp macro="">
      <xdr:nvCxnSpPr>
        <xdr:cNvPr id="48" name="直線コネクタ 47"/>
        <xdr:cNvCxnSpPr/>
      </xdr:nvCxnSpPr>
      <xdr:spPr bwMode="auto">
        <a:xfrm flipV="1">
          <a:off x="5003800" y="2916004"/>
          <a:ext cx="647700" cy="15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149542</xdr:rowOff>
    </xdr:from>
    <xdr:ext cx="762000" cy="259045"/>
    <xdr:sp macro="" textlink="">
      <xdr:nvSpPr>
        <xdr:cNvPr id="49" name="人口1人当たり決算額の推移平均値テキスト130"/>
        <xdr:cNvSpPr txBox="1"/>
      </xdr:nvSpPr>
      <xdr:spPr>
        <a:xfrm>
          <a:off x="5740400" y="259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140975</xdr:rowOff>
    </xdr:from>
    <xdr:to>
      <xdr:col>4</xdr:col>
      <xdr:colOff>469900</xdr:colOff>
      <xdr:row>16</xdr:row>
      <xdr:rowOff>140975</xdr:rowOff>
    </xdr:to>
    <xdr:cxnSp macro="">
      <xdr:nvCxnSpPr>
        <xdr:cNvPr id="51" name="直線コネクタ 50"/>
        <xdr:cNvCxnSpPr/>
      </xdr:nvCxnSpPr>
      <xdr:spPr bwMode="auto">
        <a:xfrm>
          <a:off x="4305300" y="2931800"/>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82211</xdr:rowOff>
    </xdr:from>
    <xdr:ext cx="736600" cy="259045"/>
    <xdr:sp macro="" textlink="">
      <xdr:nvSpPr>
        <xdr:cNvPr id="53" name="テキスト ボックス 52"/>
        <xdr:cNvSpPr txBox="1"/>
      </xdr:nvSpPr>
      <xdr:spPr>
        <a:xfrm>
          <a:off x="4622800" y="253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140975</xdr:rowOff>
    </xdr:from>
    <xdr:to>
      <xdr:col>3</xdr:col>
      <xdr:colOff>904875</xdr:colOff>
      <xdr:row>17</xdr:row>
      <xdr:rowOff>19726</xdr:rowOff>
    </xdr:to>
    <xdr:cxnSp macro="">
      <xdr:nvCxnSpPr>
        <xdr:cNvPr id="54" name="直線コネクタ 53"/>
        <xdr:cNvCxnSpPr/>
      </xdr:nvCxnSpPr>
      <xdr:spPr bwMode="auto">
        <a:xfrm flipV="1">
          <a:off x="3606800" y="2931800"/>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121599</xdr:rowOff>
    </xdr:from>
    <xdr:ext cx="762000" cy="259045"/>
    <xdr:sp macro="" textlink="">
      <xdr:nvSpPr>
        <xdr:cNvPr id="56" name="テキスト ボックス 55"/>
        <xdr:cNvSpPr txBox="1"/>
      </xdr:nvSpPr>
      <xdr:spPr>
        <a:xfrm>
          <a:off x="3924300" y="256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167516</xdr:rowOff>
    </xdr:from>
    <xdr:to>
      <xdr:col>3</xdr:col>
      <xdr:colOff>206375</xdr:colOff>
      <xdr:row>17</xdr:row>
      <xdr:rowOff>19726</xdr:rowOff>
    </xdr:to>
    <xdr:cxnSp macro="">
      <xdr:nvCxnSpPr>
        <xdr:cNvPr id="57" name="直線コネクタ 56"/>
        <xdr:cNvCxnSpPr/>
      </xdr:nvCxnSpPr>
      <xdr:spPr bwMode="auto">
        <a:xfrm>
          <a:off x="2908300" y="2958341"/>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28970</xdr:rowOff>
    </xdr:from>
    <xdr:ext cx="762000" cy="259045"/>
    <xdr:sp macro="" textlink="">
      <xdr:nvSpPr>
        <xdr:cNvPr id="59" name="テキスト ボックス 58"/>
        <xdr:cNvSpPr txBox="1"/>
      </xdr:nvSpPr>
      <xdr:spPr>
        <a:xfrm>
          <a:off x="3225800" y="26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124594</xdr:rowOff>
    </xdr:from>
    <xdr:ext cx="762000" cy="259045"/>
    <xdr:sp macro="" textlink="">
      <xdr:nvSpPr>
        <xdr:cNvPr id="61" name="テキスト ボックス 60"/>
        <xdr:cNvSpPr txBox="1"/>
      </xdr:nvSpPr>
      <xdr:spPr>
        <a:xfrm>
          <a:off x="2527300" y="25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74379</xdr:rowOff>
    </xdr:from>
    <xdr:to>
      <xdr:col>5</xdr:col>
      <xdr:colOff>34925</xdr:colOff>
      <xdr:row>17</xdr:row>
      <xdr:rowOff>4529</xdr:rowOff>
    </xdr:to>
    <xdr:sp macro="" textlink="">
      <xdr:nvSpPr>
        <xdr:cNvPr id="67" name="円/楕円 66"/>
        <xdr:cNvSpPr/>
      </xdr:nvSpPr>
      <xdr:spPr bwMode="auto">
        <a:xfrm>
          <a:off x="5600700" y="286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46456</xdr:rowOff>
    </xdr:from>
    <xdr:ext cx="762000" cy="259045"/>
    <xdr:sp macro="" textlink="">
      <xdr:nvSpPr>
        <xdr:cNvPr id="68" name="人口1人当たり決算額の推移該当値テキスト130"/>
        <xdr:cNvSpPr txBox="1"/>
      </xdr:nvSpPr>
      <xdr:spPr>
        <a:xfrm>
          <a:off x="5740400" y="28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84,663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90175</xdr:rowOff>
    </xdr:from>
    <xdr:to>
      <xdr:col>4</xdr:col>
      <xdr:colOff>520700</xdr:colOff>
      <xdr:row>17</xdr:row>
      <xdr:rowOff>20325</xdr:rowOff>
    </xdr:to>
    <xdr:sp macro="" textlink="">
      <xdr:nvSpPr>
        <xdr:cNvPr id="69" name="円/楕円 68"/>
        <xdr:cNvSpPr/>
      </xdr:nvSpPr>
      <xdr:spPr bwMode="auto">
        <a:xfrm>
          <a:off x="4953000" y="28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5102</xdr:rowOff>
    </xdr:from>
    <xdr:ext cx="736600" cy="259045"/>
    <xdr:sp macro="" textlink="">
      <xdr:nvSpPr>
        <xdr:cNvPr id="70" name="テキスト ボックス 69"/>
        <xdr:cNvSpPr txBox="1"/>
      </xdr:nvSpPr>
      <xdr:spPr>
        <a:xfrm>
          <a:off x="4622800" y="29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90175</xdr:rowOff>
    </xdr:from>
    <xdr:to>
      <xdr:col>3</xdr:col>
      <xdr:colOff>955675</xdr:colOff>
      <xdr:row>17</xdr:row>
      <xdr:rowOff>20325</xdr:rowOff>
    </xdr:to>
    <xdr:sp macro="" textlink="">
      <xdr:nvSpPr>
        <xdr:cNvPr id="71" name="円/楕円 70"/>
        <xdr:cNvSpPr/>
      </xdr:nvSpPr>
      <xdr:spPr bwMode="auto">
        <a:xfrm>
          <a:off x="4254500" y="288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5102</xdr:rowOff>
    </xdr:from>
    <xdr:ext cx="762000" cy="259045"/>
    <xdr:sp macro="" textlink="">
      <xdr:nvSpPr>
        <xdr:cNvPr id="72" name="テキスト ボックス 71"/>
        <xdr:cNvSpPr txBox="1"/>
      </xdr:nvSpPr>
      <xdr:spPr>
        <a:xfrm>
          <a:off x="3924300" y="29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83,972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140376</xdr:rowOff>
    </xdr:from>
    <xdr:to>
      <xdr:col>3</xdr:col>
      <xdr:colOff>257175</xdr:colOff>
      <xdr:row>17</xdr:row>
      <xdr:rowOff>70526</xdr:rowOff>
    </xdr:to>
    <xdr:sp macro="" textlink="">
      <xdr:nvSpPr>
        <xdr:cNvPr id="73" name="円/楕円 72"/>
        <xdr:cNvSpPr/>
      </xdr:nvSpPr>
      <xdr:spPr bwMode="auto">
        <a:xfrm>
          <a:off x="3556000" y="2931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55303</xdr:rowOff>
    </xdr:from>
    <xdr:ext cx="762000" cy="259045"/>
    <xdr:sp macro="" textlink="">
      <xdr:nvSpPr>
        <xdr:cNvPr id="74" name="テキスト ボックス 73"/>
        <xdr:cNvSpPr txBox="1"/>
      </xdr:nvSpPr>
      <xdr:spPr>
        <a:xfrm>
          <a:off x="3225800" y="301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116716</xdr:rowOff>
    </xdr:from>
    <xdr:to>
      <xdr:col>2</xdr:col>
      <xdr:colOff>692150</xdr:colOff>
      <xdr:row>17</xdr:row>
      <xdr:rowOff>46866</xdr:rowOff>
    </xdr:to>
    <xdr:sp macro="" textlink="">
      <xdr:nvSpPr>
        <xdr:cNvPr id="75" name="円/楕円 74"/>
        <xdr:cNvSpPr/>
      </xdr:nvSpPr>
      <xdr:spPr bwMode="auto">
        <a:xfrm>
          <a:off x="2857500" y="290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31643</xdr:rowOff>
    </xdr:from>
    <xdr:ext cx="762000" cy="259045"/>
    <xdr:sp macro="" textlink="">
      <xdr:nvSpPr>
        <xdr:cNvPr id="76" name="テキスト ボックス 75"/>
        <xdr:cNvSpPr txBox="1"/>
      </xdr:nvSpPr>
      <xdr:spPr>
        <a:xfrm>
          <a:off x="2527300" y="299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283911</xdr:rowOff>
    </xdr:from>
    <xdr:to>
      <xdr:col>4</xdr:col>
      <xdr:colOff>1117600</xdr:colOff>
      <xdr:row>35</xdr:row>
      <xdr:rowOff>308051</xdr:rowOff>
    </xdr:to>
    <xdr:cxnSp macro="">
      <xdr:nvCxnSpPr>
        <xdr:cNvPr id="109" name="直線コネクタ 108"/>
        <xdr:cNvCxnSpPr/>
      </xdr:nvCxnSpPr>
      <xdr:spPr bwMode="auto">
        <a:xfrm flipV="1">
          <a:off x="5003800" y="6894261"/>
          <a:ext cx="647700" cy="2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228407</xdr:rowOff>
    </xdr:from>
    <xdr:to>
      <xdr:col>4</xdr:col>
      <xdr:colOff>469900</xdr:colOff>
      <xdr:row>35</xdr:row>
      <xdr:rowOff>308051</xdr:rowOff>
    </xdr:to>
    <xdr:cxnSp macro="">
      <xdr:nvCxnSpPr>
        <xdr:cNvPr id="112" name="直線コネクタ 111"/>
        <xdr:cNvCxnSpPr/>
      </xdr:nvCxnSpPr>
      <xdr:spPr bwMode="auto">
        <a:xfrm>
          <a:off x="4305300" y="6838757"/>
          <a:ext cx="698500" cy="7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282891</xdr:rowOff>
    </xdr:from>
    <xdr:ext cx="736600" cy="259045"/>
    <xdr:sp macro="" textlink="">
      <xdr:nvSpPr>
        <xdr:cNvPr id="114" name="テキスト ボックス 113"/>
        <xdr:cNvSpPr txBox="1"/>
      </xdr:nvSpPr>
      <xdr:spPr>
        <a:xfrm>
          <a:off x="4622800" y="6550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202164</xdr:rowOff>
    </xdr:from>
    <xdr:to>
      <xdr:col>3</xdr:col>
      <xdr:colOff>904875</xdr:colOff>
      <xdr:row>35</xdr:row>
      <xdr:rowOff>228407</xdr:rowOff>
    </xdr:to>
    <xdr:cxnSp macro="">
      <xdr:nvCxnSpPr>
        <xdr:cNvPr id="115" name="直線コネクタ 114"/>
        <xdr:cNvCxnSpPr/>
      </xdr:nvCxnSpPr>
      <xdr:spPr bwMode="auto">
        <a:xfrm>
          <a:off x="3606800" y="6812514"/>
          <a:ext cx="698500" cy="2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243115</xdr:rowOff>
    </xdr:from>
    <xdr:ext cx="762000" cy="259045"/>
    <xdr:sp macro="" textlink="">
      <xdr:nvSpPr>
        <xdr:cNvPr id="117" name="テキスト ボックス 116"/>
        <xdr:cNvSpPr txBox="1"/>
      </xdr:nvSpPr>
      <xdr:spPr>
        <a:xfrm>
          <a:off x="3924300" y="65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105786</xdr:rowOff>
    </xdr:from>
    <xdr:to>
      <xdr:col>3</xdr:col>
      <xdr:colOff>206375</xdr:colOff>
      <xdr:row>35</xdr:row>
      <xdr:rowOff>202164</xdr:rowOff>
    </xdr:to>
    <xdr:cxnSp macro="">
      <xdr:nvCxnSpPr>
        <xdr:cNvPr id="118" name="直線コネクタ 117"/>
        <xdr:cNvCxnSpPr/>
      </xdr:nvCxnSpPr>
      <xdr:spPr bwMode="auto">
        <a:xfrm>
          <a:off x="2908300" y="6716136"/>
          <a:ext cx="698500" cy="96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222542</xdr:rowOff>
    </xdr:from>
    <xdr:ext cx="762000" cy="259045"/>
    <xdr:sp macro="" textlink="">
      <xdr:nvSpPr>
        <xdr:cNvPr id="120" name="テキスト ボックス 119"/>
        <xdr:cNvSpPr txBox="1"/>
      </xdr:nvSpPr>
      <xdr:spPr>
        <a:xfrm>
          <a:off x="3225800" y="64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233111</xdr:rowOff>
    </xdr:from>
    <xdr:to>
      <xdr:col>5</xdr:col>
      <xdr:colOff>34925</xdr:colOff>
      <xdr:row>35</xdr:row>
      <xdr:rowOff>334711</xdr:rowOff>
    </xdr:to>
    <xdr:sp macro="" textlink="">
      <xdr:nvSpPr>
        <xdr:cNvPr id="128" name="円/楕円 127"/>
        <xdr:cNvSpPr/>
      </xdr:nvSpPr>
      <xdr:spPr bwMode="auto">
        <a:xfrm>
          <a:off x="5600700" y="6843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78188</xdr:rowOff>
    </xdr:from>
    <xdr:ext cx="762000" cy="259045"/>
    <xdr:sp macro="" textlink="">
      <xdr:nvSpPr>
        <xdr:cNvPr id="129" name="人口1人当たり決算額の推移該当値テキスト445"/>
        <xdr:cNvSpPr txBox="1"/>
      </xdr:nvSpPr>
      <xdr:spPr>
        <a:xfrm>
          <a:off x="5740400" y="66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257251</xdr:rowOff>
    </xdr:from>
    <xdr:to>
      <xdr:col>4</xdr:col>
      <xdr:colOff>520700</xdr:colOff>
      <xdr:row>36</xdr:row>
      <xdr:rowOff>15951</xdr:rowOff>
    </xdr:to>
    <xdr:sp macro="" textlink="">
      <xdr:nvSpPr>
        <xdr:cNvPr id="130" name="円/楕円 129"/>
        <xdr:cNvSpPr/>
      </xdr:nvSpPr>
      <xdr:spPr bwMode="auto">
        <a:xfrm>
          <a:off x="4953000" y="686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728</xdr:rowOff>
    </xdr:from>
    <xdr:ext cx="736600" cy="259045"/>
    <xdr:sp macro="" textlink="">
      <xdr:nvSpPr>
        <xdr:cNvPr id="131" name="テキスト ボックス 130"/>
        <xdr:cNvSpPr txBox="1"/>
      </xdr:nvSpPr>
      <xdr:spPr>
        <a:xfrm>
          <a:off x="4622800" y="695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177607</xdr:rowOff>
    </xdr:from>
    <xdr:to>
      <xdr:col>3</xdr:col>
      <xdr:colOff>955675</xdr:colOff>
      <xdr:row>35</xdr:row>
      <xdr:rowOff>279207</xdr:rowOff>
    </xdr:to>
    <xdr:sp macro="" textlink="">
      <xdr:nvSpPr>
        <xdr:cNvPr id="132" name="円/楕円 131"/>
        <xdr:cNvSpPr/>
      </xdr:nvSpPr>
      <xdr:spPr bwMode="auto">
        <a:xfrm>
          <a:off x="4254500" y="678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263984</xdr:rowOff>
    </xdr:from>
    <xdr:ext cx="762000" cy="259045"/>
    <xdr:sp macro="" textlink="">
      <xdr:nvSpPr>
        <xdr:cNvPr id="133" name="テキスト ボックス 132"/>
        <xdr:cNvSpPr txBox="1"/>
      </xdr:nvSpPr>
      <xdr:spPr>
        <a:xfrm>
          <a:off x="3924300" y="687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151364</xdr:rowOff>
    </xdr:from>
    <xdr:to>
      <xdr:col>3</xdr:col>
      <xdr:colOff>257175</xdr:colOff>
      <xdr:row>35</xdr:row>
      <xdr:rowOff>252964</xdr:rowOff>
    </xdr:to>
    <xdr:sp macro="" textlink="">
      <xdr:nvSpPr>
        <xdr:cNvPr id="134" name="円/楕円 133"/>
        <xdr:cNvSpPr/>
      </xdr:nvSpPr>
      <xdr:spPr bwMode="auto">
        <a:xfrm>
          <a:off x="3556000" y="676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237741</xdr:rowOff>
    </xdr:from>
    <xdr:ext cx="762000" cy="259045"/>
    <xdr:sp macro="" textlink="">
      <xdr:nvSpPr>
        <xdr:cNvPr id="135" name="テキスト ボックス 134"/>
        <xdr:cNvSpPr txBox="1"/>
      </xdr:nvSpPr>
      <xdr:spPr>
        <a:xfrm>
          <a:off x="3225800" y="68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54986</xdr:rowOff>
    </xdr:from>
    <xdr:to>
      <xdr:col>2</xdr:col>
      <xdr:colOff>692150</xdr:colOff>
      <xdr:row>35</xdr:row>
      <xdr:rowOff>156586</xdr:rowOff>
    </xdr:to>
    <xdr:sp macro="" textlink="">
      <xdr:nvSpPr>
        <xdr:cNvPr id="136" name="円/楕円 135"/>
        <xdr:cNvSpPr/>
      </xdr:nvSpPr>
      <xdr:spPr bwMode="auto">
        <a:xfrm>
          <a:off x="2857500" y="666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166763</xdr:rowOff>
    </xdr:from>
    <xdr:ext cx="762000" cy="259045"/>
    <xdr:sp macro="" textlink="">
      <xdr:nvSpPr>
        <xdr:cNvPr id="137" name="テキスト ボックス 136"/>
        <xdr:cNvSpPr txBox="1"/>
      </xdr:nvSpPr>
      <xdr:spPr>
        <a:xfrm>
          <a:off x="2527300" y="643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7,532,231
7,315,013
5,172.90
2,263,393,575
2,236,594,469
18,860,486
1,412,217,807
4,787,055,596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68971</xdr:rowOff>
    </xdr:from>
    <xdr:to>
      <xdr:col>6</xdr:col>
      <xdr:colOff>511175</xdr:colOff>
      <xdr:row>37</xdr:row>
      <xdr:rowOff>82161</xdr:rowOff>
    </xdr:to>
    <xdr:cxnSp macro="">
      <xdr:nvCxnSpPr>
        <xdr:cNvPr id="59" name="直線コネクタ 58"/>
        <xdr:cNvCxnSpPr/>
      </xdr:nvCxnSpPr>
      <xdr:spPr>
        <a:xfrm flipV="1">
          <a:off x="3797300" y="6412621"/>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73761</xdr:rowOff>
    </xdr:from>
    <xdr:ext cx="534377" cy="259045"/>
    <xdr:sp macro="" textlink="">
      <xdr:nvSpPr>
        <xdr:cNvPr id="60" name="人件費平均値テキスト"/>
        <xdr:cNvSpPr txBox="1"/>
      </xdr:nvSpPr>
      <xdr:spPr>
        <a:xfrm>
          <a:off x="4686300" y="607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73246</xdr:rowOff>
    </xdr:from>
    <xdr:to>
      <xdr:col>5</xdr:col>
      <xdr:colOff>358775</xdr:colOff>
      <xdr:row>37</xdr:row>
      <xdr:rowOff>82161</xdr:rowOff>
    </xdr:to>
    <xdr:cxnSp macro="">
      <xdr:nvCxnSpPr>
        <xdr:cNvPr id="62" name="直線コネクタ 61"/>
        <xdr:cNvCxnSpPr/>
      </xdr:nvCxnSpPr>
      <xdr:spPr>
        <a:xfrm>
          <a:off x="2908300" y="641689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35</xdr:row>
      <xdr:rowOff>5150</xdr:rowOff>
    </xdr:from>
    <xdr:ext cx="534377" cy="259045"/>
    <xdr:sp macro="" textlink="">
      <xdr:nvSpPr>
        <xdr:cNvPr id="64" name="テキスト ボックス 63"/>
        <xdr:cNvSpPr txBox="1"/>
      </xdr:nvSpPr>
      <xdr:spPr>
        <a:xfrm>
          <a:off x="3517411" y="600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73246</xdr:rowOff>
    </xdr:from>
    <xdr:to>
      <xdr:col>4</xdr:col>
      <xdr:colOff>155575</xdr:colOff>
      <xdr:row>37</xdr:row>
      <xdr:rowOff>113205</xdr:rowOff>
    </xdr:to>
    <xdr:cxnSp macro="">
      <xdr:nvCxnSpPr>
        <xdr:cNvPr id="65" name="直線コネクタ 64"/>
        <xdr:cNvCxnSpPr/>
      </xdr:nvCxnSpPr>
      <xdr:spPr>
        <a:xfrm flipV="1">
          <a:off x="2019300" y="6416896"/>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44950</xdr:rowOff>
    </xdr:from>
    <xdr:ext cx="534377" cy="259045"/>
    <xdr:sp macro="" textlink="">
      <xdr:nvSpPr>
        <xdr:cNvPr id="67" name="テキスト ボックス 66"/>
        <xdr:cNvSpPr txBox="1"/>
      </xdr:nvSpPr>
      <xdr:spPr>
        <a:xfrm>
          <a:off x="2641111" y="6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55232</xdr:rowOff>
    </xdr:from>
    <xdr:to>
      <xdr:col>2</xdr:col>
      <xdr:colOff>638175</xdr:colOff>
      <xdr:row>37</xdr:row>
      <xdr:rowOff>113205</xdr:rowOff>
    </xdr:to>
    <xdr:cxnSp macro="">
      <xdr:nvCxnSpPr>
        <xdr:cNvPr id="68" name="直線コネクタ 67"/>
        <xdr:cNvCxnSpPr/>
      </xdr:nvCxnSpPr>
      <xdr:spPr>
        <a:xfrm>
          <a:off x="1130300" y="6398882"/>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109941</xdr:rowOff>
    </xdr:from>
    <xdr:ext cx="534377" cy="259045"/>
    <xdr:sp macro="" textlink="">
      <xdr:nvSpPr>
        <xdr:cNvPr id="70" name="テキスト ボックス 69"/>
        <xdr:cNvSpPr txBox="1"/>
      </xdr:nvSpPr>
      <xdr:spPr>
        <a:xfrm>
          <a:off x="1752111" y="61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8351</xdr:rowOff>
    </xdr:from>
    <xdr:ext cx="534377" cy="259045"/>
    <xdr:sp macro="" textlink="">
      <xdr:nvSpPr>
        <xdr:cNvPr id="72" name="テキスト ボックス 71"/>
        <xdr:cNvSpPr txBox="1"/>
      </xdr:nvSpPr>
      <xdr:spPr>
        <a:xfrm>
          <a:off x="863111" y="6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18171</xdr:rowOff>
    </xdr:from>
    <xdr:to>
      <xdr:col>6</xdr:col>
      <xdr:colOff>561975</xdr:colOff>
      <xdr:row>37</xdr:row>
      <xdr:rowOff>119771</xdr:rowOff>
    </xdr:to>
    <xdr:sp macro="" textlink="">
      <xdr:nvSpPr>
        <xdr:cNvPr id="78" name="円/楕円 77"/>
        <xdr:cNvSpPr/>
      </xdr:nvSpPr>
      <xdr:spPr>
        <a:xfrm>
          <a:off x="4584700" y="63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168048</xdr:rowOff>
    </xdr:from>
    <xdr:ext cx="534377" cy="259045"/>
    <xdr:sp macro="" textlink="">
      <xdr:nvSpPr>
        <xdr:cNvPr id="79" name="人件費該当値テキスト"/>
        <xdr:cNvSpPr txBox="1"/>
      </xdr:nvSpPr>
      <xdr:spPr>
        <a:xfrm>
          <a:off x="4686300" y="634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31361</xdr:rowOff>
    </xdr:from>
    <xdr:to>
      <xdr:col>5</xdr:col>
      <xdr:colOff>409575</xdr:colOff>
      <xdr:row>37</xdr:row>
      <xdr:rowOff>132961</xdr:rowOff>
    </xdr:to>
    <xdr:sp macro="" textlink="">
      <xdr:nvSpPr>
        <xdr:cNvPr id="80" name="円/楕円 79"/>
        <xdr:cNvSpPr/>
      </xdr:nvSpPr>
      <xdr:spPr>
        <a:xfrm>
          <a:off x="3746500" y="6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37</xdr:row>
      <xdr:rowOff>124088</xdr:rowOff>
    </xdr:from>
    <xdr:ext cx="534377" cy="259045"/>
    <xdr:sp macro="" textlink="">
      <xdr:nvSpPr>
        <xdr:cNvPr id="81" name="テキスト ボックス 80"/>
        <xdr:cNvSpPr txBox="1"/>
      </xdr:nvSpPr>
      <xdr:spPr>
        <a:xfrm>
          <a:off x="3517411" y="64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90,017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22446</xdr:rowOff>
    </xdr:from>
    <xdr:to>
      <xdr:col>4</xdr:col>
      <xdr:colOff>206375</xdr:colOff>
      <xdr:row>37</xdr:row>
      <xdr:rowOff>124046</xdr:rowOff>
    </xdr:to>
    <xdr:sp macro="" textlink="">
      <xdr:nvSpPr>
        <xdr:cNvPr id="82" name="円/楕円 81"/>
        <xdr:cNvSpPr/>
      </xdr:nvSpPr>
      <xdr:spPr>
        <a:xfrm>
          <a:off x="2857500" y="63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115173</xdr:rowOff>
    </xdr:from>
    <xdr:ext cx="534377" cy="259045"/>
    <xdr:sp macro="" textlink="">
      <xdr:nvSpPr>
        <xdr:cNvPr id="83" name="テキスト ボックス 82"/>
        <xdr:cNvSpPr txBox="1"/>
      </xdr:nvSpPr>
      <xdr:spPr>
        <a:xfrm>
          <a:off x="2641111" y="64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62405</xdr:rowOff>
    </xdr:from>
    <xdr:to>
      <xdr:col>3</xdr:col>
      <xdr:colOff>3175</xdr:colOff>
      <xdr:row>37</xdr:row>
      <xdr:rowOff>164005</xdr:rowOff>
    </xdr:to>
    <xdr:sp macro="" textlink="">
      <xdr:nvSpPr>
        <xdr:cNvPr id="84" name="円/楕円 83"/>
        <xdr:cNvSpPr/>
      </xdr:nvSpPr>
      <xdr:spPr>
        <a:xfrm>
          <a:off x="1968500" y="64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155132</xdr:rowOff>
    </xdr:from>
    <xdr:ext cx="534377" cy="259045"/>
    <xdr:sp macro="" textlink="">
      <xdr:nvSpPr>
        <xdr:cNvPr id="85" name="テキスト ボックス 84"/>
        <xdr:cNvSpPr txBox="1"/>
      </xdr:nvSpPr>
      <xdr:spPr>
        <a:xfrm>
          <a:off x="1752111" y="649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4432</xdr:rowOff>
    </xdr:from>
    <xdr:to>
      <xdr:col>1</xdr:col>
      <xdr:colOff>485775</xdr:colOff>
      <xdr:row>37</xdr:row>
      <xdr:rowOff>106032</xdr:rowOff>
    </xdr:to>
    <xdr:sp macro="" textlink="">
      <xdr:nvSpPr>
        <xdr:cNvPr id="86" name="円/楕円 85"/>
        <xdr:cNvSpPr/>
      </xdr:nvSpPr>
      <xdr:spPr>
        <a:xfrm>
          <a:off x="1079500" y="63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97159</xdr:rowOff>
    </xdr:from>
    <xdr:ext cx="534377" cy="259045"/>
    <xdr:sp macro="" textlink="">
      <xdr:nvSpPr>
        <xdr:cNvPr id="87" name="テキスト ボックス 86"/>
        <xdr:cNvSpPr txBox="1"/>
      </xdr:nvSpPr>
      <xdr:spPr>
        <a:xfrm>
          <a:off x="863111" y="644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109799</xdr:rowOff>
    </xdr:from>
    <xdr:to>
      <xdr:col>6</xdr:col>
      <xdr:colOff>511175</xdr:colOff>
      <xdr:row>56</xdr:row>
      <xdr:rowOff>121824</xdr:rowOff>
    </xdr:to>
    <xdr:cxnSp macro="">
      <xdr:nvCxnSpPr>
        <xdr:cNvPr id="112" name="直線コネクタ 111"/>
        <xdr:cNvCxnSpPr/>
      </xdr:nvCxnSpPr>
      <xdr:spPr>
        <a:xfrm>
          <a:off x="3797300" y="9710999"/>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2323</xdr:rowOff>
    </xdr:from>
    <xdr:ext cx="469744" cy="259045"/>
    <xdr:sp macro="" textlink="">
      <xdr:nvSpPr>
        <xdr:cNvPr id="113" name="物件費平均値テキスト"/>
        <xdr:cNvSpPr txBox="1"/>
      </xdr:nvSpPr>
      <xdr:spPr>
        <a:xfrm>
          <a:off x="4686300" y="943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109799</xdr:rowOff>
    </xdr:from>
    <xdr:to>
      <xdr:col>5</xdr:col>
      <xdr:colOff>358775</xdr:colOff>
      <xdr:row>56</xdr:row>
      <xdr:rowOff>129322</xdr:rowOff>
    </xdr:to>
    <xdr:cxnSp macro="">
      <xdr:nvCxnSpPr>
        <xdr:cNvPr id="115" name="直線コネクタ 114"/>
        <xdr:cNvCxnSpPr/>
      </xdr:nvCxnSpPr>
      <xdr:spPr>
        <a:xfrm flipV="1">
          <a:off x="2908300" y="971099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82486</xdr:rowOff>
    </xdr:from>
    <xdr:ext cx="534377" cy="259045"/>
    <xdr:sp macro="" textlink="">
      <xdr:nvSpPr>
        <xdr:cNvPr id="117" name="テキスト ボックス 116"/>
        <xdr:cNvSpPr txBox="1"/>
      </xdr:nvSpPr>
      <xdr:spPr>
        <a:xfrm>
          <a:off x="35174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129322</xdr:rowOff>
    </xdr:from>
    <xdr:to>
      <xdr:col>4</xdr:col>
      <xdr:colOff>155575</xdr:colOff>
      <xdr:row>56</xdr:row>
      <xdr:rowOff>136637</xdr:rowOff>
    </xdr:to>
    <xdr:cxnSp macro="">
      <xdr:nvCxnSpPr>
        <xdr:cNvPr id="118" name="直線コネクタ 117"/>
        <xdr:cNvCxnSpPr/>
      </xdr:nvCxnSpPr>
      <xdr:spPr>
        <a:xfrm flipV="1">
          <a:off x="2019300" y="973052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54</xdr:row>
      <xdr:rowOff>112158</xdr:rowOff>
    </xdr:from>
    <xdr:ext cx="469744" cy="259045"/>
    <xdr:sp macro="" textlink="">
      <xdr:nvSpPr>
        <xdr:cNvPr id="120" name="テキスト ボックス 119"/>
        <xdr:cNvSpPr txBox="1"/>
      </xdr:nvSpPr>
      <xdr:spPr>
        <a:xfrm>
          <a:off x="2673427" y="937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124933</xdr:rowOff>
    </xdr:from>
    <xdr:to>
      <xdr:col>2</xdr:col>
      <xdr:colOff>638175</xdr:colOff>
      <xdr:row>56</xdr:row>
      <xdr:rowOff>136637</xdr:rowOff>
    </xdr:to>
    <xdr:cxnSp macro="">
      <xdr:nvCxnSpPr>
        <xdr:cNvPr id="121" name="直線コネクタ 120"/>
        <xdr:cNvCxnSpPr/>
      </xdr:nvCxnSpPr>
      <xdr:spPr>
        <a:xfrm>
          <a:off x="1130300" y="9726133"/>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25061</xdr:rowOff>
    </xdr:from>
    <xdr:ext cx="534377" cy="259045"/>
    <xdr:sp macro="" textlink="">
      <xdr:nvSpPr>
        <xdr:cNvPr id="123" name="テキスト ボックス 122"/>
        <xdr:cNvSpPr txBox="1"/>
      </xdr:nvSpPr>
      <xdr:spPr>
        <a:xfrm>
          <a:off x="1752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32102</xdr:rowOff>
    </xdr:from>
    <xdr:ext cx="534377" cy="259045"/>
    <xdr:sp macro="" textlink="">
      <xdr:nvSpPr>
        <xdr:cNvPr id="125" name="テキスト ボックス 124"/>
        <xdr:cNvSpPr txBox="1"/>
      </xdr:nvSpPr>
      <xdr:spPr>
        <a:xfrm>
          <a:off x="863111" y="92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71024</xdr:rowOff>
    </xdr:from>
    <xdr:to>
      <xdr:col>6</xdr:col>
      <xdr:colOff>561975</xdr:colOff>
      <xdr:row>57</xdr:row>
      <xdr:rowOff>1174</xdr:rowOff>
    </xdr:to>
    <xdr:sp macro="" textlink="">
      <xdr:nvSpPr>
        <xdr:cNvPr id="131" name="円/楕円 130"/>
        <xdr:cNvSpPr/>
      </xdr:nvSpPr>
      <xdr:spPr>
        <a:xfrm>
          <a:off x="45847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157401</xdr:rowOff>
    </xdr:from>
    <xdr:ext cx="469744" cy="259045"/>
    <xdr:sp macro="" textlink="">
      <xdr:nvSpPr>
        <xdr:cNvPr id="132" name="物件費該当値テキスト"/>
        <xdr:cNvSpPr txBox="1"/>
      </xdr:nvSpPr>
      <xdr:spPr>
        <a:xfrm>
          <a:off x="4686300" y="95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58999</xdr:rowOff>
    </xdr:from>
    <xdr:to>
      <xdr:col>5</xdr:col>
      <xdr:colOff>409575</xdr:colOff>
      <xdr:row>56</xdr:row>
      <xdr:rowOff>160599</xdr:rowOff>
    </xdr:to>
    <xdr:sp macro="" textlink="">
      <xdr:nvSpPr>
        <xdr:cNvPr id="133" name="円/楕円 132"/>
        <xdr:cNvSpPr/>
      </xdr:nvSpPr>
      <xdr:spPr>
        <a:xfrm>
          <a:off x="3746500" y="96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56</xdr:row>
      <xdr:rowOff>151726</xdr:rowOff>
    </xdr:from>
    <xdr:ext cx="469744" cy="259045"/>
    <xdr:sp macro="" textlink="">
      <xdr:nvSpPr>
        <xdr:cNvPr id="134" name="テキスト ボックス 133"/>
        <xdr:cNvSpPr txBox="1"/>
      </xdr:nvSpPr>
      <xdr:spPr>
        <a:xfrm>
          <a:off x="3549727" y="975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78522</xdr:rowOff>
    </xdr:from>
    <xdr:to>
      <xdr:col>4</xdr:col>
      <xdr:colOff>206375</xdr:colOff>
      <xdr:row>57</xdr:row>
      <xdr:rowOff>8672</xdr:rowOff>
    </xdr:to>
    <xdr:sp macro="" textlink="">
      <xdr:nvSpPr>
        <xdr:cNvPr id="135" name="円/楕円 134"/>
        <xdr:cNvSpPr/>
      </xdr:nvSpPr>
      <xdr:spPr>
        <a:xfrm>
          <a:off x="2857500" y="96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171249</xdr:rowOff>
    </xdr:from>
    <xdr:ext cx="469744" cy="259045"/>
    <xdr:sp macro="" textlink="">
      <xdr:nvSpPr>
        <xdr:cNvPr id="136" name="テキスト ボックス 135"/>
        <xdr:cNvSpPr txBox="1"/>
      </xdr:nvSpPr>
      <xdr:spPr>
        <a:xfrm>
          <a:off x="2673427" y="97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85837</xdr:rowOff>
    </xdr:from>
    <xdr:to>
      <xdr:col>3</xdr:col>
      <xdr:colOff>3175</xdr:colOff>
      <xdr:row>57</xdr:row>
      <xdr:rowOff>15987</xdr:rowOff>
    </xdr:to>
    <xdr:sp macro="" textlink="">
      <xdr:nvSpPr>
        <xdr:cNvPr id="137" name="円/楕円 136"/>
        <xdr:cNvSpPr/>
      </xdr:nvSpPr>
      <xdr:spPr>
        <a:xfrm>
          <a:off x="1968500" y="9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57</xdr:row>
      <xdr:rowOff>7114</xdr:rowOff>
    </xdr:from>
    <xdr:ext cx="469744" cy="259045"/>
    <xdr:sp macro="" textlink="">
      <xdr:nvSpPr>
        <xdr:cNvPr id="138" name="テキスト ボックス 137"/>
        <xdr:cNvSpPr txBox="1"/>
      </xdr:nvSpPr>
      <xdr:spPr>
        <a:xfrm>
          <a:off x="1784427" y="9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74133</xdr:rowOff>
    </xdr:from>
    <xdr:to>
      <xdr:col>1</xdr:col>
      <xdr:colOff>485775</xdr:colOff>
      <xdr:row>57</xdr:row>
      <xdr:rowOff>4283</xdr:rowOff>
    </xdr:to>
    <xdr:sp macro="" textlink="">
      <xdr:nvSpPr>
        <xdr:cNvPr id="139" name="円/楕円 138"/>
        <xdr:cNvSpPr/>
      </xdr:nvSpPr>
      <xdr:spPr>
        <a:xfrm>
          <a:off x="1079500" y="96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56</xdr:row>
      <xdr:rowOff>166860</xdr:rowOff>
    </xdr:from>
    <xdr:ext cx="469744" cy="259045"/>
    <xdr:sp macro="" textlink="">
      <xdr:nvSpPr>
        <xdr:cNvPr id="140" name="テキスト ボックス 139"/>
        <xdr:cNvSpPr txBox="1"/>
      </xdr:nvSpPr>
      <xdr:spPr>
        <a:xfrm>
          <a:off x="895427" y="976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41148</xdr:rowOff>
    </xdr:from>
    <xdr:to>
      <xdr:col>6</xdr:col>
      <xdr:colOff>511175</xdr:colOff>
      <xdr:row>77</xdr:row>
      <xdr:rowOff>44958</xdr:rowOff>
    </xdr:to>
    <xdr:cxnSp macro="">
      <xdr:nvCxnSpPr>
        <xdr:cNvPr id="167" name="直線コネクタ 166"/>
        <xdr:cNvCxnSpPr/>
      </xdr:nvCxnSpPr>
      <xdr:spPr>
        <a:xfrm flipV="1">
          <a:off x="3797300" y="1324279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26940</xdr:rowOff>
    </xdr:from>
    <xdr:ext cx="469744" cy="259045"/>
    <xdr:sp macro="" textlink="">
      <xdr:nvSpPr>
        <xdr:cNvPr id="168" name="維持補修費平均値テキスト"/>
        <xdr:cNvSpPr txBox="1"/>
      </xdr:nvSpPr>
      <xdr:spPr>
        <a:xfrm>
          <a:off x="4686300" y="1322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44958</xdr:rowOff>
    </xdr:from>
    <xdr:to>
      <xdr:col>5</xdr:col>
      <xdr:colOff>358775</xdr:colOff>
      <xdr:row>77</xdr:row>
      <xdr:rowOff>45213</xdr:rowOff>
    </xdr:to>
    <xdr:cxnSp macro="">
      <xdr:nvCxnSpPr>
        <xdr:cNvPr id="170" name="直線コネクタ 169"/>
        <xdr:cNvCxnSpPr/>
      </xdr:nvCxnSpPr>
      <xdr:spPr>
        <a:xfrm flipV="1">
          <a:off x="2908300" y="1324660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150004</xdr:rowOff>
    </xdr:from>
    <xdr:ext cx="469744" cy="259045"/>
    <xdr:sp macro="" textlink="">
      <xdr:nvSpPr>
        <xdr:cNvPr id="172" name="テキスト ボックス 171"/>
        <xdr:cNvSpPr txBox="1"/>
      </xdr:nvSpPr>
      <xdr:spPr>
        <a:xfrm>
          <a:off x="3549727"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45213</xdr:rowOff>
    </xdr:from>
    <xdr:to>
      <xdr:col>4</xdr:col>
      <xdr:colOff>155575</xdr:colOff>
      <xdr:row>77</xdr:row>
      <xdr:rowOff>50927</xdr:rowOff>
    </xdr:to>
    <xdr:cxnSp macro="">
      <xdr:nvCxnSpPr>
        <xdr:cNvPr id="173" name="直線コネクタ 172"/>
        <xdr:cNvCxnSpPr/>
      </xdr:nvCxnSpPr>
      <xdr:spPr>
        <a:xfrm flipV="1">
          <a:off x="2019300" y="1324686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50927</xdr:rowOff>
    </xdr:from>
    <xdr:to>
      <xdr:col>2</xdr:col>
      <xdr:colOff>638175</xdr:colOff>
      <xdr:row>77</xdr:row>
      <xdr:rowOff>57023</xdr:rowOff>
    </xdr:to>
    <xdr:cxnSp macro="">
      <xdr:nvCxnSpPr>
        <xdr:cNvPr id="176" name="直線コネクタ 175"/>
        <xdr:cNvCxnSpPr/>
      </xdr:nvCxnSpPr>
      <xdr:spPr>
        <a:xfrm flipV="1">
          <a:off x="1130300" y="1325257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25798</xdr:rowOff>
    </xdr:from>
    <xdr:ext cx="469744" cy="259045"/>
    <xdr:sp macro="" textlink="">
      <xdr:nvSpPr>
        <xdr:cNvPr id="178" name="テキスト ボックス 177"/>
        <xdr:cNvSpPr txBox="1"/>
      </xdr:nvSpPr>
      <xdr:spPr>
        <a:xfrm>
          <a:off x="1784427"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27703</xdr:rowOff>
    </xdr:from>
    <xdr:ext cx="469744" cy="259045"/>
    <xdr:sp macro="" textlink="">
      <xdr:nvSpPr>
        <xdr:cNvPr id="180" name="テキスト ボックス 179"/>
        <xdr:cNvSpPr txBox="1"/>
      </xdr:nvSpPr>
      <xdr:spPr>
        <a:xfrm>
          <a:off x="89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161798</xdr:rowOff>
    </xdr:from>
    <xdr:to>
      <xdr:col>6</xdr:col>
      <xdr:colOff>561975</xdr:colOff>
      <xdr:row>77</xdr:row>
      <xdr:rowOff>91948</xdr:rowOff>
    </xdr:to>
    <xdr:sp macro="" textlink="">
      <xdr:nvSpPr>
        <xdr:cNvPr id="186" name="円/楕円 185"/>
        <xdr:cNvSpPr/>
      </xdr:nvSpPr>
      <xdr:spPr>
        <a:xfrm>
          <a:off x="4584700" y="131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13225</xdr:rowOff>
    </xdr:from>
    <xdr:ext cx="469744" cy="259045"/>
    <xdr:sp macro="" textlink="">
      <xdr:nvSpPr>
        <xdr:cNvPr id="187" name="維持補修費該当値テキスト"/>
        <xdr:cNvSpPr txBox="1"/>
      </xdr:nvSpPr>
      <xdr:spPr>
        <a:xfrm>
          <a:off x="4686300" y="1304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165608</xdr:rowOff>
    </xdr:from>
    <xdr:to>
      <xdr:col>5</xdr:col>
      <xdr:colOff>409575</xdr:colOff>
      <xdr:row>77</xdr:row>
      <xdr:rowOff>95758</xdr:rowOff>
    </xdr:to>
    <xdr:sp macro="" textlink="">
      <xdr:nvSpPr>
        <xdr:cNvPr id="188" name="円/楕円 187"/>
        <xdr:cNvSpPr/>
      </xdr:nvSpPr>
      <xdr:spPr>
        <a:xfrm>
          <a:off x="3746500" y="131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75</xdr:row>
      <xdr:rowOff>112285</xdr:rowOff>
    </xdr:from>
    <xdr:ext cx="469744" cy="259045"/>
    <xdr:sp macro="" textlink="">
      <xdr:nvSpPr>
        <xdr:cNvPr id="189" name="テキスト ボックス 188"/>
        <xdr:cNvSpPr txBox="1"/>
      </xdr:nvSpPr>
      <xdr:spPr>
        <a:xfrm>
          <a:off x="3549727" y="1297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165863</xdr:rowOff>
    </xdr:from>
    <xdr:to>
      <xdr:col>4</xdr:col>
      <xdr:colOff>206375</xdr:colOff>
      <xdr:row>77</xdr:row>
      <xdr:rowOff>96013</xdr:rowOff>
    </xdr:to>
    <xdr:sp macro="" textlink="">
      <xdr:nvSpPr>
        <xdr:cNvPr id="190" name="円/楕円 189"/>
        <xdr:cNvSpPr/>
      </xdr:nvSpPr>
      <xdr:spPr>
        <a:xfrm>
          <a:off x="2857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112540</xdr:rowOff>
    </xdr:from>
    <xdr:ext cx="469744" cy="259045"/>
    <xdr:sp macro="" textlink="">
      <xdr:nvSpPr>
        <xdr:cNvPr id="191" name="テキスト ボックス 190"/>
        <xdr:cNvSpPr txBox="1"/>
      </xdr:nvSpPr>
      <xdr:spPr>
        <a:xfrm>
          <a:off x="2673427" y="1297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xdr:rowOff>
    </xdr:from>
    <xdr:to>
      <xdr:col>3</xdr:col>
      <xdr:colOff>3175</xdr:colOff>
      <xdr:row>77</xdr:row>
      <xdr:rowOff>101727</xdr:rowOff>
    </xdr:to>
    <xdr:sp macro="" textlink="">
      <xdr:nvSpPr>
        <xdr:cNvPr id="192" name="円/楕円 191"/>
        <xdr:cNvSpPr/>
      </xdr:nvSpPr>
      <xdr:spPr>
        <a:xfrm>
          <a:off x="1968500" y="132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118254</xdr:rowOff>
    </xdr:from>
    <xdr:ext cx="469744" cy="259045"/>
    <xdr:sp macro="" textlink="">
      <xdr:nvSpPr>
        <xdr:cNvPr id="193" name="テキスト ボックス 192"/>
        <xdr:cNvSpPr txBox="1"/>
      </xdr:nvSpPr>
      <xdr:spPr>
        <a:xfrm>
          <a:off x="1784427" y="1297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6223</xdr:rowOff>
    </xdr:from>
    <xdr:to>
      <xdr:col>1</xdr:col>
      <xdr:colOff>485775</xdr:colOff>
      <xdr:row>77</xdr:row>
      <xdr:rowOff>107823</xdr:rowOff>
    </xdr:to>
    <xdr:sp macro="" textlink="">
      <xdr:nvSpPr>
        <xdr:cNvPr id="194" name="円/楕円 193"/>
        <xdr:cNvSpPr/>
      </xdr:nvSpPr>
      <xdr:spPr>
        <a:xfrm>
          <a:off x="1079500" y="132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124350</xdr:rowOff>
    </xdr:from>
    <xdr:ext cx="469744" cy="259045"/>
    <xdr:sp macro="" textlink="">
      <xdr:nvSpPr>
        <xdr:cNvPr id="195" name="テキスト ボックス 194"/>
        <xdr:cNvSpPr txBox="1"/>
      </xdr:nvSpPr>
      <xdr:spPr>
        <a:xfrm>
          <a:off x="895427" y="1298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76019</xdr:rowOff>
    </xdr:from>
    <xdr:to>
      <xdr:col>6</xdr:col>
      <xdr:colOff>511175</xdr:colOff>
      <xdr:row>97</xdr:row>
      <xdr:rowOff>119779</xdr:rowOff>
    </xdr:to>
    <xdr:cxnSp macro="">
      <xdr:nvCxnSpPr>
        <xdr:cNvPr id="225" name="直線コネクタ 224"/>
        <xdr:cNvCxnSpPr/>
      </xdr:nvCxnSpPr>
      <xdr:spPr>
        <a:xfrm flipV="1">
          <a:off x="3797300" y="16706669"/>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119779</xdr:rowOff>
    </xdr:from>
    <xdr:to>
      <xdr:col>5</xdr:col>
      <xdr:colOff>358775</xdr:colOff>
      <xdr:row>97</xdr:row>
      <xdr:rowOff>169418</xdr:rowOff>
    </xdr:to>
    <xdr:cxnSp macro="">
      <xdr:nvCxnSpPr>
        <xdr:cNvPr id="228" name="直線コネクタ 227"/>
        <xdr:cNvCxnSpPr/>
      </xdr:nvCxnSpPr>
      <xdr:spPr>
        <a:xfrm flipV="1">
          <a:off x="2908300" y="1675042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169418</xdr:rowOff>
    </xdr:from>
    <xdr:to>
      <xdr:col>4</xdr:col>
      <xdr:colOff>155575</xdr:colOff>
      <xdr:row>98</xdr:row>
      <xdr:rowOff>27687</xdr:rowOff>
    </xdr:to>
    <xdr:cxnSp macro="">
      <xdr:nvCxnSpPr>
        <xdr:cNvPr id="231" name="直線コネクタ 230"/>
        <xdr:cNvCxnSpPr/>
      </xdr:nvCxnSpPr>
      <xdr:spPr>
        <a:xfrm flipV="1">
          <a:off x="2019300" y="168000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27687</xdr:rowOff>
    </xdr:from>
    <xdr:to>
      <xdr:col>2</xdr:col>
      <xdr:colOff>638175</xdr:colOff>
      <xdr:row>98</xdr:row>
      <xdr:rowOff>38463</xdr:rowOff>
    </xdr:to>
    <xdr:cxnSp macro="">
      <xdr:nvCxnSpPr>
        <xdr:cNvPr id="234" name="直線コネクタ 233"/>
        <xdr:cNvCxnSpPr/>
      </xdr:nvCxnSpPr>
      <xdr:spPr>
        <a:xfrm flipV="1">
          <a:off x="1130300" y="16829787"/>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25219</xdr:rowOff>
    </xdr:from>
    <xdr:to>
      <xdr:col>6</xdr:col>
      <xdr:colOff>561975</xdr:colOff>
      <xdr:row>97</xdr:row>
      <xdr:rowOff>126819</xdr:rowOff>
    </xdr:to>
    <xdr:sp macro="" textlink="">
      <xdr:nvSpPr>
        <xdr:cNvPr id="244" name="円/楕円 243"/>
        <xdr:cNvSpPr/>
      </xdr:nvSpPr>
      <xdr:spPr>
        <a:xfrm>
          <a:off x="4584700" y="166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3646</xdr:rowOff>
    </xdr:from>
    <xdr:ext cx="469744" cy="259045"/>
    <xdr:sp macro="" textlink="">
      <xdr:nvSpPr>
        <xdr:cNvPr id="245" name="扶助費該当値テキスト"/>
        <xdr:cNvSpPr txBox="1"/>
      </xdr:nvSpPr>
      <xdr:spPr>
        <a:xfrm>
          <a:off x="4686300" y="1663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68979</xdr:rowOff>
    </xdr:from>
    <xdr:to>
      <xdr:col>5</xdr:col>
      <xdr:colOff>409575</xdr:colOff>
      <xdr:row>97</xdr:row>
      <xdr:rowOff>170579</xdr:rowOff>
    </xdr:to>
    <xdr:sp macro="" textlink="">
      <xdr:nvSpPr>
        <xdr:cNvPr id="246" name="円/楕円 245"/>
        <xdr:cNvSpPr/>
      </xdr:nvSpPr>
      <xdr:spPr>
        <a:xfrm>
          <a:off x="3746500" y="166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161706</xdr:rowOff>
    </xdr:from>
    <xdr:ext cx="469744" cy="259045"/>
    <xdr:sp macro="" textlink="">
      <xdr:nvSpPr>
        <xdr:cNvPr id="247" name="テキスト ボックス 246"/>
        <xdr:cNvSpPr txBox="1"/>
      </xdr:nvSpPr>
      <xdr:spPr>
        <a:xfrm>
          <a:off x="3549727" y="1679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118618</xdr:rowOff>
    </xdr:from>
    <xdr:to>
      <xdr:col>4</xdr:col>
      <xdr:colOff>206375</xdr:colOff>
      <xdr:row>98</xdr:row>
      <xdr:rowOff>48768</xdr:rowOff>
    </xdr:to>
    <xdr:sp macro="" textlink="">
      <xdr:nvSpPr>
        <xdr:cNvPr id="248" name="円/楕円 247"/>
        <xdr:cNvSpPr/>
      </xdr:nvSpPr>
      <xdr:spPr>
        <a:xfrm>
          <a:off x="2857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39895</xdr:rowOff>
    </xdr:from>
    <xdr:ext cx="469744" cy="259045"/>
    <xdr:sp macro="" textlink="">
      <xdr:nvSpPr>
        <xdr:cNvPr id="249" name="テキスト ボックス 248"/>
        <xdr:cNvSpPr txBox="1"/>
      </xdr:nvSpPr>
      <xdr:spPr>
        <a:xfrm>
          <a:off x="2673427" y="1684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148337</xdr:rowOff>
    </xdr:from>
    <xdr:to>
      <xdr:col>3</xdr:col>
      <xdr:colOff>3175</xdr:colOff>
      <xdr:row>98</xdr:row>
      <xdr:rowOff>78487</xdr:rowOff>
    </xdr:to>
    <xdr:sp macro="" textlink="">
      <xdr:nvSpPr>
        <xdr:cNvPr id="250" name="円/楕円 249"/>
        <xdr:cNvSpPr/>
      </xdr:nvSpPr>
      <xdr:spPr>
        <a:xfrm>
          <a:off x="1968500" y="167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69614</xdr:rowOff>
    </xdr:from>
    <xdr:ext cx="469744" cy="259045"/>
    <xdr:sp macro="" textlink="">
      <xdr:nvSpPr>
        <xdr:cNvPr id="251" name="テキスト ボックス 250"/>
        <xdr:cNvSpPr txBox="1"/>
      </xdr:nvSpPr>
      <xdr:spPr>
        <a:xfrm>
          <a:off x="1784427" y="1687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159113</xdr:rowOff>
    </xdr:from>
    <xdr:to>
      <xdr:col>1</xdr:col>
      <xdr:colOff>485775</xdr:colOff>
      <xdr:row>98</xdr:row>
      <xdr:rowOff>89263</xdr:rowOff>
    </xdr:to>
    <xdr:sp macro="" textlink="">
      <xdr:nvSpPr>
        <xdr:cNvPr id="252" name="円/楕円 251"/>
        <xdr:cNvSpPr/>
      </xdr:nvSpPr>
      <xdr:spPr>
        <a:xfrm>
          <a:off x="1079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98</xdr:row>
      <xdr:rowOff>80390</xdr:rowOff>
    </xdr:from>
    <xdr:ext cx="469744" cy="259045"/>
    <xdr:sp macro="" textlink="">
      <xdr:nvSpPr>
        <xdr:cNvPr id="253" name="テキスト ボックス 252"/>
        <xdr:cNvSpPr txBox="1"/>
      </xdr:nvSpPr>
      <xdr:spPr>
        <a:xfrm>
          <a:off x="895427" y="1688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100486</xdr:rowOff>
    </xdr:from>
    <xdr:to>
      <xdr:col>15</xdr:col>
      <xdr:colOff>180975</xdr:colOff>
      <xdr:row>36</xdr:row>
      <xdr:rowOff>116086</xdr:rowOff>
    </xdr:to>
    <xdr:cxnSp macro="">
      <xdr:nvCxnSpPr>
        <xdr:cNvPr id="278" name="直線コネクタ 277"/>
        <xdr:cNvCxnSpPr/>
      </xdr:nvCxnSpPr>
      <xdr:spPr>
        <a:xfrm>
          <a:off x="9639300" y="6272686"/>
          <a:ext cx="8382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100486</xdr:rowOff>
    </xdr:from>
    <xdr:to>
      <xdr:col>14</xdr:col>
      <xdr:colOff>28575</xdr:colOff>
      <xdr:row>36</xdr:row>
      <xdr:rowOff>148350</xdr:rowOff>
    </xdr:to>
    <xdr:cxnSp macro="">
      <xdr:nvCxnSpPr>
        <xdr:cNvPr id="281" name="直線コネクタ 280"/>
        <xdr:cNvCxnSpPr/>
      </xdr:nvCxnSpPr>
      <xdr:spPr>
        <a:xfrm flipV="1">
          <a:off x="8750300" y="6272686"/>
          <a:ext cx="889000" cy="4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148350</xdr:rowOff>
    </xdr:from>
    <xdr:to>
      <xdr:col>12</xdr:col>
      <xdr:colOff>511175</xdr:colOff>
      <xdr:row>36</xdr:row>
      <xdr:rowOff>159446</xdr:rowOff>
    </xdr:to>
    <xdr:cxnSp macro="">
      <xdr:nvCxnSpPr>
        <xdr:cNvPr id="284" name="直線コネクタ 283"/>
        <xdr:cNvCxnSpPr/>
      </xdr:nvCxnSpPr>
      <xdr:spPr>
        <a:xfrm flipV="1">
          <a:off x="7861300" y="6320550"/>
          <a:ext cx="889000" cy="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159446</xdr:rowOff>
    </xdr:from>
    <xdr:to>
      <xdr:col>11</xdr:col>
      <xdr:colOff>307975</xdr:colOff>
      <xdr:row>37</xdr:row>
      <xdr:rowOff>4396</xdr:rowOff>
    </xdr:to>
    <xdr:cxnSp macro="">
      <xdr:nvCxnSpPr>
        <xdr:cNvPr id="287" name="直線コネクタ 286"/>
        <xdr:cNvCxnSpPr/>
      </xdr:nvCxnSpPr>
      <xdr:spPr>
        <a:xfrm flipV="1">
          <a:off x="6972300" y="6331646"/>
          <a:ext cx="889000" cy="1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65286</xdr:rowOff>
    </xdr:from>
    <xdr:to>
      <xdr:col>15</xdr:col>
      <xdr:colOff>231775</xdr:colOff>
      <xdr:row>36</xdr:row>
      <xdr:rowOff>166886</xdr:rowOff>
    </xdr:to>
    <xdr:sp macro="" textlink="">
      <xdr:nvSpPr>
        <xdr:cNvPr id="297" name="円/楕円 296"/>
        <xdr:cNvSpPr/>
      </xdr:nvSpPr>
      <xdr:spPr>
        <a:xfrm>
          <a:off x="10426700" y="62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49686</xdr:rowOff>
    </xdr:from>
    <xdr:to>
      <xdr:col>14</xdr:col>
      <xdr:colOff>79375</xdr:colOff>
      <xdr:row>36</xdr:row>
      <xdr:rowOff>151286</xdr:rowOff>
    </xdr:to>
    <xdr:sp macro="" textlink="">
      <xdr:nvSpPr>
        <xdr:cNvPr id="299" name="円/楕円 298"/>
        <xdr:cNvSpPr/>
      </xdr:nvSpPr>
      <xdr:spPr>
        <a:xfrm>
          <a:off x="9588500" y="62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142413</xdr:rowOff>
    </xdr:from>
    <xdr:ext cx="534377" cy="259045"/>
    <xdr:sp macro="" textlink="">
      <xdr:nvSpPr>
        <xdr:cNvPr id="300" name="テキスト ボックス 299"/>
        <xdr:cNvSpPr txBox="1"/>
      </xdr:nvSpPr>
      <xdr:spPr>
        <a:xfrm>
          <a:off x="9359411" y="63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97550</xdr:rowOff>
    </xdr:from>
    <xdr:to>
      <xdr:col>12</xdr:col>
      <xdr:colOff>561975</xdr:colOff>
      <xdr:row>37</xdr:row>
      <xdr:rowOff>27700</xdr:rowOff>
    </xdr:to>
    <xdr:sp macro="" textlink="">
      <xdr:nvSpPr>
        <xdr:cNvPr id="301" name="円/楕円 300"/>
        <xdr:cNvSpPr/>
      </xdr:nvSpPr>
      <xdr:spPr>
        <a:xfrm>
          <a:off x="8699500" y="62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18827</xdr:rowOff>
    </xdr:from>
    <xdr:ext cx="534377" cy="259045"/>
    <xdr:sp macro="" textlink="">
      <xdr:nvSpPr>
        <xdr:cNvPr id="302" name="テキスト ボックス 301"/>
        <xdr:cNvSpPr txBox="1"/>
      </xdr:nvSpPr>
      <xdr:spPr>
        <a:xfrm>
          <a:off x="8483111" y="63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108646</xdr:rowOff>
    </xdr:from>
    <xdr:to>
      <xdr:col>11</xdr:col>
      <xdr:colOff>358775</xdr:colOff>
      <xdr:row>37</xdr:row>
      <xdr:rowOff>38796</xdr:rowOff>
    </xdr:to>
    <xdr:sp macro="" textlink="">
      <xdr:nvSpPr>
        <xdr:cNvPr id="303" name="円/楕円 302"/>
        <xdr:cNvSpPr/>
      </xdr:nvSpPr>
      <xdr:spPr>
        <a:xfrm>
          <a:off x="7810500" y="628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29923</xdr:rowOff>
    </xdr:from>
    <xdr:ext cx="534377" cy="259045"/>
    <xdr:sp macro="" textlink="">
      <xdr:nvSpPr>
        <xdr:cNvPr id="304" name="テキスト ボックス 303"/>
        <xdr:cNvSpPr txBox="1"/>
      </xdr:nvSpPr>
      <xdr:spPr>
        <a:xfrm>
          <a:off x="7594111" y="637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70,681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125046</xdr:rowOff>
    </xdr:from>
    <xdr:to>
      <xdr:col>10</xdr:col>
      <xdr:colOff>155575</xdr:colOff>
      <xdr:row>37</xdr:row>
      <xdr:rowOff>55196</xdr:rowOff>
    </xdr:to>
    <xdr:sp macro="" textlink="">
      <xdr:nvSpPr>
        <xdr:cNvPr id="305" name="円/楕円 304"/>
        <xdr:cNvSpPr/>
      </xdr:nvSpPr>
      <xdr:spPr>
        <a:xfrm>
          <a:off x="6921500" y="62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46323</xdr:rowOff>
    </xdr:from>
    <xdr:ext cx="534377" cy="259045"/>
    <xdr:sp macro="" textlink="">
      <xdr:nvSpPr>
        <xdr:cNvPr id="306" name="テキスト ボックス 305"/>
        <xdr:cNvSpPr txBox="1"/>
      </xdr:nvSpPr>
      <xdr:spPr>
        <a:xfrm>
          <a:off x="6705111" y="63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12712</xdr:rowOff>
    </xdr:from>
    <xdr:to>
      <xdr:col>15</xdr:col>
      <xdr:colOff>180975</xdr:colOff>
      <xdr:row>58</xdr:row>
      <xdr:rowOff>24505</xdr:rowOff>
    </xdr:to>
    <xdr:cxnSp macro="">
      <xdr:nvCxnSpPr>
        <xdr:cNvPr id="337" name="直線コネクタ 336"/>
        <xdr:cNvCxnSpPr/>
      </xdr:nvCxnSpPr>
      <xdr:spPr>
        <a:xfrm>
          <a:off x="9639300" y="9956812"/>
          <a:ext cx="8382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90260</xdr:rowOff>
    </xdr:from>
    <xdr:ext cx="534377" cy="259045"/>
    <xdr:sp macro="" textlink="">
      <xdr:nvSpPr>
        <xdr:cNvPr id="338" name="普通建設事業費平均値テキスト"/>
        <xdr:cNvSpPr txBox="1"/>
      </xdr:nvSpPr>
      <xdr:spPr>
        <a:xfrm>
          <a:off x="10528300" y="9691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12712</xdr:rowOff>
    </xdr:from>
    <xdr:to>
      <xdr:col>14</xdr:col>
      <xdr:colOff>28575</xdr:colOff>
      <xdr:row>58</xdr:row>
      <xdr:rowOff>18428</xdr:rowOff>
    </xdr:to>
    <xdr:cxnSp macro="">
      <xdr:nvCxnSpPr>
        <xdr:cNvPr id="340" name="直線コネクタ 339"/>
        <xdr:cNvCxnSpPr/>
      </xdr:nvCxnSpPr>
      <xdr:spPr>
        <a:xfrm flipV="1">
          <a:off x="8750300" y="995681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56</xdr:row>
      <xdr:rowOff>28567</xdr:rowOff>
    </xdr:from>
    <xdr:ext cx="534377" cy="259045"/>
    <xdr:sp macro="" textlink="">
      <xdr:nvSpPr>
        <xdr:cNvPr id="342" name="テキスト ボックス 341"/>
        <xdr:cNvSpPr txBox="1"/>
      </xdr:nvSpPr>
      <xdr:spPr>
        <a:xfrm>
          <a:off x="9359411" y="96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18428</xdr:rowOff>
    </xdr:from>
    <xdr:to>
      <xdr:col>12</xdr:col>
      <xdr:colOff>511175</xdr:colOff>
      <xdr:row>58</xdr:row>
      <xdr:rowOff>21161</xdr:rowOff>
    </xdr:to>
    <xdr:cxnSp macro="">
      <xdr:nvCxnSpPr>
        <xdr:cNvPr id="343" name="直線コネクタ 342"/>
        <xdr:cNvCxnSpPr/>
      </xdr:nvCxnSpPr>
      <xdr:spPr>
        <a:xfrm flipV="1">
          <a:off x="7861300" y="9962528"/>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43045</xdr:rowOff>
    </xdr:from>
    <xdr:ext cx="534377" cy="259045"/>
    <xdr:sp macro="" textlink="">
      <xdr:nvSpPr>
        <xdr:cNvPr id="345" name="テキスト ボックス 344"/>
        <xdr:cNvSpPr txBox="1"/>
      </xdr:nvSpPr>
      <xdr:spPr>
        <a:xfrm>
          <a:off x="8483111" y="96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21161</xdr:rowOff>
    </xdr:from>
    <xdr:to>
      <xdr:col>11</xdr:col>
      <xdr:colOff>307975</xdr:colOff>
      <xdr:row>58</xdr:row>
      <xdr:rowOff>35344</xdr:rowOff>
    </xdr:to>
    <xdr:cxnSp macro="">
      <xdr:nvCxnSpPr>
        <xdr:cNvPr id="346" name="直線コネクタ 345"/>
        <xdr:cNvCxnSpPr/>
      </xdr:nvCxnSpPr>
      <xdr:spPr>
        <a:xfrm flipV="1">
          <a:off x="6972300" y="9965261"/>
          <a:ext cx="8890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51064</xdr:rowOff>
    </xdr:from>
    <xdr:ext cx="534377" cy="259045"/>
    <xdr:sp macro="" textlink="">
      <xdr:nvSpPr>
        <xdr:cNvPr id="348" name="テキスト ボックス 347"/>
        <xdr:cNvSpPr txBox="1"/>
      </xdr:nvSpPr>
      <xdr:spPr>
        <a:xfrm>
          <a:off x="7594111" y="965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78420</xdr:rowOff>
    </xdr:from>
    <xdr:ext cx="534377" cy="259045"/>
    <xdr:sp macro="" textlink="">
      <xdr:nvSpPr>
        <xdr:cNvPr id="350" name="テキスト ボックス 349"/>
        <xdr:cNvSpPr txBox="1"/>
      </xdr:nvSpPr>
      <xdr:spPr>
        <a:xfrm>
          <a:off x="6705111" y="96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145155</xdr:rowOff>
    </xdr:from>
    <xdr:to>
      <xdr:col>15</xdr:col>
      <xdr:colOff>231775</xdr:colOff>
      <xdr:row>58</xdr:row>
      <xdr:rowOff>75305</xdr:rowOff>
    </xdr:to>
    <xdr:sp macro="" textlink="">
      <xdr:nvSpPr>
        <xdr:cNvPr id="356" name="円/楕円 355"/>
        <xdr:cNvSpPr/>
      </xdr:nvSpPr>
      <xdr:spPr>
        <a:xfrm>
          <a:off x="10426700" y="9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123582</xdr:rowOff>
    </xdr:from>
    <xdr:ext cx="534377" cy="259045"/>
    <xdr:sp macro="" textlink="">
      <xdr:nvSpPr>
        <xdr:cNvPr id="357" name="普通建設事業費該当値テキスト"/>
        <xdr:cNvSpPr txBox="1"/>
      </xdr:nvSpPr>
      <xdr:spPr>
        <a:xfrm>
          <a:off x="10528300" y="98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133362</xdr:rowOff>
    </xdr:from>
    <xdr:to>
      <xdr:col>14</xdr:col>
      <xdr:colOff>79375</xdr:colOff>
      <xdr:row>58</xdr:row>
      <xdr:rowOff>63512</xdr:rowOff>
    </xdr:to>
    <xdr:sp macro="" textlink="">
      <xdr:nvSpPr>
        <xdr:cNvPr id="358" name="円/楕円 357"/>
        <xdr:cNvSpPr/>
      </xdr:nvSpPr>
      <xdr:spPr>
        <a:xfrm>
          <a:off x="9588500" y="99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54639</xdr:rowOff>
    </xdr:from>
    <xdr:ext cx="534377" cy="259045"/>
    <xdr:sp macro="" textlink="">
      <xdr:nvSpPr>
        <xdr:cNvPr id="359" name="テキスト ボックス 358"/>
        <xdr:cNvSpPr txBox="1"/>
      </xdr:nvSpPr>
      <xdr:spPr>
        <a:xfrm>
          <a:off x="9359411" y="99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139078</xdr:rowOff>
    </xdr:from>
    <xdr:to>
      <xdr:col>12</xdr:col>
      <xdr:colOff>561975</xdr:colOff>
      <xdr:row>58</xdr:row>
      <xdr:rowOff>69228</xdr:rowOff>
    </xdr:to>
    <xdr:sp macro="" textlink="">
      <xdr:nvSpPr>
        <xdr:cNvPr id="360" name="円/楕円 359"/>
        <xdr:cNvSpPr/>
      </xdr:nvSpPr>
      <xdr:spPr>
        <a:xfrm>
          <a:off x="8699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60355</xdr:rowOff>
    </xdr:from>
    <xdr:ext cx="534377" cy="259045"/>
    <xdr:sp macro="" textlink="">
      <xdr:nvSpPr>
        <xdr:cNvPr id="361" name="テキスト ボックス 360"/>
        <xdr:cNvSpPr txBox="1"/>
      </xdr:nvSpPr>
      <xdr:spPr>
        <a:xfrm>
          <a:off x="8483111" y="1000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141811</xdr:rowOff>
    </xdr:from>
    <xdr:to>
      <xdr:col>11</xdr:col>
      <xdr:colOff>358775</xdr:colOff>
      <xdr:row>58</xdr:row>
      <xdr:rowOff>71961</xdr:rowOff>
    </xdr:to>
    <xdr:sp macro="" textlink="">
      <xdr:nvSpPr>
        <xdr:cNvPr id="362" name="円/楕円 361"/>
        <xdr:cNvSpPr/>
      </xdr:nvSpPr>
      <xdr:spPr>
        <a:xfrm>
          <a:off x="7810500" y="991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63088</xdr:rowOff>
    </xdr:from>
    <xdr:ext cx="534377" cy="259045"/>
    <xdr:sp macro="" textlink="">
      <xdr:nvSpPr>
        <xdr:cNvPr id="363" name="テキスト ボックス 362"/>
        <xdr:cNvSpPr txBox="1"/>
      </xdr:nvSpPr>
      <xdr:spPr>
        <a:xfrm>
          <a:off x="7594111" y="100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155994</xdr:rowOff>
    </xdr:from>
    <xdr:to>
      <xdr:col>10</xdr:col>
      <xdr:colOff>155575</xdr:colOff>
      <xdr:row>58</xdr:row>
      <xdr:rowOff>86144</xdr:rowOff>
    </xdr:to>
    <xdr:sp macro="" textlink="">
      <xdr:nvSpPr>
        <xdr:cNvPr id="364" name="円/楕円 363"/>
        <xdr:cNvSpPr/>
      </xdr:nvSpPr>
      <xdr:spPr>
        <a:xfrm>
          <a:off x="6921500" y="99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77271</xdr:rowOff>
    </xdr:from>
    <xdr:ext cx="534377" cy="259045"/>
    <xdr:sp macro="" textlink="">
      <xdr:nvSpPr>
        <xdr:cNvPr id="365" name="テキスト ボックス 364"/>
        <xdr:cNvSpPr txBox="1"/>
      </xdr:nvSpPr>
      <xdr:spPr>
        <a:xfrm>
          <a:off x="6705111" y="100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110603</xdr:rowOff>
    </xdr:from>
    <xdr:to>
      <xdr:col>15</xdr:col>
      <xdr:colOff>180975</xdr:colOff>
      <xdr:row>78</xdr:row>
      <xdr:rowOff>134279</xdr:rowOff>
    </xdr:to>
    <xdr:cxnSp macro="">
      <xdr:nvCxnSpPr>
        <xdr:cNvPr id="394" name="直線コネクタ 393"/>
        <xdr:cNvCxnSpPr/>
      </xdr:nvCxnSpPr>
      <xdr:spPr>
        <a:xfrm>
          <a:off x="9639300" y="13483703"/>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28894</xdr:rowOff>
    </xdr:from>
    <xdr:ext cx="534377" cy="259045"/>
    <xdr:sp macro="" textlink="">
      <xdr:nvSpPr>
        <xdr:cNvPr id="395" name="普通建設事業費 （ うち新規整備　）平均値テキスト"/>
        <xdr:cNvSpPr txBox="1"/>
      </xdr:nvSpPr>
      <xdr:spPr>
        <a:xfrm>
          <a:off x="10528300" y="13230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110603</xdr:rowOff>
    </xdr:from>
    <xdr:to>
      <xdr:col>14</xdr:col>
      <xdr:colOff>28575</xdr:colOff>
      <xdr:row>78</xdr:row>
      <xdr:rowOff>112399</xdr:rowOff>
    </xdr:to>
    <xdr:cxnSp macro="">
      <xdr:nvCxnSpPr>
        <xdr:cNvPr id="397" name="直線コネクタ 396"/>
        <xdr:cNvCxnSpPr/>
      </xdr:nvCxnSpPr>
      <xdr:spPr>
        <a:xfrm flipV="1">
          <a:off x="8750300" y="13483703"/>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131458</xdr:rowOff>
    </xdr:from>
    <xdr:ext cx="534377" cy="259045"/>
    <xdr:sp macro="" textlink="">
      <xdr:nvSpPr>
        <xdr:cNvPr id="399" name="テキスト ボックス 398"/>
        <xdr:cNvSpPr txBox="1"/>
      </xdr:nvSpPr>
      <xdr:spPr>
        <a:xfrm>
          <a:off x="93594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150694</xdr:rowOff>
    </xdr:from>
    <xdr:ext cx="534377" cy="259045"/>
    <xdr:sp macro="" textlink="">
      <xdr:nvSpPr>
        <xdr:cNvPr id="401" name="テキスト ボックス 400"/>
        <xdr:cNvSpPr txBox="1"/>
      </xdr:nvSpPr>
      <xdr:spPr>
        <a:xfrm>
          <a:off x="8483111" y="1318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83479</xdr:rowOff>
    </xdr:from>
    <xdr:to>
      <xdr:col>15</xdr:col>
      <xdr:colOff>231775</xdr:colOff>
      <xdr:row>79</xdr:row>
      <xdr:rowOff>13629</xdr:rowOff>
    </xdr:to>
    <xdr:sp macro="" textlink="">
      <xdr:nvSpPr>
        <xdr:cNvPr id="407" name="円/楕円 406"/>
        <xdr:cNvSpPr/>
      </xdr:nvSpPr>
      <xdr:spPr>
        <a:xfrm>
          <a:off x="10426700" y="134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169856</xdr:rowOff>
    </xdr:from>
    <xdr:ext cx="469744" cy="259045"/>
    <xdr:sp macro="" textlink="">
      <xdr:nvSpPr>
        <xdr:cNvPr id="408" name="普通建設事業費 （ うち新規整備　）該当値テキスト"/>
        <xdr:cNvSpPr txBox="1"/>
      </xdr:nvSpPr>
      <xdr:spPr>
        <a:xfrm>
          <a:off x="10528300" y="133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59803</xdr:rowOff>
    </xdr:from>
    <xdr:to>
      <xdr:col>14</xdr:col>
      <xdr:colOff>79375</xdr:colOff>
      <xdr:row>78</xdr:row>
      <xdr:rowOff>161403</xdr:rowOff>
    </xdr:to>
    <xdr:sp macro="" textlink="">
      <xdr:nvSpPr>
        <xdr:cNvPr id="409" name="円/楕円 408"/>
        <xdr:cNvSpPr/>
      </xdr:nvSpPr>
      <xdr:spPr>
        <a:xfrm>
          <a:off x="9588500" y="134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152530</xdr:rowOff>
    </xdr:from>
    <xdr:ext cx="469744" cy="259045"/>
    <xdr:sp macro="" textlink="">
      <xdr:nvSpPr>
        <xdr:cNvPr id="410" name="テキスト ボックス 409"/>
        <xdr:cNvSpPr txBox="1"/>
      </xdr:nvSpPr>
      <xdr:spPr>
        <a:xfrm>
          <a:off x="9391727" y="1352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61599</xdr:rowOff>
    </xdr:from>
    <xdr:to>
      <xdr:col>12</xdr:col>
      <xdr:colOff>561975</xdr:colOff>
      <xdr:row>78</xdr:row>
      <xdr:rowOff>163199</xdr:rowOff>
    </xdr:to>
    <xdr:sp macro="" textlink="">
      <xdr:nvSpPr>
        <xdr:cNvPr id="411" name="円/楕円 410"/>
        <xdr:cNvSpPr/>
      </xdr:nvSpPr>
      <xdr:spPr>
        <a:xfrm>
          <a:off x="8699500" y="134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154326</xdr:rowOff>
    </xdr:from>
    <xdr:ext cx="469744" cy="259045"/>
    <xdr:sp macro="" textlink="">
      <xdr:nvSpPr>
        <xdr:cNvPr id="412" name="テキスト ボックス 411"/>
        <xdr:cNvSpPr txBox="1"/>
      </xdr:nvSpPr>
      <xdr:spPr>
        <a:xfrm>
          <a:off x="8515427" y="1352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109792</xdr:rowOff>
    </xdr:from>
    <xdr:to>
      <xdr:col>15</xdr:col>
      <xdr:colOff>180975</xdr:colOff>
      <xdr:row>96</xdr:row>
      <xdr:rowOff>124764</xdr:rowOff>
    </xdr:to>
    <xdr:cxnSp macro="">
      <xdr:nvCxnSpPr>
        <xdr:cNvPr id="439" name="直線コネクタ 438"/>
        <xdr:cNvCxnSpPr/>
      </xdr:nvCxnSpPr>
      <xdr:spPr>
        <a:xfrm>
          <a:off x="9639300" y="16568992"/>
          <a:ext cx="8382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20717</xdr:rowOff>
    </xdr:from>
    <xdr:ext cx="534377" cy="259045"/>
    <xdr:sp macro="" textlink="">
      <xdr:nvSpPr>
        <xdr:cNvPr id="440" name="普通建設事業費 （ うち更新整備　）平均値テキスト"/>
        <xdr:cNvSpPr txBox="1"/>
      </xdr:nvSpPr>
      <xdr:spPr>
        <a:xfrm>
          <a:off x="10528300" y="1630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109792</xdr:rowOff>
    </xdr:from>
    <xdr:to>
      <xdr:col>14</xdr:col>
      <xdr:colOff>28575</xdr:colOff>
      <xdr:row>96</xdr:row>
      <xdr:rowOff>126709</xdr:rowOff>
    </xdr:to>
    <xdr:cxnSp macro="">
      <xdr:nvCxnSpPr>
        <xdr:cNvPr id="442" name="直線コネクタ 441"/>
        <xdr:cNvCxnSpPr/>
      </xdr:nvCxnSpPr>
      <xdr:spPr>
        <a:xfrm flipV="1">
          <a:off x="8750300" y="1656899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7117</xdr:rowOff>
    </xdr:from>
    <xdr:ext cx="534377" cy="259045"/>
    <xdr:sp macro="" textlink="">
      <xdr:nvSpPr>
        <xdr:cNvPr id="446" name="テキスト ボックス 445"/>
        <xdr:cNvSpPr txBox="1"/>
      </xdr:nvSpPr>
      <xdr:spPr>
        <a:xfrm>
          <a:off x="8483111" y="162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73964</xdr:rowOff>
    </xdr:from>
    <xdr:to>
      <xdr:col>15</xdr:col>
      <xdr:colOff>231775</xdr:colOff>
      <xdr:row>97</xdr:row>
      <xdr:rowOff>4114</xdr:rowOff>
    </xdr:to>
    <xdr:sp macro="" textlink="">
      <xdr:nvSpPr>
        <xdr:cNvPr id="452" name="円/楕円 451"/>
        <xdr:cNvSpPr/>
      </xdr:nvSpPr>
      <xdr:spPr>
        <a:xfrm>
          <a:off x="10426700" y="165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52391</xdr:rowOff>
    </xdr:from>
    <xdr:ext cx="534377" cy="259045"/>
    <xdr:sp macro="" textlink="">
      <xdr:nvSpPr>
        <xdr:cNvPr id="453" name="普通建設事業費 （ うち更新整備　）該当値テキスト"/>
        <xdr:cNvSpPr txBox="1"/>
      </xdr:nvSpPr>
      <xdr:spPr>
        <a:xfrm>
          <a:off x="10528300" y="165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58992</xdr:rowOff>
    </xdr:from>
    <xdr:to>
      <xdr:col>14</xdr:col>
      <xdr:colOff>79375</xdr:colOff>
      <xdr:row>96</xdr:row>
      <xdr:rowOff>160592</xdr:rowOff>
    </xdr:to>
    <xdr:sp macro="" textlink="">
      <xdr:nvSpPr>
        <xdr:cNvPr id="454" name="円/楕円 453"/>
        <xdr:cNvSpPr/>
      </xdr:nvSpPr>
      <xdr:spPr>
        <a:xfrm>
          <a:off x="9588500" y="165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151719</xdr:rowOff>
    </xdr:from>
    <xdr:ext cx="534377" cy="259045"/>
    <xdr:sp macro="" textlink="">
      <xdr:nvSpPr>
        <xdr:cNvPr id="455" name="テキスト ボックス 454"/>
        <xdr:cNvSpPr txBox="1"/>
      </xdr:nvSpPr>
      <xdr:spPr>
        <a:xfrm>
          <a:off x="93594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75909</xdr:rowOff>
    </xdr:from>
    <xdr:to>
      <xdr:col>12</xdr:col>
      <xdr:colOff>561975</xdr:colOff>
      <xdr:row>97</xdr:row>
      <xdr:rowOff>6059</xdr:rowOff>
    </xdr:to>
    <xdr:sp macro="" textlink="">
      <xdr:nvSpPr>
        <xdr:cNvPr id="456" name="円/楕円 455"/>
        <xdr:cNvSpPr/>
      </xdr:nvSpPr>
      <xdr:spPr>
        <a:xfrm>
          <a:off x="8699500" y="165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168636</xdr:rowOff>
    </xdr:from>
    <xdr:ext cx="534377" cy="259045"/>
    <xdr:sp macro="" textlink="">
      <xdr:nvSpPr>
        <xdr:cNvPr id="457" name="テキスト ボックス 456"/>
        <xdr:cNvSpPr txBox="1"/>
      </xdr:nvSpPr>
      <xdr:spPr>
        <a:xfrm>
          <a:off x="8483111" y="1662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43897</xdr:rowOff>
    </xdr:from>
    <xdr:to>
      <xdr:col>23</xdr:col>
      <xdr:colOff>517525</xdr:colOff>
      <xdr:row>39</xdr:row>
      <xdr:rowOff>43974</xdr:rowOff>
    </xdr:to>
    <xdr:cxnSp macro="">
      <xdr:nvCxnSpPr>
        <xdr:cNvPr id="484" name="直線コネクタ 483"/>
        <xdr:cNvCxnSpPr/>
      </xdr:nvCxnSpPr>
      <xdr:spPr>
        <a:xfrm>
          <a:off x="15481300" y="6730447"/>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43440</xdr:rowOff>
    </xdr:from>
    <xdr:to>
      <xdr:col>22</xdr:col>
      <xdr:colOff>365125</xdr:colOff>
      <xdr:row>39</xdr:row>
      <xdr:rowOff>43897</xdr:rowOff>
    </xdr:to>
    <xdr:cxnSp macro="">
      <xdr:nvCxnSpPr>
        <xdr:cNvPr id="487" name="直線コネクタ 486"/>
        <xdr:cNvCxnSpPr/>
      </xdr:nvCxnSpPr>
      <xdr:spPr>
        <a:xfrm>
          <a:off x="14592300" y="67299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43440</xdr:rowOff>
    </xdr:from>
    <xdr:to>
      <xdr:col>21</xdr:col>
      <xdr:colOff>161925</xdr:colOff>
      <xdr:row>39</xdr:row>
      <xdr:rowOff>43459</xdr:rowOff>
    </xdr:to>
    <xdr:cxnSp macro="">
      <xdr:nvCxnSpPr>
        <xdr:cNvPr id="490" name="直線コネクタ 489"/>
        <xdr:cNvCxnSpPr/>
      </xdr:nvCxnSpPr>
      <xdr:spPr>
        <a:xfrm flipV="1">
          <a:off x="13703300" y="6729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63695</xdr:rowOff>
    </xdr:from>
    <xdr:ext cx="469744" cy="259045"/>
    <xdr:sp macro="" textlink="">
      <xdr:nvSpPr>
        <xdr:cNvPr id="492" name="テキスト ボックス 491"/>
        <xdr:cNvSpPr txBox="1"/>
      </xdr:nvSpPr>
      <xdr:spPr>
        <a:xfrm>
          <a:off x="14357427"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41249</xdr:rowOff>
    </xdr:from>
    <xdr:to>
      <xdr:col>19</xdr:col>
      <xdr:colOff>644525</xdr:colOff>
      <xdr:row>39</xdr:row>
      <xdr:rowOff>43459</xdr:rowOff>
    </xdr:to>
    <xdr:cxnSp macro="">
      <xdr:nvCxnSpPr>
        <xdr:cNvPr id="493" name="直線コネクタ 492"/>
        <xdr:cNvCxnSpPr/>
      </xdr:nvCxnSpPr>
      <xdr:spPr>
        <a:xfrm>
          <a:off x="12814300" y="672779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164624</xdr:rowOff>
    </xdr:from>
    <xdr:to>
      <xdr:col>23</xdr:col>
      <xdr:colOff>568325</xdr:colOff>
      <xdr:row>39</xdr:row>
      <xdr:rowOff>94774</xdr:rowOff>
    </xdr:to>
    <xdr:sp macro="" textlink="">
      <xdr:nvSpPr>
        <xdr:cNvPr id="503" name="円/楕円 502"/>
        <xdr:cNvSpPr/>
      </xdr:nvSpPr>
      <xdr:spPr>
        <a:xfrm>
          <a:off x="16268700" y="667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79551</xdr:rowOff>
    </xdr:from>
    <xdr:ext cx="313932" cy="259045"/>
    <xdr:sp macro="" textlink="">
      <xdr:nvSpPr>
        <xdr:cNvPr id="504" name="災害復旧事業費該当値テキスト"/>
        <xdr:cNvSpPr txBox="1"/>
      </xdr:nvSpPr>
      <xdr:spPr>
        <a:xfrm>
          <a:off x="16370300" y="6594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164547</xdr:rowOff>
    </xdr:from>
    <xdr:to>
      <xdr:col>22</xdr:col>
      <xdr:colOff>415925</xdr:colOff>
      <xdr:row>39</xdr:row>
      <xdr:rowOff>94697</xdr:rowOff>
    </xdr:to>
    <xdr:sp macro="" textlink="">
      <xdr:nvSpPr>
        <xdr:cNvPr id="505" name="円/楕円 504"/>
        <xdr:cNvSpPr/>
      </xdr:nvSpPr>
      <xdr:spPr>
        <a:xfrm>
          <a:off x="15430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39</xdr:row>
      <xdr:rowOff>85824</xdr:rowOff>
    </xdr:from>
    <xdr:ext cx="313932" cy="259045"/>
    <xdr:sp macro="" textlink="">
      <xdr:nvSpPr>
        <xdr:cNvPr id="506" name="テキスト ボックス 505"/>
        <xdr:cNvSpPr txBox="1"/>
      </xdr:nvSpPr>
      <xdr:spPr>
        <a:xfrm>
          <a:off x="153116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164090</xdr:rowOff>
    </xdr:from>
    <xdr:to>
      <xdr:col>21</xdr:col>
      <xdr:colOff>212725</xdr:colOff>
      <xdr:row>39</xdr:row>
      <xdr:rowOff>94240</xdr:rowOff>
    </xdr:to>
    <xdr:sp macro="" textlink="">
      <xdr:nvSpPr>
        <xdr:cNvPr id="507" name="円/楕円 506"/>
        <xdr:cNvSpPr/>
      </xdr:nvSpPr>
      <xdr:spPr>
        <a:xfrm>
          <a:off x="14541500" y="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85367</xdr:rowOff>
    </xdr:from>
    <xdr:ext cx="313932" cy="259045"/>
    <xdr:sp macro="" textlink="">
      <xdr:nvSpPr>
        <xdr:cNvPr id="508" name="テキスト ボックス 507"/>
        <xdr:cNvSpPr txBox="1"/>
      </xdr:nvSpPr>
      <xdr:spPr>
        <a:xfrm>
          <a:off x="14435333" y="6771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164109</xdr:rowOff>
    </xdr:from>
    <xdr:to>
      <xdr:col>20</xdr:col>
      <xdr:colOff>9525</xdr:colOff>
      <xdr:row>39</xdr:row>
      <xdr:rowOff>94259</xdr:rowOff>
    </xdr:to>
    <xdr:sp macro="" textlink="">
      <xdr:nvSpPr>
        <xdr:cNvPr id="509" name="円/楕円 508"/>
        <xdr:cNvSpPr/>
      </xdr:nvSpPr>
      <xdr:spPr>
        <a:xfrm>
          <a:off x="1365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85386</xdr:rowOff>
    </xdr:from>
    <xdr:ext cx="313932" cy="259045"/>
    <xdr:sp macro="" textlink="">
      <xdr:nvSpPr>
        <xdr:cNvPr id="510" name="テキスト ボックス 509"/>
        <xdr:cNvSpPr txBox="1"/>
      </xdr:nvSpPr>
      <xdr:spPr>
        <a:xfrm>
          <a:off x="1354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161899</xdr:rowOff>
    </xdr:from>
    <xdr:to>
      <xdr:col>18</xdr:col>
      <xdr:colOff>492125</xdr:colOff>
      <xdr:row>39</xdr:row>
      <xdr:rowOff>92049</xdr:rowOff>
    </xdr:to>
    <xdr:sp macro="" textlink="">
      <xdr:nvSpPr>
        <xdr:cNvPr id="511" name="円/楕円 510"/>
        <xdr:cNvSpPr/>
      </xdr:nvSpPr>
      <xdr:spPr>
        <a:xfrm>
          <a:off x="12763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83176</xdr:rowOff>
    </xdr:from>
    <xdr:ext cx="378565" cy="259045"/>
    <xdr:sp macro="" textlink="">
      <xdr:nvSpPr>
        <xdr:cNvPr id="512" name="テキスト ボックス 511"/>
        <xdr:cNvSpPr txBox="1"/>
      </xdr:nvSpPr>
      <xdr:spPr>
        <a:xfrm>
          <a:off x="12625017" y="676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121831</xdr:rowOff>
    </xdr:from>
    <xdr:to>
      <xdr:col>23</xdr:col>
      <xdr:colOff>517525</xdr:colOff>
      <xdr:row>74</xdr:row>
      <xdr:rowOff>141910</xdr:rowOff>
    </xdr:to>
    <xdr:cxnSp macro="">
      <xdr:nvCxnSpPr>
        <xdr:cNvPr id="587" name="直線コネクタ 586"/>
        <xdr:cNvCxnSpPr/>
      </xdr:nvCxnSpPr>
      <xdr:spPr>
        <a:xfrm flipV="1">
          <a:off x="15481300" y="12809131"/>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141910</xdr:rowOff>
    </xdr:from>
    <xdr:to>
      <xdr:col>22</xdr:col>
      <xdr:colOff>365125</xdr:colOff>
      <xdr:row>74</xdr:row>
      <xdr:rowOff>153188</xdr:rowOff>
    </xdr:to>
    <xdr:cxnSp macro="">
      <xdr:nvCxnSpPr>
        <xdr:cNvPr id="590" name="直線コネクタ 589"/>
        <xdr:cNvCxnSpPr/>
      </xdr:nvCxnSpPr>
      <xdr:spPr>
        <a:xfrm flipV="1">
          <a:off x="14592300" y="1282921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140005</xdr:rowOff>
    </xdr:from>
    <xdr:to>
      <xdr:col>21</xdr:col>
      <xdr:colOff>161925</xdr:colOff>
      <xdr:row>74</xdr:row>
      <xdr:rowOff>153188</xdr:rowOff>
    </xdr:to>
    <xdr:cxnSp macro="">
      <xdr:nvCxnSpPr>
        <xdr:cNvPr id="593" name="直線コネクタ 592"/>
        <xdr:cNvCxnSpPr/>
      </xdr:nvCxnSpPr>
      <xdr:spPr>
        <a:xfrm>
          <a:off x="13703300" y="1282730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140005</xdr:rowOff>
    </xdr:from>
    <xdr:to>
      <xdr:col>19</xdr:col>
      <xdr:colOff>644525</xdr:colOff>
      <xdr:row>75</xdr:row>
      <xdr:rowOff>39154</xdr:rowOff>
    </xdr:to>
    <xdr:cxnSp macro="">
      <xdr:nvCxnSpPr>
        <xdr:cNvPr id="596" name="直線コネクタ 595"/>
        <xdr:cNvCxnSpPr/>
      </xdr:nvCxnSpPr>
      <xdr:spPr>
        <a:xfrm flipV="1">
          <a:off x="12814300" y="12827305"/>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71031</xdr:rowOff>
    </xdr:from>
    <xdr:to>
      <xdr:col>23</xdr:col>
      <xdr:colOff>568325</xdr:colOff>
      <xdr:row>75</xdr:row>
      <xdr:rowOff>1181</xdr:rowOff>
    </xdr:to>
    <xdr:sp macro="" textlink="">
      <xdr:nvSpPr>
        <xdr:cNvPr id="606" name="円/楕円 605"/>
        <xdr:cNvSpPr/>
      </xdr:nvSpPr>
      <xdr:spPr>
        <a:xfrm>
          <a:off x="16268700" y="127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93908</xdr:rowOff>
    </xdr:from>
    <xdr:ext cx="534377" cy="259045"/>
    <xdr:sp macro="" textlink="">
      <xdr:nvSpPr>
        <xdr:cNvPr id="607" name="公債費該当値テキスト"/>
        <xdr:cNvSpPr txBox="1"/>
      </xdr:nvSpPr>
      <xdr:spPr>
        <a:xfrm>
          <a:off x="16370300" y="126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50,469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91110</xdr:rowOff>
    </xdr:from>
    <xdr:to>
      <xdr:col>22</xdr:col>
      <xdr:colOff>415925</xdr:colOff>
      <xdr:row>75</xdr:row>
      <xdr:rowOff>21260</xdr:rowOff>
    </xdr:to>
    <xdr:sp macro="" textlink="">
      <xdr:nvSpPr>
        <xdr:cNvPr id="608" name="円/楕円 607"/>
        <xdr:cNvSpPr/>
      </xdr:nvSpPr>
      <xdr:spPr>
        <a:xfrm>
          <a:off x="15430500" y="127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37787</xdr:rowOff>
    </xdr:from>
    <xdr:ext cx="534377" cy="259045"/>
    <xdr:sp macro="" textlink="">
      <xdr:nvSpPr>
        <xdr:cNvPr id="609" name="テキスト ボックス 608"/>
        <xdr:cNvSpPr txBox="1"/>
      </xdr:nvSpPr>
      <xdr:spPr>
        <a:xfrm>
          <a:off x="15201411" y="125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102388</xdr:rowOff>
    </xdr:from>
    <xdr:to>
      <xdr:col>21</xdr:col>
      <xdr:colOff>212725</xdr:colOff>
      <xdr:row>75</xdr:row>
      <xdr:rowOff>32538</xdr:rowOff>
    </xdr:to>
    <xdr:sp macro="" textlink="">
      <xdr:nvSpPr>
        <xdr:cNvPr id="610" name="円/楕円 609"/>
        <xdr:cNvSpPr/>
      </xdr:nvSpPr>
      <xdr:spPr>
        <a:xfrm>
          <a:off x="14541500" y="127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49065</xdr:rowOff>
    </xdr:from>
    <xdr:ext cx="534377" cy="259045"/>
    <xdr:sp macro="" textlink="">
      <xdr:nvSpPr>
        <xdr:cNvPr id="611" name="テキスト ボックス 610"/>
        <xdr:cNvSpPr txBox="1"/>
      </xdr:nvSpPr>
      <xdr:spPr>
        <a:xfrm>
          <a:off x="14325111" y="125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89205</xdr:rowOff>
    </xdr:from>
    <xdr:to>
      <xdr:col>20</xdr:col>
      <xdr:colOff>9525</xdr:colOff>
      <xdr:row>75</xdr:row>
      <xdr:rowOff>19355</xdr:rowOff>
    </xdr:to>
    <xdr:sp macro="" textlink="">
      <xdr:nvSpPr>
        <xdr:cNvPr id="612" name="円/楕円 611"/>
        <xdr:cNvSpPr/>
      </xdr:nvSpPr>
      <xdr:spPr>
        <a:xfrm>
          <a:off x="13652500" y="12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35882</xdr:rowOff>
    </xdr:from>
    <xdr:ext cx="534377" cy="259045"/>
    <xdr:sp macro="" textlink="">
      <xdr:nvSpPr>
        <xdr:cNvPr id="613" name="テキスト ボックス 612"/>
        <xdr:cNvSpPr txBox="1"/>
      </xdr:nvSpPr>
      <xdr:spPr>
        <a:xfrm>
          <a:off x="13436111" y="125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159804</xdr:rowOff>
    </xdr:from>
    <xdr:to>
      <xdr:col>18</xdr:col>
      <xdr:colOff>492125</xdr:colOff>
      <xdr:row>75</xdr:row>
      <xdr:rowOff>89954</xdr:rowOff>
    </xdr:to>
    <xdr:sp macro="" textlink="">
      <xdr:nvSpPr>
        <xdr:cNvPr id="614" name="円/楕円 613"/>
        <xdr:cNvSpPr/>
      </xdr:nvSpPr>
      <xdr:spPr>
        <a:xfrm>
          <a:off x="12763500" y="128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106481</xdr:rowOff>
    </xdr:from>
    <xdr:ext cx="534377" cy="259045"/>
    <xdr:sp macro="" textlink="">
      <xdr:nvSpPr>
        <xdr:cNvPr id="615" name="テキスト ボックス 614"/>
        <xdr:cNvSpPr txBox="1"/>
      </xdr:nvSpPr>
      <xdr:spPr>
        <a:xfrm>
          <a:off x="12547111" y="1262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119501</xdr:rowOff>
    </xdr:from>
    <xdr:to>
      <xdr:col>23</xdr:col>
      <xdr:colOff>517525</xdr:colOff>
      <xdr:row>98</xdr:row>
      <xdr:rowOff>126405</xdr:rowOff>
    </xdr:to>
    <xdr:cxnSp macro="">
      <xdr:nvCxnSpPr>
        <xdr:cNvPr id="640" name="直線コネクタ 639"/>
        <xdr:cNvCxnSpPr/>
      </xdr:nvCxnSpPr>
      <xdr:spPr>
        <a:xfrm>
          <a:off x="15481300" y="16921601"/>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81966</xdr:rowOff>
    </xdr:from>
    <xdr:to>
      <xdr:col>22</xdr:col>
      <xdr:colOff>365125</xdr:colOff>
      <xdr:row>98</xdr:row>
      <xdr:rowOff>119501</xdr:rowOff>
    </xdr:to>
    <xdr:cxnSp macro="">
      <xdr:nvCxnSpPr>
        <xdr:cNvPr id="643" name="直線コネクタ 642"/>
        <xdr:cNvCxnSpPr/>
      </xdr:nvCxnSpPr>
      <xdr:spPr>
        <a:xfrm>
          <a:off x="14592300" y="16884066"/>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81966</xdr:rowOff>
    </xdr:from>
    <xdr:to>
      <xdr:col>21</xdr:col>
      <xdr:colOff>161925</xdr:colOff>
      <xdr:row>98</xdr:row>
      <xdr:rowOff>113982</xdr:rowOff>
    </xdr:to>
    <xdr:cxnSp macro="">
      <xdr:nvCxnSpPr>
        <xdr:cNvPr id="646" name="直線コネクタ 645"/>
        <xdr:cNvCxnSpPr/>
      </xdr:nvCxnSpPr>
      <xdr:spPr>
        <a:xfrm flipV="1">
          <a:off x="13703300" y="16884066"/>
          <a:ext cx="8890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134700</xdr:rowOff>
    </xdr:from>
    <xdr:ext cx="534377" cy="259045"/>
    <xdr:sp macro="" textlink="">
      <xdr:nvSpPr>
        <xdr:cNvPr id="648" name="テキスト ボックス 647"/>
        <xdr:cNvSpPr txBox="1"/>
      </xdr:nvSpPr>
      <xdr:spPr>
        <a:xfrm>
          <a:off x="14325111" y="169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113982</xdr:rowOff>
    </xdr:from>
    <xdr:to>
      <xdr:col>19</xdr:col>
      <xdr:colOff>644525</xdr:colOff>
      <xdr:row>98</xdr:row>
      <xdr:rowOff>120320</xdr:rowOff>
    </xdr:to>
    <xdr:cxnSp macro="">
      <xdr:nvCxnSpPr>
        <xdr:cNvPr id="649" name="直線コネクタ 648"/>
        <xdr:cNvCxnSpPr/>
      </xdr:nvCxnSpPr>
      <xdr:spPr>
        <a:xfrm flipV="1">
          <a:off x="12814300" y="16916082"/>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156574</xdr:rowOff>
    </xdr:from>
    <xdr:ext cx="534377" cy="259045"/>
    <xdr:sp macro="" textlink="">
      <xdr:nvSpPr>
        <xdr:cNvPr id="651" name="テキスト ボックス 650"/>
        <xdr:cNvSpPr txBox="1"/>
      </xdr:nvSpPr>
      <xdr:spPr>
        <a:xfrm>
          <a:off x="13436111" y="166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156396</xdr:rowOff>
    </xdr:from>
    <xdr:ext cx="534377" cy="259045"/>
    <xdr:sp macro="" textlink="">
      <xdr:nvSpPr>
        <xdr:cNvPr id="653" name="テキスト ボックス 652"/>
        <xdr:cNvSpPr txBox="1"/>
      </xdr:nvSpPr>
      <xdr:spPr>
        <a:xfrm>
          <a:off x="12547111" y="1661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75605</xdr:rowOff>
    </xdr:from>
    <xdr:to>
      <xdr:col>23</xdr:col>
      <xdr:colOff>568325</xdr:colOff>
      <xdr:row>99</xdr:row>
      <xdr:rowOff>5755</xdr:rowOff>
    </xdr:to>
    <xdr:sp macro="" textlink="">
      <xdr:nvSpPr>
        <xdr:cNvPr id="659" name="円/楕円 658"/>
        <xdr:cNvSpPr/>
      </xdr:nvSpPr>
      <xdr:spPr>
        <a:xfrm>
          <a:off x="16268700" y="168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68701</xdr:rowOff>
    </xdr:from>
    <xdr:to>
      <xdr:col>22</xdr:col>
      <xdr:colOff>415925</xdr:colOff>
      <xdr:row>98</xdr:row>
      <xdr:rowOff>170301</xdr:rowOff>
    </xdr:to>
    <xdr:sp macro="" textlink="">
      <xdr:nvSpPr>
        <xdr:cNvPr id="661" name="円/楕円 660"/>
        <xdr:cNvSpPr/>
      </xdr:nvSpPr>
      <xdr:spPr>
        <a:xfrm>
          <a:off x="15430500" y="168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161428</xdr:rowOff>
    </xdr:from>
    <xdr:ext cx="469744" cy="259045"/>
    <xdr:sp macro="" textlink="">
      <xdr:nvSpPr>
        <xdr:cNvPr id="662" name="テキスト ボックス 661"/>
        <xdr:cNvSpPr txBox="1"/>
      </xdr:nvSpPr>
      <xdr:spPr>
        <a:xfrm>
          <a:off x="15233727" y="169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31166</xdr:rowOff>
    </xdr:from>
    <xdr:to>
      <xdr:col>21</xdr:col>
      <xdr:colOff>212725</xdr:colOff>
      <xdr:row>98</xdr:row>
      <xdr:rowOff>132766</xdr:rowOff>
    </xdr:to>
    <xdr:sp macro="" textlink="">
      <xdr:nvSpPr>
        <xdr:cNvPr id="663" name="円/楕円 662"/>
        <xdr:cNvSpPr/>
      </xdr:nvSpPr>
      <xdr:spPr>
        <a:xfrm>
          <a:off x="14541500" y="16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149293</xdr:rowOff>
    </xdr:from>
    <xdr:ext cx="534377" cy="259045"/>
    <xdr:sp macro="" textlink="">
      <xdr:nvSpPr>
        <xdr:cNvPr id="664" name="テキスト ボックス 663"/>
        <xdr:cNvSpPr txBox="1"/>
      </xdr:nvSpPr>
      <xdr:spPr>
        <a:xfrm>
          <a:off x="14325111" y="1660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63182</xdr:rowOff>
    </xdr:from>
    <xdr:to>
      <xdr:col>20</xdr:col>
      <xdr:colOff>9525</xdr:colOff>
      <xdr:row>98</xdr:row>
      <xdr:rowOff>164782</xdr:rowOff>
    </xdr:to>
    <xdr:sp macro="" textlink="">
      <xdr:nvSpPr>
        <xdr:cNvPr id="665" name="円/楕円 664"/>
        <xdr:cNvSpPr/>
      </xdr:nvSpPr>
      <xdr:spPr>
        <a:xfrm>
          <a:off x="136525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155909</xdr:rowOff>
    </xdr:from>
    <xdr:ext cx="469744" cy="259045"/>
    <xdr:sp macro="" textlink="">
      <xdr:nvSpPr>
        <xdr:cNvPr id="666" name="テキスト ボックス 665"/>
        <xdr:cNvSpPr txBox="1"/>
      </xdr:nvSpPr>
      <xdr:spPr>
        <a:xfrm>
          <a:off x="13468427" y="169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69520</xdr:rowOff>
    </xdr:from>
    <xdr:to>
      <xdr:col>18</xdr:col>
      <xdr:colOff>492125</xdr:colOff>
      <xdr:row>98</xdr:row>
      <xdr:rowOff>171120</xdr:rowOff>
    </xdr:to>
    <xdr:sp macro="" textlink="">
      <xdr:nvSpPr>
        <xdr:cNvPr id="667" name="円/楕円 666"/>
        <xdr:cNvSpPr/>
      </xdr:nvSpPr>
      <xdr:spPr>
        <a:xfrm>
          <a:off x="12763500" y="168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162247</xdr:rowOff>
    </xdr:from>
    <xdr:ext cx="469744" cy="259045"/>
    <xdr:sp macro="" textlink="">
      <xdr:nvSpPr>
        <xdr:cNvPr id="668" name="テキスト ボックス 667"/>
        <xdr:cNvSpPr txBox="1"/>
      </xdr:nvSpPr>
      <xdr:spPr>
        <a:xfrm>
          <a:off x="12579427" y="1696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66040</xdr:rowOff>
    </xdr:from>
    <xdr:to>
      <xdr:col>32</xdr:col>
      <xdr:colOff>187325</xdr:colOff>
      <xdr:row>35</xdr:row>
      <xdr:rowOff>92710</xdr:rowOff>
    </xdr:to>
    <xdr:cxnSp macro="">
      <xdr:nvCxnSpPr>
        <xdr:cNvPr id="695" name="直線コネクタ 694"/>
        <xdr:cNvCxnSpPr/>
      </xdr:nvCxnSpPr>
      <xdr:spPr>
        <a:xfrm>
          <a:off x="21323300" y="5723890"/>
          <a:ext cx="8382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5097</xdr:rowOff>
    </xdr:from>
    <xdr:ext cx="378565" cy="259045"/>
    <xdr:sp macro="" textlink="">
      <xdr:nvSpPr>
        <xdr:cNvPr id="696" name="投資及び出資金平均値テキスト"/>
        <xdr:cNvSpPr txBox="1"/>
      </xdr:nvSpPr>
      <xdr:spPr>
        <a:xfrm>
          <a:off x="22212300" y="6177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8890</xdr:rowOff>
    </xdr:from>
    <xdr:to>
      <xdr:col>31</xdr:col>
      <xdr:colOff>34925</xdr:colOff>
      <xdr:row>33</xdr:row>
      <xdr:rowOff>66040</xdr:rowOff>
    </xdr:to>
    <xdr:cxnSp macro="">
      <xdr:nvCxnSpPr>
        <xdr:cNvPr id="698" name="直線コネクタ 697"/>
        <xdr:cNvCxnSpPr/>
      </xdr:nvCxnSpPr>
      <xdr:spPr>
        <a:xfrm>
          <a:off x="20434300" y="5666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123207</xdr:rowOff>
    </xdr:from>
    <xdr:ext cx="378565" cy="259045"/>
    <xdr:sp macro="" textlink="">
      <xdr:nvSpPr>
        <xdr:cNvPr id="700" name="テキスト ボックス 699"/>
        <xdr:cNvSpPr txBox="1"/>
      </xdr:nvSpPr>
      <xdr:spPr>
        <a:xfrm>
          <a:off x="211213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8890</xdr:rowOff>
    </xdr:from>
    <xdr:to>
      <xdr:col>29</xdr:col>
      <xdr:colOff>517525</xdr:colOff>
      <xdr:row>34</xdr:row>
      <xdr:rowOff>62230</xdr:rowOff>
    </xdr:to>
    <xdr:cxnSp macro="">
      <xdr:nvCxnSpPr>
        <xdr:cNvPr id="701" name="直線コネクタ 700"/>
        <xdr:cNvCxnSpPr/>
      </xdr:nvCxnSpPr>
      <xdr:spPr>
        <a:xfrm flipV="1">
          <a:off x="19545300" y="566674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8907</xdr:rowOff>
    </xdr:from>
    <xdr:ext cx="378565" cy="259045"/>
    <xdr:sp macro="" textlink="">
      <xdr:nvSpPr>
        <xdr:cNvPr id="703" name="テキスト ボックス 702"/>
        <xdr:cNvSpPr txBox="1"/>
      </xdr:nvSpPr>
      <xdr:spPr>
        <a:xfrm>
          <a:off x="20245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154940</xdr:rowOff>
    </xdr:from>
    <xdr:to>
      <xdr:col>28</xdr:col>
      <xdr:colOff>314325</xdr:colOff>
      <xdr:row>34</xdr:row>
      <xdr:rowOff>62230</xdr:rowOff>
    </xdr:to>
    <xdr:cxnSp macro="">
      <xdr:nvCxnSpPr>
        <xdr:cNvPr id="704" name="直線コネクタ 703"/>
        <xdr:cNvCxnSpPr/>
      </xdr:nvCxnSpPr>
      <xdr:spPr>
        <a:xfrm>
          <a:off x="18656300" y="5641340"/>
          <a:ext cx="889000" cy="2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69867</xdr:rowOff>
    </xdr:from>
    <xdr:ext cx="378565" cy="259045"/>
    <xdr:sp macro="" textlink="">
      <xdr:nvSpPr>
        <xdr:cNvPr id="706" name="テキスト ボックス 705"/>
        <xdr:cNvSpPr txBox="1"/>
      </xdr:nvSpPr>
      <xdr:spPr>
        <a:xfrm>
          <a:off x="19356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31767</xdr:rowOff>
    </xdr:from>
    <xdr:ext cx="378565" cy="259045"/>
    <xdr:sp macro="" textlink="">
      <xdr:nvSpPr>
        <xdr:cNvPr id="708" name="テキスト ボックス 707"/>
        <xdr:cNvSpPr txBox="1"/>
      </xdr:nvSpPr>
      <xdr:spPr>
        <a:xfrm>
          <a:off x="18467017" y="603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41910</xdr:rowOff>
    </xdr:from>
    <xdr:to>
      <xdr:col>32</xdr:col>
      <xdr:colOff>238125</xdr:colOff>
      <xdr:row>35</xdr:row>
      <xdr:rowOff>143510</xdr:rowOff>
    </xdr:to>
    <xdr:sp macro="" textlink="">
      <xdr:nvSpPr>
        <xdr:cNvPr id="714" name="円/楕円 713"/>
        <xdr:cNvSpPr/>
      </xdr:nvSpPr>
      <xdr:spPr>
        <a:xfrm>
          <a:off x="221107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64787</xdr:rowOff>
    </xdr:from>
    <xdr:ext cx="378565" cy="259045"/>
    <xdr:sp macro="" textlink="">
      <xdr:nvSpPr>
        <xdr:cNvPr id="715" name="投資及び出資金該当値テキスト"/>
        <xdr:cNvSpPr txBox="1"/>
      </xdr:nvSpPr>
      <xdr:spPr>
        <a:xfrm>
          <a:off x="22212300" y="5894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15240</xdr:rowOff>
    </xdr:from>
    <xdr:to>
      <xdr:col>31</xdr:col>
      <xdr:colOff>85725</xdr:colOff>
      <xdr:row>33</xdr:row>
      <xdr:rowOff>116840</xdr:rowOff>
    </xdr:to>
    <xdr:sp macro="" textlink="">
      <xdr:nvSpPr>
        <xdr:cNvPr id="716" name="円/楕円 715"/>
        <xdr:cNvSpPr/>
      </xdr:nvSpPr>
      <xdr:spPr>
        <a:xfrm>
          <a:off x="212725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31</xdr:row>
      <xdr:rowOff>133367</xdr:rowOff>
    </xdr:from>
    <xdr:ext cx="378565" cy="259045"/>
    <xdr:sp macro="" textlink="">
      <xdr:nvSpPr>
        <xdr:cNvPr id="717" name="テキスト ボックス 716"/>
        <xdr:cNvSpPr txBox="1"/>
      </xdr:nvSpPr>
      <xdr:spPr>
        <a:xfrm>
          <a:off x="21121317" y="544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129540</xdr:rowOff>
    </xdr:from>
    <xdr:to>
      <xdr:col>29</xdr:col>
      <xdr:colOff>568325</xdr:colOff>
      <xdr:row>33</xdr:row>
      <xdr:rowOff>59690</xdr:rowOff>
    </xdr:to>
    <xdr:sp macro="" textlink="">
      <xdr:nvSpPr>
        <xdr:cNvPr id="718" name="円/楕円 717"/>
        <xdr:cNvSpPr/>
      </xdr:nvSpPr>
      <xdr:spPr>
        <a:xfrm>
          <a:off x="20383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76217</xdr:rowOff>
    </xdr:from>
    <xdr:ext cx="378565" cy="259045"/>
    <xdr:sp macro="" textlink="">
      <xdr:nvSpPr>
        <xdr:cNvPr id="719" name="テキスト ボックス 718"/>
        <xdr:cNvSpPr txBox="1"/>
      </xdr:nvSpPr>
      <xdr:spPr>
        <a:xfrm>
          <a:off x="20245017" y="539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11430</xdr:rowOff>
    </xdr:from>
    <xdr:to>
      <xdr:col>28</xdr:col>
      <xdr:colOff>365125</xdr:colOff>
      <xdr:row>34</xdr:row>
      <xdr:rowOff>113030</xdr:rowOff>
    </xdr:to>
    <xdr:sp macro="" textlink="">
      <xdr:nvSpPr>
        <xdr:cNvPr id="720" name="円/楕円 719"/>
        <xdr:cNvSpPr/>
      </xdr:nvSpPr>
      <xdr:spPr>
        <a:xfrm>
          <a:off x="19494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129557</xdr:rowOff>
    </xdr:from>
    <xdr:ext cx="378565" cy="259045"/>
    <xdr:sp macro="" textlink="">
      <xdr:nvSpPr>
        <xdr:cNvPr id="721" name="テキスト ボックス 720"/>
        <xdr:cNvSpPr txBox="1"/>
      </xdr:nvSpPr>
      <xdr:spPr>
        <a:xfrm>
          <a:off x="19356017" y="5615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104140</xdr:rowOff>
    </xdr:from>
    <xdr:to>
      <xdr:col>27</xdr:col>
      <xdr:colOff>161925</xdr:colOff>
      <xdr:row>33</xdr:row>
      <xdr:rowOff>34290</xdr:rowOff>
    </xdr:to>
    <xdr:sp macro="" textlink="">
      <xdr:nvSpPr>
        <xdr:cNvPr id="722" name="円/楕円 721"/>
        <xdr:cNvSpPr/>
      </xdr:nvSpPr>
      <xdr:spPr>
        <a:xfrm>
          <a:off x="18605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31</xdr:row>
      <xdr:rowOff>50817</xdr:rowOff>
    </xdr:from>
    <xdr:ext cx="378565" cy="259045"/>
    <xdr:sp macro="" textlink="">
      <xdr:nvSpPr>
        <xdr:cNvPr id="723" name="テキスト ボックス 722"/>
        <xdr:cNvSpPr txBox="1"/>
      </xdr:nvSpPr>
      <xdr:spPr>
        <a:xfrm>
          <a:off x="18467017" y="536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125625</xdr:rowOff>
    </xdr:from>
    <xdr:to>
      <xdr:col>32</xdr:col>
      <xdr:colOff>187325</xdr:colOff>
      <xdr:row>54</xdr:row>
      <xdr:rowOff>160437</xdr:rowOff>
    </xdr:to>
    <xdr:cxnSp macro="">
      <xdr:nvCxnSpPr>
        <xdr:cNvPr id="752" name="直線コネクタ 751"/>
        <xdr:cNvCxnSpPr/>
      </xdr:nvCxnSpPr>
      <xdr:spPr>
        <a:xfrm>
          <a:off x="21323300" y="9383925"/>
          <a:ext cx="838200" cy="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29445</xdr:rowOff>
    </xdr:from>
    <xdr:ext cx="534377" cy="259045"/>
    <xdr:sp macro="" textlink="">
      <xdr:nvSpPr>
        <xdr:cNvPr id="753" name="貸付金平均値テキスト"/>
        <xdr:cNvSpPr txBox="1"/>
      </xdr:nvSpPr>
      <xdr:spPr>
        <a:xfrm>
          <a:off x="22212300" y="945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121314</xdr:rowOff>
    </xdr:from>
    <xdr:to>
      <xdr:col>31</xdr:col>
      <xdr:colOff>34925</xdr:colOff>
      <xdr:row>54</xdr:row>
      <xdr:rowOff>125625</xdr:rowOff>
    </xdr:to>
    <xdr:cxnSp macro="">
      <xdr:nvCxnSpPr>
        <xdr:cNvPr id="755" name="直線コネクタ 754"/>
        <xdr:cNvCxnSpPr/>
      </xdr:nvCxnSpPr>
      <xdr:spPr>
        <a:xfrm>
          <a:off x="20434300" y="9379614"/>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55</xdr:row>
      <xdr:rowOff>62984</xdr:rowOff>
    </xdr:from>
    <xdr:ext cx="534377" cy="259045"/>
    <xdr:sp macro="" textlink="">
      <xdr:nvSpPr>
        <xdr:cNvPr id="757" name="テキスト ボックス 756"/>
        <xdr:cNvSpPr txBox="1"/>
      </xdr:nvSpPr>
      <xdr:spPr>
        <a:xfrm>
          <a:off x="210434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116024</xdr:rowOff>
    </xdr:from>
    <xdr:to>
      <xdr:col>29</xdr:col>
      <xdr:colOff>517525</xdr:colOff>
      <xdr:row>54</xdr:row>
      <xdr:rowOff>121314</xdr:rowOff>
    </xdr:to>
    <xdr:cxnSp macro="">
      <xdr:nvCxnSpPr>
        <xdr:cNvPr id="758" name="直線コネクタ 757"/>
        <xdr:cNvCxnSpPr/>
      </xdr:nvCxnSpPr>
      <xdr:spPr>
        <a:xfrm>
          <a:off x="19545300" y="9374324"/>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60828</xdr:rowOff>
    </xdr:from>
    <xdr:ext cx="534377" cy="259045"/>
    <xdr:sp macro="" textlink="">
      <xdr:nvSpPr>
        <xdr:cNvPr id="760" name="テキスト ボックス 759"/>
        <xdr:cNvSpPr txBox="1"/>
      </xdr:nvSpPr>
      <xdr:spPr>
        <a:xfrm>
          <a:off x="20167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48130</xdr:rowOff>
    </xdr:from>
    <xdr:to>
      <xdr:col>28</xdr:col>
      <xdr:colOff>314325</xdr:colOff>
      <xdr:row>54</xdr:row>
      <xdr:rowOff>116024</xdr:rowOff>
    </xdr:to>
    <xdr:cxnSp macro="">
      <xdr:nvCxnSpPr>
        <xdr:cNvPr id="761" name="直線コネクタ 760"/>
        <xdr:cNvCxnSpPr/>
      </xdr:nvCxnSpPr>
      <xdr:spPr>
        <a:xfrm>
          <a:off x="18656300" y="9306430"/>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3" name="テキスト ボックス 762"/>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109637</xdr:rowOff>
    </xdr:from>
    <xdr:to>
      <xdr:col>32</xdr:col>
      <xdr:colOff>238125</xdr:colOff>
      <xdr:row>55</xdr:row>
      <xdr:rowOff>39787</xdr:rowOff>
    </xdr:to>
    <xdr:sp macro="" textlink="">
      <xdr:nvSpPr>
        <xdr:cNvPr id="771" name="円/楕円 770"/>
        <xdr:cNvSpPr/>
      </xdr:nvSpPr>
      <xdr:spPr>
        <a:xfrm>
          <a:off x="22110700" y="93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132514</xdr:rowOff>
    </xdr:from>
    <xdr:ext cx="534377" cy="259045"/>
    <xdr:sp macro="" textlink="">
      <xdr:nvSpPr>
        <xdr:cNvPr id="772" name="貸付金該当値テキスト"/>
        <xdr:cNvSpPr txBox="1"/>
      </xdr:nvSpPr>
      <xdr:spPr>
        <a:xfrm>
          <a:off x="22212300" y="921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74825</xdr:rowOff>
    </xdr:from>
    <xdr:to>
      <xdr:col>31</xdr:col>
      <xdr:colOff>85725</xdr:colOff>
      <xdr:row>55</xdr:row>
      <xdr:rowOff>4975</xdr:rowOff>
    </xdr:to>
    <xdr:sp macro="" textlink="">
      <xdr:nvSpPr>
        <xdr:cNvPr id="773" name="円/楕円 772"/>
        <xdr:cNvSpPr/>
      </xdr:nvSpPr>
      <xdr:spPr>
        <a:xfrm>
          <a:off x="21272500" y="93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21502</xdr:rowOff>
    </xdr:from>
    <xdr:ext cx="534377" cy="259045"/>
    <xdr:sp macro="" textlink="">
      <xdr:nvSpPr>
        <xdr:cNvPr id="774" name="テキスト ボックス 773"/>
        <xdr:cNvSpPr txBox="1"/>
      </xdr:nvSpPr>
      <xdr:spPr>
        <a:xfrm>
          <a:off x="21043411" y="910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25,431</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70514</xdr:rowOff>
    </xdr:from>
    <xdr:to>
      <xdr:col>29</xdr:col>
      <xdr:colOff>568325</xdr:colOff>
      <xdr:row>55</xdr:row>
      <xdr:rowOff>664</xdr:rowOff>
    </xdr:to>
    <xdr:sp macro="" textlink="">
      <xdr:nvSpPr>
        <xdr:cNvPr id="775" name="円/楕円 774"/>
        <xdr:cNvSpPr/>
      </xdr:nvSpPr>
      <xdr:spPr>
        <a:xfrm>
          <a:off x="20383500" y="932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17191</xdr:rowOff>
    </xdr:from>
    <xdr:ext cx="534377" cy="259045"/>
    <xdr:sp macro="" textlink="">
      <xdr:nvSpPr>
        <xdr:cNvPr id="776" name="テキスト ボックス 775"/>
        <xdr:cNvSpPr txBox="1"/>
      </xdr:nvSpPr>
      <xdr:spPr>
        <a:xfrm>
          <a:off x="20167111" y="91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25,563</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65224</xdr:rowOff>
    </xdr:from>
    <xdr:to>
      <xdr:col>28</xdr:col>
      <xdr:colOff>365125</xdr:colOff>
      <xdr:row>54</xdr:row>
      <xdr:rowOff>166824</xdr:rowOff>
    </xdr:to>
    <xdr:sp macro="" textlink="">
      <xdr:nvSpPr>
        <xdr:cNvPr id="777" name="円/楕円 776"/>
        <xdr:cNvSpPr/>
      </xdr:nvSpPr>
      <xdr:spPr>
        <a:xfrm>
          <a:off x="19494500" y="93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157951</xdr:rowOff>
    </xdr:from>
    <xdr:ext cx="534377" cy="259045"/>
    <xdr:sp macro="" textlink="">
      <xdr:nvSpPr>
        <xdr:cNvPr id="778" name="テキスト ボックス 777"/>
        <xdr:cNvSpPr txBox="1"/>
      </xdr:nvSpPr>
      <xdr:spPr>
        <a:xfrm>
          <a:off x="19278111" y="94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168780</xdr:rowOff>
    </xdr:from>
    <xdr:to>
      <xdr:col>27</xdr:col>
      <xdr:colOff>161925</xdr:colOff>
      <xdr:row>54</xdr:row>
      <xdr:rowOff>98930</xdr:rowOff>
    </xdr:to>
    <xdr:sp macro="" textlink="">
      <xdr:nvSpPr>
        <xdr:cNvPr id="779" name="円/楕円 778"/>
        <xdr:cNvSpPr/>
      </xdr:nvSpPr>
      <xdr:spPr>
        <a:xfrm>
          <a:off x="18605500" y="92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90057</xdr:rowOff>
    </xdr:from>
    <xdr:ext cx="534377" cy="259045"/>
    <xdr:sp macro="" textlink="">
      <xdr:nvSpPr>
        <xdr:cNvPr id="780" name="テキスト ボックス 779"/>
        <xdr:cNvSpPr txBox="1"/>
      </xdr:nvSpPr>
      <xdr:spPr>
        <a:xfrm>
          <a:off x="18389111" y="93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69748</xdr:rowOff>
    </xdr:from>
    <xdr:to>
      <xdr:col>32</xdr:col>
      <xdr:colOff>187325</xdr:colOff>
      <xdr:row>77</xdr:row>
      <xdr:rowOff>92380</xdr:rowOff>
    </xdr:to>
    <xdr:cxnSp macro="">
      <xdr:nvCxnSpPr>
        <xdr:cNvPr id="805" name="直線コネクタ 804"/>
        <xdr:cNvCxnSpPr/>
      </xdr:nvCxnSpPr>
      <xdr:spPr>
        <a:xfrm>
          <a:off x="21323300" y="13271398"/>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162298</xdr:rowOff>
    </xdr:from>
    <xdr:ext cx="469744" cy="259045"/>
    <xdr:sp macro="" textlink="">
      <xdr:nvSpPr>
        <xdr:cNvPr id="806" name="繰出金平均値テキスト"/>
        <xdr:cNvSpPr txBox="1"/>
      </xdr:nvSpPr>
      <xdr:spPr>
        <a:xfrm>
          <a:off x="22212300" y="13021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69748</xdr:rowOff>
    </xdr:from>
    <xdr:to>
      <xdr:col>31</xdr:col>
      <xdr:colOff>34925</xdr:colOff>
      <xdr:row>77</xdr:row>
      <xdr:rowOff>81178</xdr:rowOff>
    </xdr:to>
    <xdr:cxnSp macro="">
      <xdr:nvCxnSpPr>
        <xdr:cNvPr id="808" name="直線コネクタ 807"/>
        <xdr:cNvCxnSpPr/>
      </xdr:nvCxnSpPr>
      <xdr:spPr>
        <a:xfrm flipV="1">
          <a:off x="20434300" y="1327139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61637</xdr:rowOff>
    </xdr:from>
    <xdr:ext cx="469744" cy="259045"/>
    <xdr:sp macro="" textlink="">
      <xdr:nvSpPr>
        <xdr:cNvPr id="810" name="テキスト ボックス 809"/>
        <xdr:cNvSpPr txBox="1"/>
      </xdr:nvSpPr>
      <xdr:spPr>
        <a:xfrm>
          <a:off x="21075727" y="129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81178</xdr:rowOff>
    </xdr:from>
    <xdr:to>
      <xdr:col>29</xdr:col>
      <xdr:colOff>517525</xdr:colOff>
      <xdr:row>77</xdr:row>
      <xdr:rowOff>89408</xdr:rowOff>
    </xdr:to>
    <xdr:cxnSp macro="">
      <xdr:nvCxnSpPr>
        <xdr:cNvPr id="811" name="直線コネクタ 810"/>
        <xdr:cNvCxnSpPr/>
      </xdr:nvCxnSpPr>
      <xdr:spPr>
        <a:xfrm flipV="1">
          <a:off x="19545300" y="1328282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128617</xdr:rowOff>
    </xdr:from>
    <xdr:ext cx="469744" cy="259045"/>
    <xdr:sp macro="" textlink="">
      <xdr:nvSpPr>
        <xdr:cNvPr id="813" name="テキスト ボックス 812"/>
        <xdr:cNvSpPr txBox="1"/>
      </xdr:nvSpPr>
      <xdr:spPr>
        <a:xfrm>
          <a:off x="20199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85065</xdr:rowOff>
    </xdr:from>
    <xdr:to>
      <xdr:col>28</xdr:col>
      <xdr:colOff>314325</xdr:colOff>
      <xdr:row>77</xdr:row>
      <xdr:rowOff>89408</xdr:rowOff>
    </xdr:to>
    <xdr:cxnSp macro="">
      <xdr:nvCxnSpPr>
        <xdr:cNvPr id="814" name="直線コネクタ 813"/>
        <xdr:cNvCxnSpPr/>
      </xdr:nvCxnSpPr>
      <xdr:spPr>
        <a:xfrm>
          <a:off x="18656300" y="1328671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75</xdr:row>
      <xdr:rowOff>14088</xdr:rowOff>
    </xdr:from>
    <xdr:ext cx="469744" cy="259045"/>
    <xdr:sp macro="" textlink="">
      <xdr:nvSpPr>
        <xdr:cNvPr id="816" name="テキスト ボックス 815"/>
        <xdr:cNvSpPr txBox="1"/>
      </xdr:nvSpPr>
      <xdr:spPr>
        <a:xfrm>
          <a:off x="19310427" y="128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148048</xdr:rowOff>
    </xdr:from>
    <xdr:ext cx="469744" cy="259045"/>
    <xdr:sp macro="" textlink="">
      <xdr:nvSpPr>
        <xdr:cNvPr id="818" name="テキスト ボックス 817"/>
        <xdr:cNvSpPr txBox="1"/>
      </xdr:nvSpPr>
      <xdr:spPr>
        <a:xfrm>
          <a:off x="18421427"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41580</xdr:rowOff>
    </xdr:from>
    <xdr:to>
      <xdr:col>32</xdr:col>
      <xdr:colOff>238125</xdr:colOff>
      <xdr:row>77</xdr:row>
      <xdr:rowOff>143180</xdr:rowOff>
    </xdr:to>
    <xdr:sp macro="" textlink="">
      <xdr:nvSpPr>
        <xdr:cNvPr id="824" name="円/楕円 823"/>
        <xdr:cNvSpPr/>
      </xdr:nvSpPr>
      <xdr:spPr>
        <a:xfrm>
          <a:off x="22110700" y="132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20007</xdr:rowOff>
    </xdr:from>
    <xdr:ext cx="378565" cy="259045"/>
    <xdr:sp macro="" textlink="">
      <xdr:nvSpPr>
        <xdr:cNvPr id="825" name="繰出金該当値テキスト"/>
        <xdr:cNvSpPr txBox="1"/>
      </xdr:nvSpPr>
      <xdr:spPr>
        <a:xfrm>
          <a:off x="22212300" y="1322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18948</xdr:rowOff>
    </xdr:from>
    <xdr:to>
      <xdr:col>31</xdr:col>
      <xdr:colOff>85725</xdr:colOff>
      <xdr:row>77</xdr:row>
      <xdr:rowOff>120548</xdr:rowOff>
    </xdr:to>
    <xdr:sp macro="" textlink="">
      <xdr:nvSpPr>
        <xdr:cNvPr id="826" name="円/楕円 825"/>
        <xdr:cNvSpPr/>
      </xdr:nvSpPr>
      <xdr:spPr>
        <a:xfrm>
          <a:off x="21272500" y="132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111675</xdr:rowOff>
    </xdr:from>
    <xdr:ext cx="469744" cy="259045"/>
    <xdr:sp macro="" textlink="">
      <xdr:nvSpPr>
        <xdr:cNvPr id="827" name="テキスト ボックス 826"/>
        <xdr:cNvSpPr txBox="1"/>
      </xdr:nvSpPr>
      <xdr:spPr>
        <a:xfrm>
          <a:off x="21075727" y="133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30378</xdr:rowOff>
    </xdr:from>
    <xdr:to>
      <xdr:col>29</xdr:col>
      <xdr:colOff>568325</xdr:colOff>
      <xdr:row>77</xdr:row>
      <xdr:rowOff>131978</xdr:rowOff>
    </xdr:to>
    <xdr:sp macro="" textlink="">
      <xdr:nvSpPr>
        <xdr:cNvPr id="828" name="円/楕円 827"/>
        <xdr:cNvSpPr/>
      </xdr:nvSpPr>
      <xdr:spPr>
        <a:xfrm>
          <a:off x="203835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77</xdr:row>
      <xdr:rowOff>123105</xdr:rowOff>
    </xdr:from>
    <xdr:ext cx="469744" cy="259045"/>
    <xdr:sp macro="" textlink="">
      <xdr:nvSpPr>
        <xdr:cNvPr id="829" name="テキスト ボックス 828"/>
        <xdr:cNvSpPr txBox="1"/>
      </xdr:nvSpPr>
      <xdr:spPr>
        <a:xfrm>
          <a:off x="20199427" y="133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38608</xdr:rowOff>
    </xdr:from>
    <xdr:to>
      <xdr:col>28</xdr:col>
      <xdr:colOff>365125</xdr:colOff>
      <xdr:row>77</xdr:row>
      <xdr:rowOff>140208</xdr:rowOff>
    </xdr:to>
    <xdr:sp macro="" textlink="">
      <xdr:nvSpPr>
        <xdr:cNvPr id="830" name="円/楕円 829"/>
        <xdr:cNvSpPr/>
      </xdr:nvSpPr>
      <xdr:spPr>
        <a:xfrm>
          <a:off x="19494500" y="1324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131335</xdr:rowOff>
    </xdr:from>
    <xdr:ext cx="378565" cy="259045"/>
    <xdr:sp macro="" textlink="">
      <xdr:nvSpPr>
        <xdr:cNvPr id="831" name="テキスト ボックス 830"/>
        <xdr:cNvSpPr txBox="1"/>
      </xdr:nvSpPr>
      <xdr:spPr>
        <a:xfrm>
          <a:off x="19356017" y="13332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34265</xdr:rowOff>
    </xdr:from>
    <xdr:to>
      <xdr:col>27</xdr:col>
      <xdr:colOff>161925</xdr:colOff>
      <xdr:row>77</xdr:row>
      <xdr:rowOff>135865</xdr:rowOff>
    </xdr:to>
    <xdr:sp macro="" textlink="">
      <xdr:nvSpPr>
        <xdr:cNvPr id="832" name="円/楕円 831"/>
        <xdr:cNvSpPr/>
      </xdr:nvSpPr>
      <xdr:spPr>
        <a:xfrm>
          <a:off x="18605500" y="132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126992</xdr:rowOff>
    </xdr:from>
    <xdr:ext cx="378565" cy="259045"/>
    <xdr:sp macro="" textlink="">
      <xdr:nvSpPr>
        <xdr:cNvPr id="833" name="テキスト ボックス 832"/>
        <xdr:cNvSpPr txBox="1"/>
      </xdr:nvSpPr>
      <xdr:spPr>
        <a:xfrm>
          <a:off x="18467017" y="13328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各年度において、類似団体の平均値と比べると、本県における住民１人あたりのコストは、ほとんどの歳出項目において、類似団体平均を下回るか、もしくは類似団体平均と同程度となっている。</a:t>
          </a:r>
          <a:endParaRPr lang="ja-JP" altLang="ja-JP" sz="1400">
            <a:effectLst/>
          </a:endParaRPr>
        </a:p>
        <a:p>
          <a:r>
            <a:rPr kumimoji="1" lang="ja-JP" altLang="ja-JP" sz="1100">
              <a:solidFill>
                <a:schemeClr val="dk1"/>
              </a:solidFill>
              <a:effectLst/>
              <a:latin typeface="+mn-lt"/>
              <a:ea typeface="+mn-ea"/>
              <a:cs typeface="+mn-cs"/>
            </a:rPr>
            <a:t>　歳出全体に占める割合が最も大きい人件費においては、</a:t>
          </a:r>
          <a:r>
            <a:rPr kumimoji="1" lang="ja-JP" altLang="en-US" sz="1100">
              <a:solidFill>
                <a:schemeClr val="dk1"/>
              </a:solidFill>
              <a:effectLst/>
              <a:latin typeface="+mn-lt"/>
              <a:ea typeface="+mn-ea"/>
              <a:cs typeface="+mn-cs"/>
            </a:rPr>
            <a:t>平成２８年度は、</a:t>
          </a:r>
          <a:r>
            <a:rPr lang="ja-JP" altLang="ja-JP" sz="1100" b="0" i="0" baseline="0">
              <a:solidFill>
                <a:schemeClr val="dk1"/>
              </a:solidFill>
              <a:effectLst/>
              <a:latin typeface="+mn-lt"/>
              <a:ea typeface="+mn-ea"/>
              <a:cs typeface="+mn-cs"/>
            </a:rPr>
            <a:t>人事委員会勧告を踏まえて実施した職員の給与改定によ</a:t>
          </a:r>
          <a:r>
            <a:rPr lang="ja-JP" altLang="en-US" sz="1100" b="0" i="0" baseline="0">
              <a:solidFill>
                <a:schemeClr val="dk1"/>
              </a:solidFill>
              <a:effectLst/>
              <a:latin typeface="+mn-lt"/>
              <a:ea typeface="+mn-ea"/>
              <a:cs typeface="+mn-cs"/>
            </a:rPr>
            <a:t>り増加している</a:t>
          </a:r>
          <a:r>
            <a:rPr kumimoji="1" lang="ja-JP" altLang="en-US" sz="1100" b="0" i="0" baseline="0">
              <a:solidFill>
                <a:schemeClr val="dk1"/>
              </a:solidFill>
              <a:effectLst/>
              <a:latin typeface="+mn-lt"/>
              <a:ea typeface="+mn-ea"/>
              <a:cs typeface="+mn-cs"/>
            </a:rPr>
            <a:t>ものの</a:t>
          </a:r>
          <a:r>
            <a:rPr kumimoji="1" lang="ja-JP" altLang="en-US" sz="1100">
              <a:solidFill>
                <a:schemeClr val="dk1"/>
              </a:solidFill>
              <a:effectLst/>
              <a:latin typeface="+mn-lt"/>
              <a:ea typeface="+mn-ea"/>
              <a:cs typeface="+mn-cs"/>
            </a:rPr>
            <a:t>、類似団体平均を下回って推移している。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補助費等においては、高齢化の進展に伴う後期高齢者医療事業費や介護給付費負担金といった義務的な経費の増などにより増加傾向であるものの、類似団体平均を下回って推移している。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公債費にお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抑制に取り組んでいく。</a:t>
          </a:r>
          <a:endParaRPr lang="ja-JP" altLang="ja-JP" sz="1400">
            <a:effectLst/>
          </a:endParaRPr>
        </a:p>
        <a:p>
          <a:r>
            <a:rPr kumimoji="1" lang="ja-JP" altLang="ja-JP" sz="1100">
              <a:solidFill>
                <a:schemeClr val="dk1"/>
              </a:solidFill>
              <a:effectLst/>
              <a:latin typeface="+mn-lt"/>
              <a:ea typeface="+mn-ea"/>
              <a:cs typeface="+mn-cs"/>
            </a:rPr>
            <a:t>　扶助費や扶助費的な補助費等といった義務的な経費は縮減が容易ではないが、今後も、第六次行革大綱に沿った取組を着実に進めることで、より一層合理的な行政運営を図り、健全で持続可能な財政基盤の確立に取り組む。</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7,532,231
7,315,013
5,172.90
2,263,393,575
2,236,594,469
18,860,486
1,412,217,807
4,787,055,596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143510</xdr:rowOff>
    </xdr:from>
    <xdr:to>
      <xdr:col>6</xdr:col>
      <xdr:colOff>511175</xdr:colOff>
      <xdr:row>36</xdr:row>
      <xdr:rowOff>162560</xdr:rowOff>
    </xdr:to>
    <xdr:cxnSp macro="">
      <xdr:nvCxnSpPr>
        <xdr:cNvPr id="61" name="直線コネクタ 60"/>
        <xdr:cNvCxnSpPr/>
      </xdr:nvCxnSpPr>
      <xdr:spPr>
        <a:xfrm flipV="1">
          <a:off x="3797300" y="63157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117492</xdr:rowOff>
    </xdr:from>
    <xdr:ext cx="378565" cy="259045"/>
    <xdr:sp macro="" textlink="">
      <xdr:nvSpPr>
        <xdr:cNvPr id="62" name="議会費平均値テキスト"/>
        <xdr:cNvSpPr txBox="1"/>
      </xdr:nvSpPr>
      <xdr:spPr>
        <a:xfrm>
          <a:off x="4686300" y="5946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162560</xdr:rowOff>
    </xdr:from>
    <xdr:to>
      <xdr:col>5</xdr:col>
      <xdr:colOff>358775</xdr:colOff>
      <xdr:row>37</xdr:row>
      <xdr:rowOff>25400</xdr:rowOff>
    </xdr:to>
    <xdr:cxnSp macro="">
      <xdr:nvCxnSpPr>
        <xdr:cNvPr id="64" name="直線コネクタ 63"/>
        <xdr:cNvCxnSpPr/>
      </xdr:nvCxnSpPr>
      <xdr:spPr>
        <a:xfrm flipV="1">
          <a:off x="2908300" y="6334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50817</xdr:rowOff>
    </xdr:from>
    <xdr:ext cx="378565" cy="259045"/>
    <xdr:sp macro="" textlink="">
      <xdr:nvSpPr>
        <xdr:cNvPr id="66" name="テキスト ボックス 65"/>
        <xdr:cNvSpPr txBox="1"/>
      </xdr:nvSpPr>
      <xdr:spPr>
        <a:xfrm>
          <a:off x="35953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25400</xdr:rowOff>
    </xdr:from>
    <xdr:to>
      <xdr:col>4</xdr:col>
      <xdr:colOff>155575</xdr:colOff>
      <xdr:row>37</xdr:row>
      <xdr:rowOff>36830</xdr:rowOff>
    </xdr:to>
    <xdr:cxnSp macro="">
      <xdr:nvCxnSpPr>
        <xdr:cNvPr id="67" name="直線コネクタ 66"/>
        <xdr:cNvCxnSpPr/>
      </xdr:nvCxnSpPr>
      <xdr:spPr>
        <a:xfrm flipV="1">
          <a:off x="2019300" y="6369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79392</xdr:rowOff>
    </xdr:from>
    <xdr:ext cx="378565" cy="259045"/>
    <xdr:sp macro="" textlink="">
      <xdr:nvSpPr>
        <xdr:cNvPr id="69" name="テキスト ボックス 68"/>
        <xdr:cNvSpPr txBox="1"/>
      </xdr:nvSpPr>
      <xdr:spPr>
        <a:xfrm>
          <a:off x="2719017" y="590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8255</xdr:rowOff>
    </xdr:from>
    <xdr:to>
      <xdr:col>2</xdr:col>
      <xdr:colOff>638175</xdr:colOff>
      <xdr:row>37</xdr:row>
      <xdr:rowOff>36830</xdr:rowOff>
    </xdr:to>
    <xdr:cxnSp macro="">
      <xdr:nvCxnSpPr>
        <xdr:cNvPr id="70" name="直線コネクタ 69"/>
        <xdr:cNvCxnSpPr/>
      </xdr:nvCxnSpPr>
      <xdr:spPr>
        <a:xfrm>
          <a:off x="1130300" y="63519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34</xdr:row>
      <xdr:rowOff>104157</xdr:rowOff>
    </xdr:from>
    <xdr:ext cx="378565" cy="259045"/>
    <xdr:sp macro="" textlink="">
      <xdr:nvSpPr>
        <xdr:cNvPr id="72" name="テキスト ボックス 71"/>
        <xdr:cNvSpPr txBox="1"/>
      </xdr:nvSpPr>
      <xdr:spPr>
        <a:xfrm>
          <a:off x="183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34</xdr:row>
      <xdr:rowOff>67962</xdr:rowOff>
    </xdr:from>
    <xdr:ext cx="378565" cy="259045"/>
    <xdr:sp macro="" textlink="">
      <xdr:nvSpPr>
        <xdr:cNvPr id="74" name="テキスト ボックス 73"/>
        <xdr:cNvSpPr txBox="1"/>
      </xdr:nvSpPr>
      <xdr:spPr>
        <a:xfrm>
          <a:off x="941017" y="5897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92710</xdr:rowOff>
    </xdr:from>
    <xdr:to>
      <xdr:col>6</xdr:col>
      <xdr:colOff>561975</xdr:colOff>
      <xdr:row>37</xdr:row>
      <xdr:rowOff>22860</xdr:rowOff>
    </xdr:to>
    <xdr:sp macro="" textlink="">
      <xdr:nvSpPr>
        <xdr:cNvPr id="80" name="円/楕円 79"/>
        <xdr:cNvSpPr/>
      </xdr:nvSpPr>
      <xdr:spPr>
        <a:xfrm>
          <a:off x="4584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71137</xdr:rowOff>
    </xdr:from>
    <xdr:ext cx="378565" cy="259045"/>
    <xdr:sp macro="" textlink="">
      <xdr:nvSpPr>
        <xdr:cNvPr id="81" name="議会費該当値テキスト"/>
        <xdr:cNvSpPr txBox="1"/>
      </xdr:nvSpPr>
      <xdr:spPr>
        <a:xfrm>
          <a:off x="4686300" y="624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111760</xdr:rowOff>
    </xdr:from>
    <xdr:to>
      <xdr:col>5</xdr:col>
      <xdr:colOff>409575</xdr:colOff>
      <xdr:row>37</xdr:row>
      <xdr:rowOff>41910</xdr:rowOff>
    </xdr:to>
    <xdr:sp macro="" textlink="">
      <xdr:nvSpPr>
        <xdr:cNvPr id="82" name="円/楕円 81"/>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37</xdr:row>
      <xdr:rowOff>33037</xdr:rowOff>
    </xdr:from>
    <xdr:ext cx="378565" cy="259045"/>
    <xdr:sp macro="" textlink="">
      <xdr:nvSpPr>
        <xdr:cNvPr id="83" name="テキスト ボックス 82"/>
        <xdr:cNvSpPr txBox="1"/>
      </xdr:nvSpPr>
      <xdr:spPr>
        <a:xfrm>
          <a:off x="3595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146050</xdr:rowOff>
    </xdr:from>
    <xdr:to>
      <xdr:col>4</xdr:col>
      <xdr:colOff>206375</xdr:colOff>
      <xdr:row>37</xdr:row>
      <xdr:rowOff>76200</xdr:rowOff>
    </xdr:to>
    <xdr:sp macro="" textlink="">
      <xdr:nvSpPr>
        <xdr:cNvPr id="84" name="円/楕円 83"/>
        <xdr:cNvSpPr/>
      </xdr:nvSpPr>
      <xdr:spPr>
        <a:xfrm>
          <a:off x="2857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37</xdr:row>
      <xdr:rowOff>67327</xdr:rowOff>
    </xdr:from>
    <xdr:ext cx="378565" cy="259045"/>
    <xdr:sp macro="" textlink="">
      <xdr:nvSpPr>
        <xdr:cNvPr id="85" name="テキスト ボックス 84"/>
        <xdr:cNvSpPr txBox="1"/>
      </xdr:nvSpPr>
      <xdr:spPr>
        <a:xfrm>
          <a:off x="2719017"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157480</xdr:rowOff>
    </xdr:from>
    <xdr:to>
      <xdr:col>3</xdr:col>
      <xdr:colOff>3175</xdr:colOff>
      <xdr:row>37</xdr:row>
      <xdr:rowOff>87630</xdr:rowOff>
    </xdr:to>
    <xdr:sp macro="" textlink="">
      <xdr:nvSpPr>
        <xdr:cNvPr id="86" name="円/楕円 85"/>
        <xdr:cNvSpPr/>
      </xdr:nvSpPr>
      <xdr:spPr>
        <a:xfrm>
          <a:off x="1968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37</xdr:row>
      <xdr:rowOff>78757</xdr:rowOff>
    </xdr:from>
    <xdr:ext cx="378565" cy="259045"/>
    <xdr:sp macro="" textlink="">
      <xdr:nvSpPr>
        <xdr:cNvPr id="87" name="テキスト ボックス 86"/>
        <xdr:cNvSpPr txBox="1"/>
      </xdr:nvSpPr>
      <xdr:spPr>
        <a:xfrm>
          <a:off x="1830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128905</xdr:rowOff>
    </xdr:from>
    <xdr:to>
      <xdr:col>1</xdr:col>
      <xdr:colOff>485775</xdr:colOff>
      <xdr:row>37</xdr:row>
      <xdr:rowOff>59055</xdr:rowOff>
    </xdr:to>
    <xdr:sp macro="" textlink="">
      <xdr:nvSpPr>
        <xdr:cNvPr id="88" name="円/楕円 87"/>
        <xdr:cNvSpPr/>
      </xdr:nvSpPr>
      <xdr:spPr>
        <a:xfrm>
          <a:off x="1079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37</xdr:row>
      <xdr:rowOff>50182</xdr:rowOff>
    </xdr:from>
    <xdr:ext cx="378565" cy="259045"/>
    <xdr:sp macro="" textlink="">
      <xdr:nvSpPr>
        <xdr:cNvPr id="89" name="テキスト ボックス 88"/>
        <xdr:cNvSpPr txBox="1"/>
      </xdr:nvSpPr>
      <xdr:spPr>
        <a:xfrm>
          <a:off x="941017" y="639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65862</xdr:rowOff>
    </xdr:from>
    <xdr:to>
      <xdr:col>6</xdr:col>
      <xdr:colOff>511175</xdr:colOff>
      <xdr:row>59</xdr:row>
      <xdr:rowOff>71381</xdr:rowOff>
    </xdr:to>
    <xdr:cxnSp macro="">
      <xdr:nvCxnSpPr>
        <xdr:cNvPr id="119" name="直線コネクタ 118"/>
        <xdr:cNvCxnSpPr/>
      </xdr:nvCxnSpPr>
      <xdr:spPr>
        <a:xfrm>
          <a:off x="3797300" y="10181412"/>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75299</xdr:rowOff>
    </xdr:from>
    <xdr:ext cx="534377" cy="259045"/>
    <xdr:sp macro="" textlink="">
      <xdr:nvSpPr>
        <xdr:cNvPr id="120" name="総務費平均値テキスト"/>
        <xdr:cNvSpPr txBox="1"/>
      </xdr:nvSpPr>
      <xdr:spPr>
        <a:xfrm>
          <a:off x="4686300" y="9847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103646</xdr:rowOff>
    </xdr:from>
    <xdr:to>
      <xdr:col>5</xdr:col>
      <xdr:colOff>358775</xdr:colOff>
      <xdr:row>59</xdr:row>
      <xdr:rowOff>65862</xdr:rowOff>
    </xdr:to>
    <xdr:cxnSp macro="">
      <xdr:nvCxnSpPr>
        <xdr:cNvPr id="122" name="直線コネクタ 121"/>
        <xdr:cNvCxnSpPr/>
      </xdr:nvCxnSpPr>
      <xdr:spPr>
        <a:xfrm>
          <a:off x="2908300" y="9876296"/>
          <a:ext cx="889000" cy="3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121988</xdr:rowOff>
    </xdr:from>
    <xdr:ext cx="534377" cy="259045"/>
    <xdr:sp macro="" textlink="">
      <xdr:nvSpPr>
        <xdr:cNvPr id="124" name="テキスト ボックス 123"/>
        <xdr:cNvSpPr txBox="1"/>
      </xdr:nvSpPr>
      <xdr:spPr>
        <a:xfrm>
          <a:off x="35174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103646</xdr:rowOff>
    </xdr:from>
    <xdr:to>
      <xdr:col>4</xdr:col>
      <xdr:colOff>155575</xdr:colOff>
      <xdr:row>59</xdr:row>
      <xdr:rowOff>13905</xdr:rowOff>
    </xdr:to>
    <xdr:cxnSp macro="">
      <xdr:nvCxnSpPr>
        <xdr:cNvPr id="125" name="直線コネクタ 124"/>
        <xdr:cNvCxnSpPr/>
      </xdr:nvCxnSpPr>
      <xdr:spPr>
        <a:xfrm flipV="1">
          <a:off x="2019300" y="9876296"/>
          <a:ext cx="889000" cy="25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13905</xdr:rowOff>
    </xdr:from>
    <xdr:to>
      <xdr:col>2</xdr:col>
      <xdr:colOff>638175</xdr:colOff>
      <xdr:row>59</xdr:row>
      <xdr:rowOff>65732</xdr:rowOff>
    </xdr:to>
    <xdr:cxnSp macro="">
      <xdr:nvCxnSpPr>
        <xdr:cNvPr id="128" name="直線コネクタ 127"/>
        <xdr:cNvCxnSpPr/>
      </xdr:nvCxnSpPr>
      <xdr:spPr>
        <a:xfrm flipV="1">
          <a:off x="1130300" y="10129455"/>
          <a:ext cx="889000" cy="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68985</xdr:rowOff>
    </xdr:from>
    <xdr:ext cx="534377" cy="259045"/>
    <xdr:sp macro="" textlink="">
      <xdr:nvSpPr>
        <xdr:cNvPr id="130" name="テキスト ボックス 129"/>
        <xdr:cNvSpPr txBox="1"/>
      </xdr:nvSpPr>
      <xdr:spPr>
        <a:xfrm>
          <a:off x="1752111" y="96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73786</xdr:rowOff>
    </xdr:from>
    <xdr:ext cx="534377" cy="259045"/>
    <xdr:sp macro="" textlink="">
      <xdr:nvSpPr>
        <xdr:cNvPr id="132" name="テキスト ボックス 131"/>
        <xdr:cNvSpPr txBox="1"/>
      </xdr:nvSpPr>
      <xdr:spPr>
        <a:xfrm>
          <a:off x="863111" y="9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20581</xdr:rowOff>
    </xdr:from>
    <xdr:to>
      <xdr:col>6</xdr:col>
      <xdr:colOff>561975</xdr:colOff>
      <xdr:row>59</xdr:row>
      <xdr:rowOff>122181</xdr:rowOff>
    </xdr:to>
    <xdr:sp macro="" textlink="">
      <xdr:nvSpPr>
        <xdr:cNvPr id="138" name="円/楕円 137"/>
        <xdr:cNvSpPr/>
      </xdr:nvSpPr>
      <xdr:spPr>
        <a:xfrm>
          <a:off x="4584700" y="101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106958</xdr:rowOff>
    </xdr:from>
    <xdr:ext cx="534377" cy="259045"/>
    <xdr:sp macro="" textlink="">
      <xdr:nvSpPr>
        <xdr:cNvPr id="139" name="総務費該当値テキスト"/>
        <xdr:cNvSpPr txBox="1"/>
      </xdr:nvSpPr>
      <xdr:spPr>
        <a:xfrm>
          <a:off x="4686300" y="1005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15062</xdr:rowOff>
    </xdr:from>
    <xdr:to>
      <xdr:col>5</xdr:col>
      <xdr:colOff>409575</xdr:colOff>
      <xdr:row>59</xdr:row>
      <xdr:rowOff>116662</xdr:rowOff>
    </xdr:to>
    <xdr:sp macro="" textlink="">
      <xdr:nvSpPr>
        <xdr:cNvPr id="140" name="円/楕円 139"/>
        <xdr:cNvSpPr/>
      </xdr:nvSpPr>
      <xdr:spPr>
        <a:xfrm>
          <a:off x="3746500" y="101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59</xdr:row>
      <xdr:rowOff>107789</xdr:rowOff>
    </xdr:from>
    <xdr:ext cx="534377" cy="259045"/>
    <xdr:sp macro="" textlink="">
      <xdr:nvSpPr>
        <xdr:cNvPr id="141" name="テキスト ボックス 140"/>
        <xdr:cNvSpPr txBox="1"/>
      </xdr:nvSpPr>
      <xdr:spPr>
        <a:xfrm>
          <a:off x="3517411" y="102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52846</xdr:rowOff>
    </xdr:from>
    <xdr:to>
      <xdr:col>4</xdr:col>
      <xdr:colOff>206375</xdr:colOff>
      <xdr:row>57</xdr:row>
      <xdr:rowOff>154446</xdr:rowOff>
    </xdr:to>
    <xdr:sp macro="" textlink="">
      <xdr:nvSpPr>
        <xdr:cNvPr id="142" name="円/楕円 141"/>
        <xdr:cNvSpPr/>
      </xdr:nvSpPr>
      <xdr:spPr>
        <a:xfrm>
          <a:off x="2857500" y="98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170973</xdr:rowOff>
    </xdr:from>
    <xdr:ext cx="534377" cy="259045"/>
    <xdr:sp macro="" textlink="">
      <xdr:nvSpPr>
        <xdr:cNvPr id="143" name="テキスト ボックス 142"/>
        <xdr:cNvSpPr txBox="1"/>
      </xdr:nvSpPr>
      <xdr:spPr>
        <a:xfrm>
          <a:off x="2641111" y="96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134555</xdr:rowOff>
    </xdr:from>
    <xdr:to>
      <xdr:col>3</xdr:col>
      <xdr:colOff>3175</xdr:colOff>
      <xdr:row>59</xdr:row>
      <xdr:rowOff>64705</xdr:rowOff>
    </xdr:to>
    <xdr:sp macro="" textlink="">
      <xdr:nvSpPr>
        <xdr:cNvPr id="144" name="円/楕円 143"/>
        <xdr:cNvSpPr/>
      </xdr:nvSpPr>
      <xdr:spPr>
        <a:xfrm>
          <a:off x="1968500" y="100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55832</xdr:rowOff>
    </xdr:from>
    <xdr:ext cx="534377" cy="259045"/>
    <xdr:sp macro="" textlink="">
      <xdr:nvSpPr>
        <xdr:cNvPr id="145" name="テキスト ボックス 144"/>
        <xdr:cNvSpPr txBox="1"/>
      </xdr:nvSpPr>
      <xdr:spPr>
        <a:xfrm>
          <a:off x="1752111" y="101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14932</xdr:rowOff>
    </xdr:from>
    <xdr:to>
      <xdr:col>1</xdr:col>
      <xdr:colOff>485775</xdr:colOff>
      <xdr:row>59</xdr:row>
      <xdr:rowOff>116532</xdr:rowOff>
    </xdr:to>
    <xdr:sp macro="" textlink="">
      <xdr:nvSpPr>
        <xdr:cNvPr id="146" name="円/楕円 145"/>
        <xdr:cNvSpPr/>
      </xdr:nvSpPr>
      <xdr:spPr>
        <a:xfrm>
          <a:off x="1079500" y="101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107659</xdr:rowOff>
    </xdr:from>
    <xdr:ext cx="534377" cy="259045"/>
    <xdr:sp macro="" textlink="">
      <xdr:nvSpPr>
        <xdr:cNvPr id="147" name="テキスト ボックス 146"/>
        <xdr:cNvSpPr txBox="1"/>
      </xdr:nvSpPr>
      <xdr:spPr>
        <a:xfrm>
          <a:off x="863111" y="1022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113312</xdr:rowOff>
    </xdr:from>
    <xdr:to>
      <xdr:col>6</xdr:col>
      <xdr:colOff>511175</xdr:colOff>
      <xdr:row>78</xdr:row>
      <xdr:rowOff>118146</xdr:rowOff>
    </xdr:to>
    <xdr:cxnSp macro="">
      <xdr:nvCxnSpPr>
        <xdr:cNvPr id="176" name="直線コネクタ 175"/>
        <xdr:cNvCxnSpPr/>
      </xdr:nvCxnSpPr>
      <xdr:spPr>
        <a:xfrm>
          <a:off x="3797300" y="13486412"/>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113312</xdr:rowOff>
    </xdr:from>
    <xdr:to>
      <xdr:col>5</xdr:col>
      <xdr:colOff>358775</xdr:colOff>
      <xdr:row>78</xdr:row>
      <xdr:rowOff>123013</xdr:rowOff>
    </xdr:to>
    <xdr:cxnSp macro="">
      <xdr:nvCxnSpPr>
        <xdr:cNvPr id="179" name="直線コネクタ 178"/>
        <xdr:cNvCxnSpPr/>
      </xdr:nvCxnSpPr>
      <xdr:spPr>
        <a:xfrm flipV="1">
          <a:off x="2908300" y="13486412"/>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123013</xdr:rowOff>
    </xdr:from>
    <xdr:to>
      <xdr:col>4</xdr:col>
      <xdr:colOff>155575</xdr:colOff>
      <xdr:row>78</xdr:row>
      <xdr:rowOff>133178</xdr:rowOff>
    </xdr:to>
    <xdr:cxnSp macro="">
      <xdr:nvCxnSpPr>
        <xdr:cNvPr id="182" name="直線コネクタ 181"/>
        <xdr:cNvCxnSpPr/>
      </xdr:nvCxnSpPr>
      <xdr:spPr>
        <a:xfrm flipV="1">
          <a:off x="2019300" y="13496113"/>
          <a:ext cx="8890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4922</xdr:rowOff>
    </xdr:from>
    <xdr:ext cx="534377" cy="259045"/>
    <xdr:sp macro="" textlink="">
      <xdr:nvSpPr>
        <xdr:cNvPr id="184" name="テキスト ボックス 183"/>
        <xdr:cNvSpPr txBox="1"/>
      </xdr:nvSpPr>
      <xdr:spPr>
        <a:xfrm>
          <a:off x="2641111" y="1320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132212</xdr:rowOff>
    </xdr:from>
    <xdr:to>
      <xdr:col>2</xdr:col>
      <xdr:colOff>638175</xdr:colOff>
      <xdr:row>78</xdr:row>
      <xdr:rowOff>133178</xdr:rowOff>
    </xdr:to>
    <xdr:cxnSp macro="">
      <xdr:nvCxnSpPr>
        <xdr:cNvPr id="185" name="直線コネクタ 184"/>
        <xdr:cNvCxnSpPr/>
      </xdr:nvCxnSpPr>
      <xdr:spPr>
        <a:xfrm>
          <a:off x="1130300" y="13505312"/>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67346</xdr:rowOff>
    </xdr:from>
    <xdr:to>
      <xdr:col>6</xdr:col>
      <xdr:colOff>561975</xdr:colOff>
      <xdr:row>78</xdr:row>
      <xdr:rowOff>168946</xdr:rowOff>
    </xdr:to>
    <xdr:sp macro="" textlink="">
      <xdr:nvSpPr>
        <xdr:cNvPr id="195" name="円/楕円 194"/>
        <xdr:cNvSpPr/>
      </xdr:nvSpPr>
      <xdr:spPr>
        <a:xfrm>
          <a:off x="4584700" y="134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62512</xdr:rowOff>
    </xdr:from>
    <xdr:to>
      <xdr:col>5</xdr:col>
      <xdr:colOff>409575</xdr:colOff>
      <xdr:row>78</xdr:row>
      <xdr:rowOff>164112</xdr:rowOff>
    </xdr:to>
    <xdr:sp macro="" textlink="">
      <xdr:nvSpPr>
        <xdr:cNvPr id="197" name="円/楕円 196"/>
        <xdr:cNvSpPr/>
      </xdr:nvSpPr>
      <xdr:spPr>
        <a:xfrm>
          <a:off x="3746500" y="134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155239</xdr:rowOff>
    </xdr:from>
    <xdr:ext cx="534377" cy="259045"/>
    <xdr:sp macro="" textlink="">
      <xdr:nvSpPr>
        <xdr:cNvPr id="198" name="テキスト ボックス 197"/>
        <xdr:cNvSpPr txBox="1"/>
      </xdr:nvSpPr>
      <xdr:spPr>
        <a:xfrm>
          <a:off x="35174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72213</xdr:rowOff>
    </xdr:from>
    <xdr:to>
      <xdr:col>4</xdr:col>
      <xdr:colOff>206375</xdr:colOff>
      <xdr:row>79</xdr:row>
      <xdr:rowOff>2363</xdr:rowOff>
    </xdr:to>
    <xdr:sp macro="" textlink="">
      <xdr:nvSpPr>
        <xdr:cNvPr id="199" name="円/楕円 198"/>
        <xdr:cNvSpPr/>
      </xdr:nvSpPr>
      <xdr:spPr>
        <a:xfrm>
          <a:off x="2857500" y="134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164940</xdr:rowOff>
    </xdr:from>
    <xdr:ext cx="534377" cy="259045"/>
    <xdr:sp macro="" textlink="">
      <xdr:nvSpPr>
        <xdr:cNvPr id="200" name="テキスト ボックス 199"/>
        <xdr:cNvSpPr txBox="1"/>
      </xdr:nvSpPr>
      <xdr:spPr>
        <a:xfrm>
          <a:off x="2641111" y="1353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82378</xdr:rowOff>
    </xdr:from>
    <xdr:to>
      <xdr:col>3</xdr:col>
      <xdr:colOff>3175</xdr:colOff>
      <xdr:row>79</xdr:row>
      <xdr:rowOff>12528</xdr:rowOff>
    </xdr:to>
    <xdr:sp macro="" textlink="">
      <xdr:nvSpPr>
        <xdr:cNvPr id="201" name="円/楕円 200"/>
        <xdr:cNvSpPr/>
      </xdr:nvSpPr>
      <xdr:spPr>
        <a:xfrm>
          <a:off x="1968500" y="134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3655</xdr:rowOff>
    </xdr:from>
    <xdr:ext cx="534377" cy="259045"/>
    <xdr:sp macro="" textlink="">
      <xdr:nvSpPr>
        <xdr:cNvPr id="202" name="テキスト ボックス 201"/>
        <xdr:cNvSpPr txBox="1"/>
      </xdr:nvSpPr>
      <xdr:spPr>
        <a:xfrm>
          <a:off x="1752111" y="135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81412</xdr:rowOff>
    </xdr:from>
    <xdr:to>
      <xdr:col>1</xdr:col>
      <xdr:colOff>485775</xdr:colOff>
      <xdr:row>79</xdr:row>
      <xdr:rowOff>11562</xdr:rowOff>
    </xdr:to>
    <xdr:sp macro="" textlink="">
      <xdr:nvSpPr>
        <xdr:cNvPr id="203" name="円/楕円 202"/>
        <xdr:cNvSpPr/>
      </xdr:nvSpPr>
      <xdr:spPr>
        <a:xfrm>
          <a:off x="1079500" y="134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2689</xdr:rowOff>
    </xdr:from>
    <xdr:ext cx="534377" cy="259045"/>
    <xdr:sp macro="" textlink="">
      <xdr:nvSpPr>
        <xdr:cNvPr id="204" name="テキスト ボックス 203"/>
        <xdr:cNvSpPr txBox="1"/>
      </xdr:nvSpPr>
      <xdr:spPr>
        <a:xfrm>
          <a:off x="863111" y="135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160412</xdr:rowOff>
    </xdr:from>
    <xdr:to>
      <xdr:col>6</xdr:col>
      <xdr:colOff>511175</xdr:colOff>
      <xdr:row>97</xdr:row>
      <xdr:rowOff>24257</xdr:rowOff>
    </xdr:to>
    <xdr:cxnSp macro="">
      <xdr:nvCxnSpPr>
        <xdr:cNvPr id="229" name="直線コネクタ 228"/>
        <xdr:cNvCxnSpPr/>
      </xdr:nvCxnSpPr>
      <xdr:spPr>
        <a:xfrm>
          <a:off x="3797300" y="16619612"/>
          <a:ext cx="8382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142273</xdr:rowOff>
    </xdr:from>
    <xdr:ext cx="534377" cy="259045"/>
    <xdr:sp macro="" textlink="">
      <xdr:nvSpPr>
        <xdr:cNvPr id="230" name="衛生費平均値テキスト"/>
        <xdr:cNvSpPr txBox="1"/>
      </xdr:nvSpPr>
      <xdr:spPr>
        <a:xfrm>
          <a:off x="4686300" y="16258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160412</xdr:rowOff>
    </xdr:from>
    <xdr:to>
      <xdr:col>5</xdr:col>
      <xdr:colOff>358775</xdr:colOff>
      <xdr:row>97</xdr:row>
      <xdr:rowOff>16210</xdr:rowOff>
    </xdr:to>
    <xdr:cxnSp macro="">
      <xdr:nvCxnSpPr>
        <xdr:cNvPr id="232" name="直線コネクタ 231"/>
        <xdr:cNvCxnSpPr/>
      </xdr:nvCxnSpPr>
      <xdr:spPr>
        <a:xfrm flipV="1">
          <a:off x="2908300" y="16619612"/>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54368</xdr:rowOff>
    </xdr:from>
    <xdr:ext cx="534377" cy="259045"/>
    <xdr:sp macro="" textlink="">
      <xdr:nvSpPr>
        <xdr:cNvPr id="234" name="テキスト ボックス 233"/>
        <xdr:cNvSpPr txBox="1"/>
      </xdr:nvSpPr>
      <xdr:spPr>
        <a:xfrm>
          <a:off x="3517411" y="161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16210</xdr:rowOff>
    </xdr:from>
    <xdr:to>
      <xdr:col>4</xdr:col>
      <xdr:colOff>155575</xdr:colOff>
      <xdr:row>97</xdr:row>
      <xdr:rowOff>20507</xdr:rowOff>
    </xdr:to>
    <xdr:cxnSp macro="">
      <xdr:nvCxnSpPr>
        <xdr:cNvPr id="235" name="直線コネクタ 234"/>
        <xdr:cNvCxnSpPr/>
      </xdr:nvCxnSpPr>
      <xdr:spPr>
        <a:xfrm flipV="1">
          <a:off x="2019300" y="16646860"/>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94</xdr:row>
      <xdr:rowOff>128801</xdr:rowOff>
    </xdr:from>
    <xdr:ext cx="469744" cy="259045"/>
    <xdr:sp macro="" textlink="">
      <xdr:nvSpPr>
        <xdr:cNvPr id="237" name="テキスト ボックス 236"/>
        <xdr:cNvSpPr txBox="1"/>
      </xdr:nvSpPr>
      <xdr:spPr>
        <a:xfrm>
          <a:off x="2673427" y="162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19503</xdr:rowOff>
    </xdr:from>
    <xdr:to>
      <xdr:col>2</xdr:col>
      <xdr:colOff>638175</xdr:colOff>
      <xdr:row>97</xdr:row>
      <xdr:rowOff>20507</xdr:rowOff>
    </xdr:to>
    <xdr:cxnSp macro="">
      <xdr:nvCxnSpPr>
        <xdr:cNvPr id="238" name="直線コネクタ 237"/>
        <xdr:cNvCxnSpPr/>
      </xdr:nvCxnSpPr>
      <xdr:spPr>
        <a:xfrm>
          <a:off x="1130300" y="16650153"/>
          <a:ext cx="8890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94</xdr:row>
      <xdr:rowOff>107814</xdr:rowOff>
    </xdr:from>
    <xdr:ext cx="469744" cy="259045"/>
    <xdr:sp macro="" textlink="">
      <xdr:nvSpPr>
        <xdr:cNvPr id="240" name="テキスト ボックス 239"/>
        <xdr:cNvSpPr txBox="1"/>
      </xdr:nvSpPr>
      <xdr:spPr>
        <a:xfrm>
          <a:off x="1784427" y="1622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94</xdr:row>
      <xdr:rowOff>105529</xdr:rowOff>
    </xdr:from>
    <xdr:ext cx="469744" cy="259045"/>
    <xdr:sp macro="" textlink="">
      <xdr:nvSpPr>
        <xdr:cNvPr id="242" name="テキスト ボックス 241"/>
        <xdr:cNvSpPr txBox="1"/>
      </xdr:nvSpPr>
      <xdr:spPr>
        <a:xfrm>
          <a:off x="895427" y="162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144907</xdr:rowOff>
    </xdr:from>
    <xdr:to>
      <xdr:col>6</xdr:col>
      <xdr:colOff>561975</xdr:colOff>
      <xdr:row>97</xdr:row>
      <xdr:rowOff>75057</xdr:rowOff>
    </xdr:to>
    <xdr:sp macro="" textlink="">
      <xdr:nvSpPr>
        <xdr:cNvPr id="248" name="円/楕円 247"/>
        <xdr:cNvSpPr/>
      </xdr:nvSpPr>
      <xdr:spPr>
        <a:xfrm>
          <a:off x="45847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59834</xdr:rowOff>
    </xdr:from>
    <xdr:ext cx="469744" cy="259045"/>
    <xdr:sp macro="" textlink="">
      <xdr:nvSpPr>
        <xdr:cNvPr id="249" name="衛生費該当値テキスト"/>
        <xdr:cNvSpPr txBox="1"/>
      </xdr:nvSpPr>
      <xdr:spPr>
        <a:xfrm>
          <a:off x="4686300" y="165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109612</xdr:rowOff>
    </xdr:from>
    <xdr:to>
      <xdr:col>5</xdr:col>
      <xdr:colOff>409575</xdr:colOff>
      <xdr:row>97</xdr:row>
      <xdr:rowOff>39762</xdr:rowOff>
    </xdr:to>
    <xdr:sp macro="" textlink="">
      <xdr:nvSpPr>
        <xdr:cNvPr id="250" name="円/楕円 249"/>
        <xdr:cNvSpPr/>
      </xdr:nvSpPr>
      <xdr:spPr>
        <a:xfrm>
          <a:off x="3746500" y="165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30889</xdr:rowOff>
    </xdr:from>
    <xdr:ext cx="469744" cy="259045"/>
    <xdr:sp macro="" textlink="">
      <xdr:nvSpPr>
        <xdr:cNvPr id="251" name="テキスト ボックス 250"/>
        <xdr:cNvSpPr txBox="1"/>
      </xdr:nvSpPr>
      <xdr:spPr>
        <a:xfrm>
          <a:off x="3549727" y="166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136860</xdr:rowOff>
    </xdr:from>
    <xdr:to>
      <xdr:col>4</xdr:col>
      <xdr:colOff>206375</xdr:colOff>
      <xdr:row>97</xdr:row>
      <xdr:rowOff>67010</xdr:rowOff>
    </xdr:to>
    <xdr:sp macro="" textlink="">
      <xdr:nvSpPr>
        <xdr:cNvPr id="252" name="円/楕円 251"/>
        <xdr:cNvSpPr/>
      </xdr:nvSpPr>
      <xdr:spPr>
        <a:xfrm>
          <a:off x="2857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58137</xdr:rowOff>
    </xdr:from>
    <xdr:ext cx="469744" cy="259045"/>
    <xdr:sp macro="" textlink="">
      <xdr:nvSpPr>
        <xdr:cNvPr id="253" name="テキスト ボックス 252"/>
        <xdr:cNvSpPr txBox="1"/>
      </xdr:nvSpPr>
      <xdr:spPr>
        <a:xfrm>
          <a:off x="2673427" y="166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141157</xdr:rowOff>
    </xdr:from>
    <xdr:to>
      <xdr:col>3</xdr:col>
      <xdr:colOff>3175</xdr:colOff>
      <xdr:row>97</xdr:row>
      <xdr:rowOff>71307</xdr:rowOff>
    </xdr:to>
    <xdr:sp macro="" textlink="">
      <xdr:nvSpPr>
        <xdr:cNvPr id="254" name="円/楕円 253"/>
        <xdr:cNvSpPr/>
      </xdr:nvSpPr>
      <xdr:spPr>
        <a:xfrm>
          <a:off x="1968500" y="166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97</xdr:row>
      <xdr:rowOff>62434</xdr:rowOff>
    </xdr:from>
    <xdr:ext cx="469744" cy="259045"/>
    <xdr:sp macro="" textlink="">
      <xdr:nvSpPr>
        <xdr:cNvPr id="255" name="テキスト ボックス 254"/>
        <xdr:cNvSpPr txBox="1"/>
      </xdr:nvSpPr>
      <xdr:spPr>
        <a:xfrm>
          <a:off x="1784427" y="1669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140153</xdr:rowOff>
    </xdr:from>
    <xdr:to>
      <xdr:col>1</xdr:col>
      <xdr:colOff>485775</xdr:colOff>
      <xdr:row>97</xdr:row>
      <xdr:rowOff>70303</xdr:rowOff>
    </xdr:to>
    <xdr:sp macro="" textlink="">
      <xdr:nvSpPr>
        <xdr:cNvPr id="256" name="円/楕円 255"/>
        <xdr:cNvSpPr/>
      </xdr:nvSpPr>
      <xdr:spPr>
        <a:xfrm>
          <a:off x="1079500" y="165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61430</xdr:rowOff>
    </xdr:from>
    <xdr:ext cx="469744" cy="259045"/>
    <xdr:sp macro="" textlink="">
      <xdr:nvSpPr>
        <xdr:cNvPr id="257" name="テキスト ボックス 256"/>
        <xdr:cNvSpPr txBox="1"/>
      </xdr:nvSpPr>
      <xdr:spPr>
        <a:xfrm>
          <a:off x="895427" y="166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32258</xdr:rowOff>
    </xdr:from>
    <xdr:to>
      <xdr:col>15</xdr:col>
      <xdr:colOff>180975</xdr:colOff>
      <xdr:row>38</xdr:row>
      <xdr:rowOff>99123</xdr:rowOff>
    </xdr:to>
    <xdr:cxnSp macro="">
      <xdr:nvCxnSpPr>
        <xdr:cNvPr id="284" name="直線コネクタ 283"/>
        <xdr:cNvCxnSpPr/>
      </xdr:nvCxnSpPr>
      <xdr:spPr>
        <a:xfrm>
          <a:off x="9639300" y="6547358"/>
          <a:ext cx="8382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132923</xdr:rowOff>
    </xdr:from>
    <xdr:ext cx="469744" cy="259045"/>
    <xdr:sp macro="" textlink="">
      <xdr:nvSpPr>
        <xdr:cNvPr id="285" name="労働費平均値テキスト"/>
        <xdr:cNvSpPr txBox="1"/>
      </xdr:nvSpPr>
      <xdr:spPr>
        <a:xfrm>
          <a:off x="10528300" y="630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4826</xdr:rowOff>
    </xdr:from>
    <xdr:to>
      <xdr:col>14</xdr:col>
      <xdr:colOff>28575</xdr:colOff>
      <xdr:row>38</xdr:row>
      <xdr:rowOff>32258</xdr:rowOff>
    </xdr:to>
    <xdr:cxnSp macro="">
      <xdr:nvCxnSpPr>
        <xdr:cNvPr id="287" name="直線コネクタ 286"/>
        <xdr:cNvCxnSpPr/>
      </xdr:nvCxnSpPr>
      <xdr:spPr>
        <a:xfrm>
          <a:off x="8750300" y="651992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78930</xdr:rowOff>
    </xdr:from>
    <xdr:to>
      <xdr:col>12</xdr:col>
      <xdr:colOff>511175</xdr:colOff>
      <xdr:row>38</xdr:row>
      <xdr:rowOff>4826</xdr:rowOff>
    </xdr:to>
    <xdr:cxnSp macro="">
      <xdr:nvCxnSpPr>
        <xdr:cNvPr id="290" name="直線コネクタ 289"/>
        <xdr:cNvCxnSpPr/>
      </xdr:nvCxnSpPr>
      <xdr:spPr>
        <a:xfrm>
          <a:off x="7861300" y="6422580"/>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148844</xdr:rowOff>
    </xdr:from>
    <xdr:to>
      <xdr:col>11</xdr:col>
      <xdr:colOff>307975</xdr:colOff>
      <xdr:row>37</xdr:row>
      <xdr:rowOff>78930</xdr:rowOff>
    </xdr:to>
    <xdr:cxnSp macro="">
      <xdr:nvCxnSpPr>
        <xdr:cNvPr id="293" name="直線コネクタ 292"/>
        <xdr:cNvCxnSpPr/>
      </xdr:nvCxnSpPr>
      <xdr:spPr>
        <a:xfrm>
          <a:off x="6972300" y="6321044"/>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27386</xdr:rowOff>
    </xdr:from>
    <xdr:ext cx="469744" cy="259045"/>
    <xdr:sp macro="" textlink="">
      <xdr:nvSpPr>
        <xdr:cNvPr id="295" name="テキスト ボックス 294"/>
        <xdr:cNvSpPr txBox="1"/>
      </xdr:nvSpPr>
      <xdr:spPr>
        <a:xfrm>
          <a:off x="7626427" y="585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20147</xdr:rowOff>
    </xdr:from>
    <xdr:ext cx="469744" cy="259045"/>
    <xdr:sp macro="" textlink="">
      <xdr:nvSpPr>
        <xdr:cNvPr id="297" name="テキスト ボックス 296"/>
        <xdr:cNvSpPr txBox="1"/>
      </xdr:nvSpPr>
      <xdr:spPr>
        <a:xfrm>
          <a:off x="6737427" y="56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48323</xdr:rowOff>
    </xdr:from>
    <xdr:to>
      <xdr:col>15</xdr:col>
      <xdr:colOff>231775</xdr:colOff>
      <xdr:row>38</xdr:row>
      <xdr:rowOff>149923</xdr:rowOff>
    </xdr:to>
    <xdr:sp macro="" textlink="">
      <xdr:nvSpPr>
        <xdr:cNvPr id="303" name="円/楕円 302"/>
        <xdr:cNvSpPr/>
      </xdr:nvSpPr>
      <xdr:spPr>
        <a:xfrm>
          <a:off x="104267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134700</xdr:rowOff>
    </xdr:from>
    <xdr:ext cx="378565" cy="259045"/>
    <xdr:sp macro="" textlink="">
      <xdr:nvSpPr>
        <xdr:cNvPr id="304" name="労働費該当値テキスト"/>
        <xdr:cNvSpPr txBox="1"/>
      </xdr:nvSpPr>
      <xdr:spPr>
        <a:xfrm>
          <a:off x="10528300" y="647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152908</xdr:rowOff>
    </xdr:from>
    <xdr:to>
      <xdr:col>14</xdr:col>
      <xdr:colOff>79375</xdr:colOff>
      <xdr:row>38</xdr:row>
      <xdr:rowOff>83058</xdr:rowOff>
    </xdr:to>
    <xdr:sp macro="" textlink="">
      <xdr:nvSpPr>
        <xdr:cNvPr id="305" name="円/楕円 304"/>
        <xdr:cNvSpPr/>
      </xdr:nvSpPr>
      <xdr:spPr>
        <a:xfrm>
          <a:off x="9588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512392</xdr:colOff>
      <xdr:row>38</xdr:row>
      <xdr:rowOff>74185</xdr:rowOff>
    </xdr:from>
    <xdr:ext cx="378565" cy="259045"/>
    <xdr:sp macro="" textlink="">
      <xdr:nvSpPr>
        <xdr:cNvPr id="306" name="テキスト ボックス 305"/>
        <xdr:cNvSpPr txBox="1"/>
      </xdr:nvSpPr>
      <xdr:spPr>
        <a:xfrm>
          <a:off x="94373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125476</xdr:rowOff>
    </xdr:from>
    <xdr:to>
      <xdr:col>12</xdr:col>
      <xdr:colOff>561975</xdr:colOff>
      <xdr:row>38</xdr:row>
      <xdr:rowOff>55626</xdr:rowOff>
    </xdr:to>
    <xdr:sp macro="" textlink="">
      <xdr:nvSpPr>
        <xdr:cNvPr id="307" name="円/楕円 306"/>
        <xdr:cNvSpPr/>
      </xdr:nvSpPr>
      <xdr:spPr>
        <a:xfrm>
          <a:off x="869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46753</xdr:rowOff>
    </xdr:from>
    <xdr:ext cx="469744" cy="259045"/>
    <xdr:sp macro="" textlink="">
      <xdr:nvSpPr>
        <xdr:cNvPr id="308" name="テキスト ボックス 307"/>
        <xdr:cNvSpPr txBox="1"/>
      </xdr:nvSpPr>
      <xdr:spPr>
        <a:xfrm>
          <a:off x="8515427"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28130</xdr:rowOff>
    </xdr:from>
    <xdr:to>
      <xdr:col>11</xdr:col>
      <xdr:colOff>358775</xdr:colOff>
      <xdr:row>37</xdr:row>
      <xdr:rowOff>129730</xdr:rowOff>
    </xdr:to>
    <xdr:sp macro="" textlink="">
      <xdr:nvSpPr>
        <xdr:cNvPr id="309" name="円/楕円 308"/>
        <xdr:cNvSpPr/>
      </xdr:nvSpPr>
      <xdr:spPr>
        <a:xfrm>
          <a:off x="7810500" y="63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120857</xdr:rowOff>
    </xdr:from>
    <xdr:ext cx="469744" cy="259045"/>
    <xdr:sp macro="" textlink="">
      <xdr:nvSpPr>
        <xdr:cNvPr id="310" name="テキスト ボックス 309"/>
        <xdr:cNvSpPr txBox="1"/>
      </xdr:nvSpPr>
      <xdr:spPr>
        <a:xfrm>
          <a:off x="7626427"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98044</xdr:rowOff>
    </xdr:from>
    <xdr:to>
      <xdr:col>10</xdr:col>
      <xdr:colOff>155575</xdr:colOff>
      <xdr:row>37</xdr:row>
      <xdr:rowOff>28194</xdr:rowOff>
    </xdr:to>
    <xdr:sp macro="" textlink="">
      <xdr:nvSpPr>
        <xdr:cNvPr id="311" name="円/楕円 310"/>
        <xdr:cNvSpPr/>
      </xdr:nvSpPr>
      <xdr:spPr>
        <a:xfrm>
          <a:off x="6921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19321</xdr:rowOff>
    </xdr:from>
    <xdr:ext cx="469744" cy="259045"/>
    <xdr:sp macro="" textlink="">
      <xdr:nvSpPr>
        <xdr:cNvPr id="312" name="テキスト ボックス 311"/>
        <xdr:cNvSpPr txBox="1"/>
      </xdr:nvSpPr>
      <xdr:spPr>
        <a:xfrm>
          <a:off x="6737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99123</xdr:rowOff>
    </xdr:from>
    <xdr:to>
      <xdr:col>15</xdr:col>
      <xdr:colOff>180975</xdr:colOff>
      <xdr:row>57</xdr:row>
      <xdr:rowOff>115057</xdr:rowOff>
    </xdr:to>
    <xdr:cxnSp macro="">
      <xdr:nvCxnSpPr>
        <xdr:cNvPr id="337" name="直線コネクタ 336"/>
        <xdr:cNvCxnSpPr/>
      </xdr:nvCxnSpPr>
      <xdr:spPr>
        <a:xfrm flipV="1">
          <a:off x="9639300" y="9871773"/>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18485</xdr:rowOff>
    </xdr:from>
    <xdr:ext cx="534377" cy="259045"/>
    <xdr:sp macro="" textlink="">
      <xdr:nvSpPr>
        <xdr:cNvPr id="338" name="農林水産業費平均値テキスト"/>
        <xdr:cNvSpPr txBox="1"/>
      </xdr:nvSpPr>
      <xdr:spPr>
        <a:xfrm>
          <a:off x="10528300" y="961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107467</xdr:rowOff>
    </xdr:from>
    <xdr:to>
      <xdr:col>14</xdr:col>
      <xdr:colOff>28575</xdr:colOff>
      <xdr:row>57</xdr:row>
      <xdr:rowOff>115057</xdr:rowOff>
    </xdr:to>
    <xdr:cxnSp macro="">
      <xdr:nvCxnSpPr>
        <xdr:cNvPr id="340" name="直線コネクタ 339"/>
        <xdr:cNvCxnSpPr/>
      </xdr:nvCxnSpPr>
      <xdr:spPr>
        <a:xfrm>
          <a:off x="8750300" y="9880117"/>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103471</xdr:rowOff>
    </xdr:from>
    <xdr:ext cx="534377" cy="259045"/>
    <xdr:sp macro="" textlink="">
      <xdr:nvSpPr>
        <xdr:cNvPr id="342" name="テキスト ボックス 341"/>
        <xdr:cNvSpPr txBox="1"/>
      </xdr:nvSpPr>
      <xdr:spPr>
        <a:xfrm>
          <a:off x="93594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34224</xdr:rowOff>
    </xdr:from>
    <xdr:to>
      <xdr:col>12</xdr:col>
      <xdr:colOff>511175</xdr:colOff>
      <xdr:row>57</xdr:row>
      <xdr:rowOff>107467</xdr:rowOff>
    </xdr:to>
    <xdr:cxnSp macro="">
      <xdr:nvCxnSpPr>
        <xdr:cNvPr id="343" name="直線コネクタ 342"/>
        <xdr:cNvCxnSpPr/>
      </xdr:nvCxnSpPr>
      <xdr:spPr>
        <a:xfrm>
          <a:off x="7861300" y="9806874"/>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136115</xdr:rowOff>
    </xdr:from>
    <xdr:ext cx="534377" cy="259045"/>
    <xdr:sp macro="" textlink="">
      <xdr:nvSpPr>
        <xdr:cNvPr id="345" name="テキスト ボックス 344"/>
        <xdr:cNvSpPr txBox="1"/>
      </xdr:nvSpPr>
      <xdr:spPr>
        <a:xfrm>
          <a:off x="8483111" y="95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34224</xdr:rowOff>
    </xdr:from>
    <xdr:to>
      <xdr:col>11</xdr:col>
      <xdr:colOff>307975</xdr:colOff>
      <xdr:row>57</xdr:row>
      <xdr:rowOff>96197</xdr:rowOff>
    </xdr:to>
    <xdr:cxnSp macro="">
      <xdr:nvCxnSpPr>
        <xdr:cNvPr id="346" name="直線コネクタ 345"/>
        <xdr:cNvCxnSpPr/>
      </xdr:nvCxnSpPr>
      <xdr:spPr>
        <a:xfrm flipV="1">
          <a:off x="6972300" y="9806874"/>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149511</xdr:rowOff>
    </xdr:from>
    <xdr:ext cx="534377" cy="259045"/>
    <xdr:sp macro="" textlink="">
      <xdr:nvSpPr>
        <xdr:cNvPr id="350" name="テキスト ボックス 349"/>
        <xdr:cNvSpPr txBox="1"/>
      </xdr:nvSpPr>
      <xdr:spPr>
        <a:xfrm>
          <a:off x="6705111" y="957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48323</xdr:rowOff>
    </xdr:from>
    <xdr:to>
      <xdr:col>15</xdr:col>
      <xdr:colOff>231775</xdr:colOff>
      <xdr:row>57</xdr:row>
      <xdr:rowOff>149923</xdr:rowOff>
    </xdr:to>
    <xdr:sp macro="" textlink="">
      <xdr:nvSpPr>
        <xdr:cNvPr id="356" name="円/楕円 355"/>
        <xdr:cNvSpPr/>
      </xdr:nvSpPr>
      <xdr:spPr>
        <a:xfrm>
          <a:off x="10426700" y="9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26750</xdr:rowOff>
    </xdr:from>
    <xdr:ext cx="469744" cy="259045"/>
    <xdr:sp macro="" textlink="">
      <xdr:nvSpPr>
        <xdr:cNvPr id="357" name="農林水産業費該当値テキスト"/>
        <xdr:cNvSpPr txBox="1"/>
      </xdr:nvSpPr>
      <xdr:spPr>
        <a:xfrm>
          <a:off x="10528300" y="97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64257</xdr:rowOff>
    </xdr:from>
    <xdr:to>
      <xdr:col>14</xdr:col>
      <xdr:colOff>79375</xdr:colOff>
      <xdr:row>57</xdr:row>
      <xdr:rowOff>165857</xdr:rowOff>
    </xdr:to>
    <xdr:sp macro="" textlink="">
      <xdr:nvSpPr>
        <xdr:cNvPr id="358" name="円/楕円 357"/>
        <xdr:cNvSpPr/>
      </xdr:nvSpPr>
      <xdr:spPr>
        <a:xfrm>
          <a:off x="9588500" y="98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156984</xdr:rowOff>
    </xdr:from>
    <xdr:ext cx="469744" cy="259045"/>
    <xdr:sp macro="" textlink="">
      <xdr:nvSpPr>
        <xdr:cNvPr id="359" name="テキスト ボックス 358"/>
        <xdr:cNvSpPr txBox="1"/>
      </xdr:nvSpPr>
      <xdr:spPr>
        <a:xfrm>
          <a:off x="9391727" y="992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56667</xdr:rowOff>
    </xdr:from>
    <xdr:to>
      <xdr:col>12</xdr:col>
      <xdr:colOff>561975</xdr:colOff>
      <xdr:row>57</xdr:row>
      <xdr:rowOff>158267</xdr:rowOff>
    </xdr:to>
    <xdr:sp macro="" textlink="">
      <xdr:nvSpPr>
        <xdr:cNvPr id="360" name="円/楕円 359"/>
        <xdr:cNvSpPr/>
      </xdr:nvSpPr>
      <xdr:spPr>
        <a:xfrm>
          <a:off x="8699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149394</xdr:rowOff>
    </xdr:from>
    <xdr:ext cx="469744" cy="259045"/>
    <xdr:sp macro="" textlink="">
      <xdr:nvSpPr>
        <xdr:cNvPr id="361" name="テキスト ボックス 360"/>
        <xdr:cNvSpPr txBox="1"/>
      </xdr:nvSpPr>
      <xdr:spPr>
        <a:xfrm>
          <a:off x="8515427" y="99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154874</xdr:rowOff>
    </xdr:from>
    <xdr:to>
      <xdr:col>11</xdr:col>
      <xdr:colOff>358775</xdr:colOff>
      <xdr:row>57</xdr:row>
      <xdr:rowOff>85024</xdr:rowOff>
    </xdr:to>
    <xdr:sp macro="" textlink="">
      <xdr:nvSpPr>
        <xdr:cNvPr id="362" name="円/楕円 361"/>
        <xdr:cNvSpPr/>
      </xdr:nvSpPr>
      <xdr:spPr>
        <a:xfrm>
          <a:off x="7810500" y="97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101551</xdr:rowOff>
    </xdr:from>
    <xdr:ext cx="534377" cy="259045"/>
    <xdr:sp macro="" textlink="">
      <xdr:nvSpPr>
        <xdr:cNvPr id="363" name="テキスト ボックス 362"/>
        <xdr:cNvSpPr txBox="1"/>
      </xdr:nvSpPr>
      <xdr:spPr>
        <a:xfrm>
          <a:off x="7594111" y="95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45397</xdr:rowOff>
    </xdr:from>
    <xdr:to>
      <xdr:col>10</xdr:col>
      <xdr:colOff>155575</xdr:colOff>
      <xdr:row>57</xdr:row>
      <xdr:rowOff>146997</xdr:rowOff>
    </xdr:to>
    <xdr:sp macro="" textlink="">
      <xdr:nvSpPr>
        <xdr:cNvPr id="364" name="円/楕円 363"/>
        <xdr:cNvSpPr/>
      </xdr:nvSpPr>
      <xdr:spPr>
        <a:xfrm>
          <a:off x="6921500" y="98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138124</xdr:rowOff>
    </xdr:from>
    <xdr:ext cx="469744" cy="259045"/>
    <xdr:sp macro="" textlink="">
      <xdr:nvSpPr>
        <xdr:cNvPr id="365" name="テキスト ボックス 364"/>
        <xdr:cNvSpPr txBox="1"/>
      </xdr:nvSpPr>
      <xdr:spPr>
        <a:xfrm>
          <a:off x="6737427" y="991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23324</xdr:rowOff>
    </xdr:from>
    <xdr:to>
      <xdr:col>15</xdr:col>
      <xdr:colOff>180975</xdr:colOff>
      <xdr:row>76</xdr:row>
      <xdr:rowOff>33249</xdr:rowOff>
    </xdr:to>
    <xdr:cxnSp macro="">
      <xdr:nvCxnSpPr>
        <xdr:cNvPr id="392" name="直線コネクタ 391"/>
        <xdr:cNvCxnSpPr/>
      </xdr:nvCxnSpPr>
      <xdr:spPr>
        <a:xfrm>
          <a:off x="9639300" y="13053524"/>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56735</xdr:rowOff>
    </xdr:from>
    <xdr:ext cx="534377" cy="259045"/>
    <xdr:sp macro="" textlink="">
      <xdr:nvSpPr>
        <xdr:cNvPr id="393" name="商工費平均値テキスト"/>
        <xdr:cNvSpPr txBox="1"/>
      </xdr:nvSpPr>
      <xdr:spPr>
        <a:xfrm>
          <a:off x="10528300" y="13086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23324</xdr:rowOff>
    </xdr:from>
    <xdr:to>
      <xdr:col>14</xdr:col>
      <xdr:colOff>28575</xdr:colOff>
      <xdr:row>76</xdr:row>
      <xdr:rowOff>31059</xdr:rowOff>
    </xdr:to>
    <xdr:cxnSp macro="">
      <xdr:nvCxnSpPr>
        <xdr:cNvPr id="395" name="直線コネクタ 394"/>
        <xdr:cNvCxnSpPr/>
      </xdr:nvCxnSpPr>
      <xdr:spPr>
        <a:xfrm flipV="1">
          <a:off x="8750300" y="1305352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119942</xdr:rowOff>
    </xdr:from>
    <xdr:ext cx="534377" cy="259045"/>
    <xdr:sp macro="" textlink="">
      <xdr:nvSpPr>
        <xdr:cNvPr id="397" name="テキスト ボックス 396"/>
        <xdr:cNvSpPr txBox="1"/>
      </xdr:nvSpPr>
      <xdr:spPr>
        <a:xfrm>
          <a:off x="9359411" y="131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30981</xdr:rowOff>
    </xdr:from>
    <xdr:to>
      <xdr:col>12</xdr:col>
      <xdr:colOff>511175</xdr:colOff>
      <xdr:row>76</xdr:row>
      <xdr:rowOff>31059</xdr:rowOff>
    </xdr:to>
    <xdr:cxnSp macro="">
      <xdr:nvCxnSpPr>
        <xdr:cNvPr id="398" name="直線コネクタ 397"/>
        <xdr:cNvCxnSpPr/>
      </xdr:nvCxnSpPr>
      <xdr:spPr>
        <a:xfrm>
          <a:off x="7861300" y="1306118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125334</xdr:rowOff>
    </xdr:from>
    <xdr:ext cx="534377" cy="259045"/>
    <xdr:sp macro="" textlink="">
      <xdr:nvSpPr>
        <xdr:cNvPr id="400" name="テキスト ボックス 399"/>
        <xdr:cNvSpPr txBox="1"/>
      </xdr:nvSpPr>
      <xdr:spPr>
        <a:xfrm>
          <a:off x="8483111" y="131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3683</xdr:rowOff>
    </xdr:from>
    <xdr:to>
      <xdr:col>11</xdr:col>
      <xdr:colOff>307975</xdr:colOff>
      <xdr:row>76</xdr:row>
      <xdr:rowOff>30981</xdr:rowOff>
    </xdr:to>
    <xdr:cxnSp macro="">
      <xdr:nvCxnSpPr>
        <xdr:cNvPr id="401" name="直線コネクタ 400"/>
        <xdr:cNvCxnSpPr/>
      </xdr:nvCxnSpPr>
      <xdr:spPr>
        <a:xfrm>
          <a:off x="6972300" y="13033883"/>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153899</xdr:rowOff>
    </xdr:from>
    <xdr:to>
      <xdr:col>15</xdr:col>
      <xdr:colOff>231775</xdr:colOff>
      <xdr:row>76</xdr:row>
      <xdr:rowOff>84049</xdr:rowOff>
    </xdr:to>
    <xdr:sp macro="" textlink="">
      <xdr:nvSpPr>
        <xdr:cNvPr id="411" name="円/楕円 410"/>
        <xdr:cNvSpPr/>
      </xdr:nvSpPr>
      <xdr:spPr>
        <a:xfrm>
          <a:off x="10426700" y="130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5325</xdr:rowOff>
    </xdr:from>
    <xdr:ext cx="534377" cy="259045"/>
    <xdr:sp macro="" textlink="">
      <xdr:nvSpPr>
        <xdr:cNvPr id="412" name="商工費該当値テキスト"/>
        <xdr:cNvSpPr txBox="1"/>
      </xdr:nvSpPr>
      <xdr:spPr>
        <a:xfrm>
          <a:off x="10528300" y="128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143973</xdr:rowOff>
    </xdr:from>
    <xdr:to>
      <xdr:col>14</xdr:col>
      <xdr:colOff>79375</xdr:colOff>
      <xdr:row>76</xdr:row>
      <xdr:rowOff>74123</xdr:rowOff>
    </xdr:to>
    <xdr:sp macro="" textlink="">
      <xdr:nvSpPr>
        <xdr:cNvPr id="413" name="円/楕円 412"/>
        <xdr:cNvSpPr/>
      </xdr:nvSpPr>
      <xdr:spPr>
        <a:xfrm>
          <a:off x="9588500" y="130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90650</xdr:rowOff>
    </xdr:from>
    <xdr:ext cx="534377" cy="259045"/>
    <xdr:sp macro="" textlink="">
      <xdr:nvSpPr>
        <xdr:cNvPr id="414" name="テキスト ボックス 413"/>
        <xdr:cNvSpPr txBox="1"/>
      </xdr:nvSpPr>
      <xdr:spPr>
        <a:xfrm>
          <a:off x="9359411" y="127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151709</xdr:rowOff>
    </xdr:from>
    <xdr:to>
      <xdr:col>12</xdr:col>
      <xdr:colOff>561975</xdr:colOff>
      <xdr:row>76</xdr:row>
      <xdr:rowOff>81859</xdr:rowOff>
    </xdr:to>
    <xdr:sp macro="" textlink="">
      <xdr:nvSpPr>
        <xdr:cNvPr id="415" name="円/楕円 414"/>
        <xdr:cNvSpPr/>
      </xdr:nvSpPr>
      <xdr:spPr>
        <a:xfrm>
          <a:off x="8699500" y="130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98385</xdr:rowOff>
    </xdr:from>
    <xdr:ext cx="534377" cy="259045"/>
    <xdr:sp macro="" textlink="">
      <xdr:nvSpPr>
        <xdr:cNvPr id="416" name="テキスト ボックス 415"/>
        <xdr:cNvSpPr txBox="1"/>
      </xdr:nvSpPr>
      <xdr:spPr>
        <a:xfrm>
          <a:off x="8483111" y="127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151631</xdr:rowOff>
    </xdr:from>
    <xdr:to>
      <xdr:col>11</xdr:col>
      <xdr:colOff>358775</xdr:colOff>
      <xdr:row>76</xdr:row>
      <xdr:rowOff>81781</xdr:rowOff>
    </xdr:to>
    <xdr:sp macro="" textlink="">
      <xdr:nvSpPr>
        <xdr:cNvPr id="417" name="円/楕円 416"/>
        <xdr:cNvSpPr/>
      </xdr:nvSpPr>
      <xdr:spPr>
        <a:xfrm>
          <a:off x="7810500" y="130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72908</xdr:rowOff>
    </xdr:from>
    <xdr:ext cx="534377" cy="259045"/>
    <xdr:sp macro="" textlink="">
      <xdr:nvSpPr>
        <xdr:cNvPr id="418" name="テキスト ボックス 417"/>
        <xdr:cNvSpPr txBox="1"/>
      </xdr:nvSpPr>
      <xdr:spPr>
        <a:xfrm>
          <a:off x="7594111" y="13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124333</xdr:rowOff>
    </xdr:from>
    <xdr:to>
      <xdr:col>10</xdr:col>
      <xdr:colOff>155575</xdr:colOff>
      <xdr:row>76</xdr:row>
      <xdr:rowOff>54483</xdr:rowOff>
    </xdr:to>
    <xdr:sp macro="" textlink="">
      <xdr:nvSpPr>
        <xdr:cNvPr id="419" name="円/楕円 418"/>
        <xdr:cNvSpPr/>
      </xdr:nvSpPr>
      <xdr:spPr>
        <a:xfrm>
          <a:off x="6921500" y="129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45610</xdr:rowOff>
    </xdr:from>
    <xdr:ext cx="534377" cy="259045"/>
    <xdr:sp macro="" textlink="">
      <xdr:nvSpPr>
        <xdr:cNvPr id="420" name="テキスト ボックス 419"/>
        <xdr:cNvSpPr txBox="1"/>
      </xdr:nvSpPr>
      <xdr:spPr>
        <a:xfrm>
          <a:off x="6705111" y="130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80975</xdr:rowOff>
    </xdr:from>
    <xdr:to>
      <xdr:col>15</xdr:col>
      <xdr:colOff>180975</xdr:colOff>
      <xdr:row>97</xdr:row>
      <xdr:rowOff>83313</xdr:rowOff>
    </xdr:to>
    <xdr:cxnSp macro="">
      <xdr:nvCxnSpPr>
        <xdr:cNvPr id="447" name="直線コネクタ 446"/>
        <xdr:cNvCxnSpPr/>
      </xdr:nvCxnSpPr>
      <xdr:spPr>
        <a:xfrm flipV="1">
          <a:off x="9639300" y="16711625"/>
          <a:ext cx="838200" cy="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153598</xdr:rowOff>
    </xdr:from>
    <xdr:ext cx="534377" cy="259045"/>
    <xdr:sp macro="" textlink="">
      <xdr:nvSpPr>
        <xdr:cNvPr id="448" name="土木費平均値テキスト"/>
        <xdr:cNvSpPr txBox="1"/>
      </xdr:nvSpPr>
      <xdr:spPr>
        <a:xfrm>
          <a:off x="10528300" y="16441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63576</xdr:rowOff>
    </xdr:from>
    <xdr:to>
      <xdr:col>14</xdr:col>
      <xdr:colOff>28575</xdr:colOff>
      <xdr:row>97</xdr:row>
      <xdr:rowOff>83313</xdr:rowOff>
    </xdr:to>
    <xdr:cxnSp macro="">
      <xdr:nvCxnSpPr>
        <xdr:cNvPr id="450" name="直線コネクタ 449"/>
        <xdr:cNvCxnSpPr/>
      </xdr:nvCxnSpPr>
      <xdr:spPr>
        <a:xfrm>
          <a:off x="8750300" y="16694226"/>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99547</xdr:rowOff>
    </xdr:from>
    <xdr:ext cx="534377" cy="259045"/>
    <xdr:sp macro="" textlink="">
      <xdr:nvSpPr>
        <xdr:cNvPr id="452" name="テキスト ボックス 451"/>
        <xdr:cNvSpPr txBox="1"/>
      </xdr:nvSpPr>
      <xdr:spPr>
        <a:xfrm>
          <a:off x="93594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63576</xdr:rowOff>
    </xdr:from>
    <xdr:to>
      <xdr:col>12</xdr:col>
      <xdr:colOff>511175</xdr:colOff>
      <xdr:row>97</xdr:row>
      <xdr:rowOff>77749</xdr:rowOff>
    </xdr:to>
    <xdr:cxnSp macro="">
      <xdr:nvCxnSpPr>
        <xdr:cNvPr id="453" name="直線コネクタ 452"/>
        <xdr:cNvCxnSpPr/>
      </xdr:nvCxnSpPr>
      <xdr:spPr>
        <a:xfrm flipV="1">
          <a:off x="7861300" y="1669422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89743</xdr:rowOff>
    </xdr:from>
    <xdr:ext cx="534377" cy="259045"/>
    <xdr:sp macro="" textlink="">
      <xdr:nvSpPr>
        <xdr:cNvPr id="455" name="テキスト ボックス 454"/>
        <xdr:cNvSpPr txBox="1"/>
      </xdr:nvSpPr>
      <xdr:spPr>
        <a:xfrm>
          <a:off x="8483111" y="163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66523</xdr:rowOff>
    </xdr:from>
    <xdr:to>
      <xdr:col>11</xdr:col>
      <xdr:colOff>307975</xdr:colOff>
      <xdr:row>97</xdr:row>
      <xdr:rowOff>77749</xdr:rowOff>
    </xdr:to>
    <xdr:cxnSp macro="">
      <xdr:nvCxnSpPr>
        <xdr:cNvPr id="456" name="直線コネクタ 455"/>
        <xdr:cNvCxnSpPr/>
      </xdr:nvCxnSpPr>
      <xdr:spPr>
        <a:xfrm>
          <a:off x="6972300" y="1669717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94290</xdr:rowOff>
    </xdr:from>
    <xdr:ext cx="534377" cy="259045"/>
    <xdr:sp macro="" textlink="">
      <xdr:nvSpPr>
        <xdr:cNvPr id="458" name="テキスト ボックス 457"/>
        <xdr:cNvSpPr txBox="1"/>
      </xdr:nvSpPr>
      <xdr:spPr>
        <a:xfrm>
          <a:off x="7594111" y="163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108563</xdr:rowOff>
    </xdr:from>
    <xdr:ext cx="534377" cy="259045"/>
    <xdr:sp macro="" textlink="">
      <xdr:nvSpPr>
        <xdr:cNvPr id="460" name="テキスト ボックス 459"/>
        <xdr:cNvSpPr txBox="1"/>
      </xdr:nvSpPr>
      <xdr:spPr>
        <a:xfrm>
          <a:off x="6705111" y="163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30175</xdr:rowOff>
    </xdr:from>
    <xdr:to>
      <xdr:col>15</xdr:col>
      <xdr:colOff>231775</xdr:colOff>
      <xdr:row>97</xdr:row>
      <xdr:rowOff>131775</xdr:rowOff>
    </xdr:to>
    <xdr:sp macro="" textlink="">
      <xdr:nvSpPr>
        <xdr:cNvPr id="466" name="円/楕円 465"/>
        <xdr:cNvSpPr/>
      </xdr:nvSpPr>
      <xdr:spPr>
        <a:xfrm>
          <a:off x="10426700" y="166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8602</xdr:rowOff>
    </xdr:from>
    <xdr:ext cx="534377" cy="259045"/>
    <xdr:sp macro="" textlink="">
      <xdr:nvSpPr>
        <xdr:cNvPr id="467" name="土木費該当値テキスト"/>
        <xdr:cNvSpPr txBox="1"/>
      </xdr:nvSpPr>
      <xdr:spPr>
        <a:xfrm>
          <a:off x="10528300" y="166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32513</xdr:rowOff>
    </xdr:from>
    <xdr:to>
      <xdr:col>14</xdr:col>
      <xdr:colOff>79375</xdr:colOff>
      <xdr:row>97</xdr:row>
      <xdr:rowOff>134113</xdr:rowOff>
    </xdr:to>
    <xdr:sp macro="" textlink="">
      <xdr:nvSpPr>
        <xdr:cNvPr id="468" name="円/楕円 467"/>
        <xdr:cNvSpPr/>
      </xdr:nvSpPr>
      <xdr:spPr>
        <a:xfrm>
          <a:off x="9588500" y="166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125240</xdr:rowOff>
    </xdr:from>
    <xdr:ext cx="534377" cy="259045"/>
    <xdr:sp macro="" textlink="">
      <xdr:nvSpPr>
        <xdr:cNvPr id="469" name="テキスト ボックス 468"/>
        <xdr:cNvSpPr txBox="1"/>
      </xdr:nvSpPr>
      <xdr:spPr>
        <a:xfrm>
          <a:off x="9359411" y="1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12776</xdr:rowOff>
    </xdr:from>
    <xdr:to>
      <xdr:col>12</xdr:col>
      <xdr:colOff>561975</xdr:colOff>
      <xdr:row>97</xdr:row>
      <xdr:rowOff>114376</xdr:rowOff>
    </xdr:to>
    <xdr:sp macro="" textlink="">
      <xdr:nvSpPr>
        <xdr:cNvPr id="470" name="円/楕円 469"/>
        <xdr:cNvSpPr/>
      </xdr:nvSpPr>
      <xdr:spPr>
        <a:xfrm>
          <a:off x="8699500" y="166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105503</xdr:rowOff>
    </xdr:from>
    <xdr:ext cx="534377" cy="259045"/>
    <xdr:sp macro="" textlink="">
      <xdr:nvSpPr>
        <xdr:cNvPr id="471" name="テキスト ボックス 470"/>
        <xdr:cNvSpPr txBox="1"/>
      </xdr:nvSpPr>
      <xdr:spPr>
        <a:xfrm>
          <a:off x="8483111" y="1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26949</xdr:rowOff>
    </xdr:from>
    <xdr:to>
      <xdr:col>11</xdr:col>
      <xdr:colOff>358775</xdr:colOff>
      <xdr:row>97</xdr:row>
      <xdr:rowOff>128549</xdr:rowOff>
    </xdr:to>
    <xdr:sp macro="" textlink="">
      <xdr:nvSpPr>
        <xdr:cNvPr id="472" name="円/楕円 471"/>
        <xdr:cNvSpPr/>
      </xdr:nvSpPr>
      <xdr:spPr>
        <a:xfrm>
          <a:off x="7810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119676</xdr:rowOff>
    </xdr:from>
    <xdr:ext cx="534377" cy="259045"/>
    <xdr:sp macro="" textlink="">
      <xdr:nvSpPr>
        <xdr:cNvPr id="473" name="テキスト ボックス 472"/>
        <xdr:cNvSpPr txBox="1"/>
      </xdr:nvSpPr>
      <xdr:spPr>
        <a:xfrm>
          <a:off x="7594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15723</xdr:rowOff>
    </xdr:from>
    <xdr:to>
      <xdr:col>10</xdr:col>
      <xdr:colOff>155575</xdr:colOff>
      <xdr:row>97</xdr:row>
      <xdr:rowOff>117323</xdr:rowOff>
    </xdr:to>
    <xdr:sp macro="" textlink="">
      <xdr:nvSpPr>
        <xdr:cNvPr id="474" name="円/楕円 473"/>
        <xdr:cNvSpPr/>
      </xdr:nvSpPr>
      <xdr:spPr>
        <a:xfrm>
          <a:off x="6921500" y="166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108450</xdr:rowOff>
    </xdr:from>
    <xdr:ext cx="534377" cy="259045"/>
    <xdr:sp macro="" textlink="">
      <xdr:nvSpPr>
        <xdr:cNvPr id="475" name="テキスト ボックス 474"/>
        <xdr:cNvSpPr txBox="1"/>
      </xdr:nvSpPr>
      <xdr:spPr>
        <a:xfrm>
          <a:off x="6705111" y="167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94869</xdr:rowOff>
    </xdr:from>
    <xdr:to>
      <xdr:col>23</xdr:col>
      <xdr:colOff>517525</xdr:colOff>
      <xdr:row>36</xdr:row>
      <xdr:rowOff>124460</xdr:rowOff>
    </xdr:to>
    <xdr:cxnSp macro="">
      <xdr:nvCxnSpPr>
        <xdr:cNvPr id="503" name="直線コネクタ 502"/>
        <xdr:cNvCxnSpPr/>
      </xdr:nvCxnSpPr>
      <xdr:spPr>
        <a:xfrm>
          <a:off x="15481300" y="6267069"/>
          <a:ext cx="8382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94869</xdr:rowOff>
    </xdr:from>
    <xdr:to>
      <xdr:col>22</xdr:col>
      <xdr:colOff>365125</xdr:colOff>
      <xdr:row>36</xdr:row>
      <xdr:rowOff>136525</xdr:rowOff>
    </xdr:to>
    <xdr:cxnSp macro="">
      <xdr:nvCxnSpPr>
        <xdr:cNvPr id="506" name="直線コネクタ 505"/>
        <xdr:cNvCxnSpPr/>
      </xdr:nvCxnSpPr>
      <xdr:spPr>
        <a:xfrm flipV="1">
          <a:off x="14592300" y="6267069"/>
          <a:ext cx="8890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136525</xdr:rowOff>
    </xdr:from>
    <xdr:to>
      <xdr:col>21</xdr:col>
      <xdr:colOff>161925</xdr:colOff>
      <xdr:row>37</xdr:row>
      <xdr:rowOff>118110</xdr:rowOff>
    </xdr:to>
    <xdr:cxnSp macro="">
      <xdr:nvCxnSpPr>
        <xdr:cNvPr id="509" name="直線コネクタ 508"/>
        <xdr:cNvCxnSpPr/>
      </xdr:nvCxnSpPr>
      <xdr:spPr>
        <a:xfrm flipV="1">
          <a:off x="13703300" y="6308725"/>
          <a:ext cx="889000" cy="1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74930</xdr:rowOff>
    </xdr:from>
    <xdr:to>
      <xdr:col>19</xdr:col>
      <xdr:colOff>644525</xdr:colOff>
      <xdr:row>37</xdr:row>
      <xdr:rowOff>118110</xdr:rowOff>
    </xdr:to>
    <xdr:cxnSp macro="">
      <xdr:nvCxnSpPr>
        <xdr:cNvPr id="512" name="直線コネクタ 511"/>
        <xdr:cNvCxnSpPr/>
      </xdr:nvCxnSpPr>
      <xdr:spPr>
        <a:xfrm>
          <a:off x="12814300" y="641858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73660</xdr:rowOff>
    </xdr:from>
    <xdr:to>
      <xdr:col>23</xdr:col>
      <xdr:colOff>568325</xdr:colOff>
      <xdr:row>37</xdr:row>
      <xdr:rowOff>3810</xdr:rowOff>
    </xdr:to>
    <xdr:sp macro="" textlink="">
      <xdr:nvSpPr>
        <xdr:cNvPr id="522" name="円/楕円 521"/>
        <xdr:cNvSpPr/>
      </xdr:nvSpPr>
      <xdr:spPr>
        <a:xfrm>
          <a:off x="16268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52087</xdr:rowOff>
    </xdr:from>
    <xdr:ext cx="534377" cy="259045"/>
    <xdr:sp macro="" textlink="">
      <xdr:nvSpPr>
        <xdr:cNvPr id="523" name="警察費該当値テキスト"/>
        <xdr:cNvSpPr txBox="1"/>
      </xdr:nvSpPr>
      <xdr:spPr>
        <a:xfrm>
          <a:off x="16370300" y="62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44069</xdr:rowOff>
    </xdr:from>
    <xdr:to>
      <xdr:col>22</xdr:col>
      <xdr:colOff>415925</xdr:colOff>
      <xdr:row>36</xdr:row>
      <xdr:rowOff>145669</xdr:rowOff>
    </xdr:to>
    <xdr:sp macro="" textlink="">
      <xdr:nvSpPr>
        <xdr:cNvPr id="524" name="円/楕円 523"/>
        <xdr:cNvSpPr/>
      </xdr:nvSpPr>
      <xdr:spPr>
        <a:xfrm>
          <a:off x="15430500" y="62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136796</xdr:rowOff>
    </xdr:from>
    <xdr:ext cx="534377" cy="259045"/>
    <xdr:sp macro="" textlink="">
      <xdr:nvSpPr>
        <xdr:cNvPr id="525" name="テキスト ボックス 524"/>
        <xdr:cNvSpPr txBox="1"/>
      </xdr:nvSpPr>
      <xdr:spPr>
        <a:xfrm>
          <a:off x="15201411" y="63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85725</xdr:rowOff>
    </xdr:from>
    <xdr:to>
      <xdr:col>21</xdr:col>
      <xdr:colOff>212725</xdr:colOff>
      <xdr:row>37</xdr:row>
      <xdr:rowOff>15875</xdr:rowOff>
    </xdr:to>
    <xdr:sp macro="" textlink="">
      <xdr:nvSpPr>
        <xdr:cNvPr id="526" name="円/楕円 525"/>
        <xdr:cNvSpPr/>
      </xdr:nvSpPr>
      <xdr:spPr>
        <a:xfrm>
          <a:off x="14541500" y="62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7002</xdr:rowOff>
    </xdr:from>
    <xdr:ext cx="534377" cy="259045"/>
    <xdr:sp macro="" textlink="">
      <xdr:nvSpPr>
        <xdr:cNvPr id="527" name="テキスト ボックス 526"/>
        <xdr:cNvSpPr txBox="1"/>
      </xdr:nvSpPr>
      <xdr:spPr>
        <a:xfrm>
          <a:off x="14325111" y="63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67310</xdr:rowOff>
    </xdr:from>
    <xdr:to>
      <xdr:col>20</xdr:col>
      <xdr:colOff>9525</xdr:colOff>
      <xdr:row>37</xdr:row>
      <xdr:rowOff>168910</xdr:rowOff>
    </xdr:to>
    <xdr:sp macro="" textlink="">
      <xdr:nvSpPr>
        <xdr:cNvPr id="528" name="円/楕円 527"/>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160037</xdr:rowOff>
    </xdr:from>
    <xdr:ext cx="534377" cy="259045"/>
    <xdr:sp macro="" textlink="">
      <xdr:nvSpPr>
        <xdr:cNvPr id="529" name="テキスト ボックス 528"/>
        <xdr:cNvSpPr txBox="1"/>
      </xdr:nvSpPr>
      <xdr:spPr>
        <a:xfrm>
          <a:off x="13436111" y="65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24130</xdr:rowOff>
    </xdr:from>
    <xdr:to>
      <xdr:col>18</xdr:col>
      <xdr:colOff>492125</xdr:colOff>
      <xdr:row>37</xdr:row>
      <xdr:rowOff>125730</xdr:rowOff>
    </xdr:to>
    <xdr:sp macro="" textlink="">
      <xdr:nvSpPr>
        <xdr:cNvPr id="530" name="円/楕円 529"/>
        <xdr:cNvSpPr/>
      </xdr:nvSpPr>
      <xdr:spPr>
        <a:xfrm>
          <a:off x="12763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116857</xdr:rowOff>
    </xdr:from>
    <xdr:ext cx="534377" cy="259045"/>
    <xdr:sp macro="" textlink="">
      <xdr:nvSpPr>
        <xdr:cNvPr id="531" name="テキスト ボックス 530"/>
        <xdr:cNvSpPr txBox="1"/>
      </xdr:nvSpPr>
      <xdr:spPr>
        <a:xfrm>
          <a:off x="12547111" y="646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161531</xdr:rowOff>
    </xdr:from>
    <xdr:to>
      <xdr:col>23</xdr:col>
      <xdr:colOff>517525</xdr:colOff>
      <xdr:row>57</xdr:row>
      <xdr:rowOff>20971</xdr:rowOff>
    </xdr:to>
    <xdr:cxnSp macro="">
      <xdr:nvCxnSpPr>
        <xdr:cNvPr id="563" name="直線コネクタ 562"/>
        <xdr:cNvCxnSpPr/>
      </xdr:nvCxnSpPr>
      <xdr:spPr>
        <a:xfrm>
          <a:off x="15481300" y="9762731"/>
          <a:ext cx="838200" cy="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45740</xdr:rowOff>
    </xdr:from>
    <xdr:ext cx="534377" cy="259045"/>
    <xdr:sp macro="" textlink="">
      <xdr:nvSpPr>
        <xdr:cNvPr id="564" name="教育費平均値テキスト"/>
        <xdr:cNvSpPr txBox="1"/>
      </xdr:nvSpPr>
      <xdr:spPr>
        <a:xfrm>
          <a:off x="16370300" y="9475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161531</xdr:rowOff>
    </xdr:from>
    <xdr:to>
      <xdr:col>22</xdr:col>
      <xdr:colOff>365125</xdr:colOff>
      <xdr:row>57</xdr:row>
      <xdr:rowOff>39916</xdr:rowOff>
    </xdr:to>
    <xdr:cxnSp macro="">
      <xdr:nvCxnSpPr>
        <xdr:cNvPr id="566" name="直線コネクタ 565"/>
        <xdr:cNvCxnSpPr/>
      </xdr:nvCxnSpPr>
      <xdr:spPr>
        <a:xfrm flipV="1">
          <a:off x="14592300" y="9762731"/>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143505</xdr:rowOff>
    </xdr:from>
    <xdr:ext cx="534377" cy="259045"/>
    <xdr:sp macro="" textlink="">
      <xdr:nvSpPr>
        <xdr:cNvPr id="568" name="テキスト ボックス 567"/>
        <xdr:cNvSpPr txBox="1"/>
      </xdr:nvSpPr>
      <xdr:spPr>
        <a:xfrm>
          <a:off x="152014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39916</xdr:rowOff>
    </xdr:from>
    <xdr:to>
      <xdr:col>21</xdr:col>
      <xdr:colOff>161925</xdr:colOff>
      <xdr:row>57</xdr:row>
      <xdr:rowOff>79235</xdr:rowOff>
    </xdr:to>
    <xdr:cxnSp macro="">
      <xdr:nvCxnSpPr>
        <xdr:cNvPr id="569" name="直線コネクタ 568"/>
        <xdr:cNvCxnSpPr/>
      </xdr:nvCxnSpPr>
      <xdr:spPr>
        <a:xfrm flipV="1">
          <a:off x="13703300" y="981256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24204</xdr:rowOff>
    </xdr:from>
    <xdr:ext cx="534377" cy="259045"/>
    <xdr:sp macro="" textlink="">
      <xdr:nvSpPr>
        <xdr:cNvPr id="571" name="テキスト ボックス 570"/>
        <xdr:cNvSpPr txBox="1"/>
      </xdr:nvSpPr>
      <xdr:spPr>
        <a:xfrm>
          <a:off x="14325111" y="94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50660</xdr:rowOff>
    </xdr:from>
    <xdr:to>
      <xdr:col>19</xdr:col>
      <xdr:colOff>644525</xdr:colOff>
      <xdr:row>57</xdr:row>
      <xdr:rowOff>79235</xdr:rowOff>
    </xdr:to>
    <xdr:cxnSp macro="">
      <xdr:nvCxnSpPr>
        <xdr:cNvPr id="572" name="直線コネクタ 571"/>
        <xdr:cNvCxnSpPr/>
      </xdr:nvCxnSpPr>
      <xdr:spPr>
        <a:xfrm>
          <a:off x="12814300" y="9823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100613</xdr:rowOff>
    </xdr:from>
    <xdr:ext cx="534377" cy="259045"/>
    <xdr:sp macro="" textlink="">
      <xdr:nvSpPr>
        <xdr:cNvPr id="574" name="テキスト ボックス 573"/>
        <xdr:cNvSpPr txBox="1"/>
      </xdr:nvSpPr>
      <xdr:spPr>
        <a:xfrm>
          <a:off x="13436111" y="9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39664</xdr:rowOff>
    </xdr:from>
    <xdr:ext cx="534377" cy="259045"/>
    <xdr:sp macro="" textlink="">
      <xdr:nvSpPr>
        <xdr:cNvPr id="576" name="テキスト ボックス 575"/>
        <xdr:cNvSpPr txBox="1"/>
      </xdr:nvSpPr>
      <xdr:spPr>
        <a:xfrm>
          <a:off x="12547111" y="94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141621</xdr:rowOff>
    </xdr:from>
    <xdr:to>
      <xdr:col>23</xdr:col>
      <xdr:colOff>568325</xdr:colOff>
      <xdr:row>57</xdr:row>
      <xdr:rowOff>71771</xdr:rowOff>
    </xdr:to>
    <xdr:sp macro="" textlink="">
      <xdr:nvSpPr>
        <xdr:cNvPr id="582" name="円/楕円 581"/>
        <xdr:cNvSpPr/>
      </xdr:nvSpPr>
      <xdr:spPr>
        <a:xfrm>
          <a:off x="16268700" y="9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120048</xdr:rowOff>
    </xdr:from>
    <xdr:ext cx="534377" cy="259045"/>
    <xdr:sp macro="" textlink="">
      <xdr:nvSpPr>
        <xdr:cNvPr id="583" name="教育費該当値テキスト"/>
        <xdr:cNvSpPr txBox="1"/>
      </xdr:nvSpPr>
      <xdr:spPr>
        <a:xfrm>
          <a:off x="16370300" y="972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110731</xdr:rowOff>
    </xdr:from>
    <xdr:to>
      <xdr:col>22</xdr:col>
      <xdr:colOff>415925</xdr:colOff>
      <xdr:row>57</xdr:row>
      <xdr:rowOff>40881</xdr:rowOff>
    </xdr:to>
    <xdr:sp macro="" textlink="">
      <xdr:nvSpPr>
        <xdr:cNvPr id="584" name="円/楕円 583"/>
        <xdr:cNvSpPr/>
      </xdr:nvSpPr>
      <xdr:spPr>
        <a:xfrm>
          <a:off x="154305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57</xdr:row>
      <xdr:rowOff>32008</xdr:rowOff>
    </xdr:from>
    <xdr:ext cx="534377" cy="259045"/>
    <xdr:sp macro="" textlink="">
      <xdr:nvSpPr>
        <xdr:cNvPr id="585" name="テキスト ボックス 584"/>
        <xdr:cNvSpPr txBox="1"/>
      </xdr:nvSpPr>
      <xdr:spPr>
        <a:xfrm>
          <a:off x="15201411" y="98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160566</xdr:rowOff>
    </xdr:from>
    <xdr:to>
      <xdr:col>21</xdr:col>
      <xdr:colOff>212725</xdr:colOff>
      <xdr:row>57</xdr:row>
      <xdr:rowOff>90716</xdr:rowOff>
    </xdr:to>
    <xdr:sp macro="" textlink="">
      <xdr:nvSpPr>
        <xdr:cNvPr id="586" name="円/楕円 585"/>
        <xdr:cNvSpPr/>
      </xdr:nvSpPr>
      <xdr:spPr>
        <a:xfrm>
          <a:off x="14541500" y="97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81843</xdr:rowOff>
    </xdr:from>
    <xdr:ext cx="534377" cy="259045"/>
    <xdr:sp macro="" textlink="">
      <xdr:nvSpPr>
        <xdr:cNvPr id="587" name="テキスト ボックス 586"/>
        <xdr:cNvSpPr txBox="1"/>
      </xdr:nvSpPr>
      <xdr:spPr>
        <a:xfrm>
          <a:off x="14325111" y="98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28435</xdr:rowOff>
    </xdr:from>
    <xdr:to>
      <xdr:col>20</xdr:col>
      <xdr:colOff>9525</xdr:colOff>
      <xdr:row>57</xdr:row>
      <xdr:rowOff>130035</xdr:rowOff>
    </xdr:to>
    <xdr:sp macro="" textlink="">
      <xdr:nvSpPr>
        <xdr:cNvPr id="588" name="円/楕円 587"/>
        <xdr:cNvSpPr/>
      </xdr:nvSpPr>
      <xdr:spPr>
        <a:xfrm>
          <a:off x="13652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121162</xdr:rowOff>
    </xdr:from>
    <xdr:ext cx="534377" cy="259045"/>
    <xdr:sp macro="" textlink="">
      <xdr:nvSpPr>
        <xdr:cNvPr id="589" name="テキスト ボックス 588"/>
        <xdr:cNvSpPr txBox="1"/>
      </xdr:nvSpPr>
      <xdr:spPr>
        <a:xfrm>
          <a:off x="13436111" y="9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171310</xdr:rowOff>
    </xdr:from>
    <xdr:to>
      <xdr:col>18</xdr:col>
      <xdr:colOff>492125</xdr:colOff>
      <xdr:row>57</xdr:row>
      <xdr:rowOff>101460</xdr:rowOff>
    </xdr:to>
    <xdr:sp macro="" textlink="">
      <xdr:nvSpPr>
        <xdr:cNvPr id="590" name="円/楕円 589"/>
        <xdr:cNvSpPr/>
      </xdr:nvSpPr>
      <xdr:spPr>
        <a:xfrm>
          <a:off x="12763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92587</xdr:rowOff>
    </xdr:from>
    <xdr:ext cx="534377" cy="259045"/>
    <xdr:sp macro="" textlink="">
      <xdr:nvSpPr>
        <xdr:cNvPr id="591" name="テキスト ボックス 590"/>
        <xdr:cNvSpPr txBox="1"/>
      </xdr:nvSpPr>
      <xdr:spPr>
        <a:xfrm>
          <a:off x="12547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43898</xdr:rowOff>
    </xdr:from>
    <xdr:to>
      <xdr:col>23</xdr:col>
      <xdr:colOff>517525</xdr:colOff>
      <xdr:row>79</xdr:row>
      <xdr:rowOff>43974</xdr:rowOff>
    </xdr:to>
    <xdr:cxnSp macro="">
      <xdr:nvCxnSpPr>
        <xdr:cNvPr id="618" name="直線コネクタ 617"/>
        <xdr:cNvCxnSpPr/>
      </xdr:nvCxnSpPr>
      <xdr:spPr>
        <a:xfrm>
          <a:off x="15481300" y="1358844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43441</xdr:rowOff>
    </xdr:from>
    <xdr:to>
      <xdr:col>22</xdr:col>
      <xdr:colOff>365125</xdr:colOff>
      <xdr:row>79</xdr:row>
      <xdr:rowOff>43898</xdr:rowOff>
    </xdr:to>
    <xdr:cxnSp macro="">
      <xdr:nvCxnSpPr>
        <xdr:cNvPr id="621" name="直線コネクタ 620"/>
        <xdr:cNvCxnSpPr/>
      </xdr:nvCxnSpPr>
      <xdr:spPr>
        <a:xfrm>
          <a:off x="14592300" y="135879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43441</xdr:rowOff>
    </xdr:from>
    <xdr:to>
      <xdr:col>21</xdr:col>
      <xdr:colOff>161925</xdr:colOff>
      <xdr:row>79</xdr:row>
      <xdr:rowOff>43459</xdr:rowOff>
    </xdr:to>
    <xdr:cxnSp macro="">
      <xdr:nvCxnSpPr>
        <xdr:cNvPr id="624" name="直線コネクタ 623"/>
        <xdr:cNvCxnSpPr/>
      </xdr:nvCxnSpPr>
      <xdr:spPr>
        <a:xfrm flipV="1">
          <a:off x="13703300" y="1358799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63676</xdr:rowOff>
    </xdr:from>
    <xdr:ext cx="469744" cy="259045"/>
    <xdr:sp macro="" textlink="">
      <xdr:nvSpPr>
        <xdr:cNvPr id="626" name="テキスト ボックス 625"/>
        <xdr:cNvSpPr txBox="1"/>
      </xdr:nvSpPr>
      <xdr:spPr>
        <a:xfrm>
          <a:off x="14357427"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41250</xdr:rowOff>
    </xdr:from>
    <xdr:to>
      <xdr:col>19</xdr:col>
      <xdr:colOff>644525</xdr:colOff>
      <xdr:row>79</xdr:row>
      <xdr:rowOff>43459</xdr:rowOff>
    </xdr:to>
    <xdr:cxnSp macro="">
      <xdr:nvCxnSpPr>
        <xdr:cNvPr id="627" name="直線コネクタ 626"/>
        <xdr:cNvCxnSpPr/>
      </xdr:nvCxnSpPr>
      <xdr:spPr>
        <a:xfrm>
          <a:off x="12814300" y="13585800"/>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164624</xdr:rowOff>
    </xdr:from>
    <xdr:to>
      <xdr:col>23</xdr:col>
      <xdr:colOff>568325</xdr:colOff>
      <xdr:row>79</xdr:row>
      <xdr:rowOff>94774</xdr:rowOff>
    </xdr:to>
    <xdr:sp macro="" textlink="">
      <xdr:nvSpPr>
        <xdr:cNvPr id="637" name="円/楕円 636"/>
        <xdr:cNvSpPr/>
      </xdr:nvSpPr>
      <xdr:spPr>
        <a:xfrm>
          <a:off x="16268700" y="135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79551</xdr:rowOff>
    </xdr:from>
    <xdr:ext cx="313932" cy="259045"/>
    <xdr:sp macro="" textlink="">
      <xdr:nvSpPr>
        <xdr:cNvPr id="638" name="災害復旧費該当値テキスト"/>
        <xdr:cNvSpPr txBox="1"/>
      </xdr:nvSpPr>
      <xdr:spPr>
        <a:xfrm>
          <a:off x="16370300" y="1345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164548</xdr:rowOff>
    </xdr:from>
    <xdr:to>
      <xdr:col>22</xdr:col>
      <xdr:colOff>415925</xdr:colOff>
      <xdr:row>79</xdr:row>
      <xdr:rowOff>94698</xdr:rowOff>
    </xdr:to>
    <xdr:sp macro="" textlink="">
      <xdr:nvSpPr>
        <xdr:cNvPr id="639" name="円/楕円 638"/>
        <xdr:cNvSpPr/>
      </xdr:nvSpPr>
      <xdr:spPr>
        <a:xfrm>
          <a:off x="15430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195458</xdr:colOff>
      <xdr:row>79</xdr:row>
      <xdr:rowOff>85825</xdr:rowOff>
    </xdr:from>
    <xdr:ext cx="313932" cy="259045"/>
    <xdr:sp macro="" textlink="">
      <xdr:nvSpPr>
        <xdr:cNvPr id="640" name="テキスト ボックス 639"/>
        <xdr:cNvSpPr txBox="1"/>
      </xdr:nvSpPr>
      <xdr:spPr>
        <a:xfrm>
          <a:off x="15311633" y="13630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164091</xdr:rowOff>
    </xdr:from>
    <xdr:to>
      <xdr:col>21</xdr:col>
      <xdr:colOff>212725</xdr:colOff>
      <xdr:row>79</xdr:row>
      <xdr:rowOff>94241</xdr:rowOff>
    </xdr:to>
    <xdr:sp macro="" textlink="">
      <xdr:nvSpPr>
        <xdr:cNvPr id="641" name="円/楕円 640"/>
        <xdr:cNvSpPr/>
      </xdr:nvSpPr>
      <xdr:spPr>
        <a:xfrm>
          <a:off x="14541500" y="135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85368</xdr:rowOff>
    </xdr:from>
    <xdr:ext cx="313932" cy="259045"/>
    <xdr:sp macro="" textlink="">
      <xdr:nvSpPr>
        <xdr:cNvPr id="642" name="テキスト ボックス 641"/>
        <xdr:cNvSpPr txBox="1"/>
      </xdr:nvSpPr>
      <xdr:spPr>
        <a:xfrm>
          <a:off x="14435333" y="13629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164109</xdr:rowOff>
    </xdr:from>
    <xdr:to>
      <xdr:col>20</xdr:col>
      <xdr:colOff>9525</xdr:colOff>
      <xdr:row>79</xdr:row>
      <xdr:rowOff>94259</xdr:rowOff>
    </xdr:to>
    <xdr:sp macro="" textlink="">
      <xdr:nvSpPr>
        <xdr:cNvPr id="643" name="円/楕円 642"/>
        <xdr:cNvSpPr/>
      </xdr:nvSpPr>
      <xdr:spPr>
        <a:xfrm>
          <a:off x="136525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85386</xdr:rowOff>
    </xdr:from>
    <xdr:ext cx="313932" cy="259045"/>
    <xdr:sp macro="" textlink="">
      <xdr:nvSpPr>
        <xdr:cNvPr id="644" name="テキスト ボックス 643"/>
        <xdr:cNvSpPr txBox="1"/>
      </xdr:nvSpPr>
      <xdr:spPr>
        <a:xfrm>
          <a:off x="13546333" y="13629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161900</xdr:rowOff>
    </xdr:from>
    <xdr:to>
      <xdr:col>18</xdr:col>
      <xdr:colOff>492125</xdr:colOff>
      <xdr:row>79</xdr:row>
      <xdr:rowOff>92050</xdr:rowOff>
    </xdr:to>
    <xdr:sp macro="" textlink="">
      <xdr:nvSpPr>
        <xdr:cNvPr id="645" name="円/楕円 644"/>
        <xdr:cNvSpPr/>
      </xdr:nvSpPr>
      <xdr:spPr>
        <a:xfrm>
          <a:off x="12763500" y="135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83177</xdr:rowOff>
    </xdr:from>
    <xdr:ext cx="378565" cy="259045"/>
    <xdr:sp macro="" textlink="">
      <xdr:nvSpPr>
        <xdr:cNvPr id="646" name="テキスト ボックス 645"/>
        <xdr:cNvSpPr txBox="1"/>
      </xdr:nvSpPr>
      <xdr:spPr>
        <a:xfrm>
          <a:off x="12625017" y="13627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115812</xdr:rowOff>
    </xdr:from>
    <xdr:to>
      <xdr:col>23</xdr:col>
      <xdr:colOff>517525</xdr:colOff>
      <xdr:row>94</xdr:row>
      <xdr:rowOff>135319</xdr:rowOff>
    </xdr:to>
    <xdr:cxnSp macro="">
      <xdr:nvCxnSpPr>
        <xdr:cNvPr id="674" name="直線コネクタ 673"/>
        <xdr:cNvCxnSpPr/>
      </xdr:nvCxnSpPr>
      <xdr:spPr>
        <a:xfrm flipV="1">
          <a:off x="15481300" y="16232112"/>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135319</xdr:rowOff>
    </xdr:from>
    <xdr:to>
      <xdr:col>22</xdr:col>
      <xdr:colOff>365125</xdr:colOff>
      <xdr:row>94</xdr:row>
      <xdr:rowOff>145720</xdr:rowOff>
    </xdr:to>
    <xdr:cxnSp macro="">
      <xdr:nvCxnSpPr>
        <xdr:cNvPr id="677" name="直線コネクタ 676"/>
        <xdr:cNvCxnSpPr/>
      </xdr:nvCxnSpPr>
      <xdr:spPr>
        <a:xfrm flipV="1">
          <a:off x="14592300" y="1625161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131584</xdr:rowOff>
    </xdr:from>
    <xdr:to>
      <xdr:col>21</xdr:col>
      <xdr:colOff>161925</xdr:colOff>
      <xdr:row>94</xdr:row>
      <xdr:rowOff>145720</xdr:rowOff>
    </xdr:to>
    <xdr:cxnSp macro="">
      <xdr:nvCxnSpPr>
        <xdr:cNvPr id="680" name="直線コネクタ 679"/>
        <xdr:cNvCxnSpPr/>
      </xdr:nvCxnSpPr>
      <xdr:spPr>
        <a:xfrm>
          <a:off x="13703300" y="16247884"/>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131584</xdr:rowOff>
    </xdr:from>
    <xdr:to>
      <xdr:col>19</xdr:col>
      <xdr:colOff>644525</xdr:colOff>
      <xdr:row>95</xdr:row>
      <xdr:rowOff>30696</xdr:rowOff>
    </xdr:to>
    <xdr:cxnSp macro="">
      <xdr:nvCxnSpPr>
        <xdr:cNvPr id="683" name="直線コネクタ 682"/>
        <xdr:cNvCxnSpPr/>
      </xdr:nvCxnSpPr>
      <xdr:spPr>
        <a:xfrm flipV="1">
          <a:off x="12814300" y="16247884"/>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65012</xdr:rowOff>
    </xdr:from>
    <xdr:to>
      <xdr:col>23</xdr:col>
      <xdr:colOff>568325</xdr:colOff>
      <xdr:row>94</xdr:row>
      <xdr:rowOff>166612</xdr:rowOff>
    </xdr:to>
    <xdr:sp macro="" textlink="">
      <xdr:nvSpPr>
        <xdr:cNvPr id="693" name="円/楕円 692"/>
        <xdr:cNvSpPr/>
      </xdr:nvSpPr>
      <xdr:spPr>
        <a:xfrm>
          <a:off x="16268700" y="161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87889</xdr:rowOff>
    </xdr:from>
    <xdr:ext cx="534377" cy="259045"/>
    <xdr:sp macro="" textlink="">
      <xdr:nvSpPr>
        <xdr:cNvPr id="694" name="公債費該当値テキスト"/>
        <xdr:cNvSpPr txBox="1"/>
      </xdr:nvSpPr>
      <xdr:spPr>
        <a:xfrm>
          <a:off x="16370300" y="160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84519</xdr:rowOff>
    </xdr:from>
    <xdr:to>
      <xdr:col>22</xdr:col>
      <xdr:colOff>415925</xdr:colOff>
      <xdr:row>95</xdr:row>
      <xdr:rowOff>14669</xdr:rowOff>
    </xdr:to>
    <xdr:sp macro="" textlink="">
      <xdr:nvSpPr>
        <xdr:cNvPr id="695" name="円/楕円 694"/>
        <xdr:cNvSpPr/>
      </xdr:nvSpPr>
      <xdr:spPr>
        <a:xfrm>
          <a:off x="15430500" y="16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31196</xdr:rowOff>
    </xdr:from>
    <xdr:ext cx="534377" cy="259045"/>
    <xdr:sp macro="" textlink="">
      <xdr:nvSpPr>
        <xdr:cNvPr id="696" name="テキスト ボックス 695"/>
        <xdr:cNvSpPr txBox="1"/>
      </xdr:nvSpPr>
      <xdr:spPr>
        <a:xfrm>
          <a:off x="15201411" y="159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94920</xdr:rowOff>
    </xdr:from>
    <xdr:to>
      <xdr:col>21</xdr:col>
      <xdr:colOff>212725</xdr:colOff>
      <xdr:row>95</xdr:row>
      <xdr:rowOff>25070</xdr:rowOff>
    </xdr:to>
    <xdr:sp macro="" textlink="">
      <xdr:nvSpPr>
        <xdr:cNvPr id="697" name="円/楕円 696"/>
        <xdr:cNvSpPr/>
      </xdr:nvSpPr>
      <xdr:spPr>
        <a:xfrm>
          <a:off x="14541500" y="162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41597</xdr:rowOff>
    </xdr:from>
    <xdr:ext cx="534377" cy="259045"/>
    <xdr:sp macro="" textlink="">
      <xdr:nvSpPr>
        <xdr:cNvPr id="698" name="テキスト ボックス 697"/>
        <xdr:cNvSpPr txBox="1"/>
      </xdr:nvSpPr>
      <xdr:spPr>
        <a:xfrm>
          <a:off x="14325111" y="159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80784</xdr:rowOff>
    </xdr:from>
    <xdr:to>
      <xdr:col>20</xdr:col>
      <xdr:colOff>9525</xdr:colOff>
      <xdr:row>95</xdr:row>
      <xdr:rowOff>10934</xdr:rowOff>
    </xdr:to>
    <xdr:sp macro="" textlink="">
      <xdr:nvSpPr>
        <xdr:cNvPr id="699" name="円/楕円 698"/>
        <xdr:cNvSpPr/>
      </xdr:nvSpPr>
      <xdr:spPr>
        <a:xfrm>
          <a:off x="13652500" y="161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27461</xdr:rowOff>
    </xdr:from>
    <xdr:ext cx="534377" cy="259045"/>
    <xdr:sp macro="" textlink="">
      <xdr:nvSpPr>
        <xdr:cNvPr id="700" name="テキスト ボックス 699"/>
        <xdr:cNvSpPr txBox="1"/>
      </xdr:nvSpPr>
      <xdr:spPr>
        <a:xfrm>
          <a:off x="13436111" y="159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151346</xdr:rowOff>
    </xdr:from>
    <xdr:to>
      <xdr:col>18</xdr:col>
      <xdr:colOff>492125</xdr:colOff>
      <xdr:row>95</xdr:row>
      <xdr:rowOff>81496</xdr:rowOff>
    </xdr:to>
    <xdr:sp macro="" textlink="">
      <xdr:nvSpPr>
        <xdr:cNvPr id="701" name="円/楕円 700"/>
        <xdr:cNvSpPr/>
      </xdr:nvSpPr>
      <xdr:spPr>
        <a:xfrm>
          <a:off x="12763500" y="162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98023</xdr:rowOff>
    </xdr:from>
    <xdr:ext cx="534377" cy="259045"/>
    <xdr:sp macro="" textlink="">
      <xdr:nvSpPr>
        <xdr:cNvPr id="702" name="テキスト ボックス 701"/>
        <xdr:cNvSpPr txBox="1"/>
      </xdr:nvSpPr>
      <xdr:spPr>
        <a:xfrm>
          <a:off x="12547111" y="16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4" name="テキスト ボックス 71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16" name="テキスト ボックス 715"/>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18" name="テキスト ボックス 71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19685</xdr:rowOff>
    </xdr:from>
    <xdr:to>
      <xdr:col>32</xdr:col>
      <xdr:colOff>186689</xdr:colOff>
      <xdr:row>38</xdr:row>
      <xdr:rowOff>25400</xdr:rowOff>
    </xdr:to>
    <xdr:cxnSp macro="">
      <xdr:nvCxnSpPr>
        <xdr:cNvPr id="720" name="直線コネクタ 719"/>
        <xdr:cNvCxnSpPr/>
      </xdr:nvCxnSpPr>
      <xdr:spPr>
        <a:xfrm flipV="1">
          <a:off x="22159595" y="6534785"/>
          <a:ext cx="1269" cy="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4462</xdr:rowOff>
    </xdr:from>
    <xdr:ext cx="249299" cy="259045"/>
    <xdr:sp macro="" textlink="">
      <xdr:nvSpPr>
        <xdr:cNvPr id="721" name="諸支出金最小値テキスト"/>
        <xdr:cNvSpPr txBox="1"/>
      </xdr:nvSpPr>
      <xdr:spPr>
        <a:xfrm>
          <a:off x="22212300" y="6691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137812</xdr:rowOff>
    </xdr:from>
    <xdr:ext cx="249299" cy="259045"/>
    <xdr:sp macro="" textlink="">
      <xdr:nvSpPr>
        <xdr:cNvPr id="723" name="諸支出金最大値テキスト"/>
        <xdr:cNvSpPr txBox="1"/>
      </xdr:nvSpPr>
      <xdr:spPr>
        <a:xfrm>
          <a:off x="22212300" y="6310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38</xdr:row>
      <xdr:rowOff>19685</xdr:rowOff>
    </xdr:from>
    <xdr:to>
      <xdr:col>32</xdr:col>
      <xdr:colOff>276225</xdr:colOff>
      <xdr:row>38</xdr:row>
      <xdr:rowOff>19685</xdr:rowOff>
    </xdr:to>
    <xdr:cxnSp macro="">
      <xdr:nvCxnSpPr>
        <xdr:cNvPr id="724" name="直線コネクタ 723"/>
        <xdr:cNvCxnSpPr/>
      </xdr:nvCxnSpPr>
      <xdr:spPr>
        <a:xfrm>
          <a:off x="22072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93362</xdr:rowOff>
    </xdr:from>
    <xdr:ext cx="249299" cy="259045"/>
    <xdr:sp macro="" textlink="">
      <xdr:nvSpPr>
        <xdr:cNvPr id="726" name="諸支出金平均値テキスト"/>
        <xdr:cNvSpPr txBox="1"/>
      </xdr:nvSpPr>
      <xdr:spPr>
        <a:xfrm>
          <a:off x="22212300" y="643701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53975</xdr:rowOff>
    </xdr:from>
    <xdr:to>
      <xdr:col>29</xdr:col>
      <xdr:colOff>517525</xdr:colOff>
      <xdr:row>38</xdr:row>
      <xdr:rowOff>25400</xdr:rowOff>
    </xdr:to>
    <xdr:cxnSp macro="">
      <xdr:nvCxnSpPr>
        <xdr:cNvPr id="731" name="直線コネクタ 730"/>
        <xdr:cNvCxnSpPr/>
      </xdr:nvCxnSpPr>
      <xdr:spPr>
        <a:xfrm>
          <a:off x="19545300" y="5368925"/>
          <a:ext cx="889000" cy="11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53975</xdr:rowOff>
    </xdr:from>
    <xdr:to>
      <xdr:col>28</xdr:col>
      <xdr:colOff>314325</xdr:colOff>
      <xdr:row>38</xdr:row>
      <xdr:rowOff>25400</xdr:rowOff>
    </xdr:to>
    <xdr:cxnSp macro="">
      <xdr:nvCxnSpPr>
        <xdr:cNvPr id="734" name="直線コネクタ 733"/>
        <xdr:cNvCxnSpPr/>
      </xdr:nvCxnSpPr>
      <xdr:spPr>
        <a:xfrm flipV="1">
          <a:off x="18656300" y="5368925"/>
          <a:ext cx="889000" cy="117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26035</xdr:rowOff>
    </xdr:from>
    <xdr:to>
      <xdr:col>28</xdr:col>
      <xdr:colOff>365125</xdr:colOff>
      <xdr:row>37</xdr:row>
      <xdr:rowOff>127635</xdr:rowOff>
    </xdr:to>
    <xdr:sp macro="" textlink="">
      <xdr:nvSpPr>
        <xdr:cNvPr id="735" name="フローチャート : 判断 734"/>
        <xdr:cNvSpPr/>
      </xdr:nvSpPr>
      <xdr:spPr>
        <a:xfrm>
          <a:off x="19494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118762</xdr:rowOff>
    </xdr:from>
    <xdr:ext cx="313932" cy="259045"/>
    <xdr:sp macro="" textlink="">
      <xdr:nvSpPr>
        <xdr:cNvPr id="736" name="テキスト ボックス 735"/>
        <xdr:cNvSpPr txBox="1"/>
      </xdr:nvSpPr>
      <xdr:spPr>
        <a:xfrm>
          <a:off x="19388333" y="6462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48912</xdr:rowOff>
    </xdr:from>
    <xdr:ext cx="249299" cy="259045"/>
    <xdr:sp macro="" textlink="">
      <xdr:nvSpPr>
        <xdr:cNvPr id="745" name="諸支出金該当値テキスト"/>
        <xdr:cNvSpPr txBox="1"/>
      </xdr:nvSpPr>
      <xdr:spPr>
        <a:xfrm>
          <a:off x="22212300" y="6564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3175</xdr:rowOff>
    </xdr:from>
    <xdr:to>
      <xdr:col>28</xdr:col>
      <xdr:colOff>365125</xdr:colOff>
      <xdr:row>31</xdr:row>
      <xdr:rowOff>104775</xdr:rowOff>
    </xdr:to>
    <xdr:sp macro="" textlink="">
      <xdr:nvSpPr>
        <xdr:cNvPr id="750" name="円/楕円 749"/>
        <xdr:cNvSpPr/>
      </xdr:nvSpPr>
      <xdr:spPr>
        <a:xfrm>
          <a:off x="194945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121302</xdr:rowOff>
    </xdr:from>
    <xdr:ext cx="378565" cy="259045"/>
    <xdr:sp macro="" textlink="">
      <xdr:nvSpPr>
        <xdr:cNvPr id="751" name="テキスト ボックス 750"/>
        <xdr:cNvSpPr txBox="1"/>
      </xdr:nvSpPr>
      <xdr:spPr>
        <a:xfrm>
          <a:off x="19356017" y="509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各年度において、類似団体の平均値と比べると、本県における住民１人あたりのコストは、ほとんどの歳出項目において、類似団体平均を下回るか、もしくは類似団体平均と同程度となっている。</a:t>
          </a:r>
          <a:endParaRPr lang="ja-JP" altLang="ja-JP" sz="1400">
            <a:effectLst/>
          </a:endParaRPr>
        </a:p>
        <a:p>
          <a:r>
            <a:rPr kumimoji="1" lang="ja-JP" altLang="ja-JP" sz="1100">
              <a:solidFill>
                <a:schemeClr val="dk1"/>
              </a:solidFill>
              <a:effectLst/>
              <a:latin typeface="+mn-lt"/>
              <a:ea typeface="+mn-ea"/>
              <a:cs typeface="+mn-cs"/>
            </a:rPr>
            <a:t>　歳出全体に占める割合が最も大きい教育費においては、ほぼ横ばいに推移しており、この間、県立学校の耐震改修などを進めてきたが、類似団体を下回る水準となっている。</a:t>
          </a:r>
          <a:endParaRPr lang="ja-JP" altLang="ja-JP" sz="1400">
            <a:effectLst/>
          </a:endParaRPr>
        </a:p>
        <a:p>
          <a:r>
            <a:rPr kumimoji="1" lang="ja-JP" altLang="ja-JP" sz="1100">
              <a:solidFill>
                <a:schemeClr val="dk1"/>
              </a:solidFill>
              <a:effectLst/>
              <a:latin typeface="+mn-lt"/>
              <a:ea typeface="+mn-ea"/>
              <a:cs typeface="+mn-cs"/>
            </a:rPr>
            <a:t>　民生費においては、高齢化の進展に伴う後期高齢者医療事業費や介護給付費負担金といった義務的な経費の増などにより増加傾向であるが、類似団体を下回って推移している。</a:t>
          </a:r>
          <a:endParaRPr lang="ja-JP" altLang="ja-JP" sz="1400">
            <a:effectLst/>
          </a:endParaRPr>
        </a:p>
        <a:p>
          <a:r>
            <a:rPr kumimoji="1" lang="ja-JP" altLang="ja-JP" sz="1100">
              <a:solidFill>
                <a:schemeClr val="dk1"/>
              </a:solidFill>
              <a:effectLst/>
              <a:latin typeface="+mn-lt"/>
              <a:ea typeface="+mn-ea"/>
              <a:cs typeface="+mn-cs"/>
            </a:rPr>
            <a:t>　公債費においては、類似団体平均を上回っているが、これは、近年における臨時財政対策債などの特例的な県債の大量発行の影響によるものである。一方、社会資本整備などに充当する通常の県債については、行革大綱に基づき、その残高を縮減してきており、今後も、残高の抑制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財政調整基金は、平成２３年度に税収減等に対応するため５１０億円の取崩しを行ったことから残高はほぼ枯渇し、こうした状況が平成２５年度まで続いた。平成２６年度については、交付税算定の結果生じる翌年度以降３か年の精算措置に備え、７００億円を積み立てたことにより、前年度比４．７６ポイント</a:t>
          </a:r>
          <a:r>
            <a:rPr kumimoji="1" lang="ja-JP" altLang="en-US" sz="900">
              <a:solidFill>
                <a:schemeClr val="dk1"/>
              </a:solidFill>
              <a:effectLst/>
              <a:latin typeface="+mn-lt"/>
              <a:ea typeface="+mn-ea"/>
              <a:cs typeface="+mn-cs"/>
            </a:rPr>
            <a:t>上昇</a:t>
          </a:r>
          <a:r>
            <a:rPr kumimoji="1" lang="ja-JP" altLang="ja-JP" sz="900">
              <a:solidFill>
                <a:schemeClr val="dk1"/>
              </a:solidFill>
              <a:effectLst/>
              <a:latin typeface="+mn-lt"/>
              <a:ea typeface="+mn-ea"/>
              <a:cs typeface="+mn-cs"/>
            </a:rPr>
            <a:t>した。平成２７</a:t>
          </a:r>
          <a:r>
            <a:rPr kumimoji="1" lang="ja-JP" altLang="en-US" sz="900">
              <a:solidFill>
                <a:schemeClr val="dk1"/>
              </a:solidFill>
              <a:effectLst/>
              <a:latin typeface="+mn-lt"/>
              <a:ea typeface="+mn-ea"/>
              <a:cs typeface="+mn-cs"/>
            </a:rPr>
            <a:t>及び２８</a:t>
          </a:r>
          <a:r>
            <a:rPr kumimoji="1" lang="ja-JP" altLang="ja-JP" sz="900">
              <a:solidFill>
                <a:schemeClr val="dk1"/>
              </a:solidFill>
              <a:effectLst/>
              <a:latin typeface="+mn-lt"/>
              <a:ea typeface="+mn-ea"/>
              <a:cs typeface="+mn-cs"/>
            </a:rPr>
            <a:t>年度においては、当初予算において、財源対策として</a:t>
          </a:r>
          <a:r>
            <a:rPr kumimoji="1" lang="ja-JP" altLang="en-US" sz="900">
              <a:solidFill>
                <a:schemeClr val="dk1"/>
              </a:solidFill>
              <a:effectLst/>
              <a:latin typeface="+mn-lt"/>
              <a:ea typeface="+mn-ea"/>
              <a:cs typeface="+mn-cs"/>
            </a:rPr>
            <a:t>それぞれ</a:t>
          </a:r>
          <a:r>
            <a:rPr kumimoji="1" lang="ja-JP" altLang="ja-JP" sz="900">
              <a:solidFill>
                <a:schemeClr val="dk1"/>
              </a:solidFill>
              <a:effectLst/>
              <a:latin typeface="+mn-lt"/>
              <a:ea typeface="+mn-ea"/>
              <a:cs typeface="+mn-cs"/>
            </a:rPr>
            <a:t>３７５億円</a:t>
          </a:r>
          <a:r>
            <a:rPr kumimoji="1" lang="ja-JP" altLang="en-US" sz="900">
              <a:solidFill>
                <a:schemeClr val="dk1"/>
              </a:solidFill>
              <a:effectLst/>
              <a:latin typeface="+mn-lt"/>
              <a:ea typeface="+mn-ea"/>
              <a:cs typeface="+mn-cs"/>
            </a:rPr>
            <a:t>、２０５億円</a:t>
          </a:r>
          <a:r>
            <a:rPr kumimoji="1" lang="ja-JP" altLang="ja-JP" sz="900">
              <a:solidFill>
                <a:schemeClr val="dk1"/>
              </a:solidFill>
              <a:effectLst/>
              <a:latin typeface="+mn-lt"/>
              <a:ea typeface="+mn-ea"/>
              <a:cs typeface="+mn-cs"/>
            </a:rPr>
            <a:t>を取り崩すこととしていたが、年度内の税収増などにより、最終的に取崩しを全額取り止めることができた。なお、平成２</a:t>
          </a:r>
          <a:r>
            <a:rPr kumimoji="1" lang="ja-JP" altLang="en-US" sz="900">
              <a:solidFill>
                <a:schemeClr val="dk1"/>
              </a:solidFill>
              <a:effectLst/>
              <a:latin typeface="+mn-lt"/>
              <a:ea typeface="+mn-ea"/>
              <a:cs typeface="+mn-cs"/>
            </a:rPr>
            <a:t>９</a:t>
          </a:r>
          <a:r>
            <a:rPr kumimoji="1" lang="ja-JP" altLang="ja-JP" sz="900">
              <a:solidFill>
                <a:schemeClr val="dk1"/>
              </a:solidFill>
              <a:effectLst/>
              <a:latin typeface="+mn-lt"/>
              <a:ea typeface="+mn-ea"/>
              <a:cs typeface="+mn-cs"/>
            </a:rPr>
            <a:t>年度当初予算においては、財源対策として</a:t>
          </a:r>
          <a:r>
            <a:rPr kumimoji="1" lang="ja-JP" altLang="en-US" sz="900">
              <a:solidFill>
                <a:schemeClr val="dk1"/>
              </a:solidFill>
              <a:effectLst/>
              <a:latin typeface="+mn-lt"/>
              <a:ea typeface="+mn-ea"/>
              <a:cs typeface="+mn-cs"/>
            </a:rPr>
            <a:t>５８８</a:t>
          </a:r>
          <a:r>
            <a:rPr kumimoji="1" lang="ja-JP" altLang="ja-JP" sz="900">
              <a:solidFill>
                <a:schemeClr val="dk1"/>
              </a:solidFill>
              <a:effectLst/>
              <a:latin typeface="+mn-lt"/>
              <a:ea typeface="+mn-ea"/>
              <a:cs typeface="+mn-cs"/>
            </a:rPr>
            <a:t>億円</a:t>
          </a:r>
          <a:r>
            <a:rPr kumimoji="1" lang="ja-JP" altLang="en-US" sz="900">
              <a:solidFill>
                <a:schemeClr val="dk1"/>
              </a:solidFill>
              <a:effectLst/>
              <a:latin typeface="+mn-lt"/>
              <a:ea typeface="+mn-ea"/>
              <a:cs typeface="+mn-cs"/>
            </a:rPr>
            <a:t>全額</a:t>
          </a:r>
          <a:r>
            <a:rPr kumimoji="1" lang="ja-JP" altLang="ja-JP" sz="900">
              <a:solidFill>
                <a:schemeClr val="dk1"/>
              </a:solidFill>
              <a:effectLst/>
              <a:latin typeface="+mn-lt"/>
              <a:ea typeface="+mn-ea"/>
              <a:cs typeface="+mn-cs"/>
            </a:rPr>
            <a:t>の取崩しを計上せざるを得なかった。</a:t>
          </a:r>
          <a:endParaRPr lang="ja-JP" altLang="ja-JP" sz="9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実質収支は黒字を続けてい</a:t>
          </a:r>
          <a:r>
            <a:rPr kumimoji="1" lang="ja-JP" altLang="en-US" sz="900">
              <a:solidFill>
                <a:schemeClr val="dk1"/>
              </a:solidFill>
              <a:effectLst/>
              <a:latin typeface="+mn-lt"/>
              <a:ea typeface="+mn-ea"/>
              <a:cs typeface="+mn-cs"/>
            </a:rPr>
            <a:t>るものの</a:t>
          </a:r>
          <a:r>
            <a:rPr kumimoji="1" lang="ja-JP" altLang="ja-JP" sz="900">
              <a:solidFill>
                <a:schemeClr val="dk1"/>
              </a:solidFill>
              <a:effectLst/>
              <a:latin typeface="+mn-lt"/>
              <a:ea typeface="+mn-ea"/>
              <a:cs typeface="+mn-cs"/>
            </a:rPr>
            <a:t>、標準財政規模比（実質収支比率）では、１％</a:t>
          </a:r>
          <a:r>
            <a:rPr kumimoji="1" lang="ja-JP" altLang="en-US" sz="900">
              <a:solidFill>
                <a:schemeClr val="dk1"/>
              </a:solidFill>
              <a:effectLst/>
              <a:latin typeface="+mn-lt"/>
              <a:ea typeface="+mn-ea"/>
              <a:cs typeface="+mn-cs"/>
            </a:rPr>
            <a:t>程度にとどまっている</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実質単年度収支について</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平成２６年度は、財政調整基金の積立てにより、実質単年度収支の比率が上昇した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平成２７年度</a:t>
          </a:r>
          <a:r>
            <a:rPr kumimoji="1" lang="ja-JP" altLang="en-US" sz="900">
              <a:solidFill>
                <a:schemeClr val="dk1"/>
              </a:solidFill>
              <a:effectLst/>
              <a:latin typeface="+mn-lt"/>
              <a:ea typeface="+mn-ea"/>
              <a:cs typeface="+mn-cs"/>
            </a:rPr>
            <a:t>以降</a:t>
          </a:r>
          <a:r>
            <a:rPr kumimoji="1" lang="ja-JP" altLang="ja-JP" sz="900">
              <a:solidFill>
                <a:schemeClr val="dk1"/>
              </a:solidFill>
              <a:effectLst/>
              <a:latin typeface="+mn-lt"/>
              <a:ea typeface="+mn-ea"/>
              <a:cs typeface="+mn-cs"/>
            </a:rPr>
            <a:t>においては、利子以外の積立てはできず</a:t>
          </a:r>
          <a:r>
            <a:rPr kumimoji="1" lang="ja-JP" altLang="en-US" sz="900">
              <a:solidFill>
                <a:schemeClr val="dk1"/>
              </a:solidFill>
              <a:effectLst/>
              <a:latin typeface="+mn-lt"/>
              <a:ea typeface="+mn-ea"/>
              <a:cs typeface="+mn-cs"/>
            </a:rPr>
            <a:t>比率は小さくなっている。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一般会計等の実質赤字及び公営企業会計の資金不足は生じておらず、連結実質赤字額は発生していない。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比で、平成２７年度決算と比較すると、平成２８年度の一般会計の黒字額は、最終予算からの県税収入の増が平成２７年度より増加したことなどにより実質収支が増加し、０．４６ポイント上昇した。また、工業用水道事業会計の黒字額は、受水企業の撤退に伴う負担金収入が生じたことなどにより現金・預金が増加し、０．１７ポイント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これらの結果、全体では０．６８ポイント（３．０５％→３．７３％）上昇した。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平成２</a:t>
          </a:r>
          <a:r>
            <a:rPr kumimoji="1" lang="ja-JP" altLang="en-US" sz="1200" b="0" i="0" u="none" strike="noStrike" kern="0" cap="none" spc="0" normalizeH="0" baseline="0" noProof="0">
              <a:ln>
                <a:noFill/>
              </a:ln>
              <a:solidFill>
                <a:prstClr val="black"/>
              </a:solidFill>
              <a:effectLst/>
              <a:uLnTx/>
              <a:uFillTx/>
              <a:latin typeface="+mn-lt"/>
              <a:ea typeface="+mn-ea"/>
              <a:cs typeface="+mn-cs"/>
            </a:rPr>
            <a:t>８</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年度は、前年度に比べ、満期一括償還地方債に係る年度割相当額が</a:t>
          </a:r>
          <a:r>
            <a:rPr kumimoji="1" lang="ja-JP" altLang="en-US" sz="1200" b="0" i="0" u="none" strike="noStrike" kern="0" cap="none" spc="0" normalizeH="0" baseline="0" noProof="0">
              <a:ln>
                <a:noFill/>
              </a:ln>
              <a:solidFill>
                <a:prstClr val="black"/>
              </a:solidFill>
              <a:effectLst/>
              <a:uLnTx/>
              <a:uFillTx/>
              <a:latin typeface="+mn-lt"/>
              <a:ea typeface="+mn-ea"/>
              <a:cs typeface="+mn-cs"/>
            </a:rPr>
            <a:t>４７</a:t>
          </a:r>
          <a:r>
            <a:rPr kumimoji="1" lang="ja-JP" altLang="ja-JP" sz="1200" b="0" i="0" u="none" strike="noStrike" kern="0" cap="none" spc="0" normalizeH="0" baseline="0" noProof="0">
              <a:ln>
                <a:noFill/>
              </a:ln>
              <a:solidFill>
                <a:prstClr val="black"/>
              </a:solidFill>
              <a:effectLst/>
              <a:uLnTx/>
              <a:uFillTx/>
              <a:latin typeface="+mn-lt"/>
              <a:ea typeface="+mn-ea"/>
              <a:cs typeface="+mn-cs"/>
            </a:rPr>
            <a:t>億円増加した。これは、</a:t>
          </a:r>
          <a:r>
            <a:rPr kumimoji="1" lang="ja-JP" altLang="en-US" sz="1200" b="0" i="0" u="none" strike="noStrike" kern="0" cap="none" spc="0" normalizeH="0" baseline="0" noProof="0">
              <a:ln>
                <a:noFill/>
              </a:ln>
              <a:solidFill>
                <a:prstClr val="black"/>
              </a:solidFill>
              <a:effectLst/>
              <a:uLnTx/>
              <a:uFillTx/>
              <a:latin typeface="+mn-lt"/>
              <a:ea typeface="+mn-ea"/>
              <a:cs typeface="+mn-cs"/>
            </a:rPr>
            <a:t>平成２７年度に、臨時財政対策債などを</a:t>
          </a:r>
          <a:r>
            <a:rPr kumimoji="1" lang="ja-JP" altLang="ja-JP" sz="1200" b="0" i="0" u="none" strike="noStrike" kern="0" cap="none" spc="0" normalizeH="0" baseline="0" noProof="0">
              <a:ln>
                <a:noFill/>
              </a:ln>
              <a:solidFill>
                <a:prstClr val="black"/>
              </a:solidFill>
              <a:effectLst/>
              <a:uLnTx/>
              <a:uFillTx/>
              <a:latin typeface="+mn-lt"/>
              <a:ea typeface="+mn-ea"/>
              <a:cs typeface="+mn-cs"/>
            </a:rPr>
            <a:t>市場公募債</a:t>
          </a:r>
          <a:r>
            <a:rPr kumimoji="1" lang="ja-JP" altLang="en-US" sz="1200" b="0" i="0" u="none" strike="noStrike" kern="0" cap="none" spc="0" normalizeH="0" baseline="0" noProof="0">
              <a:ln>
                <a:noFill/>
              </a:ln>
              <a:solidFill>
                <a:prstClr val="black"/>
              </a:solidFill>
              <a:effectLst/>
              <a:uLnTx/>
              <a:uFillTx/>
              <a:latin typeface="+mn-lt"/>
              <a:ea typeface="+mn-ea"/>
              <a:cs typeface="+mn-cs"/>
            </a:rPr>
            <a:t>により発行</a:t>
          </a:r>
          <a:r>
            <a:rPr kumimoji="1" lang="ja-JP" altLang="ja-JP" sz="1200" b="0" i="0" u="none" strike="noStrike" kern="0" cap="none" spc="0" normalizeH="0" baseline="0" noProof="0">
              <a:ln>
                <a:noFill/>
              </a:ln>
              <a:solidFill>
                <a:prstClr val="black"/>
              </a:solidFill>
              <a:effectLst/>
              <a:uLnTx/>
              <a:uFillTx/>
              <a:latin typeface="+mn-lt"/>
              <a:ea typeface="+mn-ea"/>
              <a:cs typeface="+mn-cs"/>
            </a:rPr>
            <a:t>したことによる。</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また、</a:t>
          </a:r>
          <a:r>
            <a:rPr kumimoji="1" lang="ja-JP" altLang="ja-JP" sz="1200" b="0" i="0" u="none" strike="noStrike" kern="0" cap="none" spc="0" normalizeH="0" baseline="0" noProof="0">
              <a:ln>
                <a:noFill/>
              </a:ln>
              <a:solidFill>
                <a:prstClr val="black"/>
              </a:solidFill>
              <a:effectLst/>
              <a:uLnTx/>
              <a:uFillTx/>
              <a:latin typeface="+mn-lt"/>
              <a:ea typeface="+mn-ea"/>
              <a:cs typeface="+mn-cs"/>
            </a:rPr>
            <a:t>元利償還金は、</a:t>
          </a:r>
          <a:r>
            <a:rPr kumimoji="1" lang="ja-JP" altLang="en-US" sz="1200" b="0" i="0" u="none" strike="noStrike" kern="0" cap="none" spc="0" normalizeH="0" baseline="0" noProof="0">
              <a:ln>
                <a:noFill/>
              </a:ln>
              <a:solidFill>
                <a:prstClr val="black"/>
              </a:solidFill>
              <a:effectLst/>
              <a:uLnTx/>
              <a:uFillTx/>
              <a:latin typeface="+mn-lt"/>
              <a:ea typeface="+mn-ea"/>
              <a:cs typeface="+mn-cs"/>
            </a:rPr>
            <a:t>平成２４年度に発行し、据置期間が終了した定時償還債の償還開始に伴う元金の増加などにより９</a:t>
          </a:r>
          <a:r>
            <a:rPr kumimoji="1" lang="ja-JP" altLang="ja-JP" sz="1200" b="0" i="0" u="none" strike="noStrike" kern="0" cap="none" spc="0" normalizeH="0" baseline="0" noProof="0">
              <a:ln>
                <a:noFill/>
              </a:ln>
              <a:solidFill>
                <a:prstClr val="black"/>
              </a:solidFill>
              <a:effectLst/>
              <a:uLnTx/>
              <a:uFillTx/>
              <a:latin typeface="+mn-lt"/>
              <a:ea typeface="+mn-ea"/>
              <a:cs typeface="+mn-cs"/>
            </a:rPr>
            <a:t>億円</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した。</a:t>
          </a:r>
          <a:r>
            <a:rPr kumimoji="1" lang="ja-JP" altLang="en-US" sz="1200" b="0" i="0" u="none" strike="noStrike" kern="0" cap="none" spc="0" normalizeH="0" baseline="0" noProof="0">
              <a:ln>
                <a:noFill/>
              </a:ln>
              <a:solidFill>
                <a:prstClr val="black"/>
              </a:solidFill>
              <a:effectLst/>
              <a:uLnTx/>
              <a:uFillTx/>
              <a:latin typeface="+mn-lt"/>
              <a:ea typeface="+mn-ea"/>
              <a:cs typeface="+mn-cs"/>
            </a:rPr>
            <a:t>これらにより</a:t>
          </a:r>
          <a:r>
            <a:rPr kumimoji="1" lang="ja-JP" altLang="ja-JP" sz="1200" b="0" i="0" u="none" strike="noStrike" kern="0" cap="none" spc="0" normalizeH="0" baseline="0" noProof="0">
              <a:ln>
                <a:noFill/>
              </a:ln>
              <a:solidFill>
                <a:prstClr val="black"/>
              </a:solidFill>
              <a:effectLst/>
              <a:uLnTx/>
              <a:uFillTx/>
              <a:latin typeface="+mn-lt"/>
              <a:ea typeface="+mn-ea"/>
              <a:cs typeface="+mn-cs"/>
            </a:rPr>
            <a:t>元利償還金等</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Ａ</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は</a:t>
          </a:r>
          <a:r>
            <a:rPr kumimoji="1" lang="ja-JP" altLang="en-US" sz="1200" b="0" i="0" u="none" strike="noStrike" kern="0" cap="none" spc="0" normalizeH="0" baseline="0" noProof="0">
              <a:ln>
                <a:noFill/>
              </a:ln>
              <a:solidFill>
                <a:prstClr val="black"/>
              </a:solidFill>
              <a:effectLst/>
              <a:uLnTx/>
              <a:uFillTx/>
              <a:latin typeface="+mn-lt"/>
              <a:ea typeface="+mn-ea"/>
              <a:cs typeface="+mn-cs"/>
            </a:rPr>
            <a:t>６９</a:t>
          </a:r>
          <a:r>
            <a:rPr kumimoji="1" lang="ja-JP" altLang="ja-JP" sz="1200" b="0" i="0" u="none" strike="noStrike" kern="0" cap="none" spc="0" normalizeH="0" baseline="0" noProof="0">
              <a:ln>
                <a:noFill/>
              </a:ln>
              <a:solidFill>
                <a:prstClr val="black"/>
              </a:solidFill>
              <a:effectLst/>
              <a:uLnTx/>
              <a:uFillTx/>
              <a:latin typeface="+mn-lt"/>
              <a:ea typeface="+mn-ea"/>
              <a:cs typeface="+mn-cs"/>
            </a:rPr>
            <a:t>億円増加した。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一方</a:t>
          </a:r>
          <a:r>
            <a:rPr kumimoji="1" lang="ja-JP" altLang="ja-JP" sz="1200" b="0" i="0" u="none" strike="noStrike" kern="0" cap="none" spc="0" normalizeH="0" baseline="0" noProof="0">
              <a:ln>
                <a:noFill/>
              </a:ln>
              <a:solidFill>
                <a:prstClr val="black"/>
              </a:solidFill>
              <a:effectLst/>
              <a:uLnTx/>
              <a:uFillTx/>
              <a:latin typeface="+mn-lt"/>
              <a:ea typeface="+mn-ea"/>
              <a:cs typeface="+mn-cs"/>
            </a:rPr>
            <a:t>、算入公債費等</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Ｂ</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については、近年の臨時財政対策債の大量発行などに伴う交付税算入額の増加などにより、</a:t>
          </a:r>
          <a:r>
            <a:rPr kumimoji="1" lang="ja-JP" altLang="en-US" sz="1200" b="0" i="0" u="none" strike="noStrike" kern="0" cap="none" spc="0" normalizeH="0" baseline="0" noProof="0">
              <a:ln>
                <a:noFill/>
              </a:ln>
              <a:solidFill>
                <a:prstClr val="black"/>
              </a:solidFill>
              <a:effectLst/>
              <a:uLnTx/>
              <a:uFillTx/>
              <a:latin typeface="+mn-lt"/>
              <a:ea typeface="+mn-ea"/>
              <a:cs typeface="+mn-cs"/>
            </a:rPr>
            <a:t>４４</a:t>
          </a:r>
          <a:r>
            <a:rPr kumimoji="1" lang="ja-JP" altLang="ja-JP" sz="1200" b="0" i="0" u="none" strike="noStrike" kern="0" cap="none" spc="0" normalizeH="0" baseline="0" noProof="0">
              <a:ln>
                <a:noFill/>
              </a:ln>
              <a:solidFill>
                <a:prstClr val="black"/>
              </a:solidFill>
              <a:effectLst/>
              <a:uLnTx/>
              <a:uFillTx/>
              <a:latin typeface="+mn-lt"/>
              <a:ea typeface="+mn-ea"/>
              <a:cs typeface="+mn-cs"/>
            </a:rPr>
            <a:t>億円増加した。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この結果、算入公債費等を除く元利償還金等は、</a:t>
          </a:r>
          <a:r>
            <a:rPr kumimoji="1" lang="ja-JP" altLang="en-US" sz="1200" b="0" i="0" u="none" strike="noStrike" kern="0" cap="none" spc="0" normalizeH="0" baseline="0" noProof="0">
              <a:ln>
                <a:noFill/>
              </a:ln>
              <a:solidFill>
                <a:prstClr val="black"/>
              </a:solidFill>
              <a:effectLst/>
              <a:uLnTx/>
              <a:uFillTx/>
              <a:latin typeface="+mn-lt"/>
              <a:ea typeface="+mn-ea"/>
              <a:cs typeface="+mn-cs"/>
            </a:rPr>
            <a:t>２５</a:t>
          </a:r>
          <a:r>
            <a:rPr kumimoji="1" lang="ja-JP" altLang="ja-JP" sz="1200" b="0" i="0" u="none" strike="noStrike" kern="0" cap="none" spc="0" normalizeH="0" baseline="0" noProof="0">
              <a:ln>
                <a:noFill/>
              </a:ln>
              <a:solidFill>
                <a:prstClr val="black"/>
              </a:solidFill>
              <a:effectLst/>
              <a:uLnTx/>
              <a:uFillTx/>
              <a:latin typeface="+mn-lt"/>
              <a:ea typeface="+mn-ea"/>
              <a:cs typeface="+mn-cs"/>
            </a:rPr>
            <a:t>億円の</a:t>
          </a:r>
          <a:r>
            <a:rPr kumimoji="1" lang="ja-JP" altLang="en-US" sz="1200" b="0" i="0" u="none" strike="noStrike" kern="0" cap="none" spc="0" normalizeH="0" baseline="0" noProof="0">
              <a:ln>
                <a:noFill/>
              </a:ln>
              <a:solidFill>
                <a:prstClr val="black"/>
              </a:solidFill>
              <a:effectLst/>
              <a:uLnTx/>
              <a:uFillTx/>
              <a:latin typeface="+mn-lt"/>
              <a:ea typeface="+mn-ea"/>
              <a:cs typeface="+mn-cs"/>
            </a:rPr>
            <a:t>増加</a:t>
          </a:r>
          <a:r>
            <a:rPr kumimoji="1" lang="ja-JP" altLang="ja-JP" sz="12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臨時財政対策債などの特例的な県債残高の増加額よりも、社会資本整備などに充当する通常の県債残高の減少額が上回ったことにより、一般会計等に係る地方債の現在高が２３６億円減少したことや、退職手当負担見込額が、定年退職と新規採用による職員構成の新陳代謝により減少したことなどにより、</a:t>
          </a:r>
          <a:r>
            <a:rPr kumimoji="1" lang="ja-JP" altLang="ja-JP" sz="1400" b="0" i="0" u="none" strike="noStrike" kern="0" cap="none" spc="0" normalizeH="0" baseline="0" noProof="0">
              <a:ln>
                <a:noFill/>
              </a:ln>
              <a:solidFill>
                <a:prstClr val="black"/>
              </a:solidFill>
              <a:effectLst/>
              <a:uLnTx/>
              <a:uFillTx/>
              <a:latin typeface="+mn-lt"/>
              <a:ea typeface="+mn-ea"/>
              <a:cs typeface="+mn-cs"/>
            </a:rPr>
            <a:t>将来負担額</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Ａ</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６０５</a:t>
          </a:r>
          <a:r>
            <a:rPr kumimoji="1" lang="ja-JP" altLang="ja-JP" sz="1400" b="0" i="0" u="none" strike="noStrike" kern="0" cap="none" spc="0" normalizeH="0" baseline="0" noProof="0">
              <a:ln>
                <a:noFill/>
              </a:ln>
              <a:solidFill>
                <a:prstClr val="black"/>
              </a:solidFill>
              <a:effectLst/>
              <a:uLnTx/>
              <a:uFillTx/>
              <a:latin typeface="+mn-lt"/>
              <a:ea typeface="+mn-ea"/>
              <a:cs typeface="+mn-cs"/>
            </a:rPr>
            <a:t>億円減少した。</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一方、将来負担額の控除要素となる充当可能財源等</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ja-JP" sz="1400" b="0" i="0" u="none" strike="noStrike" kern="0" cap="none" spc="0" normalizeH="0" baseline="0" noProof="0">
              <a:ln>
                <a:noFill/>
              </a:ln>
              <a:solidFill>
                <a:prstClr val="black"/>
              </a:solidFill>
              <a:effectLst/>
              <a:uLnTx/>
              <a:uFillTx/>
              <a:latin typeface="+mn-lt"/>
              <a:ea typeface="+mn-ea"/>
              <a:cs typeface="+mn-cs"/>
            </a:rPr>
            <a:t>Ｂ</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については、満期一括償還に備える減債基金の増加などにより充当可能基金が４５２億円増加した一方、基準財政需要額算入見込額が４７６億円減少したことなどにより４９億円減少した。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この結果、充当可能財源等を除いた分子の額は５５６億円の減少となった。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7,532,231
7,315,013
5,172.90
2,263,393,575
2,236,594,469
18,860,486
1,412,217,807
4,787,055,596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192.7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[ 67.3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有形固定資産減価償却率は、類似団体平均・都道府県平均より高くなっているが、本県では老朽化対策が必要な資産</a:t>
          </a:r>
          <a:r>
            <a:rPr kumimoji="1" lang="en-US" altLang="ja-JP" sz="950" b="0" i="0" baseline="0">
              <a:solidFill>
                <a:schemeClr val="dk1"/>
              </a:solidFill>
              <a:effectLst/>
              <a:latin typeface="+mn-lt"/>
              <a:ea typeface="+mn-ea"/>
              <a:cs typeface="+mn-cs"/>
            </a:rPr>
            <a:t>8.8</a:t>
          </a:r>
          <a:r>
            <a:rPr kumimoji="1" lang="ja-JP" altLang="ja-JP" sz="950" b="0" i="0" baseline="0">
              <a:solidFill>
                <a:schemeClr val="dk1"/>
              </a:solidFill>
              <a:effectLst/>
              <a:latin typeface="+mn-lt"/>
              <a:ea typeface="+mn-ea"/>
              <a:cs typeface="+mn-cs"/>
            </a:rPr>
            <a:t>兆円のうち、半分近くが築</a:t>
          </a:r>
          <a:r>
            <a:rPr kumimoji="1" lang="en-US" altLang="ja-JP" sz="950" b="0" i="0" baseline="0">
              <a:solidFill>
                <a:schemeClr val="dk1"/>
              </a:solidFill>
              <a:effectLst/>
              <a:latin typeface="+mn-lt"/>
              <a:ea typeface="+mn-ea"/>
              <a:cs typeface="+mn-cs"/>
            </a:rPr>
            <a:t>30</a:t>
          </a:r>
          <a:r>
            <a:rPr kumimoji="1" lang="ja-JP" altLang="ja-JP" sz="950" b="0" i="0" baseline="0">
              <a:solidFill>
                <a:schemeClr val="dk1"/>
              </a:solidFill>
              <a:effectLst/>
              <a:latin typeface="+mn-lt"/>
              <a:ea typeface="+mn-ea"/>
              <a:cs typeface="+mn-cs"/>
            </a:rPr>
            <a:t>年以上を経過している（平成</a:t>
          </a:r>
          <a:r>
            <a:rPr kumimoji="1" lang="en-US" altLang="ja-JP" sz="950" b="0" i="0" baseline="0">
              <a:solidFill>
                <a:schemeClr val="dk1"/>
              </a:solidFill>
              <a:effectLst/>
              <a:latin typeface="+mn-lt"/>
              <a:ea typeface="+mn-ea"/>
              <a:cs typeface="+mn-cs"/>
            </a:rPr>
            <a:t>25</a:t>
          </a:r>
          <a:r>
            <a:rPr kumimoji="1" lang="ja-JP" altLang="ja-JP" sz="950" b="0" i="0" baseline="0">
              <a:solidFill>
                <a:schemeClr val="dk1"/>
              </a:solidFill>
              <a:effectLst/>
              <a:latin typeface="+mn-lt"/>
              <a:ea typeface="+mn-ea"/>
              <a:cs typeface="+mn-cs"/>
            </a:rPr>
            <a:t>年</a:t>
          </a:r>
          <a:r>
            <a:rPr kumimoji="1" lang="en-US" altLang="ja-JP" sz="950" b="0" i="0" baseline="0">
              <a:solidFill>
                <a:schemeClr val="dk1"/>
              </a:solidFill>
              <a:effectLst/>
              <a:latin typeface="+mn-lt"/>
              <a:ea typeface="+mn-ea"/>
              <a:cs typeface="+mn-cs"/>
            </a:rPr>
            <a:t>3</a:t>
          </a:r>
          <a:r>
            <a:rPr kumimoji="1" lang="ja-JP" altLang="ja-JP" sz="950" b="0" i="0" baseline="0">
              <a:solidFill>
                <a:schemeClr val="dk1"/>
              </a:solidFill>
              <a:effectLst/>
              <a:latin typeface="+mn-lt"/>
              <a:ea typeface="+mn-ea"/>
              <a:cs typeface="+mn-cs"/>
            </a:rPr>
            <a:t>月</a:t>
          </a:r>
          <a:r>
            <a:rPr kumimoji="1" lang="en-US" altLang="ja-JP" sz="950" b="0" i="0" baseline="0">
              <a:solidFill>
                <a:schemeClr val="dk1"/>
              </a:solidFill>
              <a:effectLst/>
              <a:latin typeface="+mn-lt"/>
              <a:ea typeface="+mn-ea"/>
              <a:cs typeface="+mn-cs"/>
            </a:rPr>
            <a:t>31</a:t>
          </a:r>
          <a:r>
            <a:rPr kumimoji="1" lang="ja-JP" altLang="ja-JP" sz="950" b="0" i="0" baseline="0">
              <a:solidFill>
                <a:schemeClr val="dk1"/>
              </a:solidFill>
              <a:effectLst/>
              <a:latin typeface="+mn-lt"/>
              <a:ea typeface="+mn-ea"/>
              <a:cs typeface="+mn-cs"/>
            </a:rPr>
            <a:t>日現在）。このうち、長寿命化対策による成果が反映されにくい「道路」が県有施設全体の</a:t>
          </a:r>
          <a:r>
            <a:rPr kumimoji="1" lang="en-US" altLang="ja-JP" sz="950" b="0" i="0" baseline="0">
              <a:solidFill>
                <a:schemeClr val="dk1"/>
              </a:solidFill>
              <a:effectLst/>
              <a:latin typeface="+mn-lt"/>
              <a:ea typeface="+mn-ea"/>
              <a:cs typeface="+mn-cs"/>
            </a:rPr>
            <a:t>4</a:t>
          </a:r>
          <a:r>
            <a:rPr kumimoji="1" lang="ja-JP" altLang="ja-JP" sz="950" b="0" i="0" baseline="0">
              <a:solidFill>
                <a:schemeClr val="dk1"/>
              </a:solidFill>
              <a:effectLst/>
              <a:latin typeface="+mn-lt"/>
              <a:ea typeface="+mn-ea"/>
              <a:cs typeface="+mn-cs"/>
            </a:rPr>
            <a:t>割超を占め、その有形固定資産減価償却率が</a:t>
          </a:r>
          <a:r>
            <a:rPr kumimoji="1" lang="en-US" altLang="ja-JP" sz="950" b="0" i="0" baseline="0">
              <a:solidFill>
                <a:schemeClr val="dk1"/>
              </a:solidFill>
              <a:effectLst/>
              <a:latin typeface="+mn-lt"/>
              <a:ea typeface="+mn-ea"/>
              <a:cs typeface="+mn-cs"/>
            </a:rPr>
            <a:t>74.0%</a:t>
          </a:r>
          <a:r>
            <a:rPr kumimoji="1" lang="ja-JP" altLang="ja-JP" sz="950" b="0" i="0" baseline="0">
              <a:solidFill>
                <a:schemeClr val="dk1"/>
              </a:solidFill>
              <a:effectLst/>
              <a:latin typeface="+mn-lt"/>
              <a:ea typeface="+mn-ea"/>
              <a:cs typeface="+mn-cs"/>
            </a:rPr>
            <a:t>と全体を押し上げる要因となっている。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本県では、平成</a:t>
          </a:r>
          <a:r>
            <a:rPr kumimoji="1" lang="en-US" altLang="ja-JP" sz="950" b="0" i="0" baseline="0">
              <a:solidFill>
                <a:schemeClr val="dk1"/>
              </a:solidFill>
              <a:effectLst/>
              <a:latin typeface="+mn-lt"/>
              <a:ea typeface="+mn-ea"/>
              <a:cs typeface="+mn-cs"/>
            </a:rPr>
            <a:t>27</a:t>
          </a:r>
          <a:r>
            <a:rPr kumimoji="1" lang="ja-JP" altLang="ja-JP" sz="950" b="0" i="0" baseline="0">
              <a:solidFill>
                <a:schemeClr val="dk1"/>
              </a:solidFill>
              <a:effectLst/>
              <a:latin typeface="+mn-lt"/>
              <a:ea typeface="+mn-ea"/>
              <a:cs typeface="+mn-cs"/>
            </a:rPr>
            <a:t>年３月に策定した「愛知県公共施設等総合管理計画」に基づき、</a:t>
          </a:r>
          <a:r>
            <a:rPr kumimoji="1" lang="en-US" altLang="ja-JP" sz="950" b="0" i="0" baseline="0">
              <a:solidFill>
                <a:schemeClr val="dk1"/>
              </a:solidFill>
              <a:effectLst/>
              <a:latin typeface="+mn-lt"/>
              <a:ea typeface="+mn-ea"/>
              <a:cs typeface="+mn-cs"/>
            </a:rPr>
            <a:t>16</a:t>
          </a:r>
          <a:r>
            <a:rPr kumimoji="1" lang="ja-JP" altLang="ja-JP" sz="950" b="0" i="0" baseline="0">
              <a:solidFill>
                <a:schemeClr val="dk1"/>
              </a:solidFill>
              <a:effectLst/>
              <a:latin typeface="+mn-lt"/>
              <a:ea typeface="+mn-ea"/>
              <a:cs typeface="+mn-cs"/>
            </a:rPr>
            <a:t>の施設類型ごとに個々の施設の長寿命化対策を盛り込んだ個別施設計画を平成</a:t>
          </a:r>
          <a:r>
            <a:rPr kumimoji="1" lang="en-US" altLang="ja-JP" sz="950" b="0" i="0" baseline="0">
              <a:solidFill>
                <a:schemeClr val="dk1"/>
              </a:solidFill>
              <a:effectLst/>
              <a:latin typeface="+mn-lt"/>
              <a:ea typeface="+mn-ea"/>
              <a:cs typeface="+mn-cs"/>
            </a:rPr>
            <a:t>32</a:t>
          </a:r>
          <a:r>
            <a:rPr kumimoji="1" lang="ja-JP" altLang="ja-JP" sz="950" b="0" i="0" baseline="0">
              <a:solidFill>
                <a:schemeClr val="dk1"/>
              </a:solidFill>
              <a:effectLst/>
              <a:latin typeface="+mn-lt"/>
              <a:ea typeface="+mn-ea"/>
              <a:cs typeface="+mn-cs"/>
            </a:rPr>
            <a:t>年度までに策定し、施設の安全・安心の確保を最優先に適切な維持管理を進めていくこととしている。</a:t>
          </a:r>
          <a:endParaRPr lang="ja-JP" altLang="ja-JP" sz="950">
            <a:effectLst/>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100711</xdr:rowOff>
    </xdr:from>
    <xdr:to>
      <xdr:col>3</xdr:col>
      <xdr:colOff>1170940</xdr:colOff>
      <xdr:row>32</xdr:row>
      <xdr:rowOff>115697</xdr:rowOff>
    </xdr:to>
    <xdr:cxnSp macro="">
      <xdr:nvCxnSpPr>
        <xdr:cNvPr id="62" name="直線コネクタ 61"/>
        <xdr:cNvCxnSpPr/>
      </xdr:nvCxnSpPr>
      <xdr:spPr>
        <a:xfrm flipV="1">
          <a:off x="4760595" y="5501386"/>
          <a:ext cx="1270" cy="87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119524</xdr:rowOff>
    </xdr:from>
    <xdr:ext cx="405111" cy="259045"/>
    <xdr:sp macro="" textlink="">
      <xdr:nvSpPr>
        <xdr:cNvPr id="63" name="有形固定資産減価償却率最小値テキスト"/>
        <xdr:cNvSpPr txBox="1"/>
      </xdr:nvSpPr>
      <xdr:spPr>
        <a:xfrm>
          <a:off x="4813300"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3</xdr:col>
      <xdr:colOff>1082675</xdr:colOff>
      <xdr:row>32</xdr:row>
      <xdr:rowOff>115697</xdr:rowOff>
    </xdr:from>
    <xdr:to>
      <xdr:col>3</xdr:col>
      <xdr:colOff>1260475</xdr:colOff>
      <xdr:row>32</xdr:row>
      <xdr:rowOff>115697</xdr:rowOff>
    </xdr:to>
    <xdr:cxnSp macro="">
      <xdr:nvCxnSpPr>
        <xdr:cNvPr id="64" name="直線コネクタ 63"/>
        <xdr:cNvCxnSpPr/>
      </xdr:nvCxnSpPr>
      <xdr:spPr>
        <a:xfrm>
          <a:off x="4673600" y="637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3</xdr:col>
      <xdr:colOff>1082675</xdr:colOff>
      <xdr:row>27</xdr:row>
      <xdr:rowOff>100711</xdr:rowOff>
    </xdr:from>
    <xdr:to>
      <xdr:col>3</xdr:col>
      <xdr:colOff>1260475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56786</xdr:rowOff>
    </xdr:from>
    <xdr:ext cx="405111" cy="259045"/>
    <xdr:sp macro="" textlink="">
      <xdr:nvSpPr>
        <xdr:cNvPr id="67"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78359</xdr:rowOff>
    </xdr:from>
    <xdr:to>
      <xdr:col>3</xdr:col>
      <xdr:colOff>1222375</xdr:colOff>
      <xdr:row>30</xdr:row>
      <xdr:rowOff>8509</xdr:rowOff>
    </xdr:to>
    <xdr:sp macro="" textlink="">
      <xdr:nvSpPr>
        <xdr:cNvPr id="68" name="フローチャート : 判断 6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19177</xdr:rowOff>
    </xdr:from>
    <xdr:to>
      <xdr:col>3</xdr:col>
      <xdr:colOff>511175</xdr:colOff>
      <xdr:row>30</xdr:row>
      <xdr:rowOff>120777</xdr:rowOff>
    </xdr:to>
    <xdr:sp macro="" textlink="">
      <xdr:nvSpPr>
        <xdr:cNvPr id="69" name="フローチャート : 判断 68"/>
        <xdr:cNvSpPr/>
      </xdr:nvSpPr>
      <xdr:spPr>
        <a:xfrm>
          <a:off x="4000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49911</xdr:rowOff>
    </xdr:from>
    <xdr:to>
      <xdr:col>3</xdr:col>
      <xdr:colOff>1222375</xdr:colOff>
      <xdr:row>27</xdr:row>
      <xdr:rowOff>151511</xdr:rowOff>
    </xdr:to>
    <xdr:sp macro="" textlink="">
      <xdr:nvSpPr>
        <xdr:cNvPr id="75" name="円/楕円 74"/>
        <xdr:cNvSpPr/>
      </xdr:nvSpPr>
      <xdr:spPr>
        <a:xfrm>
          <a:off x="47117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2938</xdr:rowOff>
    </xdr:from>
    <xdr:ext cx="405111" cy="259045"/>
    <xdr:sp macro="" textlink="">
      <xdr:nvSpPr>
        <xdr:cNvPr id="76" name="有形固定資産減価償却率該当値テキスト"/>
        <xdr:cNvSpPr txBox="1"/>
      </xdr:nvSpPr>
      <xdr:spPr>
        <a:xfrm>
          <a:off x="4813300"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106045</xdr:rowOff>
    </xdr:from>
    <xdr:to>
      <xdr:col>3</xdr:col>
      <xdr:colOff>511175</xdr:colOff>
      <xdr:row>28</xdr:row>
      <xdr:rowOff>36195</xdr:rowOff>
    </xdr:to>
    <xdr:sp macro="" textlink="">
      <xdr:nvSpPr>
        <xdr:cNvPr id="77" name="円/楕円 76"/>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100711</xdr:rowOff>
    </xdr:from>
    <xdr:to>
      <xdr:col>3</xdr:col>
      <xdr:colOff>1171575</xdr:colOff>
      <xdr:row>27</xdr:row>
      <xdr:rowOff>156845</xdr:rowOff>
    </xdr:to>
    <xdr:cxnSp macro="">
      <xdr:nvCxnSpPr>
        <xdr:cNvPr id="78" name="直線コネクタ 77"/>
        <xdr:cNvCxnSpPr/>
      </xdr:nvCxnSpPr>
      <xdr:spPr>
        <a:xfrm flipV="1">
          <a:off x="4051300" y="550138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111904</xdr:rowOff>
    </xdr:from>
    <xdr:ext cx="405111" cy="259045"/>
    <xdr:sp macro="" textlink="">
      <xdr:nvSpPr>
        <xdr:cNvPr id="79" name="n_1aveValue有形固定資産減価償却率"/>
        <xdr:cNvSpPr txBox="1"/>
      </xdr:nvSpPr>
      <xdr:spPr>
        <a:xfrm>
          <a:off x="3836043"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52722</xdr:rowOff>
    </xdr:from>
    <xdr:ext cx="405111" cy="259045"/>
    <xdr:sp macro="" textlink="">
      <xdr:nvSpPr>
        <xdr:cNvPr id="80" name="n_1mainValue有形固定資産減価償却率"/>
        <xdr:cNvSpPr txBox="1"/>
      </xdr:nvSpPr>
      <xdr:spPr>
        <a:xfrm>
          <a:off x="3836043"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7" name="テキスト ボックス 8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7,532,231
7,315,013
5,172.90
2,263,393,575
2,236,594,469
18,860,486
1,412,217,807
4,787,055,596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114300</xdr:rowOff>
    </xdr:from>
    <xdr:to>
      <xdr:col>6</xdr:col>
      <xdr:colOff>510540</xdr:colOff>
      <xdr:row>42</xdr:row>
      <xdr:rowOff>76200</xdr:rowOff>
    </xdr:to>
    <xdr:cxnSp macro="">
      <xdr:nvCxnSpPr>
        <xdr:cNvPr id="57" name="直線コネクタ 56"/>
        <xdr:cNvCxnSpPr/>
      </xdr:nvCxnSpPr>
      <xdr:spPr>
        <a:xfrm flipV="1">
          <a:off x="4633595" y="59436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42</xdr:row>
      <xdr:rowOff>80027</xdr:rowOff>
    </xdr:from>
    <xdr:ext cx="405111" cy="259045"/>
    <xdr:sp macro="" textlink="">
      <xdr:nvSpPr>
        <xdr:cNvPr id="58" name="【道路】&#10;有形固定資産減価償却率最小値テキスト"/>
        <xdr:cNvSpPr txBox="1"/>
      </xdr:nvSpPr>
      <xdr:spPr>
        <a:xfrm>
          <a:off x="46863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6</xdr:col>
      <xdr:colOff>422275</xdr:colOff>
      <xdr:row>42</xdr:row>
      <xdr:rowOff>76200</xdr:rowOff>
    </xdr:from>
    <xdr:to>
      <xdr:col>6</xdr:col>
      <xdr:colOff>600075</xdr:colOff>
      <xdr:row>42</xdr:row>
      <xdr:rowOff>76200</xdr:rowOff>
    </xdr:to>
    <xdr:cxnSp macro="">
      <xdr:nvCxnSpPr>
        <xdr:cNvPr id="59" name="直線コネクタ 58"/>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60977</xdr:rowOff>
    </xdr:from>
    <xdr:ext cx="405111" cy="259045"/>
    <xdr:sp macro="" textlink="">
      <xdr:nvSpPr>
        <xdr:cNvPr id="60" name="【道路】&#10;有形固定資産減価償却率最大値テキスト"/>
        <xdr:cNvSpPr txBox="1"/>
      </xdr:nvSpPr>
      <xdr:spPr>
        <a:xfrm>
          <a:off x="46863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114300</xdr:rowOff>
    </xdr:from>
    <xdr:to>
      <xdr:col>6</xdr:col>
      <xdr:colOff>600075</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26687</xdr:rowOff>
    </xdr:from>
    <xdr:ext cx="405111" cy="259045"/>
    <xdr:sp macro="" textlink="">
      <xdr:nvSpPr>
        <xdr:cNvPr id="62" name="【道路】&#10;有形固定資産減価償却率平均値テキスト"/>
        <xdr:cNvSpPr txBox="1"/>
      </xdr:nvSpPr>
      <xdr:spPr>
        <a:xfrm>
          <a:off x="46863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48260</xdr:rowOff>
    </xdr:from>
    <xdr:to>
      <xdr:col>6</xdr:col>
      <xdr:colOff>561975</xdr:colOff>
      <xdr:row>37</xdr:row>
      <xdr:rowOff>149860</xdr:rowOff>
    </xdr:to>
    <xdr:sp macro="" textlink="">
      <xdr:nvSpPr>
        <xdr:cNvPr id="63" name="フローチャート : 判断 62"/>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105410</xdr:rowOff>
    </xdr:from>
    <xdr:to>
      <xdr:col>5</xdr:col>
      <xdr:colOff>409575</xdr:colOff>
      <xdr:row>39</xdr:row>
      <xdr:rowOff>35560</xdr:rowOff>
    </xdr:to>
    <xdr:sp macro="" textlink="">
      <xdr:nvSpPr>
        <xdr:cNvPr id="64" name="フローチャート : 判断 63"/>
        <xdr:cNvSpPr/>
      </xdr:nvSpPr>
      <xdr:spPr>
        <a:xfrm>
          <a:off x="3746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63500</xdr:rowOff>
    </xdr:from>
    <xdr:to>
      <xdr:col>6</xdr:col>
      <xdr:colOff>561975</xdr:colOff>
      <xdr:row>34</xdr:row>
      <xdr:rowOff>165100</xdr:rowOff>
    </xdr:to>
    <xdr:sp macro="" textlink="">
      <xdr:nvSpPr>
        <xdr:cNvPr id="70" name="円/楕円 69"/>
        <xdr:cNvSpPr/>
      </xdr:nvSpPr>
      <xdr:spPr>
        <a:xfrm>
          <a:off x="4584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16527</xdr:rowOff>
    </xdr:from>
    <xdr:ext cx="405111" cy="259045"/>
    <xdr:sp macro="" textlink="">
      <xdr:nvSpPr>
        <xdr:cNvPr id="71" name="【道路】&#10;有形固定資産減価償却率該当値テキスト"/>
        <xdr:cNvSpPr txBox="1"/>
      </xdr:nvSpPr>
      <xdr:spPr>
        <a:xfrm>
          <a:off x="4686300"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113030</xdr:rowOff>
    </xdr:from>
    <xdr:to>
      <xdr:col>5</xdr:col>
      <xdr:colOff>409575</xdr:colOff>
      <xdr:row>35</xdr:row>
      <xdr:rowOff>43180</xdr:rowOff>
    </xdr:to>
    <xdr:sp macro="" textlink="">
      <xdr:nvSpPr>
        <xdr:cNvPr id="72" name="円/楕円 71"/>
        <xdr:cNvSpPr/>
      </xdr:nvSpPr>
      <xdr:spPr>
        <a:xfrm>
          <a:off x="3746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114300</xdr:rowOff>
    </xdr:from>
    <xdr:to>
      <xdr:col>6</xdr:col>
      <xdr:colOff>511175</xdr:colOff>
      <xdr:row>34</xdr:row>
      <xdr:rowOff>163830</xdr:rowOff>
    </xdr:to>
    <xdr:cxnSp macro="">
      <xdr:nvCxnSpPr>
        <xdr:cNvPr id="73" name="直線コネクタ 72"/>
        <xdr:cNvCxnSpPr/>
      </xdr:nvCxnSpPr>
      <xdr:spPr>
        <a:xfrm flipV="1">
          <a:off x="3797300" y="59436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26687</xdr:rowOff>
    </xdr:from>
    <xdr:ext cx="405111" cy="259045"/>
    <xdr:sp macro="" textlink="">
      <xdr:nvSpPr>
        <xdr:cNvPr id="74" name="n_1aveValue【道路】&#10;有形固定資産減価償却率"/>
        <xdr:cNvSpPr txBox="1"/>
      </xdr:nvSpPr>
      <xdr:spPr>
        <a:xfrm>
          <a:off x="3582043"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59707</xdr:rowOff>
    </xdr:from>
    <xdr:ext cx="405111" cy="259045"/>
    <xdr:sp macro="" textlink="">
      <xdr:nvSpPr>
        <xdr:cNvPr id="75" name="n_1mainValue【道路】&#10;有形固定資産減価償却率"/>
        <xdr:cNvSpPr txBox="1"/>
      </xdr:nvSpPr>
      <xdr:spPr>
        <a:xfrm>
          <a:off x="3582043"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82" name="テキスト ボックス 81"/>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154577</xdr:rowOff>
    </xdr:from>
    <xdr:to>
      <xdr:col>15</xdr:col>
      <xdr:colOff>180340</xdr:colOff>
      <xdr:row>41</xdr:row>
      <xdr:rowOff>119199</xdr:rowOff>
    </xdr:to>
    <xdr:cxnSp macro="">
      <xdr:nvCxnSpPr>
        <xdr:cNvPr id="99" name="直線コネクタ 98"/>
        <xdr:cNvCxnSpPr/>
      </xdr:nvCxnSpPr>
      <xdr:spPr>
        <a:xfrm flipV="1">
          <a:off x="10475595" y="5640977"/>
          <a:ext cx="1270" cy="1507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123026</xdr:rowOff>
    </xdr:from>
    <xdr:ext cx="469744" cy="259045"/>
    <xdr:sp macro="" textlink="">
      <xdr:nvSpPr>
        <xdr:cNvPr id="100" name="【道路】&#10;一人当たり延長最小値テキスト"/>
        <xdr:cNvSpPr txBox="1"/>
      </xdr:nvSpPr>
      <xdr:spPr>
        <a:xfrm>
          <a:off x="10528300"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41</xdr:row>
      <xdr:rowOff>119199</xdr:rowOff>
    </xdr:from>
    <xdr:to>
      <xdr:col>15</xdr:col>
      <xdr:colOff>269875</xdr:colOff>
      <xdr:row>41</xdr:row>
      <xdr:rowOff>119199</xdr:rowOff>
    </xdr:to>
    <xdr:cxnSp macro="">
      <xdr:nvCxnSpPr>
        <xdr:cNvPr id="101" name="直線コネクタ 100"/>
        <xdr:cNvCxnSpPr/>
      </xdr:nvCxnSpPr>
      <xdr:spPr>
        <a:xfrm>
          <a:off x="10388600" y="714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101254</xdr:rowOff>
    </xdr:from>
    <xdr:ext cx="469744" cy="259045"/>
    <xdr:sp macro="" textlink="">
      <xdr:nvSpPr>
        <xdr:cNvPr id="102" name="【道路】&#10;一人当たり延長最大値テキスト"/>
        <xdr:cNvSpPr txBox="1"/>
      </xdr:nvSpPr>
      <xdr:spPr>
        <a:xfrm>
          <a:off x="10528300" y="541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a:t>
          </a:r>
          <a:endParaRPr kumimoji="1" lang="ja-JP" altLang="en-US" sz="1000" b="1">
            <a:latin typeface="ＭＳ Ｐゴシック"/>
          </a:endParaRPr>
        </a:p>
      </xdr:txBody>
    </xdr:sp>
    <xdr:clientData/>
  </xdr:oneCellAnchor>
  <xdr:twoCellAnchor>
    <xdr:from>
      <xdr:col>15</xdr:col>
      <xdr:colOff>92075</xdr:colOff>
      <xdr:row>32</xdr:row>
      <xdr:rowOff>154577</xdr:rowOff>
    </xdr:from>
    <xdr:to>
      <xdr:col>15</xdr:col>
      <xdr:colOff>269875</xdr:colOff>
      <xdr:row>32</xdr:row>
      <xdr:rowOff>154577</xdr:rowOff>
    </xdr:to>
    <xdr:cxnSp macro="">
      <xdr:nvCxnSpPr>
        <xdr:cNvPr id="103" name="直線コネクタ 102"/>
        <xdr:cNvCxnSpPr/>
      </xdr:nvCxnSpPr>
      <xdr:spPr>
        <a:xfrm>
          <a:off x="10388600" y="564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41201</xdr:rowOff>
    </xdr:from>
    <xdr:ext cx="469744" cy="259045"/>
    <xdr:sp macro="" textlink="">
      <xdr:nvSpPr>
        <xdr:cNvPr id="104" name="【道路】&#10;一人当たり延長平均値テキスト"/>
        <xdr:cNvSpPr txBox="1"/>
      </xdr:nvSpPr>
      <xdr:spPr>
        <a:xfrm>
          <a:off x="10528300" y="6556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18324</xdr:rowOff>
    </xdr:from>
    <xdr:to>
      <xdr:col>15</xdr:col>
      <xdr:colOff>231775</xdr:colOff>
      <xdr:row>39</xdr:row>
      <xdr:rowOff>119924</xdr:rowOff>
    </xdr:to>
    <xdr:sp macro="" textlink="">
      <xdr:nvSpPr>
        <xdr:cNvPr id="105" name="フローチャート : 判断 104"/>
        <xdr:cNvSpPr/>
      </xdr:nvSpPr>
      <xdr:spPr>
        <a:xfrm>
          <a:off x="10426700" y="67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13426</xdr:rowOff>
    </xdr:from>
    <xdr:to>
      <xdr:col>14</xdr:col>
      <xdr:colOff>79375</xdr:colOff>
      <xdr:row>38</xdr:row>
      <xdr:rowOff>115026</xdr:rowOff>
    </xdr:to>
    <xdr:sp macro="" textlink="">
      <xdr:nvSpPr>
        <xdr:cNvPr id="106" name="フローチャート : 判断 105"/>
        <xdr:cNvSpPr/>
      </xdr:nvSpPr>
      <xdr:spPr>
        <a:xfrm>
          <a:off x="9588500" y="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29210</xdr:rowOff>
    </xdr:from>
    <xdr:to>
      <xdr:col>15</xdr:col>
      <xdr:colOff>231775</xdr:colOff>
      <xdr:row>39</xdr:row>
      <xdr:rowOff>130810</xdr:rowOff>
    </xdr:to>
    <xdr:sp macro="" textlink="">
      <xdr:nvSpPr>
        <xdr:cNvPr id="112" name="円/楕円 111"/>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7637</xdr:rowOff>
    </xdr:from>
    <xdr:ext cx="469744" cy="259045"/>
    <xdr:sp macro="" textlink="">
      <xdr:nvSpPr>
        <xdr:cNvPr id="113" name="【道路】&#10;一人当たり延長該当値テキスト"/>
        <xdr:cNvSpPr txBox="1"/>
      </xdr:nvSpPr>
      <xdr:spPr>
        <a:xfrm>
          <a:off x="10528300"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0.484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25944</xdr:rowOff>
    </xdr:from>
    <xdr:to>
      <xdr:col>14</xdr:col>
      <xdr:colOff>79375</xdr:colOff>
      <xdr:row>39</xdr:row>
      <xdr:rowOff>127544</xdr:rowOff>
    </xdr:to>
    <xdr:sp macro="" textlink="">
      <xdr:nvSpPr>
        <xdr:cNvPr id="114" name="円/楕円 113"/>
        <xdr:cNvSpPr/>
      </xdr:nvSpPr>
      <xdr:spPr>
        <a:xfrm>
          <a:off x="9588500" y="67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76744</xdr:rowOff>
    </xdr:from>
    <xdr:to>
      <xdr:col>15</xdr:col>
      <xdr:colOff>180975</xdr:colOff>
      <xdr:row>39</xdr:row>
      <xdr:rowOff>80010</xdr:rowOff>
    </xdr:to>
    <xdr:cxnSp macro="">
      <xdr:nvCxnSpPr>
        <xdr:cNvPr id="115" name="直線コネクタ 114"/>
        <xdr:cNvCxnSpPr/>
      </xdr:nvCxnSpPr>
      <xdr:spPr>
        <a:xfrm>
          <a:off x="9639300" y="676329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131553</xdr:rowOff>
    </xdr:from>
    <xdr:ext cx="469744" cy="259045"/>
    <xdr:sp macro="" textlink="">
      <xdr:nvSpPr>
        <xdr:cNvPr id="116" name="n_1aveValue【道路】&#10;一人当たり延長"/>
        <xdr:cNvSpPr txBox="1"/>
      </xdr:nvSpPr>
      <xdr:spPr>
        <a:xfrm>
          <a:off x="9391727"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0.656</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118671</xdr:rowOff>
    </xdr:from>
    <xdr:ext cx="469744" cy="259045"/>
    <xdr:sp macro="" textlink="">
      <xdr:nvSpPr>
        <xdr:cNvPr id="117" name="n_1mainValue【道路】&#10;一人当たり延長"/>
        <xdr:cNvSpPr txBox="1"/>
      </xdr:nvSpPr>
      <xdr:spPr>
        <a:xfrm>
          <a:off x="9391727" y="680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9" name="正方形/長方形 11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20" name="正方形/長方形 11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21" name="正方形/長方形 120"/>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22" name="正方形/長方形 121"/>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146957</xdr:rowOff>
    </xdr:from>
    <xdr:to>
      <xdr:col>6</xdr:col>
      <xdr:colOff>510540</xdr:colOff>
      <xdr:row>61</xdr:row>
      <xdr:rowOff>122465</xdr:rowOff>
    </xdr:to>
    <xdr:cxnSp macro="">
      <xdr:nvCxnSpPr>
        <xdr:cNvPr id="142" name="直線コネクタ 141"/>
        <xdr:cNvCxnSpPr/>
      </xdr:nvCxnSpPr>
      <xdr:spPr>
        <a:xfrm flipV="1">
          <a:off x="4633595" y="9405257"/>
          <a:ext cx="127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61</xdr:row>
      <xdr:rowOff>126292</xdr:rowOff>
    </xdr:from>
    <xdr:ext cx="405111" cy="259045"/>
    <xdr:sp macro="" textlink="">
      <xdr:nvSpPr>
        <xdr:cNvPr id="143" name="【橋りょう・トンネル】&#10;有形固定資産減価償却率最小値テキスト"/>
        <xdr:cNvSpPr txBox="1"/>
      </xdr:nvSpPr>
      <xdr:spPr>
        <a:xfrm>
          <a:off x="4686300" y="1058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61</xdr:row>
      <xdr:rowOff>122465</xdr:rowOff>
    </xdr:from>
    <xdr:to>
      <xdr:col>6</xdr:col>
      <xdr:colOff>600075</xdr:colOff>
      <xdr:row>61</xdr:row>
      <xdr:rowOff>122465</xdr:rowOff>
    </xdr:to>
    <xdr:cxnSp macro="">
      <xdr:nvCxnSpPr>
        <xdr:cNvPr id="144" name="直線コネクタ 143"/>
        <xdr:cNvCxnSpPr/>
      </xdr:nvCxnSpPr>
      <xdr:spPr>
        <a:xfrm>
          <a:off x="4546600" y="1058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93634</xdr:rowOff>
    </xdr:from>
    <xdr:ext cx="405111" cy="259045"/>
    <xdr:sp macro="" textlink="">
      <xdr:nvSpPr>
        <xdr:cNvPr id="145" name="【橋りょう・トンネル】&#10;有形固定資産減価償却率最大値テキスト"/>
        <xdr:cNvSpPr txBox="1"/>
      </xdr:nvSpPr>
      <xdr:spPr>
        <a:xfrm>
          <a:off x="46863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6</xdr:col>
      <xdr:colOff>422275</xdr:colOff>
      <xdr:row>54</xdr:row>
      <xdr:rowOff>146957</xdr:rowOff>
    </xdr:from>
    <xdr:to>
      <xdr:col>6</xdr:col>
      <xdr:colOff>600075</xdr:colOff>
      <xdr:row>54</xdr:row>
      <xdr:rowOff>146957</xdr:rowOff>
    </xdr:to>
    <xdr:cxnSp macro="">
      <xdr:nvCxnSpPr>
        <xdr:cNvPr id="146" name="直線コネクタ 145"/>
        <xdr:cNvCxnSpPr/>
      </xdr:nvCxnSpPr>
      <xdr:spPr>
        <a:xfrm>
          <a:off x="4546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143527</xdr:rowOff>
    </xdr:from>
    <xdr:ext cx="405111" cy="259045"/>
    <xdr:sp macro="" textlink="">
      <xdr:nvSpPr>
        <xdr:cNvPr id="147" name="【橋りょう・トンネル】&#10;有形固定資産減価償却率平均値テキスト"/>
        <xdr:cNvSpPr txBox="1"/>
      </xdr:nvSpPr>
      <xdr:spPr>
        <a:xfrm>
          <a:off x="46863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48" name="フローチャート : 判断 14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87993</xdr:rowOff>
    </xdr:from>
    <xdr:to>
      <xdr:col>5</xdr:col>
      <xdr:colOff>409575</xdr:colOff>
      <xdr:row>64</xdr:row>
      <xdr:rowOff>18143</xdr:rowOff>
    </xdr:to>
    <xdr:sp macro="" textlink="">
      <xdr:nvSpPr>
        <xdr:cNvPr id="149" name="フローチャート : 判断 148"/>
        <xdr:cNvSpPr/>
      </xdr:nvSpPr>
      <xdr:spPr>
        <a:xfrm>
          <a:off x="3746500" y="1088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71665</xdr:rowOff>
    </xdr:from>
    <xdr:to>
      <xdr:col>6</xdr:col>
      <xdr:colOff>561975</xdr:colOff>
      <xdr:row>62</xdr:row>
      <xdr:rowOff>1815</xdr:rowOff>
    </xdr:to>
    <xdr:sp macro="" textlink="">
      <xdr:nvSpPr>
        <xdr:cNvPr id="155" name="円/楕円 154"/>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60</xdr:row>
      <xdr:rowOff>158042</xdr:rowOff>
    </xdr:from>
    <xdr:ext cx="405111" cy="259045"/>
    <xdr:sp macro="" textlink="">
      <xdr:nvSpPr>
        <xdr:cNvPr id="156" name="【橋りょう・トンネル】&#10;有形固定資産減価償却率該当値テキスト"/>
        <xdr:cNvSpPr txBox="1"/>
      </xdr:nvSpPr>
      <xdr:spPr>
        <a:xfrm>
          <a:off x="4686300" y="104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153307</xdr:rowOff>
    </xdr:from>
    <xdr:to>
      <xdr:col>5</xdr:col>
      <xdr:colOff>409575</xdr:colOff>
      <xdr:row>64</xdr:row>
      <xdr:rowOff>83457</xdr:rowOff>
    </xdr:to>
    <xdr:sp macro="" textlink="">
      <xdr:nvSpPr>
        <xdr:cNvPr id="157" name="円/楕円 156"/>
        <xdr:cNvSpPr/>
      </xdr:nvSpPr>
      <xdr:spPr>
        <a:xfrm>
          <a:off x="3746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122465</xdr:rowOff>
    </xdr:from>
    <xdr:to>
      <xdr:col>6</xdr:col>
      <xdr:colOff>511175</xdr:colOff>
      <xdr:row>64</xdr:row>
      <xdr:rowOff>32657</xdr:rowOff>
    </xdr:to>
    <xdr:cxnSp macro="">
      <xdr:nvCxnSpPr>
        <xdr:cNvPr id="158" name="直線コネクタ 157"/>
        <xdr:cNvCxnSpPr/>
      </xdr:nvCxnSpPr>
      <xdr:spPr>
        <a:xfrm flipV="1">
          <a:off x="3797300" y="10580915"/>
          <a:ext cx="8382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34670</xdr:rowOff>
    </xdr:from>
    <xdr:ext cx="405111" cy="259045"/>
    <xdr:sp macro="" textlink="">
      <xdr:nvSpPr>
        <xdr:cNvPr id="159" name="n_1aveValue【橋りょう・トンネル】&#10;有形固定資産減価償却率"/>
        <xdr:cNvSpPr txBox="1"/>
      </xdr:nvSpPr>
      <xdr:spPr>
        <a:xfrm>
          <a:off x="3582043" y="1066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74584</xdr:rowOff>
    </xdr:from>
    <xdr:ext cx="405111" cy="259045"/>
    <xdr:sp macro="" textlink="">
      <xdr:nvSpPr>
        <xdr:cNvPr id="160" name="n_1mainValue【橋りょう・トンネル】&#10;有形固定資産減価償却率"/>
        <xdr:cNvSpPr txBox="1"/>
      </xdr:nvSpPr>
      <xdr:spPr>
        <a:xfrm>
          <a:off x="3582043"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62" name="正方形/長方形 16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63" name="正方形/長方形 16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64" name="正方形/長方形 16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5" name="正方形/長方形 16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69" name="テキスト ボックス 16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71" name="テキスト ボックス 170"/>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3" name="テキスト ボックス 17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5" name="テキスト ボックス 17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7" name="テキスト ボックス 17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9" name="テキスト ボックス 17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1" name="テキスト ボックス 18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75070</xdr:rowOff>
    </xdr:from>
    <xdr:to>
      <xdr:col>15</xdr:col>
      <xdr:colOff>180340</xdr:colOff>
      <xdr:row>63</xdr:row>
      <xdr:rowOff>105728</xdr:rowOff>
    </xdr:to>
    <xdr:cxnSp macro="">
      <xdr:nvCxnSpPr>
        <xdr:cNvPr id="183" name="直線コネクタ 182"/>
        <xdr:cNvCxnSpPr/>
      </xdr:nvCxnSpPr>
      <xdr:spPr>
        <a:xfrm flipV="1">
          <a:off x="10475595" y="9504820"/>
          <a:ext cx="1270" cy="14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63</xdr:row>
      <xdr:rowOff>109555</xdr:rowOff>
    </xdr:from>
    <xdr:ext cx="599010" cy="259045"/>
    <xdr:sp macro="" textlink="">
      <xdr:nvSpPr>
        <xdr:cNvPr id="184" name="【橋りょう・トンネル】&#10;一人当たり有形固定資産（償却資産）額最小値テキスト"/>
        <xdr:cNvSpPr txBox="1"/>
      </xdr:nvSpPr>
      <xdr:spPr>
        <a:xfrm>
          <a:off x="10528300" y="109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101,175</a:t>
          </a:r>
          <a:endParaRPr kumimoji="1" lang="ja-JP" altLang="en-US" sz="1000" b="1">
            <a:latin typeface="ＭＳ Ｐゴシック"/>
          </a:endParaRPr>
        </a:p>
      </xdr:txBody>
    </xdr:sp>
    <xdr:clientData/>
  </xdr:oneCellAnchor>
  <xdr:twoCellAnchor>
    <xdr:from>
      <xdr:col>15</xdr:col>
      <xdr:colOff>92075</xdr:colOff>
      <xdr:row>63</xdr:row>
      <xdr:rowOff>105728</xdr:rowOff>
    </xdr:from>
    <xdr:to>
      <xdr:col>15</xdr:col>
      <xdr:colOff>269875</xdr:colOff>
      <xdr:row>63</xdr:row>
      <xdr:rowOff>105728</xdr:rowOff>
    </xdr:to>
    <xdr:cxnSp macro="">
      <xdr:nvCxnSpPr>
        <xdr:cNvPr id="185" name="直線コネクタ 184"/>
        <xdr:cNvCxnSpPr/>
      </xdr:nvCxnSpPr>
      <xdr:spPr>
        <a:xfrm>
          <a:off x="10388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21747</xdr:rowOff>
    </xdr:from>
    <xdr:ext cx="599010" cy="259045"/>
    <xdr:sp macro="" textlink="">
      <xdr:nvSpPr>
        <xdr:cNvPr id="186" name="【橋りょう・トンネル】&#10;一人当たり有形固定資産（償却資産）額最大値テキスト"/>
        <xdr:cNvSpPr txBox="1"/>
      </xdr:nvSpPr>
      <xdr:spPr>
        <a:xfrm>
          <a:off x="10528300" y="928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211,589</a:t>
          </a:r>
          <a:endParaRPr kumimoji="1" lang="ja-JP" altLang="en-US" sz="1000" b="1">
            <a:latin typeface="ＭＳ Ｐゴシック"/>
          </a:endParaRPr>
        </a:p>
      </xdr:txBody>
    </xdr:sp>
    <xdr:clientData/>
  </xdr:oneCellAnchor>
  <xdr:twoCellAnchor>
    <xdr:from>
      <xdr:col>15</xdr:col>
      <xdr:colOff>92075</xdr:colOff>
      <xdr:row>55</xdr:row>
      <xdr:rowOff>75070</xdr:rowOff>
    </xdr:from>
    <xdr:to>
      <xdr:col>15</xdr:col>
      <xdr:colOff>269875</xdr:colOff>
      <xdr:row>55</xdr:row>
      <xdr:rowOff>75070</xdr:rowOff>
    </xdr:to>
    <xdr:cxnSp macro="">
      <xdr:nvCxnSpPr>
        <xdr:cNvPr id="187" name="直線コネクタ 186"/>
        <xdr:cNvCxnSpPr/>
      </xdr:nvCxnSpPr>
      <xdr:spPr>
        <a:xfrm>
          <a:off x="10388600" y="950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60</xdr:row>
      <xdr:rowOff>89209</xdr:rowOff>
    </xdr:from>
    <xdr:ext cx="599010" cy="259045"/>
    <xdr:sp macro="" textlink="">
      <xdr:nvSpPr>
        <xdr:cNvPr id="188" name="【橋りょう・トンネル】&#10;一人当たり有形固定資産（償却資産）額平均値テキスト"/>
        <xdr:cNvSpPr txBox="1"/>
      </xdr:nvSpPr>
      <xdr:spPr>
        <a:xfrm>
          <a:off x="10528300" y="10376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66332</xdr:rowOff>
    </xdr:from>
    <xdr:to>
      <xdr:col>15</xdr:col>
      <xdr:colOff>231775</xdr:colOff>
      <xdr:row>61</xdr:row>
      <xdr:rowOff>167932</xdr:rowOff>
    </xdr:to>
    <xdr:sp macro="" textlink="">
      <xdr:nvSpPr>
        <xdr:cNvPr id="189" name="フローチャート : 判断 188"/>
        <xdr:cNvSpPr/>
      </xdr:nvSpPr>
      <xdr:spPr>
        <a:xfrm>
          <a:off x="10426700" y="105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78892</xdr:rowOff>
    </xdr:from>
    <xdr:to>
      <xdr:col>14</xdr:col>
      <xdr:colOff>79375</xdr:colOff>
      <xdr:row>61</xdr:row>
      <xdr:rowOff>9042</xdr:rowOff>
    </xdr:to>
    <xdr:sp macro="" textlink="">
      <xdr:nvSpPr>
        <xdr:cNvPr id="190" name="フローチャート : 判断 189"/>
        <xdr:cNvSpPr/>
      </xdr:nvSpPr>
      <xdr:spPr>
        <a:xfrm>
          <a:off x="9588500" y="1036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54928</xdr:rowOff>
    </xdr:from>
    <xdr:to>
      <xdr:col>15</xdr:col>
      <xdr:colOff>231775</xdr:colOff>
      <xdr:row>63</xdr:row>
      <xdr:rowOff>156528</xdr:rowOff>
    </xdr:to>
    <xdr:sp macro="" textlink="">
      <xdr:nvSpPr>
        <xdr:cNvPr id="196" name="円/楕円 195"/>
        <xdr:cNvSpPr/>
      </xdr:nvSpPr>
      <xdr:spPr>
        <a:xfrm>
          <a:off x="10426700" y="108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62</xdr:row>
      <xdr:rowOff>141305</xdr:rowOff>
    </xdr:from>
    <xdr:ext cx="599010" cy="259045"/>
    <xdr:sp macro="" textlink="">
      <xdr:nvSpPr>
        <xdr:cNvPr id="197" name="【橋りょう・トンネル】&#10;一人当たり有形固定資産（償却資産）額該当値テキスト"/>
        <xdr:cNvSpPr txBox="1"/>
      </xdr:nvSpPr>
      <xdr:spPr>
        <a:xfrm>
          <a:off x="10528300" y="1077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101,175</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55181</xdr:rowOff>
    </xdr:from>
    <xdr:to>
      <xdr:col>14</xdr:col>
      <xdr:colOff>79375</xdr:colOff>
      <xdr:row>63</xdr:row>
      <xdr:rowOff>156781</xdr:rowOff>
    </xdr:to>
    <xdr:sp macro="" textlink="">
      <xdr:nvSpPr>
        <xdr:cNvPr id="198" name="円/楕円 197"/>
        <xdr:cNvSpPr/>
      </xdr:nvSpPr>
      <xdr:spPr>
        <a:xfrm>
          <a:off x="9588500" y="108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105728</xdr:rowOff>
    </xdr:from>
    <xdr:to>
      <xdr:col>15</xdr:col>
      <xdr:colOff>180975</xdr:colOff>
      <xdr:row>63</xdr:row>
      <xdr:rowOff>105981</xdr:rowOff>
    </xdr:to>
    <xdr:cxnSp macro="">
      <xdr:nvCxnSpPr>
        <xdr:cNvPr id="199" name="直線コネクタ 198"/>
        <xdr:cNvCxnSpPr/>
      </xdr:nvCxnSpPr>
      <xdr:spPr>
        <a:xfrm flipV="1">
          <a:off x="9639300" y="10907078"/>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25569</xdr:rowOff>
    </xdr:from>
    <xdr:ext cx="599010" cy="259045"/>
    <xdr:sp macro="" textlink="">
      <xdr:nvSpPr>
        <xdr:cNvPr id="200" name="n_1aveValue【橋りょう・トンネル】&#10;一人当たり有形固定資産（償却資産）額"/>
        <xdr:cNvSpPr txBox="1"/>
      </xdr:nvSpPr>
      <xdr:spPr>
        <a:xfrm>
          <a:off x="9327094" y="1014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139,788</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147908</xdr:rowOff>
    </xdr:from>
    <xdr:ext cx="599010" cy="259045"/>
    <xdr:sp macro="" textlink="">
      <xdr:nvSpPr>
        <xdr:cNvPr id="201" name="n_1mainValue【橋りょう・トンネル】&#10;一人当たり有形固定資産（償却資産）額"/>
        <xdr:cNvSpPr txBox="1"/>
      </xdr:nvSpPr>
      <xdr:spPr>
        <a:xfrm>
          <a:off x="9327094" y="10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101,155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203" name="正方形/長方形 20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204" name="正方形/長方形 20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205" name="正方形/長方形 20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206" name="正方形/長方形 20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2" name="テキスト ボックス 21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2" name="テキスト ボックス 22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90351</xdr:rowOff>
    </xdr:from>
    <xdr:to>
      <xdr:col>6</xdr:col>
      <xdr:colOff>510540</xdr:colOff>
      <xdr:row>85</xdr:row>
      <xdr:rowOff>105048</xdr:rowOff>
    </xdr:to>
    <xdr:cxnSp macro="">
      <xdr:nvCxnSpPr>
        <xdr:cNvPr id="226" name="直線コネクタ 225"/>
        <xdr:cNvCxnSpPr/>
      </xdr:nvCxnSpPr>
      <xdr:spPr>
        <a:xfrm flipV="1">
          <a:off x="4633595" y="13463451"/>
          <a:ext cx="127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85</xdr:row>
      <xdr:rowOff>108875</xdr:rowOff>
    </xdr:from>
    <xdr:ext cx="405111" cy="259045"/>
    <xdr:sp macro="" textlink="">
      <xdr:nvSpPr>
        <xdr:cNvPr id="227" name="【公営住宅】&#10;有形固定資産減価償却率最小値テキスト"/>
        <xdr:cNvSpPr txBox="1"/>
      </xdr:nvSpPr>
      <xdr:spPr>
        <a:xfrm>
          <a:off x="46863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85</xdr:row>
      <xdr:rowOff>105048</xdr:rowOff>
    </xdr:from>
    <xdr:to>
      <xdr:col>6</xdr:col>
      <xdr:colOff>600075</xdr:colOff>
      <xdr:row>85</xdr:row>
      <xdr:rowOff>105048</xdr:rowOff>
    </xdr:to>
    <xdr:cxnSp macro="">
      <xdr:nvCxnSpPr>
        <xdr:cNvPr id="228" name="直線コネクタ 227"/>
        <xdr:cNvCxnSpPr/>
      </xdr:nvCxnSpPr>
      <xdr:spPr>
        <a:xfrm>
          <a:off x="4546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37028</xdr:rowOff>
    </xdr:from>
    <xdr:ext cx="405111" cy="259045"/>
    <xdr:sp macro="" textlink="">
      <xdr:nvSpPr>
        <xdr:cNvPr id="229" name="【公営住宅】&#10;有形固定資産減価償却率最大値テキスト"/>
        <xdr:cNvSpPr txBox="1"/>
      </xdr:nvSpPr>
      <xdr:spPr>
        <a:xfrm>
          <a:off x="46863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78</xdr:row>
      <xdr:rowOff>90351</xdr:rowOff>
    </xdr:from>
    <xdr:to>
      <xdr:col>6</xdr:col>
      <xdr:colOff>600075</xdr:colOff>
      <xdr:row>78</xdr:row>
      <xdr:rowOff>90351</xdr:rowOff>
    </xdr:to>
    <xdr:cxnSp macro="">
      <xdr:nvCxnSpPr>
        <xdr:cNvPr id="230" name="直線コネクタ 229"/>
        <xdr:cNvCxnSpPr/>
      </xdr:nvCxnSpPr>
      <xdr:spPr>
        <a:xfrm>
          <a:off x="4546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2013</xdr:rowOff>
    </xdr:from>
    <xdr:ext cx="405111" cy="259045"/>
    <xdr:sp macro="" textlink="">
      <xdr:nvSpPr>
        <xdr:cNvPr id="231" name="【公営住宅】&#10;有形固定資産減価償却率平均値テキスト"/>
        <xdr:cNvSpPr txBox="1"/>
      </xdr:nvSpPr>
      <xdr:spPr>
        <a:xfrm>
          <a:off x="46863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150586</xdr:rowOff>
    </xdr:from>
    <xdr:to>
      <xdr:col>6</xdr:col>
      <xdr:colOff>561975</xdr:colOff>
      <xdr:row>83</xdr:row>
      <xdr:rowOff>80736</xdr:rowOff>
    </xdr:to>
    <xdr:sp macro="" textlink="">
      <xdr:nvSpPr>
        <xdr:cNvPr id="232" name="フローチャート : 判断 231"/>
        <xdr:cNvSpPr/>
      </xdr:nvSpPr>
      <xdr:spPr>
        <a:xfrm>
          <a:off x="4584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116295</xdr:rowOff>
    </xdr:from>
    <xdr:to>
      <xdr:col>5</xdr:col>
      <xdr:colOff>409575</xdr:colOff>
      <xdr:row>84</xdr:row>
      <xdr:rowOff>46445</xdr:rowOff>
    </xdr:to>
    <xdr:sp macro="" textlink="">
      <xdr:nvSpPr>
        <xdr:cNvPr id="233" name="フローチャート : 判断 232"/>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11793</xdr:rowOff>
    </xdr:from>
    <xdr:to>
      <xdr:col>6</xdr:col>
      <xdr:colOff>561975</xdr:colOff>
      <xdr:row>83</xdr:row>
      <xdr:rowOff>113393</xdr:rowOff>
    </xdr:to>
    <xdr:sp macro="" textlink="">
      <xdr:nvSpPr>
        <xdr:cNvPr id="239" name="円/楕円 238"/>
        <xdr:cNvSpPr/>
      </xdr:nvSpPr>
      <xdr:spPr>
        <a:xfrm>
          <a:off x="4584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82</xdr:row>
      <xdr:rowOff>161670</xdr:rowOff>
    </xdr:from>
    <xdr:ext cx="405111" cy="259045"/>
    <xdr:sp macro="" textlink="">
      <xdr:nvSpPr>
        <xdr:cNvPr id="240" name="【公営住宅】&#10;有形固定資産減価償却率該当値テキスト"/>
        <xdr:cNvSpPr txBox="1"/>
      </xdr:nvSpPr>
      <xdr:spPr>
        <a:xfrm>
          <a:off x="4686300"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103232</xdr:rowOff>
    </xdr:from>
    <xdr:to>
      <xdr:col>5</xdr:col>
      <xdr:colOff>409575</xdr:colOff>
      <xdr:row>84</xdr:row>
      <xdr:rowOff>33382</xdr:rowOff>
    </xdr:to>
    <xdr:sp macro="" textlink="">
      <xdr:nvSpPr>
        <xdr:cNvPr id="241" name="円/楕円 240"/>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62593</xdr:rowOff>
    </xdr:from>
    <xdr:to>
      <xdr:col>6</xdr:col>
      <xdr:colOff>511175</xdr:colOff>
      <xdr:row>83</xdr:row>
      <xdr:rowOff>154032</xdr:rowOff>
    </xdr:to>
    <xdr:cxnSp macro="">
      <xdr:nvCxnSpPr>
        <xdr:cNvPr id="242" name="直線コネクタ 241"/>
        <xdr:cNvCxnSpPr/>
      </xdr:nvCxnSpPr>
      <xdr:spPr>
        <a:xfrm flipV="1">
          <a:off x="3797300" y="142929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37572</xdr:rowOff>
    </xdr:from>
    <xdr:ext cx="405111" cy="259045"/>
    <xdr:sp macro="" textlink="">
      <xdr:nvSpPr>
        <xdr:cNvPr id="243" name="n_1aveValue【公営住宅】&#10;有形固定資産減価償却率"/>
        <xdr:cNvSpPr txBox="1"/>
      </xdr:nvSpPr>
      <xdr:spPr>
        <a:xfrm>
          <a:off x="3582043"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49909</xdr:rowOff>
    </xdr:from>
    <xdr:ext cx="405111" cy="259045"/>
    <xdr:sp macro="" textlink="">
      <xdr:nvSpPr>
        <xdr:cNvPr id="244" name="n_1mainValue【公営住宅】&#10;有形固定資産減価償却率"/>
        <xdr:cNvSpPr txBox="1"/>
      </xdr:nvSpPr>
      <xdr:spPr>
        <a:xfrm>
          <a:off x="3582043" y="1410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46" name="正方形/長方形 245"/>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47" name="正方形/長方形 246"/>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48" name="正方形/長方形 247"/>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9" name="正方形/長方形 248"/>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3" name="直線コネクタ 25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4" name="テキスト ボックス 25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5" name="直線コネクタ 25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6" name="テキスト ボックス 25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7" name="直線コネクタ 25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8" name="テキスト ボックス 25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9" name="直線コネクタ 25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0" name="テキスト ボックス 25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1" name="直線コネクタ 26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2" name="テキスト ボックス 26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3" name="直線コネクタ 26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4" name="テキスト ボックス 26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28302</xdr:rowOff>
    </xdr:from>
    <xdr:to>
      <xdr:col>15</xdr:col>
      <xdr:colOff>180340</xdr:colOff>
      <xdr:row>85</xdr:row>
      <xdr:rowOff>126274</xdr:rowOff>
    </xdr:to>
    <xdr:cxnSp macro="">
      <xdr:nvCxnSpPr>
        <xdr:cNvPr id="268" name="直線コネクタ 267"/>
        <xdr:cNvCxnSpPr/>
      </xdr:nvCxnSpPr>
      <xdr:spPr>
        <a:xfrm flipV="1">
          <a:off x="10475595" y="13401402"/>
          <a:ext cx="1270" cy="129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130101</xdr:rowOff>
    </xdr:from>
    <xdr:ext cx="469744" cy="259045"/>
    <xdr:sp macro="" textlink="">
      <xdr:nvSpPr>
        <xdr:cNvPr id="269" name="【公営住宅】&#10;一人当たり面積最小値テキスト"/>
        <xdr:cNvSpPr txBox="1"/>
      </xdr:nvSpPr>
      <xdr:spPr>
        <a:xfrm>
          <a:off x="10528300" y="147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126274</xdr:rowOff>
    </xdr:from>
    <xdr:to>
      <xdr:col>15</xdr:col>
      <xdr:colOff>269875</xdr:colOff>
      <xdr:row>85</xdr:row>
      <xdr:rowOff>126274</xdr:rowOff>
    </xdr:to>
    <xdr:cxnSp macro="">
      <xdr:nvCxnSpPr>
        <xdr:cNvPr id="270" name="直線コネクタ 269"/>
        <xdr:cNvCxnSpPr/>
      </xdr:nvCxnSpPr>
      <xdr:spPr>
        <a:xfrm>
          <a:off x="10388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146429</xdr:rowOff>
    </xdr:from>
    <xdr:ext cx="469744" cy="259045"/>
    <xdr:sp macro="" textlink="">
      <xdr:nvSpPr>
        <xdr:cNvPr id="271" name="【公営住宅】&#10;一人当たり面積最大値テキスト"/>
        <xdr:cNvSpPr txBox="1"/>
      </xdr:nvSpPr>
      <xdr:spPr>
        <a:xfrm>
          <a:off x="105283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15</xdr:col>
      <xdr:colOff>92075</xdr:colOff>
      <xdr:row>78</xdr:row>
      <xdr:rowOff>28302</xdr:rowOff>
    </xdr:from>
    <xdr:to>
      <xdr:col>15</xdr:col>
      <xdr:colOff>269875</xdr:colOff>
      <xdr:row>78</xdr:row>
      <xdr:rowOff>28302</xdr:rowOff>
    </xdr:to>
    <xdr:cxnSp macro="">
      <xdr:nvCxnSpPr>
        <xdr:cNvPr id="272" name="直線コネクタ 271"/>
        <xdr:cNvCxnSpPr/>
      </xdr:nvCxnSpPr>
      <xdr:spPr>
        <a:xfrm>
          <a:off x="10388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121211</xdr:rowOff>
    </xdr:from>
    <xdr:ext cx="469744" cy="259045"/>
    <xdr:sp macro="" textlink="">
      <xdr:nvSpPr>
        <xdr:cNvPr id="273" name="【公営住宅】&#10;一人当たり面積平均値テキスト"/>
        <xdr:cNvSpPr txBox="1"/>
      </xdr:nvSpPr>
      <xdr:spPr>
        <a:xfrm>
          <a:off x="10528300" y="13665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0.642</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98334</xdr:rowOff>
    </xdr:from>
    <xdr:to>
      <xdr:col>15</xdr:col>
      <xdr:colOff>231775</xdr:colOff>
      <xdr:row>81</xdr:row>
      <xdr:rowOff>28484</xdr:rowOff>
    </xdr:to>
    <xdr:sp macro="" textlink="">
      <xdr:nvSpPr>
        <xdr:cNvPr id="274" name="フローチャート : 判断 273"/>
        <xdr:cNvSpPr/>
      </xdr:nvSpPr>
      <xdr:spPr>
        <a:xfrm>
          <a:off x="104267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126093</xdr:rowOff>
    </xdr:from>
    <xdr:to>
      <xdr:col>14</xdr:col>
      <xdr:colOff>79375</xdr:colOff>
      <xdr:row>81</xdr:row>
      <xdr:rowOff>56243</xdr:rowOff>
    </xdr:to>
    <xdr:sp macro="" textlink="">
      <xdr:nvSpPr>
        <xdr:cNvPr id="275" name="フローチャート : 判断 274"/>
        <xdr:cNvSpPr/>
      </xdr:nvSpPr>
      <xdr:spPr>
        <a:xfrm>
          <a:off x="9588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85271</xdr:rowOff>
    </xdr:from>
    <xdr:to>
      <xdr:col>15</xdr:col>
      <xdr:colOff>231775</xdr:colOff>
      <xdr:row>82</xdr:row>
      <xdr:rowOff>15421</xdr:rowOff>
    </xdr:to>
    <xdr:sp macro="" textlink="">
      <xdr:nvSpPr>
        <xdr:cNvPr id="281" name="円/楕円 280"/>
        <xdr:cNvSpPr/>
      </xdr:nvSpPr>
      <xdr:spPr>
        <a:xfrm>
          <a:off x="10426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81</xdr:row>
      <xdr:rowOff>63698</xdr:rowOff>
    </xdr:from>
    <xdr:ext cx="469744" cy="259045"/>
    <xdr:sp macro="" textlink="">
      <xdr:nvSpPr>
        <xdr:cNvPr id="282" name="【公営住宅】&#10;一人当たり面積該当値テキスト"/>
        <xdr:cNvSpPr txBox="1"/>
      </xdr:nvSpPr>
      <xdr:spPr>
        <a:xfrm>
          <a:off x="10528300" y="1395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0.545</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83638</xdr:rowOff>
    </xdr:from>
    <xdr:to>
      <xdr:col>14</xdr:col>
      <xdr:colOff>79375</xdr:colOff>
      <xdr:row>82</xdr:row>
      <xdr:rowOff>13788</xdr:rowOff>
    </xdr:to>
    <xdr:sp macro="" textlink="">
      <xdr:nvSpPr>
        <xdr:cNvPr id="283" name="円/楕円 282"/>
        <xdr:cNvSpPr/>
      </xdr:nvSpPr>
      <xdr:spPr>
        <a:xfrm>
          <a:off x="9588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134438</xdr:rowOff>
    </xdr:from>
    <xdr:to>
      <xdr:col>15</xdr:col>
      <xdr:colOff>180975</xdr:colOff>
      <xdr:row>81</xdr:row>
      <xdr:rowOff>136071</xdr:rowOff>
    </xdr:to>
    <xdr:cxnSp macro="">
      <xdr:nvCxnSpPr>
        <xdr:cNvPr id="284" name="直線コネクタ 283"/>
        <xdr:cNvCxnSpPr/>
      </xdr:nvCxnSpPr>
      <xdr:spPr>
        <a:xfrm>
          <a:off x="9639300" y="140218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72770</xdr:rowOff>
    </xdr:from>
    <xdr:ext cx="469744" cy="259045"/>
    <xdr:sp macro="" textlink="">
      <xdr:nvSpPr>
        <xdr:cNvPr id="285" name="n_1aveValue【公営住宅】&#10;一人当たり面積"/>
        <xdr:cNvSpPr txBox="1"/>
      </xdr:nvSpPr>
      <xdr:spPr>
        <a:xfrm>
          <a:off x="93917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0.625</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4915</xdr:rowOff>
    </xdr:from>
    <xdr:ext cx="469744" cy="259045"/>
    <xdr:sp macro="" textlink="">
      <xdr:nvSpPr>
        <xdr:cNvPr id="286" name="n_1mainValue【公営住宅】&#10;一人当たり面積"/>
        <xdr:cNvSpPr txBox="1"/>
      </xdr:nvSpPr>
      <xdr:spPr>
        <a:xfrm>
          <a:off x="9391727" y="1406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0.546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88" name="正方形/長方形 287"/>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89" name="正方形/長方形 288"/>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90" name="正方形/長方形 289"/>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91" name="正方形/長方形 290"/>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2" name="正方形/長方形 2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3" name="テキスト ボックス 2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4" name="直線コネクタ 2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5" name="テキスト ボックス 29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6" name="直線コネクタ 29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7" name="テキスト ボックス 29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8" name="直線コネクタ 29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9" name="テキスト ボックス 29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0" name="直線コネクタ 29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1" name="テキスト ボックス 30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2" name="直線コネクタ 30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303" name="テキスト ボックス 30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99</xdr:row>
      <xdr:rowOff>156211</xdr:rowOff>
    </xdr:from>
    <xdr:to>
      <xdr:col>6</xdr:col>
      <xdr:colOff>510540</xdr:colOff>
      <xdr:row>109</xdr:row>
      <xdr:rowOff>19050</xdr:rowOff>
    </xdr:to>
    <xdr:cxnSp macro="">
      <xdr:nvCxnSpPr>
        <xdr:cNvPr id="307" name="直線コネクタ 306"/>
        <xdr:cNvCxnSpPr/>
      </xdr:nvCxnSpPr>
      <xdr:spPr>
        <a:xfrm flipV="1">
          <a:off x="4633595" y="17129761"/>
          <a:ext cx="127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109</xdr:row>
      <xdr:rowOff>22877</xdr:rowOff>
    </xdr:from>
    <xdr:ext cx="405111" cy="259045"/>
    <xdr:sp macro="" textlink="">
      <xdr:nvSpPr>
        <xdr:cNvPr id="308" name="【港湾・漁港】&#10;有形固定資産減価償却率最小値テキスト"/>
        <xdr:cNvSpPr txBox="1"/>
      </xdr:nvSpPr>
      <xdr:spPr>
        <a:xfrm>
          <a:off x="46863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6</xdr:col>
      <xdr:colOff>422275</xdr:colOff>
      <xdr:row>109</xdr:row>
      <xdr:rowOff>19050</xdr:rowOff>
    </xdr:from>
    <xdr:to>
      <xdr:col>6</xdr:col>
      <xdr:colOff>600075</xdr:colOff>
      <xdr:row>109</xdr:row>
      <xdr:rowOff>19050</xdr:rowOff>
    </xdr:to>
    <xdr:cxnSp macro="">
      <xdr:nvCxnSpPr>
        <xdr:cNvPr id="309" name="直線コネクタ 308"/>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102888</xdr:rowOff>
    </xdr:from>
    <xdr:ext cx="405111" cy="259045"/>
    <xdr:sp macro="" textlink="">
      <xdr:nvSpPr>
        <xdr:cNvPr id="310" name="【港湾・漁港】&#10;有形固定資産減価償却率最大値テキスト"/>
        <xdr:cNvSpPr txBox="1"/>
      </xdr:nvSpPr>
      <xdr:spPr>
        <a:xfrm>
          <a:off x="46863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6</xdr:col>
      <xdr:colOff>422275</xdr:colOff>
      <xdr:row>99</xdr:row>
      <xdr:rowOff>156211</xdr:rowOff>
    </xdr:from>
    <xdr:to>
      <xdr:col>6</xdr:col>
      <xdr:colOff>600075</xdr:colOff>
      <xdr:row>99</xdr:row>
      <xdr:rowOff>156211</xdr:rowOff>
    </xdr:to>
    <xdr:cxnSp macro="">
      <xdr:nvCxnSpPr>
        <xdr:cNvPr id="311" name="直線コネクタ 31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100</xdr:row>
      <xdr:rowOff>13986</xdr:rowOff>
    </xdr:from>
    <xdr:ext cx="405111" cy="259045"/>
    <xdr:sp macro="" textlink="">
      <xdr:nvSpPr>
        <xdr:cNvPr id="312" name="【港湾・漁港】&#10;有形固定資産減価償却率平均値テキスト"/>
        <xdr:cNvSpPr txBox="1"/>
      </xdr:nvSpPr>
      <xdr:spPr>
        <a:xfrm>
          <a:off x="4686300" y="17158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6</xdr:col>
      <xdr:colOff>460375</xdr:colOff>
      <xdr:row>100</xdr:row>
      <xdr:rowOff>2539</xdr:rowOff>
    </xdr:from>
    <xdr:to>
      <xdr:col>6</xdr:col>
      <xdr:colOff>561975</xdr:colOff>
      <xdr:row>100</xdr:row>
      <xdr:rowOff>104139</xdr:rowOff>
    </xdr:to>
    <xdr:sp macro="" textlink="">
      <xdr:nvSpPr>
        <xdr:cNvPr id="313" name="フローチャート : 判断 312"/>
        <xdr:cNvSpPr/>
      </xdr:nvSpPr>
      <xdr:spPr>
        <a:xfrm>
          <a:off x="458470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162561</xdr:rowOff>
    </xdr:from>
    <xdr:to>
      <xdr:col>5</xdr:col>
      <xdr:colOff>409575</xdr:colOff>
      <xdr:row>101</xdr:row>
      <xdr:rowOff>92711</xdr:rowOff>
    </xdr:to>
    <xdr:sp macro="" textlink="">
      <xdr:nvSpPr>
        <xdr:cNvPr id="314" name="フローチャート : 判断 313"/>
        <xdr:cNvSpPr/>
      </xdr:nvSpPr>
      <xdr:spPr>
        <a:xfrm>
          <a:off x="3746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105411</xdr:rowOff>
    </xdr:from>
    <xdr:to>
      <xdr:col>6</xdr:col>
      <xdr:colOff>561975</xdr:colOff>
      <xdr:row>100</xdr:row>
      <xdr:rowOff>35561</xdr:rowOff>
    </xdr:to>
    <xdr:sp macro="" textlink="">
      <xdr:nvSpPr>
        <xdr:cNvPr id="320" name="円/楕円 319"/>
        <xdr:cNvSpPr/>
      </xdr:nvSpPr>
      <xdr:spPr>
        <a:xfrm>
          <a:off x="4584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99</xdr:row>
      <xdr:rowOff>58438</xdr:rowOff>
    </xdr:from>
    <xdr:ext cx="405111" cy="259045"/>
    <xdr:sp macro="" textlink="">
      <xdr:nvSpPr>
        <xdr:cNvPr id="321" name="【港湾・漁港】&#10;有形固定資産減価償却率該当値テキスト"/>
        <xdr:cNvSpPr txBox="1"/>
      </xdr:nvSpPr>
      <xdr:spPr>
        <a:xfrm>
          <a:off x="4686300"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59689</xdr:rowOff>
    </xdr:from>
    <xdr:to>
      <xdr:col>5</xdr:col>
      <xdr:colOff>409575</xdr:colOff>
      <xdr:row>101</xdr:row>
      <xdr:rowOff>161289</xdr:rowOff>
    </xdr:to>
    <xdr:sp macro="" textlink="">
      <xdr:nvSpPr>
        <xdr:cNvPr id="322" name="円/楕円 321"/>
        <xdr:cNvSpPr/>
      </xdr:nvSpPr>
      <xdr:spPr>
        <a:xfrm>
          <a:off x="3746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99</xdr:row>
      <xdr:rowOff>156211</xdr:rowOff>
    </xdr:from>
    <xdr:to>
      <xdr:col>6</xdr:col>
      <xdr:colOff>511175</xdr:colOff>
      <xdr:row>101</xdr:row>
      <xdr:rowOff>110489</xdr:rowOff>
    </xdr:to>
    <xdr:cxnSp macro="">
      <xdr:nvCxnSpPr>
        <xdr:cNvPr id="323" name="直線コネクタ 322"/>
        <xdr:cNvCxnSpPr/>
      </xdr:nvCxnSpPr>
      <xdr:spPr>
        <a:xfrm flipV="1">
          <a:off x="3797300" y="17129761"/>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109238</xdr:rowOff>
    </xdr:from>
    <xdr:ext cx="405111" cy="259045"/>
    <xdr:sp macro="" textlink="">
      <xdr:nvSpPr>
        <xdr:cNvPr id="324" name="n_1aveValue【港湾・漁港】&#10;有形固定資産減価償却率"/>
        <xdr:cNvSpPr txBox="1"/>
      </xdr:nvSpPr>
      <xdr:spPr>
        <a:xfrm>
          <a:off x="3582043"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152416</xdr:rowOff>
    </xdr:from>
    <xdr:ext cx="405111" cy="259045"/>
    <xdr:sp macro="" textlink="">
      <xdr:nvSpPr>
        <xdr:cNvPr id="325" name="n_1mainValue【港湾・漁港】&#10;有形固定資産減価償却率"/>
        <xdr:cNvSpPr txBox="1"/>
      </xdr:nvSpPr>
      <xdr:spPr>
        <a:xfrm>
          <a:off x="3582043"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27" name="正方形/長方形 32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28" name="正方形/長方形 32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29" name="正方形/長方形 32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30" name="正方形/長方形 32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5" name="テキスト ボックス 33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7" name="テキスト ボックス 33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9" name="テキスト ボックス 33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1" name="テキスト ボックス 34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43" name="テキスト ボックス 34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5" name="テキスト ボックス 34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103</xdr:row>
      <xdr:rowOff>73056</xdr:rowOff>
    </xdr:from>
    <xdr:to>
      <xdr:col>15</xdr:col>
      <xdr:colOff>180340</xdr:colOff>
      <xdr:row>107</xdr:row>
      <xdr:rowOff>98203</xdr:rowOff>
    </xdr:to>
    <xdr:cxnSp macro="">
      <xdr:nvCxnSpPr>
        <xdr:cNvPr id="347" name="直線コネクタ 346"/>
        <xdr:cNvCxnSpPr/>
      </xdr:nvCxnSpPr>
      <xdr:spPr>
        <a:xfrm flipV="1">
          <a:off x="10475595" y="17732406"/>
          <a:ext cx="1270" cy="710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107</xdr:row>
      <xdr:rowOff>102030</xdr:rowOff>
    </xdr:from>
    <xdr:ext cx="534377" cy="259045"/>
    <xdr:sp macro="" textlink="">
      <xdr:nvSpPr>
        <xdr:cNvPr id="348" name="【港湾・漁港】&#10;一人当たり有形固定資産（償却資産）額最小値テキスト"/>
        <xdr:cNvSpPr txBox="1"/>
      </xdr:nvSpPr>
      <xdr:spPr>
        <a:xfrm>
          <a:off x="10528300" y="184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11,845</a:t>
          </a:r>
          <a:endParaRPr kumimoji="1" lang="ja-JP" altLang="en-US" sz="1000" b="1">
            <a:latin typeface="ＭＳ Ｐゴシック"/>
          </a:endParaRPr>
        </a:p>
      </xdr:txBody>
    </xdr:sp>
    <xdr:clientData/>
  </xdr:oneCellAnchor>
  <xdr:twoCellAnchor>
    <xdr:from>
      <xdr:col>15</xdr:col>
      <xdr:colOff>92075</xdr:colOff>
      <xdr:row>107</xdr:row>
      <xdr:rowOff>98203</xdr:rowOff>
    </xdr:from>
    <xdr:to>
      <xdr:col>15</xdr:col>
      <xdr:colOff>269875</xdr:colOff>
      <xdr:row>107</xdr:row>
      <xdr:rowOff>98203</xdr:rowOff>
    </xdr:to>
    <xdr:cxnSp macro="">
      <xdr:nvCxnSpPr>
        <xdr:cNvPr id="349" name="直線コネクタ 348"/>
        <xdr:cNvCxnSpPr/>
      </xdr:nvCxnSpPr>
      <xdr:spPr>
        <a:xfrm>
          <a:off x="10388600" y="1844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102</xdr:row>
      <xdr:rowOff>19733</xdr:rowOff>
    </xdr:from>
    <xdr:ext cx="534377" cy="259045"/>
    <xdr:sp macro="" textlink="">
      <xdr:nvSpPr>
        <xdr:cNvPr id="350" name="【港湾・漁港】&#10;一人当たり有形固定資産（償却資産）額最大値テキスト"/>
        <xdr:cNvSpPr txBox="1"/>
      </xdr:nvSpPr>
      <xdr:spPr>
        <a:xfrm>
          <a:off x="10528300" y="175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49,165</a:t>
          </a:r>
          <a:endParaRPr kumimoji="1" lang="ja-JP" altLang="en-US" sz="1000" b="1">
            <a:latin typeface="ＭＳ Ｐゴシック"/>
          </a:endParaRPr>
        </a:p>
      </xdr:txBody>
    </xdr:sp>
    <xdr:clientData/>
  </xdr:oneCellAnchor>
  <xdr:twoCellAnchor>
    <xdr:from>
      <xdr:col>15</xdr:col>
      <xdr:colOff>92075</xdr:colOff>
      <xdr:row>103</xdr:row>
      <xdr:rowOff>73056</xdr:rowOff>
    </xdr:from>
    <xdr:to>
      <xdr:col>15</xdr:col>
      <xdr:colOff>269875</xdr:colOff>
      <xdr:row>103</xdr:row>
      <xdr:rowOff>73056</xdr:rowOff>
    </xdr:to>
    <xdr:cxnSp macro="">
      <xdr:nvCxnSpPr>
        <xdr:cNvPr id="351" name="直線コネクタ 350"/>
        <xdr:cNvCxnSpPr/>
      </xdr:nvCxnSpPr>
      <xdr:spPr>
        <a:xfrm>
          <a:off x="10388600" y="1773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103</xdr:row>
      <xdr:rowOff>113459</xdr:rowOff>
    </xdr:from>
    <xdr:ext cx="534377" cy="259045"/>
    <xdr:sp macro="" textlink="">
      <xdr:nvSpPr>
        <xdr:cNvPr id="352" name="【港湾・漁港】&#10;一人当たり有形固定資産（償却資産）額平均値テキスト"/>
        <xdr:cNvSpPr txBox="1"/>
      </xdr:nvSpPr>
      <xdr:spPr>
        <a:xfrm>
          <a:off x="10528300" y="17772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43,245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135032</xdr:rowOff>
    </xdr:from>
    <xdr:to>
      <xdr:col>15</xdr:col>
      <xdr:colOff>231775</xdr:colOff>
      <xdr:row>104</xdr:row>
      <xdr:rowOff>65182</xdr:rowOff>
    </xdr:to>
    <xdr:sp macro="" textlink="">
      <xdr:nvSpPr>
        <xdr:cNvPr id="353" name="フローチャート : 判断 352"/>
        <xdr:cNvSpPr/>
      </xdr:nvSpPr>
      <xdr:spPr>
        <a:xfrm>
          <a:off x="10426700" y="177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124346</xdr:rowOff>
    </xdr:from>
    <xdr:to>
      <xdr:col>14</xdr:col>
      <xdr:colOff>79375</xdr:colOff>
      <xdr:row>101</xdr:row>
      <xdr:rowOff>54496</xdr:rowOff>
    </xdr:to>
    <xdr:sp macro="" textlink="">
      <xdr:nvSpPr>
        <xdr:cNvPr id="354" name="フローチャート : 判断 353"/>
        <xdr:cNvSpPr/>
      </xdr:nvSpPr>
      <xdr:spPr>
        <a:xfrm>
          <a:off x="9588500" y="1726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103</xdr:row>
      <xdr:rowOff>22256</xdr:rowOff>
    </xdr:from>
    <xdr:to>
      <xdr:col>15</xdr:col>
      <xdr:colOff>231775</xdr:colOff>
      <xdr:row>103</xdr:row>
      <xdr:rowOff>123856</xdr:rowOff>
    </xdr:to>
    <xdr:sp macro="" textlink="">
      <xdr:nvSpPr>
        <xdr:cNvPr id="360" name="円/楕円 359"/>
        <xdr:cNvSpPr/>
      </xdr:nvSpPr>
      <xdr:spPr>
        <a:xfrm>
          <a:off x="10426700" y="176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102</xdr:row>
      <xdr:rowOff>146733</xdr:rowOff>
    </xdr:from>
    <xdr:ext cx="534377" cy="259045"/>
    <xdr:sp macro="" textlink="">
      <xdr:nvSpPr>
        <xdr:cNvPr id="361" name="【港湾・漁港】&#10;一人当たり有形固定資産（償却資産）額該当値テキスト"/>
        <xdr:cNvSpPr txBox="1"/>
      </xdr:nvSpPr>
      <xdr:spPr>
        <a:xfrm>
          <a:off x="10528300" y="1763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49,165</a:t>
          </a:r>
          <a:endParaRPr kumimoji="1" lang="ja-JP" altLang="en-US" sz="1000" b="1">
            <a:solidFill>
              <a:srgbClr val="FF0000"/>
            </a:solidFill>
            <a:latin typeface="ＭＳ Ｐゴシック"/>
          </a:endParaRPr>
        </a:p>
      </xdr:txBody>
    </xdr:sp>
    <xdr:clientData/>
  </xdr:oneCellAnchor>
  <xdr:twoCellAnchor>
    <xdr:from>
      <xdr:col>13</xdr:col>
      <xdr:colOff>663575</xdr:colOff>
      <xdr:row>103</xdr:row>
      <xdr:rowOff>21610</xdr:rowOff>
    </xdr:from>
    <xdr:to>
      <xdr:col>14</xdr:col>
      <xdr:colOff>79375</xdr:colOff>
      <xdr:row>103</xdr:row>
      <xdr:rowOff>123210</xdr:rowOff>
    </xdr:to>
    <xdr:sp macro="" textlink="">
      <xdr:nvSpPr>
        <xdr:cNvPr id="362" name="円/楕円 361"/>
        <xdr:cNvSpPr/>
      </xdr:nvSpPr>
      <xdr:spPr>
        <a:xfrm>
          <a:off x="9588500" y="176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103</xdr:row>
      <xdr:rowOff>72410</xdr:rowOff>
    </xdr:from>
    <xdr:to>
      <xdr:col>15</xdr:col>
      <xdr:colOff>180975</xdr:colOff>
      <xdr:row>103</xdr:row>
      <xdr:rowOff>73056</xdr:rowOff>
    </xdr:to>
    <xdr:cxnSp macro="">
      <xdr:nvCxnSpPr>
        <xdr:cNvPr id="363" name="直線コネクタ 362"/>
        <xdr:cNvCxnSpPr/>
      </xdr:nvCxnSpPr>
      <xdr:spPr>
        <a:xfrm>
          <a:off x="9639300" y="17731760"/>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99</xdr:row>
      <xdr:rowOff>71023</xdr:rowOff>
    </xdr:from>
    <xdr:ext cx="534377" cy="259045"/>
    <xdr:sp macro="" textlink="">
      <xdr:nvSpPr>
        <xdr:cNvPr id="364" name="n_1aveValue【港湾・漁港】&#10;一人当たり有形固定資産（償却資産）額"/>
        <xdr:cNvSpPr txBox="1"/>
      </xdr:nvSpPr>
      <xdr:spPr>
        <a:xfrm>
          <a:off x="9359411" y="1704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70,806</a:t>
          </a:r>
          <a:endParaRPr kumimoji="1" lang="ja-JP" altLang="en-US" sz="1000" b="1">
            <a:solidFill>
              <a:srgbClr val="000080"/>
            </a:solidFill>
            <a:latin typeface="ＭＳ Ｐゴシック"/>
          </a:endParaRPr>
        </a:p>
      </xdr:txBody>
    </xdr:sp>
    <xdr:clientData/>
  </xdr:oneCellAnchor>
  <xdr:oneCellAnchor>
    <xdr:from>
      <xdr:col>13</xdr:col>
      <xdr:colOff>434486</xdr:colOff>
      <xdr:row>103</xdr:row>
      <xdr:rowOff>114337</xdr:rowOff>
    </xdr:from>
    <xdr:ext cx="534377" cy="259045"/>
    <xdr:sp macro="" textlink="">
      <xdr:nvSpPr>
        <xdr:cNvPr id="365" name="n_1mainValue【港湾・漁港】&#10;一人当たり有形固定資産（償却資産）額"/>
        <xdr:cNvSpPr txBox="1"/>
      </xdr:nvSpPr>
      <xdr:spPr>
        <a:xfrm>
          <a:off x="9359411" y="1777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67" name="正方形/長方形 366"/>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68" name="正方形/長方形 367"/>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69" name="正方形/長方形 368"/>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70" name="正方形/長方形 369"/>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39</xdr:row>
      <xdr:rowOff>160782</xdr:rowOff>
    </xdr:from>
    <xdr:to>
      <xdr:col>23</xdr:col>
      <xdr:colOff>516889</xdr:colOff>
      <xdr:row>41</xdr:row>
      <xdr:rowOff>160782</xdr:rowOff>
    </xdr:to>
    <xdr:cxnSp macro="">
      <xdr:nvCxnSpPr>
        <xdr:cNvPr id="386" name="直線コネクタ 385"/>
        <xdr:cNvCxnSpPr/>
      </xdr:nvCxnSpPr>
      <xdr:spPr>
        <a:xfrm flipV="1">
          <a:off x="16317595" y="6847332"/>
          <a:ext cx="1269"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41</xdr:row>
      <xdr:rowOff>164609</xdr:rowOff>
    </xdr:from>
    <xdr:ext cx="405111" cy="259045"/>
    <xdr:sp macro="" textlink="">
      <xdr:nvSpPr>
        <xdr:cNvPr id="387" name="【空港】&#10;有形固定資産減価償却率最小値テキスト"/>
        <xdr:cNvSpPr txBox="1"/>
      </xdr:nvSpPr>
      <xdr:spPr>
        <a:xfrm>
          <a:off x="16370300" y="719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23</xdr:col>
      <xdr:colOff>428625</xdr:colOff>
      <xdr:row>41</xdr:row>
      <xdr:rowOff>160782</xdr:rowOff>
    </xdr:from>
    <xdr:to>
      <xdr:col>23</xdr:col>
      <xdr:colOff>606425</xdr:colOff>
      <xdr:row>41</xdr:row>
      <xdr:rowOff>160782</xdr:rowOff>
    </xdr:to>
    <xdr:cxnSp macro="">
      <xdr:nvCxnSpPr>
        <xdr:cNvPr id="388" name="直線コネクタ 387"/>
        <xdr:cNvCxnSpPr/>
      </xdr:nvCxnSpPr>
      <xdr:spPr>
        <a:xfrm>
          <a:off x="16230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107459</xdr:rowOff>
    </xdr:from>
    <xdr:ext cx="405111" cy="259045"/>
    <xdr:sp macro="" textlink="">
      <xdr:nvSpPr>
        <xdr:cNvPr id="389" name="【空港】&#10;有形固定資産減価償却率最大値テキスト"/>
        <xdr:cNvSpPr txBox="1"/>
      </xdr:nvSpPr>
      <xdr:spPr>
        <a:xfrm>
          <a:off x="16370300" y="662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39</xdr:row>
      <xdr:rowOff>160782</xdr:rowOff>
    </xdr:from>
    <xdr:to>
      <xdr:col>23</xdr:col>
      <xdr:colOff>606425</xdr:colOff>
      <xdr:row>39</xdr:row>
      <xdr:rowOff>160782</xdr:rowOff>
    </xdr:to>
    <xdr:cxnSp macro="">
      <xdr:nvCxnSpPr>
        <xdr:cNvPr id="390" name="直線コネクタ 389"/>
        <xdr:cNvCxnSpPr/>
      </xdr:nvCxnSpPr>
      <xdr:spPr>
        <a:xfrm>
          <a:off x="16230600" y="684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18559</xdr:rowOff>
    </xdr:from>
    <xdr:ext cx="405111" cy="259045"/>
    <xdr:sp macro="" textlink="">
      <xdr:nvSpPr>
        <xdr:cNvPr id="391" name="【空港】&#10;有形固定資産減価償却率平均値テキスト"/>
        <xdr:cNvSpPr txBox="1"/>
      </xdr:nvSpPr>
      <xdr:spPr>
        <a:xfrm>
          <a:off x="16370300" y="6876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132842</xdr:rowOff>
    </xdr:from>
    <xdr:to>
      <xdr:col>23</xdr:col>
      <xdr:colOff>568325</xdr:colOff>
      <xdr:row>40</xdr:row>
      <xdr:rowOff>62992</xdr:rowOff>
    </xdr:to>
    <xdr:sp macro="" textlink="">
      <xdr:nvSpPr>
        <xdr:cNvPr id="392" name="フローチャート : 判断 391"/>
        <xdr:cNvSpPr/>
      </xdr:nvSpPr>
      <xdr:spPr>
        <a:xfrm>
          <a:off x="16268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151130</xdr:rowOff>
    </xdr:from>
    <xdr:to>
      <xdr:col>22</xdr:col>
      <xdr:colOff>415925</xdr:colOff>
      <xdr:row>34</xdr:row>
      <xdr:rowOff>81280</xdr:rowOff>
    </xdr:to>
    <xdr:sp macro="" textlink="">
      <xdr:nvSpPr>
        <xdr:cNvPr id="393" name="フローチャート : 判断 392"/>
        <xdr:cNvSpPr/>
      </xdr:nvSpPr>
      <xdr:spPr>
        <a:xfrm>
          <a:off x="15430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109982</xdr:rowOff>
    </xdr:from>
    <xdr:to>
      <xdr:col>23</xdr:col>
      <xdr:colOff>568325</xdr:colOff>
      <xdr:row>40</xdr:row>
      <xdr:rowOff>40132</xdr:rowOff>
    </xdr:to>
    <xdr:sp macro="" textlink="">
      <xdr:nvSpPr>
        <xdr:cNvPr id="399" name="円/楕円 398"/>
        <xdr:cNvSpPr/>
      </xdr:nvSpPr>
      <xdr:spPr>
        <a:xfrm>
          <a:off x="162687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63009</xdr:rowOff>
    </xdr:from>
    <xdr:ext cx="405111" cy="259045"/>
    <xdr:sp macro="" textlink="">
      <xdr:nvSpPr>
        <xdr:cNvPr id="400" name="【空港】&#10;有形固定資産減価償却率該当値テキスト"/>
        <xdr:cNvSpPr txBox="1"/>
      </xdr:nvSpPr>
      <xdr:spPr>
        <a:xfrm>
          <a:off x="16370300" y="674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114554</xdr:rowOff>
    </xdr:from>
    <xdr:to>
      <xdr:col>22</xdr:col>
      <xdr:colOff>415925</xdr:colOff>
      <xdr:row>40</xdr:row>
      <xdr:rowOff>44704</xdr:rowOff>
    </xdr:to>
    <xdr:sp macro="" textlink="">
      <xdr:nvSpPr>
        <xdr:cNvPr id="401" name="円/楕円 400"/>
        <xdr:cNvSpPr/>
      </xdr:nvSpPr>
      <xdr:spPr>
        <a:xfrm>
          <a:off x="1543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160782</xdr:rowOff>
    </xdr:from>
    <xdr:to>
      <xdr:col>23</xdr:col>
      <xdr:colOff>517525</xdr:colOff>
      <xdr:row>39</xdr:row>
      <xdr:rowOff>165354</xdr:rowOff>
    </xdr:to>
    <xdr:cxnSp macro="">
      <xdr:nvCxnSpPr>
        <xdr:cNvPr id="402" name="直線コネクタ 401"/>
        <xdr:cNvCxnSpPr/>
      </xdr:nvCxnSpPr>
      <xdr:spPr>
        <a:xfrm flipV="1">
          <a:off x="15481300" y="684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32</xdr:row>
      <xdr:rowOff>97807</xdr:rowOff>
    </xdr:from>
    <xdr:ext cx="405111" cy="259045"/>
    <xdr:sp macro="" textlink="">
      <xdr:nvSpPr>
        <xdr:cNvPr id="403" name="n_1aveValue【空港】&#10;有形固定資産減価償却率"/>
        <xdr:cNvSpPr txBox="1"/>
      </xdr:nvSpPr>
      <xdr:spPr>
        <a:xfrm>
          <a:off x="15266043"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35831</xdr:rowOff>
    </xdr:from>
    <xdr:ext cx="405111" cy="259045"/>
    <xdr:sp macro="" textlink="">
      <xdr:nvSpPr>
        <xdr:cNvPr id="404" name="n_1mainValue【空港】&#10;有形固定資産減価償却率"/>
        <xdr:cNvSpPr txBox="1"/>
      </xdr:nvSpPr>
      <xdr:spPr>
        <a:xfrm>
          <a:off x="15266043"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406" name="正方形/長方形 40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407" name="正方形/長方形 40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408" name="正方形/長方形 40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409" name="正方形/長方形 40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13" name="テキスト ボックス 41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14" name="直線コネクタ 4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41</xdr:row>
      <xdr:rowOff>121755</xdr:rowOff>
    </xdr:from>
    <xdr:ext cx="377026" cy="259045"/>
    <xdr:sp macro="" textlink="">
      <xdr:nvSpPr>
        <xdr:cNvPr id="415" name="テキスト ボックス 414"/>
        <xdr:cNvSpPr txBox="1"/>
      </xdr:nvSpPr>
      <xdr:spPr>
        <a:xfrm>
          <a:off x="17910974" y="7151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16" name="直線コネクタ 4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39</xdr:row>
      <xdr:rowOff>138084</xdr:rowOff>
    </xdr:from>
    <xdr:ext cx="377026" cy="259045"/>
    <xdr:sp macro="" textlink="">
      <xdr:nvSpPr>
        <xdr:cNvPr id="417" name="テキスト ボックス 416"/>
        <xdr:cNvSpPr txBox="1"/>
      </xdr:nvSpPr>
      <xdr:spPr>
        <a:xfrm>
          <a:off x="17910974" y="682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18" name="直線コネクタ 4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37</xdr:row>
      <xdr:rowOff>154412</xdr:rowOff>
    </xdr:from>
    <xdr:ext cx="377026" cy="259045"/>
    <xdr:sp macro="" textlink="">
      <xdr:nvSpPr>
        <xdr:cNvPr id="419" name="テキスト ボックス 418"/>
        <xdr:cNvSpPr txBox="1"/>
      </xdr:nvSpPr>
      <xdr:spPr>
        <a:xfrm>
          <a:off x="17910974" y="649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0" name="直線コネクタ 4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21" name="テキスト ボックス 4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22" name="直線コネクタ 4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23" name="テキスト ボックス 4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24" name="直線コネクタ 4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25" name="テキスト ボックス 4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8"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122464</xdr:rowOff>
    </xdr:from>
    <xdr:to>
      <xdr:col>32</xdr:col>
      <xdr:colOff>186689</xdr:colOff>
      <xdr:row>42</xdr:row>
      <xdr:rowOff>14151</xdr:rowOff>
    </xdr:to>
    <xdr:cxnSp macro="">
      <xdr:nvCxnSpPr>
        <xdr:cNvPr id="429" name="直線コネクタ 428"/>
        <xdr:cNvCxnSpPr/>
      </xdr:nvCxnSpPr>
      <xdr:spPr>
        <a:xfrm flipV="1">
          <a:off x="22159595" y="5780314"/>
          <a:ext cx="1269"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42</xdr:row>
      <xdr:rowOff>17978</xdr:rowOff>
    </xdr:from>
    <xdr:ext cx="378565" cy="259045"/>
    <xdr:sp macro="" textlink="">
      <xdr:nvSpPr>
        <xdr:cNvPr id="430" name="【空港】&#10;一人当たり有形固定資産（償却資産）額最小値テキスト"/>
        <xdr:cNvSpPr txBox="1"/>
      </xdr:nvSpPr>
      <xdr:spPr>
        <a:xfrm>
          <a:off x="22212300" y="721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32</xdr:col>
      <xdr:colOff>98425</xdr:colOff>
      <xdr:row>42</xdr:row>
      <xdr:rowOff>14151</xdr:rowOff>
    </xdr:from>
    <xdr:to>
      <xdr:col>32</xdr:col>
      <xdr:colOff>276225</xdr:colOff>
      <xdr:row>42</xdr:row>
      <xdr:rowOff>14151</xdr:rowOff>
    </xdr:to>
    <xdr:cxnSp macro="">
      <xdr:nvCxnSpPr>
        <xdr:cNvPr id="431" name="直線コネクタ 430"/>
        <xdr:cNvCxnSpPr/>
      </xdr:nvCxnSpPr>
      <xdr:spPr>
        <a:xfrm>
          <a:off x="22072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69141</xdr:rowOff>
    </xdr:from>
    <xdr:ext cx="469744" cy="259045"/>
    <xdr:sp macro="" textlink="">
      <xdr:nvSpPr>
        <xdr:cNvPr id="432" name="【空港】&#10;一人当たり有形固定資産（償却資産）額最大値テキスト"/>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a:t>
          </a:r>
          <a:endParaRPr kumimoji="1" lang="ja-JP" altLang="en-US" sz="1000" b="1">
            <a:latin typeface="ＭＳ Ｐゴシック"/>
          </a:endParaRPr>
        </a:p>
      </xdr:txBody>
    </xdr:sp>
    <xdr:clientData/>
  </xdr:oneCellAnchor>
  <xdr:twoCellAnchor>
    <xdr:from>
      <xdr:col>32</xdr:col>
      <xdr:colOff>98425</xdr:colOff>
      <xdr:row>33</xdr:row>
      <xdr:rowOff>122464</xdr:rowOff>
    </xdr:from>
    <xdr:to>
      <xdr:col>32</xdr:col>
      <xdr:colOff>276225</xdr:colOff>
      <xdr:row>33</xdr:row>
      <xdr:rowOff>122464</xdr:rowOff>
    </xdr:to>
    <xdr:cxnSp macro="">
      <xdr:nvCxnSpPr>
        <xdr:cNvPr id="433" name="直線コネクタ 432"/>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16346</xdr:rowOff>
    </xdr:from>
    <xdr:ext cx="469744" cy="259045"/>
    <xdr:sp macro="" textlink="">
      <xdr:nvSpPr>
        <xdr:cNvPr id="434" name="【空港】&#10;一人当たり有形固定資産（償却資産）額平均値テキスト"/>
        <xdr:cNvSpPr txBox="1"/>
      </xdr:nvSpPr>
      <xdr:spPr>
        <a:xfrm>
          <a:off x="22212300" y="6017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1,406</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37919</xdr:rowOff>
    </xdr:from>
    <xdr:to>
      <xdr:col>32</xdr:col>
      <xdr:colOff>238125</xdr:colOff>
      <xdr:row>35</xdr:row>
      <xdr:rowOff>139519</xdr:rowOff>
    </xdr:to>
    <xdr:sp macro="" textlink="">
      <xdr:nvSpPr>
        <xdr:cNvPr id="435" name="フローチャート : 判断 434"/>
        <xdr:cNvSpPr/>
      </xdr:nvSpPr>
      <xdr:spPr>
        <a:xfrm>
          <a:off x="22110700" y="60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52614</xdr:rowOff>
    </xdr:from>
    <xdr:to>
      <xdr:col>31</xdr:col>
      <xdr:colOff>85725</xdr:colOff>
      <xdr:row>32</xdr:row>
      <xdr:rowOff>154214</xdr:rowOff>
    </xdr:to>
    <xdr:sp macro="" textlink="">
      <xdr:nvSpPr>
        <xdr:cNvPr id="436" name="フローチャート : 判断 435"/>
        <xdr:cNvSpPr/>
      </xdr:nvSpPr>
      <xdr:spPr>
        <a:xfrm>
          <a:off x="21272500" y="55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71664</xdr:rowOff>
    </xdr:from>
    <xdr:to>
      <xdr:col>32</xdr:col>
      <xdr:colOff>238125</xdr:colOff>
      <xdr:row>34</xdr:row>
      <xdr:rowOff>1814</xdr:rowOff>
    </xdr:to>
    <xdr:sp macro="" textlink="">
      <xdr:nvSpPr>
        <xdr:cNvPr id="442" name="円/楕円 441"/>
        <xdr:cNvSpPr/>
      </xdr:nvSpPr>
      <xdr:spPr>
        <a:xfrm>
          <a:off x="22110700" y="57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24691</xdr:rowOff>
    </xdr:from>
    <xdr:ext cx="469744" cy="259045"/>
    <xdr:sp macro="" textlink="">
      <xdr:nvSpPr>
        <xdr:cNvPr id="443" name="【空港】&#10;一人当たり有形固定資産（償却資産）額該当値テキスト"/>
        <xdr:cNvSpPr txBox="1"/>
      </xdr:nvSpPr>
      <xdr:spPr>
        <a:xfrm>
          <a:off x="22212300" y="56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52614</xdr:rowOff>
    </xdr:from>
    <xdr:to>
      <xdr:col>31</xdr:col>
      <xdr:colOff>85725</xdr:colOff>
      <xdr:row>34</xdr:row>
      <xdr:rowOff>154214</xdr:rowOff>
    </xdr:to>
    <xdr:sp macro="" textlink="">
      <xdr:nvSpPr>
        <xdr:cNvPr id="444" name="円/楕円 443"/>
        <xdr:cNvSpPr/>
      </xdr:nvSpPr>
      <xdr:spPr>
        <a:xfrm>
          <a:off x="21272500" y="5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122464</xdr:rowOff>
    </xdr:from>
    <xdr:to>
      <xdr:col>32</xdr:col>
      <xdr:colOff>187325</xdr:colOff>
      <xdr:row>34</xdr:row>
      <xdr:rowOff>103414</xdr:rowOff>
    </xdr:to>
    <xdr:cxnSp macro="">
      <xdr:nvCxnSpPr>
        <xdr:cNvPr id="445" name="直線コネクタ 444"/>
        <xdr:cNvCxnSpPr/>
      </xdr:nvCxnSpPr>
      <xdr:spPr>
        <a:xfrm flipV="1">
          <a:off x="21323300" y="57803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30</xdr:row>
      <xdr:rowOff>170741</xdr:rowOff>
    </xdr:from>
    <xdr:ext cx="469744" cy="259045"/>
    <xdr:sp macro="" textlink="">
      <xdr:nvSpPr>
        <xdr:cNvPr id="446" name="n_1aveValue【空港】&#10;一人当たり有形固定資産（償却資産）額"/>
        <xdr:cNvSpPr txBox="1"/>
      </xdr:nvSpPr>
      <xdr:spPr>
        <a:xfrm>
          <a:off x="21075727" y="531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1,865</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145341</xdr:rowOff>
    </xdr:from>
    <xdr:ext cx="469744" cy="259045"/>
    <xdr:sp macro="" textlink="">
      <xdr:nvSpPr>
        <xdr:cNvPr id="447" name="n_1mainValue【空港】&#10;一人当たり有形固定資産（償却資産）額"/>
        <xdr:cNvSpPr txBox="1"/>
      </xdr:nvSpPr>
      <xdr:spPr>
        <a:xfrm>
          <a:off x="21075727" y="59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49" name="正方形/長方形 448"/>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50" name="正方形/長方形 449"/>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51" name="正方形/長方形 450"/>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52" name="正方形/長方形 451"/>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6" name="テキスト ボックス 4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57" name="直線コネクタ 4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58" name="テキスト ボックス 4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9" name="直線コネクタ 4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0" name="テキスト ボックス 4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1" name="直線コネクタ 4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2" name="テキスト ボックス 4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3" name="直線コネクタ 4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4" name="テキスト ボックス 4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5" name="直線コネクタ 4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6" name="テキスト ボックス 4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7" name="直線コネクタ 4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8" name="テキスト ボックス 4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114300</xdr:rowOff>
    </xdr:from>
    <xdr:to>
      <xdr:col>23</xdr:col>
      <xdr:colOff>516889</xdr:colOff>
      <xdr:row>65</xdr:row>
      <xdr:rowOff>0</xdr:rowOff>
    </xdr:to>
    <xdr:cxnSp macro="">
      <xdr:nvCxnSpPr>
        <xdr:cNvPr id="470" name="直線コネクタ 469"/>
        <xdr:cNvCxnSpPr/>
      </xdr:nvCxnSpPr>
      <xdr:spPr>
        <a:xfrm flipV="1">
          <a:off x="16317595" y="9715500"/>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65</xdr:row>
      <xdr:rowOff>3827</xdr:rowOff>
    </xdr:from>
    <xdr:ext cx="405111" cy="259045"/>
    <xdr:sp macro="" textlink="">
      <xdr:nvSpPr>
        <xdr:cNvPr id="471" name="【学校施設】&#10;有形固定資産減価償却率最小値テキスト"/>
        <xdr:cNvSpPr txBox="1"/>
      </xdr:nvSpPr>
      <xdr:spPr>
        <a:xfrm>
          <a:off x="163703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72" name="直線コネクタ 471"/>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60977</xdr:rowOff>
    </xdr:from>
    <xdr:ext cx="405111" cy="259045"/>
    <xdr:sp macro="" textlink="">
      <xdr:nvSpPr>
        <xdr:cNvPr id="473" name="【学校施設】&#10;有形固定資産減価償却率最大値テキスト"/>
        <xdr:cNvSpPr txBox="1"/>
      </xdr:nvSpPr>
      <xdr:spPr>
        <a:xfrm>
          <a:off x="163703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56</xdr:row>
      <xdr:rowOff>114300</xdr:rowOff>
    </xdr:from>
    <xdr:to>
      <xdr:col>23</xdr:col>
      <xdr:colOff>606425</xdr:colOff>
      <xdr:row>56</xdr:row>
      <xdr:rowOff>114300</xdr:rowOff>
    </xdr:to>
    <xdr:cxnSp macro="">
      <xdr:nvCxnSpPr>
        <xdr:cNvPr id="474" name="直線コネクタ 473"/>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41927</xdr:rowOff>
    </xdr:from>
    <xdr:ext cx="405111" cy="259045"/>
    <xdr:sp macro="" textlink="">
      <xdr:nvSpPr>
        <xdr:cNvPr id="475" name="【学校施設】&#10;有形固定資産減価償却率平均値テキスト"/>
        <xdr:cNvSpPr txBox="1"/>
      </xdr:nvSpPr>
      <xdr:spPr>
        <a:xfrm>
          <a:off x="163703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63500</xdr:rowOff>
    </xdr:from>
    <xdr:to>
      <xdr:col>23</xdr:col>
      <xdr:colOff>568325</xdr:colOff>
      <xdr:row>59</xdr:row>
      <xdr:rowOff>165100</xdr:rowOff>
    </xdr:to>
    <xdr:sp macro="" textlink="">
      <xdr:nvSpPr>
        <xdr:cNvPr id="476" name="フローチャート : 判断 475"/>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101600</xdr:rowOff>
    </xdr:from>
    <xdr:to>
      <xdr:col>22</xdr:col>
      <xdr:colOff>415925</xdr:colOff>
      <xdr:row>61</xdr:row>
      <xdr:rowOff>31750</xdr:rowOff>
    </xdr:to>
    <xdr:sp macro="" textlink="">
      <xdr:nvSpPr>
        <xdr:cNvPr id="477" name="フローチャート : 判断 476"/>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63500</xdr:rowOff>
    </xdr:from>
    <xdr:to>
      <xdr:col>23</xdr:col>
      <xdr:colOff>568325</xdr:colOff>
      <xdr:row>56</xdr:row>
      <xdr:rowOff>165100</xdr:rowOff>
    </xdr:to>
    <xdr:sp macro="" textlink="">
      <xdr:nvSpPr>
        <xdr:cNvPr id="483" name="円/楕円 482"/>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16527</xdr:rowOff>
    </xdr:from>
    <xdr:ext cx="405111" cy="259045"/>
    <xdr:sp macro="" textlink="">
      <xdr:nvSpPr>
        <xdr:cNvPr id="484" name="【学校施設】&#10;有形固定資産減価償却率該当値テキスト"/>
        <xdr:cNvSpPr txBox="1"/>
      </xdr:nvSpPr>
      <xdr:spPr>
        <a:xfrm>
          <a:off x="16370300" y="961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120650</xdr:rowOff>
    </xdr:from>
    <xdr:to>
      <xdr:col>22</xdr:col>
      <xdr:colOff>415925</xdr:colOff>
      <xdr:row>58</xdr:row>
      <xdr:rowOff>50800</xdr:rowOff>
    </xdr:to>
    <xdr:sp macro="" textlink="">
      <xdr:nvSpPr>
        <xdr:cNvPr id="485" name="円/楕円 484"/>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114300</xdr:rowOff>
    </xdr:from>
    <xdr:to>
      <xdr:col>23</xdr:col>
      <xdr:colOff>517525</xdr:colOff>
      <xdr:row>58</xdr:row>
      <xdr:rowOff>0</xdr:rowOff>
    </xdr:to>
    <xdr:cxnSp macro="">
      <xdr:nvCxnSpPr>
        <xdr:cNvPr id="486" name="直線コネクタ 485"/>
        <xdr:cNvCxnSpPr/>
      </xdr:nvCxnSpPr>
      <xdr:spPr>
        <a:xfrm flipV="1">
          <a:off x="15481300" y="9715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61</xdr:row>
      <xdr:rowOff>22877</xdr:rowOff>
    </xdr:from>
    <xdr:ext cx="405111" cy="259045"/>
    <xdr:sp macro="" textlink="">
      <xdr:nvSpPr>
        <xdr:cNvPr id="487" name="n_1aveValue【学校施設】&#10;有形固定資産減価償却率"/>
        <xdr:cNvSpPr txBox="1"/>
      </xdr:nvSpPr>
      <xdr:spPr>
        <a:xfrm>
          <a:off x="15266043"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67327</xdr:rowOff>
    </xdr:from>
    <xdr:ext cx="405111" cy="259045"/>
    <xdr:sp macro="" textlink="">
      <xdr:nvSpPr>
        <xdr:cNvPr id="488" name="n_1mainValue【学校施設】&#10;有形固定資産減価償却率"/>
        <xdr:cNvSpPr txBox="1"/>
      </xdr:nvSpPr>
      <xdr:spPr>
        <a:xfrm>
          <a:off x="15266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90" name="正方形/長方形 489"/>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91" name="正方形/長方形 490"/>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92" name="正方形/長方形 491"/>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93" name="正方形/長方形 492"/>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144018</xdr:rowOff>
    </xdr:from>
    <xdr:to>
      <xdr:col>32</xdr:col>
      <xdr:colOff>186689</xdr:colOff>
      <xdr:row>61</xdr:row>
      <xdr:rowOff>75438</xdr:rowOff>
    </xdr:to>
    <xdr:cxnSp macro="">
      <xdr:nvCxnSpPr>
        <xdr:cNvPr id="509" name="直線コネクタ 508"/>
        <xdr:cNvCxnSpPr/>
      </xdr:nvCxnSpPr>
      <xdr:spPr>
        <a:xfrm flipV="1">
          <a:off x="22159595" y="9573768"/>
          <a:ext cx="1269"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61</xdr:row>
      <xdr:rowOff>79265</xdr:rowOff>
    </xdr:from>
    <xdr:ext cx="469744" cy="259045"/>
    <xdr:sp macro="" textlink="">
      <xdr:nvSpPr>
        <xdr:cNvPr id="510" name="【学校施設】&#10;一人当たり面積最小値テキスト"/>
        <xdr:cNvSpPr txBox="1"/>
      </xdr:nvSpPr>
      <xdr:spPr>
        <a:xfrm>
          <a:off x="22212300" y="1053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0.296</a:t>
          </a:r>
          <a:endParaRPr kumimoji="1" lang="ja-JP" altLang="en-US" sz="1000" b="1">
            <a:latin typeface="ＭＳ Ｐゴシック"/>
          </a:endParaRPr>
        </a:p>
      </xdr:txBody>
    </xdr:sp>
    <xdr:clientData/>
  </xdr:oneCellAnchor>
  <xdr:twoCellAnchor>
    <xdr:from>
      <xdr:col>32</xdr:col>
      <xdr:colOff>98425</xdr:colOff>
      <xdr:row>61</xdr:row>
      <xdr:rowOff>75438</xdr:rowOff>
    </xdr:from>
    <xdr:to>
      <xdr:col>32</xdr:col>
      <xdr:colOff>276225</xdr:colOff>
      <xdr:row>61</xdr:row>
      <xdr:rowOff>75438</xdr:rowOff>
    </xdr:to>
    <xdr:cxnSp macro="">
      <xdr:nvCxnSpPr>
        <xdr:cNvPr id="511" name="直線コネクタ 510"/>
        <xdr:cNvCxnSpPr/>
      </xdr:nvCxnSpPr>
      <xdr:spPr>
        <a:xfrm>
          <a:off x="22072600" y="105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90695</xdr:rowOff>
    </xdr:from>
    <xdr:ext cx="469744" cy="259045"/>
    <xdr:sp macro="" textlink="">
      <xdr:nvSpPr>
        <xdr:cNvPr id="512" name="【学校施設】&#10;一人当たり面積最大値テキスト"/>
        <xdr:cNvSpPr txBox="1"/>
      </xdr:nvSpPr>
      <xdr:spPr>
        <a:xfrm>
          <a:off x="222123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0.506</a:t>
          </a:r>
          <a:endParaRPr kumimoji="1" lang="ja-JP" altLang="en-US" sz="1000" b="1">
            <a:latin typeface="ＭＳ Ｐゴシック"/>
          </a:endParaRPr>
        </a:p>
      </xdr:txBody>
    </xdr:sp>
    <xdr:clientData/>
  </xdr:oneCellAnchor>
  <xdr:twoCellAnchor>
    <xdr:from>
      <xdr:col>32</xdr:col>
      <xdr:colOff>98425</xdr:colOff>
      <xdr:row>55</xdr:row>
      <xdr:rowOff>144018</xdr:rowOff>
    </xdr:from>
    <xdr:to>
      <xdr:col>32</xdr:col>
      <xdr:colOff>276225</xdr:colOff>
      <xdr:row>55</xdr:row>
      <xdr:rowOff>144018</xdr:rowOff>
    </xdr:to>
    <xdr:cxnSp macro="">
      <xdr:nvCxnSpPr>
        <xdr:cNvPr id="513" name="直線コネクタ 51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93235</xdr:rowOff>
    </xdr:from>
    <xdr:ext cx="469744" cy="259045"/>
    <xdr:sp macro="" textlink="">
      <xdr:nvSpPr>
        <xdr:cNvPr id="514" name="【学校施設】&#10;一人当たり面積平均値テキスト"/>
        <xdr:cNvSpPr txBox="1"/>
      </xdr:nvSpPr>
      <xdr:spPr>
        <a:xfrm>
          <a:off x="22212300" y="1003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70358</xdr:rowOff>
    </xdr:from>
    <xdr:to>
      <xdr:col>32</xdr:col>
      <xdr:colOff>238125</xdr:colOff>
      <xdr:row>60</xdr:row>
      <xdr:rowOff>508</xdr:rowOff>
    </xdr:to>
    <xdr:sp macro="" textlink="">
      <xdr:nvSpPr>
        <xdr:cNvPr id="515" name="フローチャート : 判断 514"/>
        <xdr:cNvSpPr/>
      </xdr:nvSpPr>
      <xdr:spPr>
        <a:xfrm>
          <a:off x="22110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127508</xdr:rowOff>
    </xdr:from>
    <xdr:to>
      <xdr:col>31</xdr:col>
      <xdr:colOff>85725</xdr:colOff>
      <xdr:row>59</xdr:row>
      <xdr:rowOff>57658</xdr:rowOff>
    </xdr:to>
    <xdr:sp macro="" textlink="">
      <xdr:nvSpPr>
        <xdr:cNvPr id="516" name="フローチャート : 判断 515"/>
        <xdr:cNvSpPr/>
      </xdr:nvSpPr>
      <xdr:spPr>
        <a:xfrm>
          <a:off x="21272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24638</xdr:rowOff>
    </xdr:from>
    <xdr:to>
      <xdr:col>32</xdr:col>
      <xdr:colOff>238125</xdr:colOff>
      <xdr:row>61</xdr:row>
      <xdr:rowOff>126238</xdr:rowOff>
    </xdr:to>
    <xdr:sp macro="" textlink="">
      <xdr:nvSpPr>
        <xdr:cNvPr id="522" name="円/楕円 521"/>
        <xdr:cNvSpPr/>
      </xdr:nvSpPr>
      <xdr:spPr>
        <a:xfrm>
          <a:off x="221107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60</xdr:row>
      <xdr:rowOff>111015</xdr:rowOff>
    </xdr:from>
    <xdr:ext cx="469744" cy="259045"/>
    <xdr:sp macro="" textlink="">
      <xdr:nvSpPr>
        <xdr:cNvPr id="523" name="【学校施設】&#10;一人当たり面積該当値テキスト"/>
        <xdr:cNvSpPr txBox="1"/>
      </xdr:nvSpPr>
      <xdr:spPr>
        <a:xfrm>
          <a:off x="22212300" y="1039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0.296</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129794</xdr:rowOff>
    </xdr:from>
    <xdr:to>
      <xdr:col>31</xdr:col>
      <xdr:colOff>85725</xdr:colOff>
      <xdr:row>62</xdr:row>
      <xdr:rowOff>59944</xdr:rowOff>
    </xdr:to>
    <xdr:sp macro="" textlink="">
      <xdr:nvSpPr>
        <xdr:cNvPr id="524" name="円/楕円 523"/>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75438</xdr:rowOff>
    </xdr:from>
    <xdr:to>
      <xdr:col>32</xdr:col>
      <xdr:colOff>187325</xdr:colOff>
      <xdr:row>62</xdr:row>
      <xdr:rowOff>9144</xdr:rowOff>
    </xdr:to>
    <xdr:cxnSp macro="">
      <xdr:nvCxnSpPr>
        <xdr:cNvPr id="525" name="直線コネクタ 524"/>
        <xdr:cNvCxnSpPr/>
      </xdr:nvCxnSpPr>
      <xdr:spPr>
        <a:xfrm flipV="1">
          <a:off x="21323300" y="105338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74185</xdr:rowOff>
    </xdr:from>
    <xdr:ext cx="469744" cy="259045"/>
    <xdr:sp macro="" textlink="">
      <xdr:nvSpPr>
        <xdr:cNvPr id="526" name="n_1aveValue【学校施設】&#10;一人当たり面積"/>
        <xdr:cNvSpPr txBox="1"/>
      </xdr:nvSpPr>
      <xdr:spPr>
        <a:xfrm>
          <a:off x="210757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51071</xdr:rowOff>
    </xdr:from>
    <xdr:ext cx="469744" cy="259045"/>
    <xdr:sp macro="" textlink="">
      <xdr:nvSpPr>
        <xdr:cNvPr id="527" name="n_1main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529" name="正方形/長方形 528"/>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530" name="正方形/長方形 529"/>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531" name="正方形/長方形 530"/>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532" name="正方形/長方形 531"/>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36" name="テキスト ボックス 5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37" name="直線コネクタ 5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38" name="テキスト ボックス 5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39" name="直線コネクタ 5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40" name="テキスト ボックス 5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41" name="直線コネクタ 5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42" name="テキスト ボックス 5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43" name="直線コネクタ 5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44" name="テキスト ボックス 5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6" name="テキスト ボックス 5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7"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79</xdr:row>
      <xdr:rowOff>122682</xdr:rowOff>
    </xdr:from>
    <xdr:to>
      <xdr:col>23</xdr:col>
      <xdr:colOff>516889</xdr:colOff>
      <xdr:row>85</xdr:row>
      <xdr:rowOff>17526</xdr:rowOff>
    </xdr:to>
    <xdr:cxnSp macro="">
      <xdr:nvCxnSpPr>
        <xdr:cNvPr id="548" name="直線コネクタ 547"/>
        <xdr:cNvCxnSpPr/>
      </xdr:nvCxnSpPr>
      <xdr:spPr>
        <a:xfrm flipV="1">
          <a:off x="16317595" y="13667232"/>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21353</xdr:rowOff>
    </xdr:from>
    <xdr:ext cx="405111" cy="259045"/>
    <xdr:sp macro="" textlink="">
      <xdr:nvSpPr>
        <xdr:cNvPr id="549" name="【図書館】&#10;有形固定資産減価償却率最小値テキスト"/>
        <xdr:cNvSpPr txBox="1"/>
      </xdr:nvSpPr>
      <xdr:spPr>
        <a:xfrm>
          <a:off x="163703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85</xdr:row>
      <xdr:rowOff>17526</xdr:rowOff>
    </xdr:from>
    <xdr:to>
      <xdr:col>23</xdr:col>
      <xdr:colOff>606425</xdr:colOff>
      <xdr:row>85</xdr:row>
      <xdr:rowOff>17526</xdr:rowOff>
    </xdr:to>
    <xdr:cxnSp macro="">
      <xdr:nvCxnSpPr>
        <xdr:cNvPr id="550" name="直線コネクタ 549"/>
        <xdr:cNvCxnSpPr/>
      </xdr:nvCxnSpPr>
      <xdr:spPr>
        <a:xfrm>
          <a:off x="16230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69359</xdr:rowOff>
    </xdr:from>
    <xdr:ext cx="405111" cy="259045"/>
    <xdr:sp macro="" textlink="">
      <xdr:nvSpPr>
        <xdr:cNvPr id="551" name="【図書館】&#10;有形固定資産減価償却率最大値テキスト"/>
        <xdr:cNvSpPr txBox="1"/>
      </xdr:nvSpPr>
      <xdr:spPr>
        <a:xfrm>
          <a:off x="16370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428625</xdr:colOff>
      <xdr:row>79</xdr:row>
      <xdr:rowOff>122682</xdr:rowOff>
    </xdr:from>
    <xdr:to>
      <xdr:col>23</xdr:col>
      <xdr:colOff>606425</xdr:colOff>
      <xdr:row>79</xdr:row>
      <xdr:rowOff>122682</xdr:rowOff>
    </xdr:to>
    <xdr:cxnSp macro="">
      <xdr:nvCxnSpPr>
        <xdr:cNvPr id="552" name="直線コネクタ 551"/>
        <xdr:cNvCxnSpPr/>
      </xdr:nvCxnSpPr>
      <xdr:spPr>
        <a:xfrm>
          <a:off x="16230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81</xdr:row>
      <xdr:rowOff>59453</xdr:rowOff>
    </xdr:from>
    <xdr:ext cx="405111" cy="259045"/>
    <xdr:sp macro="" textlink="">
      <xdr:nvSpPr>
        <xdr:cNvPr id="553" name="【図書館】&#10;有形固定資産減価償却率平均値テキスト"/>
        <xdr:cNvSpPr txBox="1"/>
      </xdr:nvSpPr>
      <xdr:spPr>
        <a:xfrm>
          <a:off x="163703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81026</xdr:rowOff>
    </xdr:from>
    <xdr:to>
      <xdr:col>23</xdr:col>
      <xdr:colOff>568325</xdr:colOff>
      <xdr:row>82</xdr:row>
      <xdr:rowOff>11176</xdr:rowOff>
    </xdr:to>
    <xdr:sp macro="" textlink="">
      <xdr:nvSpPr>
        <xdr:cNvPr id="554" name="フローチャート : 判断 553"/>
        <xdr:cNvSpPr/>
      </xdr:nvSpPr>
      <xdr:spPr>
        <a:xfrm>
          <a:off x="16268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81026</xdr:rowOff>
    </xdr:from>
    <xdr:to>
      <xdr:col>22</xdr:col>
      <xdr:colOff>415925</xdr:colOff>
      <xdr:row>82</xdr:row>
      <xdr:rowOff>11176</xdr:rowOff>
    </xdr:to>
    <xdr:sp macro="" textlink="">
      <xdr:nvSpPr>
        <xdr:cNvPr id="555" name="フローチャート : 判断 554"/>
        <xdr:cNvSpPr/>
      </xdr:nvSpPr>
      <xdr:spPr>
        <a:xfrm>
          <a:off x="154305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71882</xdr:rowOff>
    </xdr:from>
    <xdr:to>
      <xdr:col>23</xdr:col>
      <xdr:colOff>568325</xdr:colOff>
      <xdr:row>80</xdr:row>
      <xdr:rowOff>2032</xdr:rowOff>
    </xdr:to>
    <xdr:sp macro="" textlink="">
      <xdr:nvSpPr>
        <xdr:cNvPr id="561" name="円/楕円 560"/>
        <xdr:cNvSpPr/>
      </xdr:nvSpPr>
      <xdr:spPr>
        <a:xfrm>
          <a:off x="162687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24909</xdr:rowOff>
    </xdr:from>
    <xdr:ext cx="405111" cy="259045"/>
    <xdr:sp macro="" textlink="">
      <xdr:nvSpPr>
        <xdr:cNvPr id="562" name="【図書館】&#10;有形固定資産減価償却率該当値テキスト"/>
        <xdr:cNvSpPr txBox="1"/>
      </xdr:nvSpPr>
      <xdr:spPr>
        <a:xfrm>
          <a:off x="16370300" y="1356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145035</xdr:rowOff>
    </xdr:from>
    <xdr:to>
      <xdr:col>22</xdr:col>
      <xdr:colOff>415925</xdr:colOff>
      <xdr:row>80</xdr:row>
      <xdr:rowOff>75185</xdr:rowOff>
    </xdr:to>
    <xdr:sp macro="" textlink="">
      <xdr:nvSpPr>
        <xdr:cNvPr id="563" name="円/楕円 562"/>
        <xdr:cNvSpPr/>
      </xdr:nvSpPr>
      <xdr:spPr>
        <a:xfrm>
          <a:off x="15430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79</xdr:row>
      <xdr:rowOff>122682</xdr:rowOff>
    </xdr:from>
    <xdr:to>
      <xdr:col>23</xdr:col>
      <xdr:colOff>517525</xdr:colOff>
      <xdr:row>80</xdr:row>
      <xdr:rowOff>24385</xdr:rowOff>
    </xdr:to>
    <xdr:cxnSp macro="">
      <xdr:nvCxnSpPr>
        <xdr:cNvPr id="564" name="直線コネクタ 563"/>
        <xdr:cNvCxnSpPr/>
      </xdr:nvCxnSpPr>
      <xdr:spPr>
        <a:xfrm flipV="1">
          <a:off x="15481300" y="136672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2303</xdr:rowOff>
    </xdr:from>
    <xdr:ext cx="405111" cy="259045"/>
    <xdr:sp macro="" textlink="">
      <xdr:nvSpPr>
        <xdr:cNvPr id="565" name="n_1aveValue【図書館】&#10;有形固定資産減価償却率"/>
        <xdr:cNvSpPr txBox="1"/>
      </xdr:nvSpPr>
      <xdr:spPr>
        <a:xfrm>
          <a:off x="15266043"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91712</xdr:rowOff>
    </xdr:from>
    <xdr:ext cx="405111" cy="259045"/>
    <xdr:sp macro="" textlink="">
      <xdr:nvSpPr>
        <xdr:cNvPr id="566" name="n_1mainValue【図書館】&#10;有形固定資産減価償却率"/>
        <xdr:cNvSpPr txBox="1"/>
      </xdr:nvSpPr>
      <xdr:spPr>
        <a:xfrm>
          <a:off x="15266043" y="1346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7" name="正方形/長方形 5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68" name="正方形/長方形 567"/>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69" name="正方形/長方形 568"/>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70" name="正方形/長方形 569"/>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71" name="正方形/長方形 570"/>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75" name="テキスト ボックス 57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76" name="直線コネクタ 57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77" name="テキスト ボックス 57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78" name="直線コネクタ 57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79" name="テキスト ボックス 57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80" name="直線コネクタ 57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81" name="テキスト ボックス 58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82" name="直線コネクタ 58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83" name="テキスト ボックス 58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84" name="直線コネクタ 58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85" name="テキスト ボックス 58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86" name="直線コネクタ 58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87" name="テキスト ボックス 58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0"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77</xdr:row>
      <xdr:rowOff>78921</xdr:rowOff>
    </xdr:from>
    <xdr:to>
      <xdr:col>32</xdr:col>
      <xdr:colOff>186689</xdr:colOff>
      <xdr:row>86</xdr:row>
      <xdr:rowOff>5443</xdr:rowOff>
    </xdr:to>
    <xdr:cxnSp macro="">
      <xdr:nvCxnSpPr>
        <xdr:cNvPr id="591" name="直線コネクタ 590"/>
        <xdr:cNvCxnSpPr/>
      </xdr:nvCxnSpPr>
      <xdr:spPr>
        <a:xfrm flipV="1">
          <a:off x="22159595" y="13280571"/>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9270</xdr:rowOff>
    </xdr:from>
    <xdr:ext cx="469744" cy="259045"/>
    <xdr:sp macro="" textlink="">
      <xdr:nvSpPr>
        <xdr:cNvPr id="592" name="【図書館】&#10;一人当たり面積最小値テキスト"/>
        <xdr:cNvSpPr txBox="1"/>
      </xdr:nvSpPr>
      <xdr:spPr>
        <a:xfrm>
          <a:off x="222123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93" name="直線コネクタ 592"/>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25598</xdr:rowOff>
    </xdr:from>
    <xdr:ext cx="469744" cy="259045"/>
    <xdr:sp macro="" textlink="">
      <xdr:nvSpPr>
        <xdr:cNvPr id="594" name="【図書館】&#10;一人当たり面積最大値テキスト"/>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77</xdr:row>
      <xdr:rowOff>78921</xdr:rowOff>
    </xdr:from>
    <xdr:to>
      <xdr:col>32</xdr:col>
      <xdr:colOff>276225</xdr:colOff>
      <xdr:row>77</xdr:row>
      <xdr:rowOff>78921</xdr:rowOff>
    </xdr:to>
    <xdr:cxnSp macro="">
      <xdr:nvCxnSpPr>
        <xdr:cNvPr id="595" name="直線コネクタ 594"/>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82</xdr:row>
      <xdr:rowOff>165298</xdr:rowOff>
    </xdr:from>
    <xdr:ext cx="469744" cy="259045"/>
    <xdr:sp macro="" textlink="">
      <xdr:nvSpPr>
        <xdr:cNvPr id="596" name="【図書館】&#10;一人当たり面積平均値テキスト"/>
        <xdr:cNvSpPr txBox="1"/>
      </xdr:nvSpPr>
      <xdr:spPr>
        <a:xfrm>
          <a:off x="222123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97" name="フローチャート : 判断 596"/>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598" name="フローチャート : 判断 59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126093</xdr:rowOff>
    </xdr:from>
    <xdr:to>
      <xdr:col>32</xdr:col>
      <xdr:colOff>238125</xdr:colOff>
      <xdr:row>86</xdr:row>
      <xdr:rowOff>56243</xdr:rowOff>
    </xdr:to>
    <xdr:sp macro="" textlink="">
      <xdr:nvSpPr>
        <xdr:cNvPr id="604" name="円/楕円 603"/>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85</xdr:row>
      <xdr:rowOff>41020</xdr:rowOff>
    </xdr:from>
    <xdr:ext cx="469744" cy="259045"/>
    <xdr:sp macro="" textlink="">
      <xdr:nvSpPr>
        <xdr:cNvPr id="605" name="【図書館】&#10;一人当たり面積該当値テキスト"/>
        <xdr:cNvSpPr txBox="1"/>
      </xdr:nvSpPr>
      <xdr:spPr>
        <a:xfrm>
          <a:off x="222123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126093</xdr:rowOff>
    </xdr:from>
    <xdr:to>
      <xdr:col>31</xdr:col>
      <xdr:colOff>85725</xdr:colOff>
      <xdr:row>86</xdr:row>
      <xdr:rowOff>56243</xdr:rowOff>
    </xdr:to>
    <xdr:sp macro="" textlink="">
      <xdr:nvSpPr>
        <xdr:cNvPr id="606" name="円/楕円 605"/>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5443</xdr:rowOff>
    </xdr:from>
    <xdr:to>
      <xdr:col>32</xdr:col>
      <xdr:colOff>187325</xdr:colOff>
      <xdr:row>86</xdr:row>
      <xdr:rowOff>5443</xdr:rowOff>
    </xdr:to>
    <xdr:cxnSp macro="">
      <xdr:nvCxnSpPr>
        <xdr:cNvPr id="607" name="直線コネクタ 606"/>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89098</xdr:rowOff>
    </xdr:from>
    <xdr:ext cx="469744" cy="259045"/>
    <xdr:sp macro="" textlink="">
      <xdr:nvSpPr>
        <xdr:cNvPr id="608" name="n_1aveValue【図書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47370</xdr:rowOff>
    </xdr:from>
    <xdr:ext cx="469744" cy="259045"/>
    <xdr:sp macro="" textlink="">
      <xdr:nvSpPr>
        <xdr:cNvPr id="609" name="n_1mainValue【図書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611" name="正方形/長方形 610"/>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612" name="正方形/長方形 611"/>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613" name="正方形/長方形 612"/>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614" name="正方形/長方形 613"/>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5" name="正方形/長方形 61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617" name="正方形/長方形 616"/>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618" name="正方形/長方形 617"/>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619" name="正方形/長方形 618"/>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620" name="正方形/長方形 619"/>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1" name="正方形/長方形 62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都道府県平均と比較すると、道路、公営住宅、学校施設、図書館において有形固定資産減価償却率が特に高くなっている一方、空港において特に低くなっている。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道路、公営住宅、空港については、施設ごとの老朽化対策や今後の保全計画を盛り込んだ個別施設計画を策定し、点検診断結果を踏まえた早期に措置を講ずべき対策を進めている。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年度に「県立学校施設長寿命化計画」を策定し、今後、長寿命化計画に沿った対策を推進していく。</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図書館については、平成</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年度までに個別施設計画を策定し、計画的な維持保全を行うこととする。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7,532,231
7,315,013
5,172.90
2,263,393,575
2,236,594,469
18,860,486
1,412,217,807
4,787,055,596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192.7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0</xdr:rowOff>
    </xdr:from>
    <xdr:to>
      <xdr:col>6</xdr:col>
      <xdr:colOff>510540</xdr:colOff>
      <xdr:row>41</xdr:row>
      <xdr:rowOff>41910</xdr:rowOff>
    </xdr:to>
    <xdr:cxnSp macro="">
      <xdr:nvCxnSpPr>
        <xdr:cNvPr id="57" name="直線コネクタ 56"/>
        <xdr:cNvCxnSpPr/>
      </xdr:nvCxnSpPr>
      <xdr:spPr>
        <a:xfrm flipV="1">
          <a:off x="4633595" y="5829300"/>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41</xdr:row>
      <xdr:rowOff>45737</xdr:rowOff>
    </xdr:from>
    <xdr:ext cx="405111" cy="259045"/>
    <xdr:sp macro="" textlink="">
      <xdr:nvSpPr>
        <xdr:cNvPr id="58" name="【体育館・プール】&#10;有形固定資産減価償却率最小値テキスト"/>
        <xdr:cNvSpPr txBox="1"/>
      </xdr:nvSpPr>
      <xdr:spPr>
        <a:xfrm>
          <a:off x="46863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59" name="直線コネクタ 58"/>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118127</xdr:rowOff>
    </xdr:from>
    <xdr:ext cx="405111" cy="259045"/>
    <xdr:sp macro="" textlink="">
      <xdr:nvSpPr>
        <xdr:cNvPr id="60" name="【体育館・プール】&#10;有形固定資産減価償却率最大値テキスト"/>
        <xdr:cNvSpPr txBox="1"/>
      </xdr:nvSpPr>
      <xdr:spPr>
        <a:xfrm>
          <a:off x="46863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3827</xdr:rowOff>
    </xdr:from>
    <xdr:ext cx="405111" cy="259045"/>
    <xdr:sp macro="" textlink="">
      <xdr:nvSpPr>
        <xdr:cNvPr id="62" name="【体育館・プール】&#10;有形固定資産減価償却率平均値テキスト"/>
        <xdr:cNvSpPr txBox="1"/>
      </xdr:nvSpPr>
      <xdr:spPr>
        <a:xfrm>
          <a:off x="46863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63" name="フローチャート : 判断 62"/>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17780</xdr:rowOff>
    </xdr:from>
    <xdr:to>
      <xdr:col>5</xdr:col>
      <xdr:colOff>409575</xdr:colOff>
      <xdr:row>36</xdr:row>
      <xdr:rowOff>119380</xdr:rowOff>
    </xdr:to>
    <xdr:sp macro="" textlink="">
      <xdr:nvSpPr>
        <xdr:cNvPr id="64" name="フローチャート : 判断 63"/>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151130</xdr:rowOff>
    </xdr:from>
    <xdr:to>
      <xdr:col>6</xdr:col>
      <xdr:colOff>561975</xdr:colOff>
      <xdr:row>36</xdr:row>
      <xdr:rowOff>81280</xdr:rowOff>
    </xdr:to>
    <xdr:sp macro="" textlink="">
      <xdr:nvSpPr>
        <xdr:cNvPr id="70" name="円/楕円 69"/>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2557</xdr:rowOff>
    </xdr:from>
    <xdr:ext cx="405111" cy="259045"/>
    <xdr:sp macro="" textlink="">
      <xdr:nvSpPr>
        <xdr:cNvPr id="71" name="【体育館・プール】&#10;有形固定資産減価償却率該当値テキスト"/>
        <xdr:cNvSpPr txBox="1"/>
      </xdr:nvSpPr>
      <xdr:spPr>
        <a:xfrm>
          <a:off x="4686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40640</xdr:rowOff>
    </xdr:from>
    <xdr:to>
      <xdr:col>5</xdr:col>
      <xdr:colOff>409575</xdr:colOff>
      <xdr:row>36</xdr:row>
      <xdr:rowOff>142240</xdr:rowOff>
    </xdr:to>
    <xdr:sp macro="" textlink="">
      <xdr:nvSpPr>
        <xdr:cNvPr id="72" name="円/楕円 71"/>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30480</xdr:rowOff>
    </xdr:from>
    <xdr:to>
      <xdr:col>6</xdr:col>
      <xdr:colOff>511175</xdr:colOff>
      <xdr:row>36</xdr:row>
      <xdr:rowOff>91440</xdr:rowOff>
    </xdr:to>
    <xdr:cxnSp macro="">
      <xdr:nvCxnSpPr>
        <xdr:cNvPr id="73" name="直線コネクタ 72"/>
        <xdr:cNvCxnSpPr/>
      </xdr:nvCxnSpPr>
      <xdr:spPr>
        <a:xfrm flipV="1">
          <a:off x="3797300" y="62026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135907</xdr:rowOff>
    </xdr:from>
    <xdr:ext cx="405111" cy="259045"/>
    <xdr:sp macro="" textlink="">
      <xdr:nvSpPr>
        <xdr:cNvPr id="74" name="n_1aveValue【体育館・プール】&#10;有形固定資産減価償却率"/>
        <xdr:cNvSpPr txBox="1"/>
      </xdr:nvSpPr>
      <xdr:spPr>
        <a:xfrm>
          <a:off x="3582043"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133367</xdr:rowOff>
    </xdr:from>
    <xdr:ext cx="405111" cy="259045"/>
    <xdr:sp macro="" textlink="">
      <xdr:nvSpPr>
        <xdr:cNvPr id="75" name="n_1mainValue【体育館・プール】&#10;有形固定資産減価償却率"/>
        <xdr:cNvSpPr txBox="1"/>
      </xdr:nvSpPr>
      <xdr:spPr>
        <a:xfrm>
          <a:off x="3582043"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64770</xdr:rowOff>
    </xdr:from>
    <xdr:to>
      <xdr:col>15</xdr:col>
      <xdr:colOff>180340</xdr:colOff>
      <xdr:row>40</xdr:row>
      <xdr:rowOff>167640</xdr:rowOff>
    </xdr:to>
    <xdr:cxnSp macro="">
      <xdr:nvCxnSpPr>
        <xdr:cNvPr id="95" name="直線コネクタ 94"/>
        <xdr:cNvCxnSpPr/>
      </xdr:nvCxnSpPr>
      <xdr:spPr>
        <a:xfrm flipV="1">
          <a:off x="10475595" y="6065520"/>
          <a:ext cx="127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17</xdr:rowOff>
    </xdr:from>
    <xdr:ext cx="469744" cy="259045"/>
    <xdr:sp macro="" textlink="">
      <xdr:nvSpPr>
        <xdr:cNvPr id="96" name="【体育館・プール】&#10;一人当たり面積最小値テキスト"/>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97" name="直線コネクタ 96"/>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11447</xdr:rowOff>
    </xdr:from>
    <xdr:ext cx="469744" cy="259045"/>
    <xdr:sp macro="" textlink="">
      <xdr:nvSpPr>
        <xdr:cNvPr id="98" name="【体育館・プール】&#10;一人当たり面積最大値テキスト"/>
        <xdr:cNvSpPr txBox="1"/>
      </xdr:nvSpPr>
      <xdr:spPr>
        <a:xfrm>
          <a:off x="105283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99" name="直線コネクタ 98"/>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38117</xdr:rowOff>
    </xdr:from>
    <xdr:ext cx="469744" cy="259045"/>
    <xdr:sp macro="" textlink="">
      <xdr:nvSpPr>
        <xdr:cNvPr id="100" name="【体育館・プール】&#10;一人当たり面積平均値テキスト"/>
        <xdr:cNvSpPr txBox="1"/>
      </xdr:nvSpPr>
      <xdr:spPr>
        <a:xfrm>
          <a:off x="105283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59690</xdr:rowOff>
    </xdr:from>
    <xdr:to>
      <xdr:col>15</xdr:col>
      <xdr:colOff>231775</xdr:colOff>
      <xdr:row>39</xdr:row>
      <xdr:rowOff>161290</xdr:rowOff>
    </xdr:to>
    <xdr:sp macro="" textlink="">
      <xdr:nvSpPr>
        <xdr:cNvPr id="101" name="フローチャート : 判断 100"/>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13970</xdr:rowOff>
    </xdr:from>
    <xdr:to>
      <xdr:col>14</xdr:col>
      <xdr:colOff>79375</xdr:colOff>
      <xdr:row>39</xdr:row>
      <xdr:rowOff>115570</xdr:rowOff>
    </xdr:to>
    <xdr:sp macro="" textlink="">
      <xdr:nvSpPr>
        <xdr:cNvPr id="102" name="フローチャート : 判断 101"/>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139700</xdr:rowOff>
    </xdr:from>
    <xdr:to>
      <xdr:col>15</xdr:col>
      <xdr:colOff>231775</xdr:colOff>
      <xdr:row>39</xdr:row>
      <xdr:rowOff>69850</xdr:rowOff>
    </xdr:to>
    <xdr:sp macro="" textlink="">
      <xdr:nvSpPr>
        <xdr:cNvPr id="108" name="円/楕円 10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162577</xdr:rowOff>
    </xdr:from>
    <xdr:ext cx="469744" cy="259045"/>
    <xdr:sp macro="" textlink="">
      <xdr:nvSpPr>
        <xdr:cNvPr id="109" name="【体育館・プール】&#10;一人当たり面積該当値テキスト"/>
        <xdr:cNvSpPr txBox="1"/>
      </xdr:nvSpPr>
      <xdr:spPr>
        <a:xfrm>
          <a:off x="10528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139700</xdr:rowOff>
    </xdr:from>
    <xdr:to>
      <xdr:col>14</xdr:col>
      <xdr:colOff>79375</xdr:colOff>
      <xdr:row>39</xdr:row>
      <xdr:rowOff>69850</xdr:rowOff>
    </xdr:to>
    <xdr:sp macro="" textlink="">
      <xdr:nvSpPr>
        <xdr:cNvPr id="110" name="円/楕円 109"/>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19050</xdr:rowOff>
    </xdr:from>
    <xdr:to>
      <xdr:col>15</xdr:col>
      <xdr:colOff>180975</xdr:colOff>
      <xdr:row>39</xdr:row>
      <xdr:rowOff>19050</xdr:rowOff>
    </xdr:to>
    <xdr:cxnSp macro="">
      <xdr:nvCxnSpPr>
        <xdr:cNvPr id="111" name="直線コネクタ 110"/>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106697</xdr:rowOff>
    </xdr:from>
    <xdr:ext cx="469744" cy="259045"/>
    <xdr:sp macro="" textlink="">
      <xdr:nvSpPr>
        <xdr:cNvPr id="112" name="n_1aveValue【体育館・プール】&#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0.009</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86377</xdr:rowOff>
    </xdr:from>
    <xdr:ext cx="469744" cy="259045"/>
    <xdr:sp macro="" textlink="">
      <xdr:nvSpPr>
        <xdr:cNvPr id="113" name="n_1mainValue【体育館・プール】&#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5" name="正方形/長方形 114"/>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6" name="正方形/長方形 115"/>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7" name="正方形/長方形 116"/>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8" name="正方形/長方形 117"/>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0</xdr:rowOff>
    </xdr:from>
    <xdr:to>
      <xdr:col>6</xdr:col>
      <xdr:colOff>510540</xdr:colOff>
      <xdr:row>63</xdr:row>
      <xdr:rowOff>162306</xdr:rowOff>
    </xdr:to>
    <xdr:cxnSp macro="">
      <xdr:nvCxnSpPr>
        <xdr:cNvPr id="134" name="直線コネクタ 133"/>
        <xdr:cNvCxnSpPr/>
      </xdr:nvCxnSpPr>
      <xdr:spPr>
        <a:xfrm flipV="1">
          <a:off x="4633595" y="9601200"/>
          <a:ext cx="127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63</xdr:row>
      <xdr:rowOff>166133</xdr:rowOff>
    </xdr:from>
    <xdr:ext cx="405111" cy="259045"/>
    <xdr:sp macro="" textlink="">
      <xdr:nvSpPr>
        <xdr:cNvPr id="135" name="【陸上競技場・野球場・球技場】&#10;有形固定資産減価償却率最小値テキスト"/>
        <xdr:cNvSpPr txBox="1"/>
      </xdr:nvSpPr>
      <xdr:spPr>
        <a:xfrm>
          <a:off x="46863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63</xdr:row>
      <xdr:rowOff>162306</xdr:rowOff>
    </xdr:from>
    <xdr:to>
      <xdr:col>6</xdr:col>
      <xdr:colOff>600075</xdr:colOff>
      <xdr:row>63</xdr:row>
      <xdr:rowOff>162306</xdr:rowOff>
    </xdr:to>
    <xdr:cxnSp macro="">
      <xdr:nvCxnSpPr>
        <xdr:cNvPr id="136" name="直線コネクタ 135"/>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118127</xdr:rowOff>
    </xdr:from>
    <xdr:ext cx="405111" cy="259045"/>
    <xdr:sp macro="" textlink="">
      <xdr:nvSpPr>
        <xdr:cNvPr id="137" name="【陸上競技場・野球場・球技場】&#10;有形固定資産減価償却率最大値テキスト"/>
        <xdr:cNvSpPr txBox="1"/>
      </xdr:nvSpPr>
      <xdr:spPr>
        <a:xfrm>
          <a:off x="46863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8" name="直線コネクタ 13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87647</xdr:rowOff>
    </xdr:from>
    <xdr:ext cx="405111" cy="259045"/>
    <xdr:sp macro="" textlink="">
      <xdr:nvSpPr>
        <xdr:cNvPr id="139" name="【陸上競技場・野球場・球技場】&#10;有形固定資産減価償却率平均値テキスト"/>
        <xdr:cNvSpPr txBox="1"/>
      </xdr:nvSpPr>
      <xdr:spPr>
        <a:xfrm>
          <a:off x="46863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40" name="フローチャート : 判断 13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31496</xdr:rowOff>
    </xdr:from>
    <xdr:to>
      <xdr:col>5</xdr:col>
      <xdr:colOff>409575</xdr:colOff>
      <xdr:row>60</xdr:row>
      <xdr:rowOff>133096</xdr:rowOff>
    </xdr:to>
    <xdr:sp macro="" textlink="">
      <xdr:nvSpPr>
        <xdr:cNvPr id="141" name="フローチャート : 判断 140"/>
        <xdr:cNvSpPr/>
      </xdr:nvSpPr>
      <xdr:spPr>
        <a:xfrm>
          <a:off x="3746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52070</xdr:rowOff>
    </xdr:from>
    <xdr:to>
      <xdr:col>6</xdr:col>
      <xdr:colOff>561975</xdr:colOff>
      <xdr:row>57</xdr:row>
      <xdr:rowOff>153670</xdr:rowOff>
    </xdr:to>
    <xdr:sp macro="" textlink="">
      <xdr:nvSpPr>
        <xdr:cNvPr id="147" name="円/楕円 146"/>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74947</xdr:rowOff>
    </xdr:from>
    <xdr:ext cx="405111" cy="259045"/>
    <xdr:sp macro="" textlink="">
      <xdr:nvSpPr>
        <xdr:cNvPr id="148" name="【陸上競技場・野球場・球技場】&#10;有形固定資産減価償却率該当値テキスト"/>
        <xdr:cNvSpPr txBox="1"/>
      </xdr:nvSpPr>
      <xdr:spPr>
        <a:xfrm>
          <a:off x="46863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127508</xdr:rowOff>
    </xdr:from>
    <xdr:to>
      <xdr:col>5</xdr:col>
      <xdr:colOff>409575</xdr:colOff>
      <xdr:row>57</xdr:row>
      <xdr:rowOff>57658</xdr:rowOff>
    </xdr:to>
    <xdr:sp macro="" textlink="">
      <xdr:nvSpPr>
        <xdr:cNvPr id="149" name="円/楕円 148"/>
        <xdr:cNvSpPr/>
      </xdr:nvSpPr>
      <xdr:spPr>
        <a:xfrm>
          <a:off x="3746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6858</xdr:rowOff>
    </xdr:from>
    <xdr:to>
      <xdr:col>6</xdr:col>
      <xdr:colOff>511175</xdr:colOff>
      <xdr:row>57</xdr:row>
      <xdr:rowOff>102870</xdr:rowOff>
    </xdr:to>
    <xdr:cxnSp macro="">
      <xdr:nvCxnSpPr>
        <xdr:cNvPr id="150" name="直線コネクタ 149"/>
        <xdr:cNvCxnSpPr/>
      </xdr:nvCxnSpPr>
      <xdr:spPr>
        <a:xfrm>
          <a:off x="3797300" y="97795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124223</xdr:rowOff>
    </xdr:from>
    <xdr:ext cx="405111" cy="259045"/>
    <xdr:sp macro="" textlink="">
      <xdr:nvSpPr>
        <xdr:cNvPr id="151" name="n_1aveValue【陸上競技場・野球場・球技場】&#10;有形固定資産減価償却率"/>
        <xdr:cNvSpPr txBox="1"/>
      </xdr:nvSpPr>
      <xdr:spPr>
        <a:xfrm>
          <a:off x="3582043"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74185</xdr:rowOff>
    </xdr:from>
    <xdr:ext cx="405111" cy="259045"/>
    <xdr:sp macro="" textlink="">
      <xdr:nvSpPr>
        <xdr:cNvPr id="152" name="n_1mainValue【陸上競技場・野球場・球技場】&#10;有形固定資産減価償却率"/>
        <xdr:cNvSpPr txBox="1"/>
      </xdr:nvSpPr>
      <xdr:spPr>
        <a:xfrm>
          <a:off x="3582043"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4" name="正方形/長方形 15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55" name="正方形/長方形 15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56" name="正方形/長方形 15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57" name="正方形/長方形 15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102870</xdr:rowOff>
    </xdr:from>
    <xdr:to>
      <xdr:col>15</xdr:col>
      <xdr:colOff>180340</xdr:colOff>
      <xdr:row>62</xdr:row>
      <xdr:rowOff>91440</xdr:rowOff>
    </xdr:to>
    <xdr:cxnSp macro="">
      <xdr:nvCxnSpPr>
        <xdr:cNvPr id="172" name="直線コネクタ 171"/>
        <xdr:cNvCxnSpPr/>
      </xdr:nvCxnSpPr>
      <xdr:spPr>
        <a:xfrm flipV="1">
          <a:off x="10475595" y="953262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62</xdr:row>
      <xdr:rowOff>95267</xdr:rowOff>
    </xdr:from>
    <xdr:ext cx="469744" cy="259045"/>
    <xdr:sp macro="" textlink="">
      <xdr:nvSpPr>
        <xdr:cNvPr id="173" name="【陸上競技場・野球場・球技場】&#10;一人当たり面積最小値テキスト"/>
        <xdr:cNvSpPr txBox="1"/>
      </xdr:nvSpPr>
      <xdr:spPr>
        <a:xfrm>
          <a:off x="105283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62</xdr:row>
      <xdr:rowOff>91440</xdr:rowOff>
    </xdr:from>
    <xdr:to>
      <xdr:col>15</xdr:col>
      <xdr:colOff>269875</xdr:colOff>
      <xdr:row>62</xdr:row>
      <xdr:rowOff>91440</xdr:rowOff>
    </xdr:to>
    <xdr:cxnSp macro="">
      <xdr:nvCxnSpPr>
        <xdr:cNvPr id="174" name="直線コネクタ 173"/>
        <xdr:cNvCxnSpPr/>
      </xdr:nvCxnSpPr>
      <xdr:spPr>
        <a:xfrm>
          <a:off x="10388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49547</xdr:rowOff>
    </xdr:from>
    <xdr:ext cx="469744" cy="259045"/>
    <xdr:sp macro="" textlink="">
      <xdr:nvSpPr>
        <xdr:cNvPr id="175" name="【陸上競技場・野球場・球技場】&#10;一人当たり面積最大値テキスト"/>
        <xdr:cNvSpPr txBox="1"/>
      </xdr:nvSpPr>
      <xdr:spPr>
        <a:xfrm>
          <a:off x="105283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55</xdr:row>
      <xdr:rowOff>102870</xdr:rowOff>
    </xdr:from>
    <xdr:to>
      <xdr:col>15</xdr:col>
      <xdr:colOff>269875</xdr:colOff>
      <xdr:row>55</xdr:row>
      <xdr:rowOff>102870</xdr:rowOff>
    </xdr:to>
    <xdr:cxnSp macro="">
      <xdr:nvCxnSpPr>
        <xdr:cNvPr id="176" name="直線コネクタ 175"/>
        <xdr:cNvCxnSpPr/>
      </xdr:nvCxnSpPr>
      <xdr:spPr>
        <a:xfrm>
          <a:off x="10388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154957</xdr:rowOff>
    </xdr:from>
    <xdr:ext cx="469744" cy="259045"/>
    <xdr:sp macro="" textlink="">
      <xdr:nvSpPr>
        <xdr:cNvPr id="177" name="【陸上競技場・野球場・球技場】&#10;一人当たり面積平均値テキスト"/>
        <xdr:cNvSpPr txBox="1"/>
      </xdr:nvSpPr>
      <xdr:spPr>
        <a:xfrm>
          <a:off x="105283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132080</xdr:rowOff>
    </xdr:from>
    <xdr:to>
      <xdr:col>15</xdr:col>
      <xdr:colOff>231775</xdr:colOff>
      <xdr:row>61</xdr:row>
      <xdr:rowOff>62230</xdr:rowOff>
    </xdr:to>
    <xdr:sp macro="" textlink="">
      <xdr:nvSpPr>
        <xdr:cNvPr id="178" name="フローチャート : 判断 177"/>
        <xdr:cNvSpPr/>
      </xdr:nvSpPr>
      <xdr:spPr>
        <a:xfrm>
          <a:off x="10426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6350</xdr:rowOff>
    </xdr:from>
    <xdr:to>
      <xdr:col>14</xdr:col>
      <xdr:colOff>79375</xdr:colOff>
      <xdr:row>61</xdr:row>
      <xdr:rowOff>107950</xdr:rowOff>
    </xdr:to>
    <xdr:sp macro="" textlink="">
      <xdr:nvSpPr>
        <xdr:cNvPr id="179" name="フローチャート : 判断 178"/>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40640</xdr:rowOff>
    </xdr:from>
    <xdr:to>
      <xdr:col>15</xdr:col>
      <xdr:colOff>231775</xdr:colOff>
      <xdr:row>62</xdr:row>
      <xdr:rowOff>142240</xdr:rowOff>
    </xdr:to>
    <xdr:sp macro="" textlink="">
      <xdr:nvSpPr>
        <xdr:cNvPr id="185" name="円/楕円 184"/>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61</xdr:row>
      <xdr:rowOff>127017</xdr:rowOff>
    </xdr:from>
    <xdr:ext cx="469744" cy="259045"/>
    <xdr:sp macro="" textlink="">
      <xdr:nvSpPr>
        <xdr:cNvPr id="186" name="【陸上競技場・野球場・球技場】&#10;一人当たり面積該当値テキスト"/>
        <xdr:cNvSpPr txBox="1"/>
      </xdr:nvSpPr>
      <xdr:spPr>
        <a:xfrm>
          <a:off x="105283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40640</xdr:rowOff>
    </xdr:from>
    <xdr:to>
      <xdr:col>14</xdr:col>
      <xdr:colOff>79375</xdr:colOff>
      <xdr:row>62</xdr:row>
      <xdr:rowOff>142240</xdr:rowOff>
    </xdr:to>
    <xdr:sp macro="" textlink="">
      <xdr:nvSpPr>
        <xdr:cNvPr id="187" name="円/楕円 186"/>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91440</xdr:rowOff>
    </xdr:from>
    <xdr:to>
      <xdr:col>15</xdr:col>
      <xdr:colOff>180975</xdr:colOff>
      <xdr:row>62</xdr:row>
      <xdr:rowOff>91440</xdr:rowOff>
    </xdr:to>
    <xdr:cxnSp macro="">
      <xdr:nvCxnSpPr>
        <xdr:cNvPr id="188" name="直線コネクタ 187"/>
        <xdr:cNvCxnSpPr/>
      </xdr:nvCxnSpPr>
      <xdr:spPr>
        <a:xfrm>
          <a:off x="9639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124477</xdr:rowOff>
    </xdr:from>
    <xdr:ext cx="469744" cy="259045"/>
    <xdr:sp macro="" textlink="">
      <xdr:nvSpPr>
        <xdr:cNvPr id="189" name="n_1aveValue【陸上競技場・野球場・球技場】&#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133367</xdr:rowOff>
    </xdr:from>
    <xdr:ext cx="469744" cy="259045"/>
    <xdr:sp macro="" textlink="">
      <xdr:nvSpPr>
        <xdr:cNvPr id="190" name="n_1mainValue【陸上競技場・野球場・球技場】&#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92" name="正方形/長方形 19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93" name="正方形/長方形 19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94" name="正方形/長方形 19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95" name="正方形/長方形 19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106680</xdr:rowOff>
    </xdr:from>
    <xdr:to>
      <xdr:col>6</xdr:col>
      <xdr:colOff>510540</xdr:colOff>
      <xdr:row>85</xdr:row>
      <xdr:rowOff>118111</xdr:rowOff>
    </xdr:to>
    <xdr:cxnSp macro="">
      <xdr:nvCxnSpPr>
        <xdr:cNvPr id="213" name="直線コネクタ 212"/>
        <xdr:cNvCxnSpPr/>
      </xdr:nvCxnSpPr>
      <xdr:spPr>
        <a:xfrm flipV="1">
          <a:off x="4633595" y="13479780"/>
          <a:ext cx="127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85</xdr:row>
      <xdr:rowOff>121938</xdr:rowOff>
    </xdr:from>
    <xdr:ext cx="405111" cy="259045"/>
    <xdr:sp macro="" textlink="">
      <xdr:nvSpPr>
        <xdr:cNvPr id="214" name="【県民会館】&#10;有形固定資産減価償却率最小値テキスト"/>
        <xdr:cNvSpPr txBox="1"/>
      </xdr:nvSpPr>
      <xdr:spPr>
        <a:xfrm>
          <a:off x="46863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118111</xdr:rowOff>
    </xdr:from>
    <xdr:to>
      <xdr:col>6</xdr:col>
      <xdr:colOff>600075</xdr:colOff>
      <xdr:row>85</xdr:row>
      <xdr:rowOff>118111</xdr:rowOff>
    </xdr:to>
    <xdr:cxnSp macro="">
      <xdr:nvCxnSpPr>
        <xdr:cNvPr id="215" name="直線コネクタ 21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53357</xdr:rowOff>
    </xdr:from>
    <xdr:ext cx="405111" cy="259045"/>
    <xdr:sp macro="" textlink="">
      <xdr:nvSpPr>
        <xdr:cNvPr id="216" name="【県民会館】&#10;有形固定資産減価償却率最大値テキスト"/>
        <xdr:cNvSpPr txBox="1"/>
      </xdr:nvSpPr>
      <xdr:spPr>
        <a:xfrm>
          <a:off x="4686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17" name="直線コネクタ 216"/>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80</xdr:row>
      <xdr:rowOff>163847</xdr:rowOff>
    </xdr:from>
    <xdr:ext cx="405111" cy="259045"/>
    <xdr:sp macro="" textlink="">
      <xdr:nvSpPr>
        <xdr:cNvPr id="218" name="【県民会館】&#10;有形固定資産減価償却率平均値テキスト"/>
        <xdr:cNvSpPr txBox="1"/>
      </xdr:nvSpPr>
      <xdr:spPr>
        <a:xfrm>
          <a:off x="46863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13970</xdr:rowOff>
    </xdr:from>
    <xdr:to>
      <xdr:col>6</xdr:col>
      <xdr:colOff>561975</xdr:colOff>
      <xdr:row>81</xdr:row>
      <xdr:rowOff>115570</xdr:rowOff>
    </xdr:to>
    <xdr:sp macro="" textlink="">
      <xdr:nvSpPr>
        <xdr:cNvPr id="219" name="フローチャート : 判断 21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166370</xdr:rowOff>
    </xdr:from>
    <xdr:to>
      <xdr:col>5</xdr:col>
      <xdr:colOff>409575</xdr:colOff>
      <xdr:row>82</xdr:row>
      <xdr:rowOff>96520</xdr:rowOff>
    </xdr:to>
    <xdr:sp macro="" textlink="">
      <xdr:nvSpPr>
        <xdr:cNvPr id="220" name="フローチャート : 判断 219"/>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55880</xdr:rowOff>
    </xdr:from>
    <xdr:to>
      <xdr:col>6</xdr:col>
      <xdr:colOff>561975</xdr:colOff>
      <xdr:row>78</xdr:row>
      <xdr:rowOff>157480</xdr:rowOff>
    </xdr:to>
    <xdr:sp macro="" textlink="">
      <xdr:nvSpPr>
        <xdr:cNvPr id="226" name="円/楕円 225"/>
        <xdr:cNvSpPr/>
      </xdr:nvSpPr>
      <xdr:spPr>
        <a:xfrm>
          <a:off x="4584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8907</xdr:rowOff>
    </xdr:from>
    <xdr:ext cx="405111" cy="259045"/>
    <xdr:sp macro="" textlink="">
      <xdr:nvSpPr>
        <xdr:cNvPr id="227" name="【県民会館】&#10;有形固定資産減価償却率該当値テキスト"/>
        <xdr:cNvSpPr txBox="1"/>
      </xdr:nvSpPr>
      <xdr:spPr>
        <a:xfrm>
          <a:off x="4686300"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135889</xdr:rowOff>
    </xdr:from>
    <xdr:to>
      <xdr:col>5</xdr:col>
      <xdr:colOff>409575</xdr:colOff>
      <xdr:row>80</xdr:row>
      <xdr:rowOff>66039</xdr:rowOff>
    </xdr:to>
    <xdr:sp macro="" textlink="">
      <xdr:nvSpPr>
        <xdr:cNvPr id="228" name="円/楕円 227"/>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106680</xdr:rowOff>
    </xdr:from>
    <xdr:to>
      <xdr:col>6</xdr:col>
      <xdr:colOff>511175</xdr:colOff>
      <xdr:row>80</xdr:row>
      <xdr:rowOff>15239</xdr:rowOff>
    </xdr:to>
    <xdr:cxnSp macro="">
      <xdr:nvCxnSpPr>
        <xdr:cNvPr id="229" name="直線コネクタ 228"/>
        <xdr:cNvCxnSpPr/>
      </xdr:nvCxnSpPr>
      <xdr:spPr>
        <a:xfrm flipV="1">
          <a:off x="3797300" y="134797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87647</xdr:rowOff>
    </xdr:from>
    <xdr:ext cx="405111" cy="259045"/>
    <xdr:sp macro="" textlink="">
      <xdr:nvSpPr>
        <xdr:cNvPr id="230" name="n_1aveValue【県民会館】&#10;有形固定資産減価償却率"/>
        <xdr:cNvSpPr txBox="1"/>
      </xdr:nvSpPr>
      <xdr:spPr>
        <a:xfrm>
          <a:off x="3582043"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82566</xdr:rowOff>
    </xdr:from>
    <xdr:ext cx="405111" cy="259045"/>
    <xdr:sp macro="" textlink="">
      <xdr:nvSpPr>
        <xdr:cNvPr id="231" name="n_1mainValue【県民会館】&#10;有形固定資産減価償却率"/>
        <xdr:cNvSpPr txBox="1"/>
      </xdr:nvSpPr>
      <xdr:spPr>
        <a:xfrm>
          <a:off x="3582043"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3" name="正方形/長方形 23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34" name="正方形/長方形 23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35" name="正方形/長方形 23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36" name="正方形/長方形 23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19050</xdr:rowOff>
    </xdr:from>
    <xdr:to>
      <xdr:col>15</xdr:col>
      <xdr:colOff>180340</xdr:colOff>
      <xdr:row>85</xdr:row>
      <xdr:rowOff>57150</xdr:rowOff>
    </xdr:to>
    <xdr:cxnSp macro="">
      <xdr:nvCxnSpPr>
        <xdr:cNvPr id="253" name="直線コネクタ 252"/>
        <xdr:cNvCxnSpPr/>
      </xdr:nvCxnSpPr>
      <xdr:spPr>
        <a:xfrm flipV="1">
          <a:off x="10475595" y="1339215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60977</xdr:rowOff>
    </xdr:from>
    <xdr:ext cx="469744" cy="259045"/>
    <xdr:sp macro="" textlink="">
      <xdr:nvSpPr>
        <xdr:cNvPr id="254" name="【県民会館】&#10;一人当たり面積最小値テキスト"/>
        <xdr:cNvSpPr txBox="1"/>
      </xdr:nvSpPr>
      <xdr:spPr>
        <a:xfrm>
          <a:off x="10528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137177</xdr:rowOff>
    </xdr:from>
    <xdr:ext cx="469744" cy="259045"/>
    <xdr:sp macro="" textlink="">
      <xdr:nvSpPr>
        <xdr:cNvPr id="256" name="【県民会館】&#10;一人当たり面積最大値テキスト"/>
        <xdr:cNvSpPr txBox="1"/>
      </xdr:nvSpPr>
      <xdr:spPr>
        <a:xfrm>
          <a:off x="105283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78</xdr:row>
      <xdr:rowOff>19050</xdr:rowOff>
    </xdr:from>
    <xdr:to>
      <xdr:col>15</xdr:col>
      <xdr:colOff>269875</xdr:colOff>
      <xdr:row>78</xdr:row>
      <xdr:rowOff>19050</xdr:rowOff>
    </xdr:to>
    <xdr:cxnSp macro="">
      <xdr:nvCxnSpPr>
        <xdr:cNvPr id="257" name="直線コネクタ 256"/>
        <xdr:cNvCxnSpPr/>
      </xdr:nvCxnSpPr>
      <xdr:spPr>
        <a:xfrm>
          <a:off x="10388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82</xdr:row>
      <xdr:rowOff>105427</xdr:rowOff>
    </xdr:from>
    <xdr:ext cx="469744" cy="259045"/>
    <xdr:sp macro="" textlink="">
      <xdr:nvSpPr>
        <xdr:cNvPr id="258" name="【県民会館】&#10;一人当たり面積平均値テキスト"/>
        <xdr:cNvSpPr txBox="1"/>
      </xdr:nvSpPr>
      <xdr:spPr>
        <a:xfrm>
          <a:off x="105283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82550</xdr:rowOff>
    </xdr:from>
    <xdr:to>
      <xdr:col>15</xdr:col>
      <xdr:colOff>231775</xdr:colOff>
      <xdr:row>84</xdr:row>
      <xdr:rowOff>12700</xdr:rowOff>
    </xdr:to>
    <xdr:sp macro="" textlink="">
      <xdr:nvSpPr>
        <xdr:cNvPr id="259" name="フローチャート : 判断 258"/>
        <xdr:cNvSpPr/>
      </xdr:nvSpPr>
      <xdr:spPr>
        <a:xfrm>
          <a:off x="10426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60" name="フローチャート : 判断 259"/>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158750</xdr:rowOff>
    </xdr:from>
    <xdr:to>
      <xdr:col>15</xdr:col>
      <xdr:colOff>231775</xdr:colOff>
      <xdr:row>84</xdr:row>
      <xdr:rowOff>88900</xdr:rowOff>
    </xdr:to>
    <xdr:sp macro="" textlink="">
      <xdr:nvSpPr>
        <xdr:cNvPr id="266" name="円/楕円 265"/>
        <xdr:cNvSpPr/>
      </xdr:nvSpPr>
      <xdr:spPr>
        <a:xfrm>
          <a:off x="10426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83</xdr:row>
      <xdr:rowOff>137177</xdr:rowOff>
    </xdr:from>
    <xdr:ext cx="469744" cy="259045"/>
    <xdr:sp macro="" textlink="">
      <xdr:nvSpPr>
        <xdr:cNvPr id="267" name="【県民会館】&#10;一人当たり面積該当値テキスト"/>
        <xdr:cNvSpPr txBox="1"/>
      </xdr:nvSpPr>
      <xdr:spPr>
        <a:xfrm>
          <a:off x="105283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139700</xdr:rowOff>
    </xdr:from>
    <xdr:to>
      <xdr:col>14</xdr:col>
      <xdr:colOff>79375</xdr:colOff>
      <xdr:row>84</xdr:row>
      <xdr:rowOff>69850</xdr:rowOff>
    </xdr:to>
    <xdr:sp macro="" textlink="">
      <xdr:nvSpPr>
        <xdr:cNvPr id="268" name="円/楕円 267"/>
        <xdr:cNvSpPr/>
      </xdr:nvSpPr>
      <xdr:spPr>
        <a:xfrm>
          <a:off x="958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19050</xdr:rowOff>
    </xdr:from>
    <xdr:to>
      <xdr:col>15</xdr:col>
      <xdr:colOff>180975</xdr:colOff>
      <xdr:row>84</xdr:row>
      <xdr:rowOff>38100</xdr:rowOff>
    </xdr:to>
    <xdr:cxnSp macro="">
      <xdr:nvCxnSpPr>
        <xdr:cNvPr id="269" name="直線コネクタ 268"/>
        <xdr:cNvCxnSpPr/>
      </xdr:nvCxnSpPr>
      <xdr:spPr>
        <a:xfrm>
          <a:off x="9639300" y="1442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67327</xdr:rowOff>
    </xdr:from>
    <xdr:ext cx="469744" cy="259045"/>
    <xdr:sp macro="" textlink="">
      <xdr:nvSpPr>
        <xdr:cNvPr id="270" name="n_1aveValue【県民会館】&#10;一人当たり面積"/>
        <xdr:cNvSpPr txBox="1"/>
      </xdr:nvSpPr>
      <xdr:spPr>
        <a:xfrm>
          <a:off x="9391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60977</xdr:rowOff>
    </xdr:from>
    <xdr:ext cx="469744" cy="259045"/>
    <xdr:sp macro="" textlink="">
      <xdr:nvSpPr>
        <xdr:cNvPr id="271" name="n_1mainValue【県民会館】&#10;一人当たり面積"/>
        <xdr:cNvSpPr txBox="1"/>
      </xdr:nvSpPr>
      <xdr:spPr>
        <a:xfrm>
          <a:off x="9391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73" name="正方形/長方形 272"/>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74" name="正方形/長方形 273"/>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75" name="正方形/長方形 274"/>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76" name="正方形/長方形 275"/>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0" name="テキスト ボックス 2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100</xdr:row>
      <xdr:rowOff>0</xdr:rowOff>
    </xdr:from>
    <xdr:to>
      <xdr:col>6</xdr:col>
      <xdr:colOff>510540</xdr:colOff>
      <xdr:row>106</xdr:row>
      <xdr:rowOff>125730</xdr:rowOff>
    </xdr:to>
    <xdr:cxnSp macro="">
      <xdr:nvCxnSpPr>
        <xdr:cNvPr id="294" name="直線コネクタ 293"/>
        <xdr:cNvCxnSpPr/>
      </xdr:nvCxnSpPr>
      <xdr:spPr>
        <a:xfrm flipV="1">
          <a:off x="4633595" y="1714500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106</xdr:row>
      <xdr:rowOff>129557</xdr:rowOff>
    </xdr:from>
    <xdr:ext cx="405111" cy="259045"/>
    <xdr:sp macro="" textlink="">
      <xdr:nvSpPr>
        <xdr:cNvPr id="295" name="【保健所】&#10;有形固定資産減価償却率最小値テキスト"/>
        <xdr:cNvSpPr txBox="1"/>
      </xdr:nvSpPr>
      <xdr:spPr>
        <a:xfrm>
          <a:off x="46863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6</xdr:col>
      <xdr:colOff>422275</xdr:colOff>
      <xdr:row>106</xdr:row>
      <xdr:rowOff>125730</xdr:rowOff>
    </xdr:from>
    <xdr:to>
      <xdr:col>6</xdr:col>
      <xdr:colOff>600075</xdr:colOff>
      <xdr:row>106</xdr:row>
      <xdr:rowOff>125730</xdr:rowOff>
    </xdr:to>
    <xdr:cxnSp macro="">
      <xdr:nvCxnSpPr>
        <xdr:cNvPr id="296" name="直線コネクタ 295"/>
        <xdr:cNvCxnSpPr/>
      </xdr:nvCxnSpPr>
      <xdr:spPr>
        <a:xfrm>
          <a:off x="4546600" y="1829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118127</xdr:rowOff>
    </xdr:from>
    <xdr:ext cx="469744" cy="259045"/>
    <xdr:sp macro="" textlink="">
      <xdr:nvSpPr>
        <xdr:cNvPr id="297" name="【保健所】&#10;有形固定資産減価償却率最大値テキスト"/>
        <xdr:cNvSpPr txBox="1"/>
      </xdr:nvSpPr>
      <xdr:spPr>
        <a:xfrm>
          <a:off x="4686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100</xdr:row>
      <xdr:rowOff>0</xdr:rowOff>
    </xdr:from>
    <xdr:to>
      <xdr:col>6</xdr:col>
      <xdr:colOff>600075</xdr:colOff>
      <xdr:row>100</xdr:row>
      <xdr:rowOff>0</xdr:rowOff>
    </xdr:to>
    <xdr:cxnSp macro="">
      <xdr:nvCxnSpPr>
        <xdr:cNvPr id="298" name="直線コネクタ 29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105</xdr:row>
      <xdr:rowOff>156227</xdr:rowOff>
    </xdr:from>
    <xdr:ext cx="405111" cy="259045"/>
    <xdr:sp macro="" textlink="">
      <xdr:nvSpPr>
        <xdr:cNvPr id="299" name="【保健所】&#10;有形固定資産減価償却率平均値テキスト"/>
        <xdr:cNvSpPr txBox="1"/>
      </xdr:nvSpPr>
      <xdr:spPr>
        <a:xfrm>
          <a:off x="4686300" y="1815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6350</xdr:rowOff>
    </xdr:from>
    <xdr:to>
      <xdr:col>6</xdr:col>
      <xdr:colOff>561975</xdr:colOff>
      <xdr:row>106</xdr:row>
      <xdr:rowOff>107950</xdr:rowOff>
    </xdr:to>
    <xdr:sp macro="" textlink="">
      <xdr:nvSpPr>
        <xdr:cNvPr id="300" name="フローチャート : 判断 299"/>
        <xdr:cNvSpPr/>
      </xdr:nvSpPr>
      <xdr:spPr>
        <a:xfrm>
          <a:off x="45847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44450</xdr:rowOff>
    </xdr:from>
    <xdr:to>
      <xdr:col>5</xdr:col>
      <xdr:colOff>409575</xdr:colOff>
      <xdr:row>107</xdr:row>
      <xdr:rowOff>146050</xdr:rowOff>
    </xdr:to>
    <xdr:sp macro="" textlink="">
      <xdr:nvSpPr>
        <xdr:cNvPr id="301" name="フローチャート : 判断 300"/>
        <xdr:cNvSpPr/>
      </xdr:nvSpPr>
      <xdr:spPr>
        <a:xfrm>
          <a:off x="3746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166370</xdr:rowOff>
    </xdr:from>
    <xdr:to>
      <xdr:col>6</xdr:col>
      <xdr:colOff>561975</xdr:colOff>
      <xdr:row>106</xdr:row>
      <xdr:rowOff>96520</xdr:rowOff>
    </xdr:to>
    <xdr:sp macro="" textlink="">
      <xdr:nvSpPr>
        <xdr:cNvPr id="307" name="円/楕円 306"/>
        <xdr:cNvSpPr/>
      </xdr:nvSpPr>
      <xdr:spPr>
        <a:xfrm>
          <a:off x="4584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104</xdr:row>
      <xdr:rowOff>125747</xdr:rowOff>
    </xdr:from>
    <xdr:ext cx="405111" cy="259045"/>
    <xdr:sp macro="" textlink="">
      <xdr:nvSpPr>
        <xdr:cNvPr id="308" name="【保健所】&#10;有形固定資産減価償却率該当値テキスト"/>
        <xdr:cNvSpPr txBox="1"/>
      </xdr:nvSpPr>
      <xdr:spPr>
        <a:xfrm>
          <a:off x="4686300"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86361</xdr:rowOff>
    </xdr:from>
    <xdr:to>
      <xdr:col>5</xdr:col>
      <xdr:colOff>409575</xdr:colOff>
      <xdr:row>108</xdr:row>
      <xdr:rowOff>16511</xdr:rowOff>
    </xdr:to>
    <xdr:sp macro="" textlink="">
      <xdr:nvSpPr>
        <xdr:cNvPr id="309" name="円/楕円 308"/>
        <xdr:cNvSpPr/>
      </xdr:nvSpPr>
      <xdr:spPr>
        <a:xfrm>
          <a:off x="3746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45720</xdr:rowOff>
    </xdr:from>
    <xdr:to>
      <xdr:col>6</xdr:col>
      <xdr:colOff>511175</xdr:colOff>
      <xdr:row>107</xdr:row>
      <xdr:rowOff>137161</xdr:rowOff>
    </xdr:to>
    <xdr:cxnSp macro="">
      <xdr:nvCxnSpPr>
        <xdr:cNvPr id="310" name="直線コネクタ 309"/>
        <xdr:cNvCxnSpPr/>
      </xdr:nvCxnSpPr>
      <xdr:spPr>
        <a:xfrm flipV="1">
          <a:off x="3797300" y="18219420"/>
          <a:ext cx="8382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162577</xdr:rowOff>
    </xdr:from>
    <xdr:ext cx="405111" cy="259045"/>
    <xdr:sp macro="" textlink="">
      <xdr:nvSpPr>
        <xdr:cNvPr id="311" name="n_1aveValue【保健所】&#10;有形固定資産減価償却率"/>
        <xdr:cNvSpPr txBox="1"/>
      </xdr:nvSpPr>
      <xdr:spPr>
        <a:xfrm>
          <a:off x="3582043" y="181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7638</xdr:rowOff>
    </xdr:from>
    <xdr:ext cx="405111" cy="259045"/>
    <xdr:sp macro="" textlink="">
      <xdr:nvSpPr>
        <xdr:cNvPr id="312" name="n_1mainValue【保健所】&#10;有形固定資産減価償却率"/>
        <xdr:cNvSpPr txBox="1"/>
      </xdr:nvSpPr>
      <xdr:spPr>
        <a:xfrm>
          <a:off x="3582043"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14" name="正方形/長方形 31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15" name="正方形/長方形 31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16" name="正方形/長方形 31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17" name="正方形/長方形 31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100</xdr:row>
      <xdr:rowOff>76200</xdr:rowOff>
    </xdr:from>
    <xdr:to>
      <xdr:col>15</xdr:col>
      <xdr:colOff>180340</xdr:colOff>
      <xdr:row>108</xdr:row>
      <xdr:rowOff>76200</xdr:rowOff>
    </xdr:to>
    <xdr:cxnSp macro="">
      <xdr:nvCxnSpPr>
        <xdr:cNvPr id="332" name="直線コネクタ 331"/>
        <xdr:cNvCxnSpPr/>
      </xdr:nvCxnSpPr>
      <xdr:spPr>
        <a:xfrm flipV="1">
          <a:off x="10475595" y="17221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80027</xdr:rowOff>
    </xdr:from>
    <xdr:ext cx="469744" cy="259045"/>
    <xdr:sp macro="" textlink="">
      <xdr:nvSpPr>
        <xdr:cNvPr id="333" name="【保健所】&#10;一人当たり面積最小値テキスト"/>
        <xdr:cNvSpPr txBox="1"/>
      </xdr:nvSpPr>
      <xdr:spPr>
        <a:xfrm>
          <a:off x="10528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34" name="直線コネクタ 333"/>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22877</xdr:rowOff>
    </xdr:from>
    <xdr:ext cx="469744" cy="259045"/>
    <xdr:sp macro="" textlink="">
      <xdr:nvSpPr>
        <xdr:cNvPr id="335"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100</xdr:row>
      <xdr:rowOff>76200</xdr:rowOff>
    </xdr:from>
    <xdr:to>
      <xdr:col>15</xdr:col>
      <xdr:colOff>269875</xdr:colOff>
      <xdr:row>100</xdr:row>
      <xdr:rowOff>76200</xdr:rowOff>
    </xdr:to>
    <xdr:cxnSp macro="">
      <xdr:nvCxnSpPr>
        <xdr:cNvPr id="336" name="直線コネクタ 335"/>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103</xdr:row>
      <xdr:rowOff>48277</xdr:rowOff>
    </xdr:from>
    <xdr:ext cx="469744" cy="259045"/>
    <xdr:sp macro="" textlink="">
      <xdr:nvSpPr>
        <xdr:cNvPr id="337" name="【保健所】&#10;一人当たり面積平均値テキスト"/>
        <xdr:cNvSpPr txBox="1"/>
      </xdr:nvSpPr>
      <xdr:spPr>
        <a:xfrm>
          <a:off x="10528300" y="1770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38" name="フローチャート : 判断 337"/>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39" name="フローチャート : 判断 338"/>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45" name="円/楕円 344"/>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104</xdr:row>
      <xdr:rowOff>3827</xdr:rowOff>
    </xdr:from>
    <xdr:ext cx="469744" cy="259045"/>
    <xdr:sp macro="" textlink="">
      <xdr:nvSpPr>
        <xdr:cNvPr id="346" name="【保健所】&#10;一人当たり面積該当値テキスト"/>
        <xdr:cNvSpPr txBox="1"/>
      </xdr:nvSpPr>
      <xdr:spPr>
        <a:xfrm>
          <a:off x="10528300"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25400</xdr:rowOff>
    </xdr:from>
    <xdr:to>
      <xdr:col>14</xdr:col>
      <xdr:colOff>79375</xdr:colOff>
      <xdr:row>104</xdr:row>
      <xdr:rowOff>127000</xdr:rowOff>
    </xdr:to>
    <xdr:sp macro="" textlink="">
      <xdr:nvSpPr>
        <xdr:cNvPr id="347" name="円/楕円 346"/>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76200</xdr:rowOff>
    </xdr:from>
    <xdr:to>
      <xdr:col>15</xdr:col>
      <xdr:colOff>180975</xdr:colOff>
      <xdr:row>104</xdr:row>
      <xdr:rowOff>76200</xdr:rowOff>
    </xdr:to>
    <xdr:cxnSp macro="">
      <xdr:nvCxnSpPr>
        <xdr:cNvPr id="348" name="直線コネクタ 347"/>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118127</xdr:rowOff>
    </xdr:from>
    <xdr:ext cx="469744" cy="259045"/>
    <xdr:sp macro="" textlink="">
      <xdr:nvSpPr>
        <xdr:cNvPr id="349" name="n_1aveValue【保健所】&#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oneCellAnchor>
    <xdr:from>
      <xdr:col>13</xdr:col>
      <xdr:colOff>466802</xdr:colOff>
      <xdr:row>102</xdr:row>
      <xdr:rowOff>143527</xdr:rowOff>
    </xdr:from>
    <xdr:ext cx="469744" cy="259045"/>
    <xdr:sp macro="" textlink="">
      <xdr:nvSpPr>
        <xdr:cNvPr id="350" name="n_1mainValue【保健所】&#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52" name="正方形/長方形 351"/>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53" name="正方形/長方形 352"/>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54" name="正方形/長方形 353"/>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55" name="正方形/長方形 354"/>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9" name="テキスト ボックス 3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1" name="テキスト ボックス 3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121920</xdr:rowOff>
    </xdr:from>
    <xdr:to>
      <xdr:col>23</xdr:col>
      <xdr:colOff>516889</xdr:colOff>
      <xdr:row>41</xdr:row>
      <xdr:rowOff>64770</xdr:rowOff>
    </xdr:to>
    <xdr:cxnSp macro="">
      <xdr:nvCxnSpPr>
        <xdr:cNvPr id="373" name="直線コネクタ 372"/>
        <xdr:cNvCxnSpPr/>
      </xdr:nvCxnSpPr>
      <xdr:spPr>
        <a:xfrm flipV="1">
          <a:off x="16317595" y="595122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41</xdr:row>
      <xdr:rowOff>68597</xdr:rowOff>
    </xdr:from>
    <xdr:ext cx="405111" cy="259045"/>
    <xdr:sp macro="" textlink="">
      <xdr:nvSpPr>
        <xdr:cNvPr id="374" name="【試験研究機関】&#10;有形固定資産減価償却率最小値テキスト"/>
        <xdr:cNvSpPr txBox="1"/>
      </xdr:nvSpPr>
      <xdr:spPr>
        <a:xfrm>
          <a:off x="163703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23</xdr:col>
      <xdr:colOff>428625</xdr:colOff>
      <xdr:row>41</xdr:row>
      <xdr:rowOff>64770</xdr:rowOff>
    </xdr:from>
    <xdr:to>
      <xdr:col>23</xdr:col>
      <xdr:colOff>606425</xdr:colOff>
      <xdr:row>41</xdr:row>
      <xdr:rowOff>64770</xdr:rowOff>
    </xdr:to>
    <xdr:cxnSp macro="">
      <xdr:nvCxnSpPr>
        <xdr:cNvPr id="375" name="直線コネクタ 374"/>
        <xdr:cNvCxnSpPr/>
      </xdr:nvCxnSpPr>
      <xdr:spPr>
        <a:xfrm>
          <a:off x="16230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68597</xdr:rowOff>
    </xdr:from>
    <xdr:ext cx="405111" cy="259045"/>
    <xdr:sp macro="" textlink="">
      <xdr:nvSpPr>
        <xdr:cNvPr id="376" name="【試験研究機関】&#10;有形固定資産減価償却率最大値テキスト"/>
        <xdr:cNvSpPr txBox="1"/>
      </xdr:nvSpPr>
      <xdr:spPr>
        <a:xfrm>
          <a:off x="163703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77" name="直線コネクタ 376"/>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11447</xdr:rowOff>
    </xdr:from>
    <xdr:ext cx="405111" cy="259045"/>
    <xdr:sp macro="" textlink="">
      <xdr:nvSpPr>
        <xdr:cNvPr id="378" name="【試験研究機関】&#10;有形固定資産減価償却率平均値テキスト"/>
        <xdr:cNvSpPr txBox="1"/>
      </xdr:nvSpPr>
      <xdr:spPr>
        <a:xfrm>
          <a:off x="163703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79" name="フローチャート : 判断 378"/>
        <xdr:cNvSpPr/>
      </xdr:nvSpPr>
      <xdr:spPr>
        <a:xfrm>
          <a:off x="16268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63500</xdr:rowOff>
    </xdr:from>
    <xdr:to>
      <xdr:col>22</xdr:col>
      <xdr:colOff>415925</xdr:colOff>
      <xdr:row>40</xdr:row>
      <xdr:rowOff>165100</xdr:rowOff>
    </xdr:to>
    <xdr:sp macro="" textlink="">
      <xdr:nvSpPr>
        <xdr:cNvPr id="380" name="フローチャート : 判断 379"/>
        <xdr:cNvSpPr/>
      </xdr:nvSpPr>
      <xdr:spPr>
        <a:xfrm>
          <a:off x="15430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71120</xdr:rowOff>
    </xdr:from>
    <xdr:to>
      <xdr:col>23</xdr:col>
      <xdr:colOff>568325</xdr:colOff>
      <xdr:row>35</xdr:row>
      <xdr:rowOff>1270</xdr:rowOff>
    </xdr:to>
    <xdr:sp macro="" textlink="">
      <xdr:nvSpPr>
        <xdr:cNvPr id="386" name="円/楕円 385"/>
        <xdr:cNvSpPr/>
      </xdr:nvSpPr>
      <xdr:spPr>
        <a:xfrm>
          <a:off x="16268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24147</xdr:rowOff>
    </xdr:from>
    <xdr:ext cx="405111" cy="259045"/>
    <xdr:sp macro="" textlink="">
      <xdr:nvSpPr>
        <xdr:cNvPr id="387" name="【試験研究機関】&#10;有形固定資産減価償却率該当値テキスト"/>
        <xdr:cNvSpPr txBox="1"/>
      </xdr:nvSpPr>
      <xdr:spPr>
        <a:xfrm>
          <a:off x="163703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29210</xdr:rowOff>
    </xdr:from>
    <xdr:to>
      <xdr:col>22</xdr:col>
      <xdr:colOff>415925</xdr:colOff>
      <xdr:row>35</xdr:row>
      <xdr:rowOff>130810</xdr:rowOff>
    </xdr:to>
    <xdr:sp macro="" textlink="">
      <xdr:nvSpPr>
        <xdr:cNvPr id="388" name="円/楕円 387"/>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121920</xdr:rowOff>
    </xdr:from>
    <xdr:to>
      <xdr:col>23</xdr:col>
      <xdr:colOff>517525</xdr:colOff>
      <xdr:row>35</xdr:row>
      <xdr:rowOff>80010</xdr:rowOff>
    </xdr:to>
    <xdr:cxnSp macro="">
      <xdr:nvCxnSpPr>
        <xdr:cNvPr id="389" name="直線コネクタ 388"/>
        <xdr:cNvCxnSpPr/>
      </xdr:nvCxnSpPr>
      <xdr:spPr>
        <a:xfrm flipV="1">
          <a:off x="15481300" y="59512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156227</xdr:rowOff>
    </xdr:from>
    <xdr:ext cx="405111" cy="259045"/>
    <xdr:sp macro="" textlink="">
      <xdr:nvSpPr>
        <xdr:cNvPr id="390" name="n_1aveValue【試験研究機関】&#10;有形固定資産減価償却率"/>
        <xdr:cNvSpPr txBox="1"/>
      </xdr:nvSpPr>
      <xdr:spPr>
        <a:xfrm>
          <a:off x="15266043"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147337</xdr:rowOff>
    </xdr:from>
    <xdr:ext cx="405111" cy="259045"/>
    <xdr:sp macro="" textlink="">
      <xdr:nvSpPr>
        <xdr:cNvPr id="391" name="n_1mainValue【試験研究機関】&#10;有形固定資産減価償却率"/>
        <xdr:cNvSpPr txBox="1"/>
      </xdr:nvSpPr>
      <xdr:spPr>
        <a:xfrm>
          <a:off x="15266043"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93" name="正方形/長方形 39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94" name="正方形/長方形 39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95" name="正方形/長方形 394"/>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396" name="正方形/長方形 395"/>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00" name="テキスト ボックス 39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01" name="直線コネクタ 4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2" name="テキスト ボックス 4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3" name="直線コネクタ 4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4" name="テキスト ボックス 40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5" name="直線コネクタ 4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6" name="テキスト ボックス 40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7" name="直線コネクタ 4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8" name="テキスト ボックス 40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41910</xdr:rowOff>
    </xdr:from>
    <xdr:to>
      <xdr:col>32</xdr:col>
      <xdr:colOff>186689</xdr:colOff>
      <xdr:row>39</xdr:row>
      <xdr:rowOff>156210</xdr:rowOff>
    </xdr:to>
    <xdr:cxnSp macro="">
      <xdr:nvCxnSpPr>
        <xdr:cNvPr id="412" name="直線コネクタ 411"/>
        <xdr:cNvCxnSpPr/>
      </xdr:nvCxnSpPr>
      <xdr:spPr>
        <a:xfrm flipV="1">
          <a:off x="22159595" y="569976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160037</xdr:rowOff>
    </xdr:from>
    <xdr:ext cx="469744" cy="259045"/>
    <xdr:sp macro="" textlink="">
      <xdr:nvSpPr>
        <xdr:cNvPr id="413" name="【試験研究機関】&#10;一人当たり面積最小値テキスト"/>
        <xdr:cNvSpPr txBox="1"/>
      </xdr:nvSpPr>
      <xdr:spPr>
        <a:xfrm>
          <a:off x="222123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414" name="直線コネクタ 413"/>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160037</xdr:rowOff>
    </xdr:from>
    <xdr:ext cx="469744" cy="259045"/>
    <xdr:sp macro="" textlink="">
      <xdr:nvSpPr>
        <xdr:cNvPr id="415" name="【試験研究機関】&#10;一人当たり面積最大値テキスト"/>
        <xdr:cNvSpPr txBox="1"/>
      </xdr:nvSpPr>
      <xdr:spPr>
        <a:xfrm>
          <a:off x="22212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33</xdr:row>
      <xdr:rowOff>41910</xdr:rowOff>
    </xdr:from>
    <xdr:to>
      <xdr:col>32</xdr:col>
      <xdr:colOff>276225</xdr:colOff>
      <xdr:row>33</xdr:row>
      <xdr:rowOff>41910</xdr:rowOff>
    </xdr:to>
    <xdr:cxnSp macro="">
      <xdr:nvCxnSpPr>
        <xdr:cNvPr id="416" name="直線コネクタ 415"/>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25417</xdr:rowOff>
    </xdr:from>
    <xdr:ext cx="469744" cy="259045"/>
    <xdr:sp macro="" textlink="">
      <xdr:nvSpPr>
        <xdr:cNvPr id="417" name="【試験研究機関】&#10;一人当たり面積平均値テキスト"/>
        <xdr:cNvSpPr txBox="1"/>
      </xdr:nvSpPr>
      <xdr:spPr>
        <a:xfrm>
          <a:off x="222123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2540</xdr:rowOff>
    </xdr:from>
    <xdr:to>
      <xdr:col>32</xdr:col>
      <xdr:colOff>238125</xdr:colOff>
      <xdr:row>38</xdr:row>
      <xdr:rowOff>104140</xdr:rowOff>
    </xdr:to>
    <xdr:sp macro="" textlink="">
      <xdr:nvSpPr>
        <xdr:cNvPr id="418" name="フローチャート : 判断 417"/>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116840</xdr:rowOff>
    </xdr:from>
    <xdr:to>
      <xdr:col>31</xdr:col>
      <xdr:colOff>85725</xdr:colOff>
      <xdr:row>37</xdr:row>
      <xdr:rowOff>46990</xdr:rowOff>
    </xdr:to>
    <xdr:sp macro="" textlink="">
      <xdr:nvSpPr>
        <xdr:cNvPr id="419" name="フローチャート : 判断 418"/>
        <xdr:cNvSpPr/>
      </xdr:nvSpPr>
      <xdr:spPr>
        <a:xfrm>
          <a:off x="2127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105410</xdr:rowOff>
    </xdr:from>
    <xdr:to>
      <xdr:col>32</xdr:col>
      <xdr:colOff>238125</xdr:colOff>
      <xdr:row>40</xdr:row>
      <xdr:rowOff>35560</xdr:rowOff>
    </xdr:to>
    <xdr:sp macro="" textlink="">
      <xdr:nvSpPr>
        <xdr:cNvPr id="425" name="円/楕円 424"/>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20337</xdr:rowOff>
    </xdr:from>
    <xdr:ext cx="469744" cy="259045"/>
    <xdr:sp macro="" textlink="">
      <xdr:nvSpPr>
        <xdr:cNvPr id="426" name="【試験研究機関】&#10;一人当たり面積該当値テキスト"/>
        <xdr:cNvSpPr txBox="1"/>
      </xdr:nvSpPr>
      <xdr:spPr>
        <a:xfrm>
          <a:off x="2221230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105410</xdr:rowOff>
    </xdr:from>
    <xdr:to>
      <xdr:col>31</xdr:col>
      <xdr:colOff>85725</xdr:colOff>
      <xdr:row>40</xdr:row>
      <xdr:rowOff>35560</xdr:rowOff>
    </xdr:to>
    <xdr:sp macro="" textlink="">
      <xdr:nvSpPr>
        <xdr:cNvPr id="427" name="円/楕円 426"/>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156210</xdr:rowOff>
    </xdr:from>
    <xdr:to>
      <xdr:col>32</xdr:col>
      <xdr:colOff>187325</xdr:colOff>
      <xdr:row>39</xdr:row>
      <xdr:rowOff>156210</xdr:rowOff>
    </xdr:to>
    <xdr:cxnSp macro="">
      <xdr:nvCxnSpPr>
        <xdr:cNvPr id="428" name="直線コネクタ 427"/>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63517</xdr:rowOff>
    </xdr:from>
    <xdr:ext cx="469744" cy="259045"/>
    <xdr:sp macro="" textlink="">
      <xdr:nvSpPr>
        <xdr:cNvPr id="429" name="n_1aveValue【試験研究機関】&#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26687</xdr:rowOff>
    </xdr:from>
    <xdr:ext cx="469744" cy="259045"/>
    <xdr:sp macro="" textlink="">
      <xdr:nvSpPr>
        <xdr:cNvPr id="430" name="n_1mainValue【試験研究機関】&#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32" name="正方形/長方形 43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33" name="正方形/長方形 43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34" name="正方形/長方形 43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35" name="正方形/長方形 43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57</xdr:row>
      <xdr:rowOff>3810</xdr:rowOff>
    </xdr:from>
    <xdr:to>
      <xdr:col>23</xdr:col>
      <xdr:colOff>516889</xdr:colOff>
      <xdr:row>62</xdr:row>
      <xdr:rowOff>144780</xdr:rowOff>
    </xdr:to>
    <xdr:cxnSp macro="">
      <xdr:nvCxnSpPr>
        <xdr:cNvPr id="453" name="直線コネクタ 452"/>
        <xdr:cNvCxnSpPr/>
      </xdr:nvCxnSpPr>
      <xdr:spPr>
        <a:xfrm flipV="1">
          <a:off x="16317595" y="9776460"/>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62</xdr:row>
      <xdr:rowOff>148607</xdr:rowOff>
    </xdr:from>
    <xdr:ext cx="405111" cy="259045"/>
    <xdr:sp macro="" textlink="">
      <xdr:nvSpPr>
        <xdr:cNvPr id="454" name="【警察施設】&#10;有形固定資産減価償却率最小値テキスト"/>
        <xdr:cNvSpPr txBox="1"/>
      </xdr:nvSpPr>
      <xdr:spPr>
        <a:xfrm>
          <a:off x="163703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62</xdr:row>
      <xdr:rowOff>144780</xdr:rowOff>
    </xdr:from>
    <xdr:to>
      <xdr:col>23</xdr:col>
      <xdr:colOff>606425</xdr:colOff>
      <xdr:row>62</xdr:row>
      <xdr:rowOff>144780</xdr:rowOff>
    </xdr:to>
    <xdr:cxnSp macro="">
      <xdr:nvCxnSpPr>
        <xdr:cNvPr id="455" name="直線コネクタ 454"/>
        <xdr:cNvCxnSpPr/>
      </xdr:nvCxnSpPr>
      <xdr:spPr>
        <a:xfrm>
          <a:off x="16230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121937</xdr:rowOff>
    </xdr:from>
    <xdr:ext cx="405111" cy="259045"/>
    <xdr:sp macro="" textlink="">
      <xdr:nvSpPr>
        <xdr:cNvPr id="456" name="【警察施設】&#10;有形固定資産減価償却率最大値テキスト"/>
        <xdr:cNvSpPr txBox="1"/>
      </xdr:nvSpPr>
      <xdr:spPr>
        <a:xfrm>
          <a:off x="163703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57" name="直線コネクタ 456"/>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114317</xdr:rowOff>
    </xdr:from>
    <xdr:ext cx="405111" cy="259045"/>
    <xdr:sp macro="" textlink="">
      <xdr:nvSpPr>
        <xdr:cNvPr id="458" name="【警察施設】&#10;有形固定資産減価償却率平均値テキスト"/>
        <xdr:cNvSpPr txBox="1"/>
      </xdr:nvSpPr>
      <xdr:spPr>
        <a:xfrm>
          <a:off x="163703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59" name="フローチャート : 判断 458"/>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63500</xdr:rowOff>
    </xdr:from>
    <xdr:to>
      <xdr:col>22</xdr:col>
      <xdr:colOff>415925</xdr:colOff>
      <xdr:row>57</xdr:row>
      <xdr:rowOff>165100</xdr:rowOff>
    </xdr:to>
    <xdr:sp macro="" textlink="">
      <xdr:nvSpPr>
        <xdr:cNvPr id="460" name="フローチャート : 判断 459"/>
        <xdr:cNvSpPr/>
      </xdr:nvSpPr>
      <xdr:spPr>
        <a:xfrm>
          <a:off x="15430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124460</xdr:rowOff>
    </xdr:from>
    <xdr:to>
      <xdr:col>23</xdr:col>
      <xdr:colOff>568325</xdr:colOff>
      <xdr:row>57</xdr:row>
      <xdr:rowOff>54610</xdr:rowOff>
    </xdr:to>
    <xdr:sp macro="" textlink="">
      <xdr:nvSpPr>
        <xdr:cNvPr id="466" name="円/楕円 465"/>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77487</xdr:rowOff>
    </xdr:from>
    <xdr:ext cx="405111" cy="259045"/>
    <xdr:sp macro="" textlink="">
      <xdr:nvSpPr>
        <xdr:cNvPr id="467" name="【警察施設】&#10;有形固定資産減価償却率該当値テキスト"/>
        <xdr:cNvSpPr txBox="1"/>
      </xdr:nvSpPr>
      <xdr:spPr>
        <a:xfrm>
          <a:off x="16370300" y="967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74930</xdr:rowOff>
    </xdr:from>
    <xdr:to>
      <xdr:col>22</xdr:col>
      <xdr:colOff>415925</xdr:colOff>
      <xdr:row>57</xdr:row>
      <xdr:rowOff>5080</xdr:rowOff>
    </xdr:to>
    <xdr:sp macro="" textlink="">
      <xdr:nvSpPr>
        <xdr:cNvPr id="468" name="円/楕円 467"/>
        <xdr:cNvSpPr/>
      </xdr:nvSpPr>
      <xdr:spPr>
        <a:xfrm>
          <a:off x="15430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125730</xdr:rowOff>
    </xdr:from>
    <xdr:to>
      <xdr:col>23</xdr:col>
      <xdr:colOff>517525</xdr:colOff>
      <xdr:row>57</xdr:row>
      <xdr:rowOff>3810</xdr:rowOff>
    </xdr:to>
    <xdr:cxnSp macro="">
      <xdr:nvCxnSpPr>
        <xdr:cNvPr id="469" name="直線コネクタ 468"/>
        <xdr:cNvCxnSpPr/>
      </xdr:nvCxnSpPr>
      <xdr:spPr>
        <a:xfrm>
          <a:off x="15481300" y="97269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156227</xdr:rowOff>
    </xdr:from>
    <xdr:ext cx="405111" cy="259045"/>
    <xdr:sp macro="" textlink="">
      <xdr:nvSpPr>
        <xdr:cNvPr id="470" name="n_1aveValue【警察施設】&#10;有形固定資産減価償却率"/>
        <xdr:cNvSpPr txBox="1"/>
      </xdr:nvSpPr>
      <xdr:spPr>
        <a:xfrm>
          <a:off x="15266043" y="992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21607</xdr:rowOff>
    </xdr:from>
    <xdr:ext cx="405111" cy="259045"/>
    <xdr:sp macro="" textlink="">
      <xdr:nvSpPr>
        <xdr:cNvPr id="471" name="n_1mainValue【警察施設】&#10;有形固定資産減価償却率"/>
        <xdr:cNvSpPr txBox="1"/>
      </xdr:nvSpPr>
      <xdr:spPr>
        <a:xfrm>
          <a:off x="15266043"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73" name="正方形/長方形 47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74" name="正方形/長方形 47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75" name="正方形/長方形 47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76" name="正方形/長方形 47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34290</xdr:rowOff>
    </xdr:from>
    <xdr:to>
      <xdr:col>32</xdr:col>
      <xdr:colOff>186689</xdr:colOff>
      <xdr:row>63</xdr:row>
      <xdr:rowOff>125730</xdr:rowOff>
    </xdr:to>
    <xdr:cxnSp macro="">
      <xdr:nvCxnSpPr>
        <xdr:cNvPr id="492" name="直線コネクタ 491"/>
        <xdr:cNvCxnSpPr/>
      </xdr:nvCxnSpPr>
      <xdr:spPr>
        <a:xfrm flipV="1">
          <a:off x="22159595" y="946404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63</xdr:row>
      <xdr:rowOff>129557</xdr:rowOff>
    </xdr:from>
    <xdr:ext cx="469744" cy="259045"/>
    <xdr:sp macro="" textlink="">
      <xdr:nvSpPr>
        <xdr:cNvPr id="493" name="【警察施設】&#10;一人当たり面積最小値テキスト"/>
        <xdr:cNvSpPr txBox="1"/>
      </xdr:nvSpPr>
      <xdr:spPr>
        <a:xfrm>
          <a:off x="222123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94" name="直線コネクタ 49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152417</xdr:rowOff>
    </xdr:from>
    <xdr:ext cx="469744" cy="259045"/>
    <xdr:sp macro="" textlink="">
      <xdr:nvSpPr>
        <xdr:cNvPr id="495" name="【警察施設】&#10;一人当たり面積最大値テキスト"/>
        <xdr:cNvSpPr txBox="1"/>
      </xdr:nvSpPr>
      <xdr:spPr>
        <a:xfrm>
          <a:off x="222123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96" name="直線コネクタ 49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60</xdr:row>
      <xdr:rowOff>74947</xdr:rowOff>
    </xdr:from>
    <xdr:ext cx="469744" cy="259045"/>
    <xdr:sp macro="" textlink="">
      <xdr:nvSpPr>
        <xdr:cNvPr id="497" name="【警察施設】&#10;一人当たり面積平均値テキスト"/>
        <xdr:cNvSpPr txBox="1"/>
      </xdr:nvSpPr>
      <xdr:spPr>
        <a:xfrm>
          <a:off x="222123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498" name="フローチャート : 判断 497"/>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86360</xdr:rowOff>
    </xdr:from>
    <xdr:to>
      <xdr:col>31</xdr:col>
      <xdr:colOff>85725</xdr:colOff>
      <xdr:row>61</xdr:row>
      <xdr:rowOff>16510</xdr:rowOff>
    </xdr:to>
    <xdr:sp macro="" textlink="">
      <xdr:nvSpPr>
        <xdr:cNvPr id="499" name="フローチャート : 判断 498"/>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74930</xdr:rowOff>
    </xdr:from>
    <xdr:to>
      <xdr:col>32</xdr:col>
      <xdr:colOff>238125</xdr:colOff>
      <xdr:row>64</xdr:row>
      <xdr:rowOff>5080</xdr:rowOff>
    </xdr:to>
    <xdr:sp macro="" textlink="">
      <xdr:nvSpPr>
        <xdr:cNvPr id="505" name="円/楕円 504"/>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62</xdr:row>
      <xdr:rowOff>161307</xdr:rowOff>
    </xdr:from>
    <xdr:ext cx="469744" cy="259045"/>
    <xdr:sp macro="" textlink="">
      <xdr:nvSpPr>
        <xdr:cNvPr id="506" name="【警察施設】&#10;一人当たり面積該当値テキスト"/>
        <xdr:cNvSpPr txBox="1"/>
      </xdr:nvSpPr>
      <xdr:spPr>
        <a:xfrm>
          <a:off x="222123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507" name="円/楕円 50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114300</xdr:rowOff>
    </xdr:from>
    <xdr:to>
      <xdr:col>32</xdr:col>
      <xdr:colOff>187325</xdr:colOff>
      <xdr:row>63</xdr:row>
      <xdr:rowOff>125730</xdr:rowOff>
    </xdr:to>
    <xdr:cxnSp macro="">
      <xdr:nvCxnSpPr>
        <xdr:cNvPr id="508" name="直線コネクタ 507"/>
        <xdr:cNvCxnSpPr/>
      </xdr:nvCxnSpPr>
      <xdr:spPr>
        <a:xfrm>
          <a:off x="21323300" y="107442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33037</xdr:rowOff>
    </xdr:from>
    <xdr:ext cx="469744" cy="259045"/>
    <xdr:sp macro="" textlink="">
      <xdr:nvSpPr>
        <xdr:cNvPr id="509" name="n_1aveValue【警察施設】&#10;一人当たり面積"/>
        <xdr:cNvSpPr txBox="1"/>
      </xdr:nvSpPr>
      <xdr:spPr>
        <a:xfrm>
          <a:off x="21075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156227</xdr:rowOff>
    </xdr:from>
    <xdr:ext cx="469744" cy="259045"/>
    <xdr:sp macro="" textlink="">
      <xdr:nvSpPr>
        <xdr:cNvPr id="510" name="n_1mainValue【警察施設】&#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512" name="正方形/長方形 511"/>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513" name="正方形/長方形 512"/>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514" name="正方形/長方形 513"/>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515" name="正方形/長方形 514"/>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0" name="直線コネクタ 51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1" name="テキスト ボックス 52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2" name="直線コネクタ 52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3" name="テキスト ボックス 52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4" name="直線コネクタ 52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5" name="テキスト ボックス 52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6" name="直線コネクタ 52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7" name="テキスト ボックス 52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9" name="テキスト ボックス 5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0"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118111</xdr:rowOff>
    </xdr:from>
    <xdr:to>
      <xdr:col>23</xdr:col>
      <xdr:colOff>516889</xdr:colOff>
      <xdr:row>84</xdr:row>
      <xdr:rowOff>70104</xdr:rowOff>
    </xdr:to>
    <xdr:cxnSp macro="">
      <xdr:nvCxnSpPr>
        <xdr:cNvPr id="531" name="直線コネクタ 530"/>
        <xdr:cNvCxnSpPr/>
      </xdr:nvCxnSpPr>
      <xdr:spPr>
        <a:xfrm flipV="1">
          <a:off x="16317595" y="13319761"/>
          <a:ext cx="1269" cy="1152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84</xdr:row>
      <xdr:rowOff>73931</xdr:rowOff>
    </xdr:from>
    <xdr:ext cx="405111" cy="259045"/>
    <xdr:sp macro="" textlink="">
      <xdr:nvSpPr>
        <xdr:cNvPr id="532" name="【庁舎】&#10;有形固定資産減価償却率最小値テキスト"/>
        <xdr:cNvSpPr txBox="1"/>
      </xdr:nvSpPr>
      <xdr:spPr>
        <a:xfrm>
          <a:off x="16370300" y="144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84</xdr:row>
      <xdr:rowOff>70104</xdr:rowOff>
    </xdr:from>
    <xdr:to>
      <xdr:col>23</xdr:col>
      <xdr:colOff>606425</xdr:colOff>
      <xdr:row>84</xdr:row>
      <xdr:rowOff>70104</xdr:rowOff>
    </xdr:to>
    <xdr:cxnSp macro="">
      <xdr:nvCxnSpPr>
        <xdr:cNvPr id="533" name="直線コネクタ 532"/>
        <xdr:cNvCxnSpPr/>
      </xdr:nvCxnSpPr>
      <xdr:spPr>
        <a:xfrm>
          <a:off x="16230600" y="1447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64788</xdr:rowOff>
    </xdr:from>
    <xdr:ext cx="405111" cy="259045"/>
    <xdr:sp macro="" textlink="">
      <xdr:nvSpPr>
        <xdr:cNvPr id="534" name="【庁舎】&#10;有形固定資産減価償却率最大値テキスト"/>
        <xdr:cNvSpPr txBox="1"/>
      </xdr:nvSpPr>
      <xdr:spPr>
        <a:xfrm>
          <a:off x="16370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428625</xdr:colOff>
      <xdr:row>77</xdr:row>
      <xdr:rowOff>118111</xdr:rowOff>
    </xdr:from>
    <xdr:to>
      <xdr:col>23</xdr:col>
      <xdr:colOff>606425</xdr:colOff>
      <xdr:row>77</xdr:row>
      <xdr:rowOff>118111</xdr:rowOff>
    </xdr:to>
    <xdr:cxnSp macro="">
      <xdr:nvCxnSpPr>
        <xdr:cNvPr id="535" name="直線コネクタ 534"/>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170197</xdr:rowOff>
    </xdr:from>
    <xdr:ext cx="405111" cy="259045"/>
    <xdr:sp macro="" textlink="">
      <xdr:nvSpPr>
        <xdr:cNvPr id="536" name="【庁舎】&#10;有形固定資産減価償却率平均値テキスト"/>
        <xdr:cNvSpPr txBox="1"/>
      </xdr:nvSpPr>
      <xdr:spPr>
        <a:xfrm>
          <a:off x="16370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147320</xdr:rowOff>
    </xdr:from>
    <xdr:to>
      <xdr:col>23</xdr:col>
      <xdr:colOff>568325</xdr:colOff>
      <xdr:row>81</xdr:row>
      <xdr:rowOff>77470</xdr:rowOff>
    </xdr:to>
    <xdr:sp macro="" textlink="">
      <xdr:nvSpPr>
        <xdr:cNvPr id="537" name="フローチャート : 判断 536"/>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92456</xdr:rowOff>
    </xdr:from>
    <xdr:to>
      <xdr:col>22</xdr:col>
      <xdr:colOff>415925</xdr:colOff>
      <xdr:row>81</xdr:row>
      <xdr:rowOff>22606</xdr:rowOff>
    </xdr:to>
    <xdr:sp macro="" textlink="">
      <xdr:nvSpPr>
        <xdr:cNvPr id="538" name="フローチャート : 判断 537"/>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165608</xdr:rowOff>
    </xdr:from>
    <xdr:to>
      <xdr:col>23</xdr:col>
      <xdr:colOff>568325</xdr:colOff>
      <xdr:row>81</xdr:row>
      <xdr:rowOff>95758</xdr:rowOff>
    </xdr:to>
    <xdr:sp macro="" textlink="">
      <xdr:nvSpPr>
        <xdr:cNvPr id="544" name="円/楕円 543"/>
        <xdr:cNvSpPr/>
      </xdr:nvSpPr>
      <xdr:spPr>
        <a:xfrm>
          <a:off x="16268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80</xdr:row>
      <xdr:rowOff>144035</xdr:rowOff>
    </xdr:from>
    <xdr:ext cx="405111" cy="259045"/>
    <xdr:sp macro="" textlink="">
      <xdr:nvSpPr>
        <xdr:cNvPr id="545" name="【庁舎】&#10;有形固定資産減価償却率該当値テキスト"/>
        <xdr:cNvSpPr txBox="1"/>
      </xdr:nvSpPr>
      <xdr:spPr>
        <a:xfrm>
          <a:off x="16370300"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67311</xdr:rowOff>
    </xdr:from>
    <xdr:to>
      <xdr:col>22</xdr:col>
      <xdr:colOff>415925</xdr:colOff>
      <xdr:row>81</xdr:row>
      <xdr:rowOff>168911</xdr:rowOff>
    </xdr:to>
    <xdr:sp macro="" textlink="">
      <xdr:nvSpPr>
        <xdr:cNvPr id="546" name="円/楕円 545"/>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44958</xdr:rowOff>
    </xdr:from>
    <xdr:to>
      <xdr:col>23</xdr:col>
      <xdr:colOff>517525</xdr:colOff>
      <xdr:row>81</xdr:row>
      <xdr:rowOff>118111</xdr:rowOff>
    </xdr:to>
    <xdr:cxnSp macro="">
      <xdr:nvCxnSpPr>
        <xdr:cNvPr id="547" name="直線コネクタ 546"/>
        <xdr:cNvCxnSpPr/>
      </xdr:nvCxnSpPr>
      <xdr:spPr>
        <a:xfrm flipV="1">
          <a:off x="15481300" y="139324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39133</xdr:rowOff>
    </xdr:from>
    <xdr:ext cx="405111" cy="259045"/>
    <xdr:sp macro="" textlink="">
      <xdr:nvSpPr>
        <xdr:cNvPr id="548" name="n_1aveValue【庁舎】&#10;有形固定資産減価償却率"/>
        <xdr:cNvSpPr txBox="1"/>
      </xdr:nvSpPr>
      <xdr:spPr>
        <a:xfrm>
          <a:off x="15266043"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160038</xdr:rowOff>
    </xdr:from>
    <xdr:ext cx="405111" cy="259045"/>
    <xdr:sp macro="" textlink="">
      <xdr:nvSpPr>
        <xdr:cNvPr id="549" name="n_1mainValue【庁舎】&#10;有形固定資産減価償却率"/>
        <xdr:cNvSpPr txBox="1"/>
      </xdr:nvSpPr>
      <xdr:spPr>
        <a:xfrm>
          <a:off x="15266043"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51" name="正方形/長方形 55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52" name="正方形/長方形 55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53" name="正方形/長方形 55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54" name="正方形/長方形 55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8" name="テキスト ボックス 5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78</xdr:row>
      <xdr:rowOff>5443</xdr:rowOff>
    </xdr:from>
    <xdr:to>
      <xdr:col>32</xdr:col>
      <xdr:colOff>186689</xdr:colOff>
      <xdr:row>86</xdr:row>
      <xdr:rowOff>103414</xdr:rowOff>
    </xdr:to>
    <xdr:cxnSp macro="">
      <xdr:nvCxnSpPr>
        <xdr:cNvPr id="574" name="直線コネクタ 573"/>
        <xdr:cNvCxnSpPr/>
      </xdr:nvCxnSpPr>
      <xdr:spPr>
        <a:xfrm flipV="1">
          <a:off x="22159595" y="13378543"/>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107241</xdr:rowOff>
    </xdr:from>
    <xdr:ext cx="469744" cy="259045"/>
    <xdr:sp macro="" textlink="">
      <xdr:nvSpPr>
        <xdr:cNvPr id="575" name="【庁舎】&#10;一人当たり面積最小値テキスト"/>
        <xdr:cNvSpPr txBox="1"/>
      </xdr:nvSpPr>
      <xdr:spPr>
        <a:xfrm>
          <a:off x="22212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76" name="直線コネクタ 57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123570</xdr:rowOff>
    </xdr:from>
    <xdr:ext cx="469744" cy="259045"/>
    <xdr:sp macro="" textlink="">
      <xdr:nvSpPr>
        <xdr:cNvPr id="577" name="【庁舎】&#10;一人当たり面積最大値テキスト"/>
        <xdr:cNvSpPr txBox="1"/>
      </xdr:nvSpPr>
      <xdr:spPr>
        <a:xfrm>
          <a:off x="222123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78" name="直線コネクタ 57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26506</xdr:rowOff>
    </xdr:from>
    <xdr:ext cx="469744" cy="259045"/>
    <xdr:sp macro="" textlink="">
      <xdr:nvSpPr>
        <xdr:cNvPr id="579" name="【庁舎】&#10;一人当たり面積平均値テキスト"/>
        <xdr:cNvSpPr txBox="1"/>
      </xdr:nvSpPr>
      <xdr:spPr>
        <a:xfrm>
          <a:off x="22212300" y="1425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80" name="フローチャート : 判断 579"/>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581" name="フローチャート : 判断 580"/>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587" name="円/楕円 58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85</xdr:row>
      <xdr:rowOff>138991</xdr:rowOff>
    </xdr:from>
    <xdr:ext cx="469744" cy="259045"/>
    <xdr:sp macro="" textlink="">
      <xdr:nvSpPr>
        <xdr:cNvPr id="588" name="【庁舎】&#10;一人当たり面積該当値テキスト"/>
        <xdr:cNvSpPr txBox="1"/>
      </xdr:nvSpPr>
      <xdr:spPr>
        <a:xfrm>
          <a:off x="222123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52614</xdr:rowOff>
    </xdr:from>
    <xdr:to>
      <xdr:col>31</xdr:col>
      <xdr:colOff>85725</xdr:colOff>
      <xdr:row>86</xdr:row>
      <xdr:rowOff>154214</xdr:rowOff>
    </xdr:to>
    <xdr:sp macro="" textlink="">
      <xdr:nvSpPr>
        <xdr:cNvPr id="589" name="円/楕円 588"/>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103414</xdr:rowOff>
    </xdr:from>
    <xdr:to>
      <xdr:col>32</xdr:col>
      <xdr:colOff>187325</xdr:colOff>
      <xdr:row>86</xdr:row>
      <xdr:rowOff>103414</xdr:rowOff>
    </xdr:to>
    <xdr:cxnSp macro="">
      <xdr:nvCxnSpPr>
        <xdr:cNvPr id="590" name="直線コネクタ 589"/>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23784</xdr:rowOff>
    </xdr:from>
    <xdr:ext cx="469744" cy="259045"/>
    <xdr:sp macro="" textlink="">
      <xdr:nvSpPr>
        <xdr:cNvPr id="591" name="n_1aveValue【庁舎】&#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145341</xdr:rowOff>
    </xdr:from>
    <xdr:ext cx="469744" cy="259045"/>
    <xdr:sp macro="" textlink="">
      <xdr:nvSpPr>
        <xdr:cNvPr id="592" name="n_1mainValue【庁舎】&#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都道府県平均と比較すると、陸上競技場・野球場・球技場、保健所、試験研究機関、警察施設、庁舎において有形固定資産減価償却率が特に高くなっている。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これらの施設については、平成</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年度までに順次個別施設計画を策定するとともに、改修に当たっては施設の状態を調査し、施設総量の適正化の観点から、規模の見直しや機能の統合化・集約化を検討していく。</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一部の野球場等、既に個別施設計画が策定済みの施設については、点検診断結果を踏まえた早期に措置を講ずべき対策を進めている。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587" t="s">
        <v>64</v>
      </c>
      <c r="C3" s="558"/>
      <c r="D3" s="559"/>
      <c r="E3" s="559"/>
      <c r="F3" s="559"/>
      <c r="G3" s="559"/>
      <c r="H3" s="559"/>
      <c r="I3" s="559"/>
      <c r="J3" s="559"/>
      <c r="K3" s="559"/>
      <c r="L3" s="559" t="s">
        <v>65</v>
      </c>
      <c r="M3" s="559"/>
      <c r="N3" s="559"/>
      <c r="O3" s="559"/>
      <c r="P3" s="559"/>
      <c r="Q3" s="559"/>
      <c r="R3" s="560"/>
      <c r="S3" s="560"/>
      <c r="T3" s="560"/>
      <c r="U3" s="560"/>
      <c r="V3" s="561"/>
      <c r="W3" s="589" t="s">
        <v>66</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67</v>
      </c>
      <c r="BO3" s="557"/>
      <c r="BP3" s="557"/>
      <c r="BQ3" s="557"/>
      <c r="BR3" s="557"/>
      <c r="BS3" s="557"/>
      <c r="BT3" s="557"/>
      <c r="BU3" s="593"/>
      <c r="BV3" s="556" t="s">
        <v>68</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69</v>
      </c>
      <c r="CU3" s="557"/>
      <c r="CV3" s="557"/>
      <c r="CW3" s="557"/>
      <c r="CX3" s="557"/>
      <c r="CY3" s="557"/>
      <c r="CZ3" s="557"/>
      <c r="DA3" s="593"/>
      <c r="DB3" s="556" t="s">
        <v>70</v>
      </c>
      <c r="DC3" s="557"/>
      <c r="DD3" s="557"/>
      <c r="DE3" s="557"/>
      <c r="DF3" s="557"/>
      <c r="DG3" s="557"/>
      <c r="DH3" s="557"/>
      <c r="DI3" s="593"/>
      <c r="DJ3" s="114"/>
      <c r="DK3" s="114"/>
      <c r="DL3" s="114"/>
      <c r="DM3" s="114"/>
      <c r="DN3" s="114"/>
      <c r="DO3" s="114"/>
    </row>
    <row r="4" spans="1:119" ht="18.75" customHeight="1">
      <c r="A4" s="115"/>
      <c r="B4" s="588"/>
      <c r="C4" s="546"/>
      <c r="D4" s="562"/>
      <c r="E4" s="562"/>
      <c r="F4" s="562"/>
      <c r="G4" s="562"/>
      <c r="H4" s="562"/>
      <c r="I4" s="562"/>
      <c r="J4" s="562"/>
      <c r="K4" s="562"/>
      <c r="L4" s="562"/>
      <c r="M4" s="562"/>
      <c r="N4" s="562"/>
      <c r="O4" s="562"/>
      <c r="P4" s="562"/>
      <c r="Q4" s="562"/>
      <c r="R4" s="563"/>
      <c r="S4" s="563"/>
      <c r="T4" s="563"/>
      <c r="U4" s="563"/>
      <c r="V4" s="564"/>
      <c r="W4" s="508" t="s">
        <v>71</v>
      </c>
      <c r="X4" s="509"/>
      <c r="Y4" s="510"/>
      <c r="Z4" s="517" t="s">
        <v>1</v>
      </c>
      <c r="AA4" s="518"/>
      <c r="AB4" s="518"/>
      <c r="AC4" s="518"/>
      <c r="AD4" s="518"/>
      <c r="AE4" s="518"/>
      <c r="AF4" s="518"/>
      <c r="AG4" s="518"/>
      <c r="AH4" s="519"/>
      <c r="AI4" s="517" t="s">
        <v>72</v>
      </c>
      <c r="AJ4" s="567"/>
      <c r="AK4" s="567"/>
      <c r="AL4" s="567"/>
      <c r="AM4" s="567"/>
      <c r="AN4" s="567"/>
      <c r="AO4" s="567"/>
      <c r="AP4" s="568"/>
      <c r="AQ4" s="523" t="s">
        <v>73</v>
      </c>
      <c r="AR4" s="524"/>
      <c r="AS4" s="567"/>
      <c r="AT4" s="567"/>
      <c r="AU4" s="567"/>
      <c r="AV4" s="567"/>
      <c r="AW4" s="567"/>
      <c r="AX4" s="567"/>
      <c r="AY4" s="572"/>
      <c r="AZ4" s="429" t="s">
        <v>74</v>
      </c>
      <c r="BA4" s="430"/>
      <c r="BB4" s="430"/>
      <c r="BC4" s="430"/>
      <c r="BD4" s="430"/>
      <c r="BE4" s="430"/>
      <c r="BF4" s="430"/>
      <c r="BG4" s="430"/>
      <c r="BH4" s="430"/>
      <c r="BI4" s="430"/>
      <c r="BJ4" s="430"/>
      <c r="BK4" s="430"/>
      <c r="BL4" s="430"/>
      <c r="BM4" s="431"/>
      <c r="BN4" s="432">
        <v>2263393575</v>
      </c>
      <c r="BO4" s="433"/>
      <c r="BP4" s="433"/>
      <c r="BQ4" s="433"/>
      <c r="BR4" s="433"/>
      <c r="BS4" s="433"/>
      <c r="BT4" s="433"/>
      <c r="BU4" s="434"/>
      <c r="BV4" s="432">
        <v>2298340691</v>
      </c>
      <c r="BW4" s="433"/>
      <c r="BX4" s="433"/>
      <c r="BY4" s="433"/>
      <c r="BZ4" s="433"/>
      <c r="CA4" s="433"/>
      <c r="CB4" s="433"/>
      <c r="CC4" s="434"/>
      <c r="CD4" s="541" t="s">
        <v>75</v>
      </c>
      <c r="CE4" s="542"/>
      <c r="CF4" s="542"/>
      <c r="CG4" s="542"/>
      <c r="CH4" s="542"/>
      <c r="CI4" s="542"/>
      <c r="CJ4" s="542"/>
      <c r="CK4" s="542"/>
      <c r="CL4" s="542"/>
      <c r="CM4" s="542"/>
      <c r="CN4" s="542"/>
      <c r="CO4" s="542"/>
      <c r="CP4" s="542"/>
      <c r="CQ4" s="542"/>
      <c r="CR4" s="542"/>
      <c r="CS4" s="543"/>
      <c r="CT4" s="594">
        <v>1.3</v>
      </c>
      <c r="CU4" s="595"/>
      <c r="CV4" s="595"/>
      <c r="CW4" s="595"/>
      <c r="CX4" s="595"/>
      <c r="CY4" s="595"/>
      <c r="CZ4" s="595"/>
      <c r="DA4" s="596"/>
      <c r="DB4" s="594">
        <v>0.9</v>
      </c>
      <c r="DC4" s="595"/>
      <c r="DD4" s="595"/>
      <c r="DE4" s="595"/>
      <c r="DF4" s="595"/>
      <c r="DG4" s="595"/>
      <c r="DH4" s="595"/>
      <c r="DI4" s="596"/>
      <c r="DJ4" s="114"/>
      <c r="DK4" s="114"/>
      <c r="DL4" s="114"/>
      <c r="DM4" s="114"/>
      <c r="DN4" s="114"/>
      <c r="DO4" s="114"/>
    </row>
    <row r="5" spans="1:119" ht="18.75"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76</v>
      </c>
      <c r="BA5" s="436"/>
      <c r="BB5" s="436"/>
      <c r="BC5" s="436"/>
      <c r="BD5" s="436"/>
      <c r="BE5" s="436"/>
      <c r="BF5" s="436"/>
      <c r="BG5" s="436"/>
      <c r="BH5" s="436"/>
      <c r="BI5" s="436"/>
      <c r="BJ5" s="436"/>
      <c r="BK5" s="436"/>
      <c r="BL5" s="436"/>
      <c r="BM5" s="437"/>
      <c r="BN5" s="438">
        <v>2236594469</v>
      </c>
      <c r="BO5" s="439"/>
      <c r="BP5" s="439"/>
      <c r="BQ5" s="439"/>
      <c r="BR5" s="439"/>
      <c r="BS5" s="439"/>
      <c r="BT5" s="439"/>
      <c r="BU5" s="440"/>
      <c r="BV5" s="438">
        <v>2278566952</v>
      </c>
      <c r="BW5" s="439"/>
      <c r="BX5" s="439"/>
      <c r="BY5" s="439"/>
      <c r="BZ5" s="439"/>
      <c r="CA5" s="439"/>
      <c r="CB5" s="439"/>
      <c r="CC5" s="440"/>
      <c r="CD5" s="485" t="s">
        <v>77</v>
      </c>
      <c r="CE5" s="486"/>
      <c r="CF5" s="486"/>
      <c r="CG5" s="486"/>
      <c r="CH5" s="486"/>
      <c r="CI5" s="486"/>
      <c r="CJ5" s="486"/>
      <c r="CK5" s="486"/>
      <c r="CL5" s="486"/>
      <c r="CM5" s="486"/>
      <c r="CN5" s="486"/>
      <c r="CO5" s="486"/>
      <c r="CP5" s="486"/>
      <c r="CQ5" s="486"/>
      <c r="CR5" s="486"/>
      <c r="CS5" s="487"/>
      <c r="CT5" s="417">
        <v>99.6</v>
      </c>
      <c r="CU5" s="418"/>
      <c r="CV5" s="418"/>
      <c r="CW5" s="418"/>
      <c r="CX5" s="418"/>
      <c r="CY5" s="418"/>
      <c r="CZ5" s="418"/>
      <c r="DA5" s="419"/>
      <c r="DB5" s="417">
        <v>98.8</v>
      </c>
      <c r="DC5" s="418"/>
      <c r="DD5" s="418"/>
      <c r="DE5" s="418"/>
      <c r="DF5" s="418"/>
      <c r="DG5" s="418"/>
      <c r="DH5" s="418"/>
      <c r="DI5" s="419"/>
      <c r="DJ5" s="114"/>
      <c r="DK5" s="114"/>
      <c r="DL5" s="114"/>
      <c r="DM5" s="114"/>
      <c r="DN5" s="114"/>
      <c r="DO5" s="114"/>
    </row>
    <row r="6" spans="1:119" ht="18.75" customHeight="1">
      <c r="A6" s="115"/>
      <c r="B6" s="556" t="s">
        <v>78</v>
      </c>
      <c r="C6" s="557"/>
      <c r="D6" s="557"/>
      <c r="E6" s="557"/>
      <c r="F6" s="557"/>
      <c r="G6" s="557"/>
      <c r="H6" s="557"/>
      <c r="I6" s="557"/>
      <c r="J6" s="557"/>
      <c r="K6" s="558"/>
      <c r="L6" s="559" t="s">
        <v>79</v>
      </c>
      <c r="M6" s="559"/>
      <c r="N6" s="559"/>
      <c r="O6" s="559"/>
      <c r="P6" s="559"/>
      <c r="Q6" s="559"/>
      <c r="R6" s="560"/>
      <c r="S6" s="560"/>
      <c r="T6" s="560"/>
      <c r="U6" s="560"/>
      <c r="V6" s="561"/>
      <c r="W6" s="511"/>
      <c r="X6" s="512"/>
      <c r="Y6" s="513"/>
      <c r="Z6" s="538" t="s">
        <v>80</v>
      </c>
      <c r="AA6" s="539"/>
      <c r="AB6" s="539"/>
      <c r="AC6" s="539"/>
      <c r="AD6" s="539"/>
      <c r="AE6" s="539"/>
      <c r="AF6" s="539"/>
      <c r="AG6" s="539"/>
      <c r="AH6" s="540"/>
      <c r="AI6" s="463">
        <v>1</v>
      </c>
      <c r="AJ6" s="464"/>
      <c r="AK6" s="464"/>
      <c r="AL6" s="464"/>
      <c r="AM6" s="464"/>
      <c r="AN6" s="464"/>
      <c r="AO6" s="464"/>
      <c r="AP6" s="465"/>
      <c r="AQ6" s="463">
        <v>10832</v>
      </c>
      <c r="AR6" s="464"/>
      <c r="AS6" s="464"/>
      <c r="AT6" s="464"/>
      <c r="AU6" s="464"/>
      <c r="AV6" s="464"/>
      <c r="AW6" s="464"/>
      <c r="AX6" s="464"/>
      <c r="AY6" s="466"/>
      <c r="AZ6" s="435" t="s">
        <v>81</v>
      </c>
      <c r="BA6" s="436"/>
      <c r="BB6" s="436"/>
      <c r="BC6" s="436"/>
      <c r="BD6" s="436"/>
      <c r="BE6" s="436"/>
      <c r="BF6" s="436"/>
      <c r="BG6" s="436"/>
      <c r="BH6" s="436"/>
      <c r="BI6" s="436"/>
      <c r="BJ6" s="436"/>
      <c r="BK6" s="436"/>
      <c r="BL6" s="436"/>
      <c r="BM6" s="437"/>
      <c r="BN6" s="438">
        <v>26799106</v>
      </c>
      <c r="BO6" s="439"/>
      <c r="BP6" s="439"/>
      <c r="BQ6" s="439"/>
      <c r="BR6" s="439"/>
      <c r="BS6" s="439"/>
      <c r="BT6" s="439"/>
      <c r="BU6" s="440"/>
      <c r="BV6" s="438">
        <v>19773739</v>
      </c>
      <c r="BW6" s="439"/>
      <c r="BX6" s="439"/>
      <c r="BY6" s="439"/>
      <c r="BZ6" s="439"/>
      <c r="CA6" s="439"/>
      <c r="CB6" s="439"/>
      <c r="CC6" s="440"/>
      <c r="CD6" s="485" t="s">
        <v>82</v>
      </c>
      <c r="CE6" s="486"/>
      <c r="CF6" s="486"/>
      <c r="CG6" s="486"/>
      <c r="CH6" s="486"/>
      <c r="CI6" s="486"/>
      <c r="CJ6" s="486"/>
      <c r="CK6" s="486"/>
      <c r="CL6" s="486"/>
      <c r="CM6" s="486"/>
      <c r="CN6" s="486"/>
      <c r="CO6" s="486"/>
      <c r="CP6" s="486"/>
      <c r="CQ6" s="486"/>
      <c r="CR6" s="486"/>
      <c r="CS6" s="487"/>
      <c r="CT6" s="583">
        <v>108.7</v>
      </c>
      <c r="CU6" s="584"/>
      <c r="CV6" s="584"/>
      <c r="CW6" s="584"/>
      <c r="CX6" s="584"/>
      <c r="CY6" s="584"/>
      <c r="CZ6" s="584"/>
      <c r="DA6" s="585"/>
      <c r="DB6" s="583">
        <v>109.1</v>
      </c>
      <c r="DC6" s="584"/>
      <c r="DD6" s="584"/>
      <c r="DE6" s="584"/>
      <c r="DF6" s="584"/>
      <c r="DG6" s="584"/>
      <c r="DH6" s="584"/>
      <c r="DI6" s="585"/>
      <c r="DJ6" s="114"/>
      <c r="DK6" s="114"/>
      <c r="DL6" s="114"/>
      <c r="DM6" s="114"/>
      <c r="DN6" s="114"/>
      <c r="DO6" s="114"/>
    </row>
    <row r="7" spans="1:119" ht="18.75"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83</v>
      </c>
      <c r="AA7" s="539"/>
      <c r="AB7" s="539"/>
      <c r="AC7" s="539"/>
      <c r="AD7" s="539"/>
      <c r="AE7" s="539"/>
      <c r="AF7" s="539"/>
      <c r="AG7" s="539"/>
      <c r="AH7" s="540"/>
      <c r="AI7" s="463">
        <v>4</v>
      </c>
      <c r="AJ7" s="464"/>
      <c r="AK7" s="464"/>
      <c r="AL7" s="464"/>
      <c r="AM7" s="464"/>
      <c r="AN7" s="464"/>
      <c r="AO7" s="464"/>
      <c r="AP7" s="465"/>
      <c r="AQ7" s="463">
        <v>10194</v>
      </c>
      <c r="AR7" s="464"/>
      <c r="AS7" s="464"/>
      <c r="AT7" s="464"/>
      <c r="AU7" s="464"/>
      <c r="AV7" s="464"/>
      <c r="AW7" s="464"/>
      <c r="AX7" s="464"/>
      <c r="AY7" s="466"/>
      <c r="AZ7" s="435" t="s">
        <v>84</v>
      </c>
      <c r="BA7" s="436"/>
      <c r="BB7" s="436"/>
      <c r="BC7" s="436"/>
      <c r="BD7" s="436"/>
      <c r="BE7" s="436"/>
      <c r="BF7" s="436"/>
      <c r="BG7" s="436"/>
      <c r="BH7" s="436"/>
      <c r="BI7" s="436"/>
      <c r="BJ7" s="436"/>
      <c r="BK7" s="436"/>
      <c r="BL7" s="436"/>
      <c r="BM7" s="437"/>
      <c r="BN7" s="438">
        <v>7938620</v>
      </c>
      <c r="BO7" s="439"/>
      <c r="BP7" s="439"/>
      <c r="BQ7" s="439"/>
      <c r="BR7" s="439"/>
      <c r="BS7" s="439"/>
      <c r="BT7" s="439"/>
      <c r="BU7" s="440"/>
      <c r="BV7" s="438">
        <v>7025106</v>
      </c>
      <c r="BW7" s="439"/>
      <c r="BX7" s="439"/>
      <c r="BY7" s="439"/>
      <c r="BZ7" s="439"/>
      <c r="CA7" s="439"/>
      <c r="CB7" s="439"/>
      <c r="CC7" s="440"/>
      <c r="CD7" s="485" t="s">
        <v>85</v>
      </c>
      <c r="CE7" s="486"/>
      <c r="CF7" s="486"/>
      <c r="CG7" s="486"/>
      <c r="CH7" s="486"/>
      <c r="CI7" s="486"/>
      <c r="CJ7" s="486"/>
      <c r="CK7" s="486"/>
      <c r="CL7" s="486"/>
      <c r="CM7" s="486"/>
      <c r="CN7" s="486"/>
      <c r="CO7" s="486"/>
      <c r="CP7" s="486"/>
      <c r="CQ7" s="486"/>
      <c r="CR7" s="486"/>
      <c r="CS7" s="487"/>
      <c r="CT7" s="438">
        <v>1412217807</v>
      </c>
      <c r="CU7" s="439"/>
      <c r="CV7" s="439"/>
      <c r="CW7" s="439"/>
      <c r="CX7" s="439"/>
      <c r="CY7" s="439"/>
      <c r="CZ7" s="439"/>
      <c r="DA7" s="440"/>
      <c r="DB7" s="438">
        <v>1407842986</v>
      </c>
      <c r="DC7" s="439"/>
      <c r="DD7" s="439"/>
      <c r="DE7" s="439"/>
      <c r="DF7" s="439"/>
      <c r="DG7" s="439"/>
      <c r="DH7" s="439"/>
      <c r="DI7" s="440"/>
      <c r="DJ7" s="114"/>
      <c r="DK7" s="114"/>
      <c r="DL7" s="114"/>
      <c r="DM7" s="114"/>
      <c r="DN7" s="114"/>
      <c r="DO7" s="114"/>
    </row>
    <row r="8" spans="1:119" ht="18.75"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86</v>
      </c>
      <c r="AA8" s="539"/>
      <c r="AB8" s="539"/>
      <c r="AC8" s="539"/>
      <c r="AD8" s="539"/>
      <c r="AE8" s="539"/>
      <c r="AF8" s="539"/>
      <c r="AG8" s="539"/>
      <c r="AH8" s="540"/>
      <c r="AI8" s="463">
        <v>1</v>
      </c>
      <c r="AJ8" s="464"/>
      <c r="AK8" s="464"/>
      <c r="AL8" s="464"/>
      <c r="AM8" s="464"/>
      <c r="AN8" s="464"/>
      <c r="AO8" s="464"/>
      <c r="AP8" s="465"/>
      <c r="AQ8" s="463">
        <v>8623</v>
      </c>
      <c r="AR8" s="464"/>
      <c r="AS8" s="464"/>
      <c r="AT8" s="464"/>
      <c r="AU8" s="464"/>
      <c r="AV8" s="464"/>
      <c r="AW8" s="464"/>
      <c r="AX8" s="464"/>
      <c r="AY8" s="466"/>
      <c r="AZ8" s="435" t="s">
        <v>87</v>
      </c>
      <c r="BA8" s="436"/>
      <c r="BB8" s="436"/>
      <c r="BC8" s="436"/>
      <c r="BD8" s="436"/>
      <c r="BE8" s="436"/>
      <c r="BF8" s="436"/>
      <c r="BG8" s="436"/>
      <c r="BH8" s="436"/>
      <c r="BI8" s="436"/>
      <c r="BJ8" s="436"/>
      <c r="BK8" s="436"/>
      <c r="BL8" s="436"/>
      <c r="BM8" s="437"/>
      <c r="BN8" s="438">
        <v>18860486</v>
      </c>
      <c r="BO8" s="439"/>
      <c r="BP8" s="439"/>
      <c r="BQ8" s="439"/>
      <c r="BR8" s="439"/>
      <c r="BS8" s="439"/>
      <c r="BT8" s="439"/>
      <c r="BU8" s="440"/>
      <c r="BV8" s="438">
        <v>12748633</v>
      </c>
      <c r="BW8" s="439"/>
      <c r="BX8" s="439"/>
      <c r="BY8" s="439"/>
      <c r="BZ8" s="439"/>
      <c r="CA8" s="439"/>
      <c r="CB8" s="439"/>
      <c r="CC8" s="440"/>
      <c r="CD8" s="485" t="s">
        <v>88</v>
      </c>
      <c r="CE8" s="486"/>
      <c r="CF8" s="486"/>
      <c r="CG8" s="486"/>
      <c r="CH8" s="486"/>
      <c r="CI8" s="486"/>
      <c r="CJ8" s="486"/>
      <c r="CK8" s="486"/>
      <c r="CL8" s="486"/>
      <c r="CM8" s="486"/>
      <c r="CN8" s="486"/>
      <c r="CO8" s="486"/>
      <c r="CP8" s="486"/>
      <c r="CQ8" s="486"/>
      <c r="CR8" s="486"/>
      <c r="CS8" s="487"/>
      <c r="CT8" s="580">
        <v>0.92079</v>
      </c>
      <c r="CU8" s="581"/>
      <c r="CV8" s="581"/>
      <c r="CW8" s="581"/>
      <c r="CX8" s="581"/>
      <c r="CY8" s="581"/>
      <c r="CZ8" s="581"/>
      <c r="DA8" s="582"/>
      <c r="DB8" s="580">
        <v>0.92052</v>
      </c>
      <c r="DC8" s="581"/>
      <c r="DD8" s="581"/>
      <c r="DE8" s="581"/>
      <c r="DF8" s="581"/>
      <c r="DG8" s="581"/>
      <c r="DH8" s="581"/>
      <c r="DI8" s="582"/>
      <c r="DJ8" s="114"/>
      <c r="DK8" s="114"/>
      <c r="DL8" s="114"/>
      <c r="DM8" s="114"/>
      <c r="DN8" s="114"/>
      <c r="DO8" s="114"/>
    </row>
    <row r="9" spans="1:119" ht="18.75" customHeight="1" thickBot="1">
      <c r="A9" s="115"/>
      <c r="B9" s="544" t="s">
        <v>89</v>
      </c>
      <c r="C9" s="518"/>
      <c r="D9" s="518"/>
      <c r="E9" s="518"/>
      <c r="F9" s="518"/>
      <c r="G9" s="518"/>
      <c r="H9" s="518"/>
      <c r="I9" s="518"/>
      <c r="J9" s="518"/>
      <c r="K9" s="519"/>
      <c r="L9" s="550" t="s">
        <v>90</v>
      </c>
      <c r="M9" s="551"/>
      <c r="N9" s="551"/>
      <c r="O9" s="551"/>
      <c r="P9" s="551"/>
      <c r="Q9" s="552"/>
      <c r="R9" s="553">
        <v>7483128</v>
      </c>
      <c r="S9" s="554"/>
      <c r="T9" s="554"/>
      <c r="U9" s="554"/>
      <c r="V9" s="555"/>
      <c r="W9" s="511"/>
      <c r="X9" s="512"/>
      <c r="Y9" s="513"/>
      <c r="Z9" s="538" t="s">
        <v>91</v>
      </c>
      <c r="AA9" s="539"/>
      <c r="AB9" s="539"/>
      <c r="AC9" s="539"/>
      <c r="AD9" s="539"/>
      <c r="AE9" s="539"/>
      <c r="AF9" s="539"/>
      <c r="AG9" s="539"/>
      <c r="AH9" s="540"/>
      <c r="AI9" s="463">
        <v>1</v>
      </c>
      <c r="AJ9" s="464"/>
      <c r="AK9" s="464"/>
      <c r="AL9" s="464"/>
      <c r="AM9" s="464"/>
      <c r="AN9" s="464"/>
      <c r="AO9" s="464"/>
      <c r="AP9" s="465"/>
      <c r="AQ9" s="463">
        <v>12090</v>
      </c>
      <c r="AR9" s="464"/>
      <c r="AS9" s="464"/>
      <c r="AT9" s="464"/>
      <c r="AU9" s="464"/>
      <c r="AV9" s="464"/>
      <c r="AW9" s="464"/>
      <c r="AX9" s="464"/>
      <c r="AY9" s="466"/>
      <c r="AZ9" s="435" t="s">
        <v>92</v>
      </c>
      <c r="BA9" s="436"/>
      <c r="BB9" s="436"/>
      <c r="BC9" s="436"/>
      <c r="BD9" s="436"/>
      <c r="BE9" s="436"/>
      <c r="BF9" s="436"/>
      <c r="BG9" s="436"/>
      <c r="BH9" s="436"/>
      <c r="BI9" s="436"/>
      <c r="BJ9" s="436"/>
      <c r="BK9" s="436"/>
      <c r="BL9" s="436"/>
      <c r="BM9" s="437"/>
      <c r="BN9" s="438">
        <v>6111853</v>
      </c>
      <c r="BO9" s="439"/>
      <c r="BP9" s="439"/>
      <c r="BQ9" s="439"/>
      <c r="BR9" s="439"/>
      <c r="BS9" s="439"/>
      <c r="BT9" s="439"/>
      <c r="BU9" s="440"/>
      <c r="BV9" s="438">
        <v>1005406</v>
      </c>
      <c r="BW9" s="439"/>
      <c r="BX9" s="439"/>
      <c r="BY9" s="439"/>
      <c r="BZ9" s="439"/>
      <c r="CA9" s="439"/>
      <c r="CB9" s="439"/>
      <c r="CC9" s="440"/>
      <c r="CD9" s="409" t="s">
        <v>93</v>
      </c>
      <c r="CE9" s="410"/>
      <c r="CF9" s="410"/>
      <c r="CG9" s="410"/>
      <c r="CH9" s="410"/>
      <c r="CI9" s="410"/>
      <c r="CJ9" s="410"/>
      <c r="CK9" s="410"/>
      <c r="CL9" s="410"/>
      <c r="CM9" s="410"/>
      <c r="CN9" s="410"/>
      <c r="CO9" s="410"/>
      <c r="CP9" s="410"/>
      <c r="CQ9" s="410"/>
      <c r="CR9" s="410"/>
      <c r="CS9" s="411"/>
      <c r="CT9" s="417">
        <v>21.8</v>
      </c>
      <c r="CU9" s="418"/>
      <c r="CV9" s="418"/>
      <c r="CW9" s="418"/>
      <c r="CX9" s="418"/>
      <c r="CY9" s="418"/>
      <c r="CZ9" s="418"/>
      <c r="DA9" s="419"/>
      <c r="DB9" s="417">
        <v>21.4</v>
      </c>
      <c r="DC9" s="418"/>
      <c r="DD9" s="418"/>
      <c r="DE9" s="418"/>
      <c r="DF9" s="418"/>
      <c r="DG9" s="418"/>
      <c r="DH9" s="418"/>
      <c r="DI9" s="419"/>
      <c r="DJ9" s="114"/>
      <c r="DK9" s="114"/>
      <c r="DL9" s="114"/>
      <c r="DM9" s="114"/>
      <c r="DN9" s="114"/>
      <c r="DO9" s="114"/>
    </row>
    <row r="10" spans="1:119" ht="18.75" customHeight="1">
      <c r="A10" s="115"/>
      <c r="B10" s="545"/>
      <c r="C10" s="407"/>
      <c r="D10" s="407"/>
      <c r="E10" s="407"/>
      <c r="F10" s="407"/>
      <c r="G10" s="407"/>
      <c r="H10" s="407"/>
      <c r="I10" s="407"/>
      <c r="J10" s="407"/>
      <c r="K10" s="546"/>
      <c r="L10" s="460" t="s">
        <v>94</v>
      </c>
      <c r="M10" s="461"/>
      <c r="N10" s="461"/>
      <c r="O10" s="461"/>
      <c r="P10" s="461"/>
      <c r="Q10" s="462"/>
      <c r="R10" s="463">
        <v>7410719</v>
      </c>
      <c r="S10" s="464"/>
      <c r="T10" s="464"/>
      <c r="U10" s="464"/>
      <c r="V10" s="466"/>
      <c r="W10" s="511"/>
      <c r="X10" s="512"/>
      <c r="Y10" s="513"/>
      <c r="Z10" s="538" t="s">
        <v>95</v>
      </c>
      <c r="AA10" s="539"/>
      <c r="AB10" s="539"/>
      <c r="AC10" s="539"/>
      <c r="AD10" s="539"/>
      <c r="AE10" s="539"/>
      <c r="AF10" s="539"/>
      <c r="AG10" s="539"/>
      <c r="AH10" s="540"/>
      <c r="AI10" s="463">
        <v>1</v>
      </c>
      <c r="AJ10" s="464"/>
      <c r="AK10" s="464"/>
      <c r="AL10" s="464"/>
      <c r="AM10" s="464"/>
      <c r="AN10" s="464"/>
      <c r="AO10" s="464"/>
      <c r="AP10" s="465"/>
      <c r="AQ10" s="463">
        <v>10640</v>
      </c>
      <c r="AR10" s="464"/>
      <c r="AS10" s="464"/>
      <c r="AT10" s="464"/>
      <c r="AU10" s="464"/>
      <c r="AV10" s="464"/>
      <c r="AW10" s="464"/>
      <c r="AX10" s="464"/>
      <c r="AY10" s="466"/>
      <c r="AZ10" s="435" t="s">
        <v>96</v>
      </c>
      <c r="BA10" s="436"/>
      <c r="BB10" s="436"/>
      <c r="BC10" s="436"/>
      <c r="BD10" s="436"/>
      <c r="BE10" s="436"/>
      <c r="BF10" s="436"/>
      <c r="BG10" s="436"/>
      <c r="BH10" s="436"/>
      <c r="BI10" s="436"/>
      <c r="BJ10" s="436"/>
      <c r="BK10" s="436"/>
      <c r="BL10" s="436"/>
      <c r="BM10" s="437"/>
      <c r="BN10" s="438">
        <v>24049</v>
      </c>
      <c r="BO10" s="439"/>
      <c r="BP10" s="439"/>
      <c r="BQ10" s="439"/>
      <c r="BR10" s="439"/>
      <c r="BS10" s="439"/>
      <c r="BT10" s="439"/>
      <c r="BU10" s="440"/>
      <c r="BV10" s="438">
        <v>24420</v>
      </c>
      <c r="BW10" s="439"/>
      <c r="BX10" s="439"/>
      <c r="BY10" s="439"/>
      <c r="BZ10" s="439"/>
      <c r="CA10" s="439"/>
      <c r="CB10" s="439"/>
      <c r="CC10" s="440"/>
      <c r="CD10" s="541" t="s">
        <v>97</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547"/>
      <c r="C11" s="548"/>
      <c r="D11" s="548"/>
      <c r="E11" s="548"/>
      <c r="F11" s="548"/>
      <c r="G11" s="548"/>
      <c r="H11" s="548"/>
      <c r="I11" s="548"/>
      <c r="J11" s="548"/>
      <c r="K11" s="549"/>
      <c r="L11" s="574" t="s">
        <v>98</v>
      </c>
      <c r="M11" s="575"/>
      <c r="N11" s="575"/>
      <c r="O11" s="575"/>
      <c r="P11" s="575"/>
      <c r="Q11" s="576"/>
      <c r="R11" s="577" t="s">
        <v>99</v>
      </c>
      <c r="S11" s="578"/>
      <c r="T11" s="578"/>
      <c r="U11" s="578"/>
      <c r="V11" s="579"/>
      <c r="W11" s="514"/>
      <c r="X11" s="515"/>
      <c r="Y11" s="516"/>
      <c r="Z11" s="538" t="s">
        <v>100</v>
      </c>
      <c r="AA11" s="539"/>
      <c r="AB11" s="539"/>
      <c r="AC11" s="539"/>
      <c r="AD11" s="539"/>
      <c r="AE11" s="539"/>
      <c r="AF11" s="539"/>
      <c r="AG11" s="539"/>
      <c r="AH11" s="540"/>
      <c r="AI11" s="463">
        <v>100</v>
      </c>
      <c r="AJ11" s="464"/>
      <c r="AK11" s="464"/>
      <c r="AL11" s="464"/>
      <c r="AM11" s="464"/>
      <c r="AN11" s="464"/>
      <c r="AO11" s="464"/>
      <c r="AP11" s="465"/>
      <c r="AQ11" s="463">
        <v>9770</v>
      </c>
      <c r="AR11" s="464"/>
      <c r="AS11" s="464"/>
      <c r="AT11" s="464"/>
      <c r="AU11" s="464"/>
      <c r="AV11" s="464"/>
      <c r="AW11" s="464"/>
      <c r="AX11" s="464"/>
      <c r="AY11" s="466"/>
      <c r="AZ11" s="435" t="s">
        <v>101</v>
      </c>
      <c r="BA11" s="436"/>
      <c r="BB11" s="436"/>
      <c r="BC11" s="436"/>
      <c r="BD11" s="436"/>
      <c r="BE11" s="436"/>
      <c r="BF11" s="436"/>
      <c r="BG11" s="436"/>
      <c r="BH11" s="436"/>
      <c r="BI11" s="436"/>
      <c r="BJ11" s="436"/>
      <c r="BK11" s="436"/>
      <c r="BL11" s="436"/>
      <c r="BM11" s="437"/>
      <c r="BN11" s="438" t="s">
        <v>102</v>
      </c>
      <c r="BO11" s="439"/>
      <c r="BP11" s="439"/>
      <c r="BQ11" s="439"/>
      <c r="BR11" s="439"/>
      <c r="BS11" s="439"/>
      <c r="BT11" s="439"/>
      <c r="BU11" s="440"/>
      <c r="BV11" s="438" t="s">
        <v>102</v>
      </c>
      <c r="BW11" s="439"/>
      <c r="BX11" s="439"/>
      <c r="BY11" s="439"/>
      <c r="BZ11" s="439"/>
      <c r="CA11" s="439"/>
      <c r="CB11" s="439"/>
      <c r="CC11" s="440"/>
      <c r="CD11" s="485" t="s">
        <v>103</v>
      </c>
      <c r="CE11" s="486"/>
      <c r="CF11" s="486"/>
      <c r="CG11" s="486"/>
      <c r="CH11" s="486"/>
      <c r="CI11" s="486"/>
      <c r="CJ11" s="486"/>
      <c r="CK11" s="486"/>
      <c r="CL11" s="486"/>
      <c r="CM11" s="486"/>
      <c r="CN11" s="486"/>
      <c r="CO11" s="486"/>
      <c r="CP11" s="486"/>
      <c r="CQ11" s="486"/>
      <c r="CR11" s="486"/>
      <c r="CS11" s="487"/>
      <c r="CT11" s="488" t="s">
        <v>102</v>
      </c>
      <c r="CU11" s="489"/>
      <c r="CV11" s="489"/>
      <c r="CW11" s="489"/>
      <c r="CX11" s="489"/>
      <c r="CY11" s="489"/>
      <c r="CZ11" s="489"/>
      <c r="DA11" s="490"/>
      <c r="DB11" s="488" t="s">
        <v>102</v>
      </c>
      <c r="DC11" s="489"/>
      <c r="DD11" s="489"/>
      <c r="DE11" s="489"/>
      <c r="DF11" s="489"/>
      <c r="DG11" s="489"/>
      <c r="DH11" s="489"/>
      <c r="DI11" s="490"/>
      <c r="DJ11" s="114"/>
      <c r="DK11" s="114"/>
      <c r="DL11" s="114"/>
      <c r="DM11" s="114"/>
      <c r="DN11" s="114"/>
      <c r="DO11" s="114"/>
    </row>
    <row r="12" spans="1:119" ht="18.75" customHeight="1">
      <c r="A12" s="115"/>
      <c r="B12" s="493" t="s">
        <v>104</v>
      </c>
      <c r="C12" s="494"/>
      <c r="D12" s="494"/>
      <c r="E12" s="494"/>
      <c r="F12" s="494"/>
      <c r="G12" s="494"/>
      <c r="H12" s="494"/>
      <c r="I12" s="494"/>
      <c r="J12" s="494"/>
      <c r="K12" s="495"/>
      <c r="L12" s="502" t="s">
        <v>105</v>
      </c>
      <c r="M12" s="503"/>
      <c r="N12" s="503"/>
      <c r="O12" s="503"/>
      <c r="P12" s="503"/>
      <c r="Q12" s="504"/>
      <c r="R12" s="505">
        <v>7532231</v>
      </c>
      <c r="S12" s="506"/>
      <c r="T12" s="506"/>
      <c r="U12" s="506"/>
      <c r="V12" s="507"/>
      <c r="W12" s="508" t="s">
        <v>106</v>
      </c>
      <c r="X12" s="509"/>
      <c r="Y12" s="510"/>
      <c r="Z12" s="517" t="s">
        <v>1</v>
      </c>
      <c r="AA12" s="518"/>
      <c r="AB12" s="518"/>
      <c r="AC12" s="518"/>
      <c r="AD12" s="518"/>
      <c r="AE12" s="518"/>
      <c r="AF12" s="518"/>
      <c r="AG12" s="518"/>
      <c r="AH12" s="519"/>
      <c r="AI12" s="523" t="s">
        <v>107</v>
      </c>
      <c r="AJ12" s="518"/>
      <c r="AK12" s="518"/>
      <c r="AL12" s="518"/>
      <c r="AM12" s="519"/>
      <c r="AN12" s="523" t="s">
        <v>108</v>
      </c>
      <c r="AO12" s="524"/>
      <c r="AP12" s="524"/>
      <c r="AQ12" s="524"/>
      <c r="AR12" s="524"/>
      <c r="AS12" s="525"/>
      <c r="AT12" s="532" t="s">
        <v>109</v>
      </c>
      <c r="AU12" s="533"/>
      <c r="AV12" s="533"/>
      <c r="AW12" s="533"/>
      <c r="AX12" s="533"/>
      <c r="AY12" s="534"/>
      <c r="AZ12" s="435" t="s">
        <v>110</v>
      </c>
      <c r="BA12" s="436"/>
      <c r="BB12" s="436"/>
      <c r="BC12" s="436"/>
      <c r="BD12" s="436"/>
      <c r="BE12" s="436"/>
      <c r="BF12" s="436"/>
      <c r="BG12" s="436"/>
      <c r="BH12" s="436"/>
      <c r="BI12" s="436"/>
      <c r="BJ12" s="436"/>
      <c r="BK12" s="436"/>
      <c r="BL12" s="436"/>
      <c r="BM12" s="437"/>
      <c r="BN12" s="438" t="s">
        <v>111</v>
      </c>
      <c r="BO12" s="439"/>
      <c r="BP12" s="439"/>
      <c r="BQ12" s="439"/>
      <c r="BR12" s="439"/>
      <c r="BS12" s="439"/>
      <c r="BT12" s="439"/>
      <c r="BU12" s="440"/>
      <c r="BV12" s="438" t="s">
        <v>111</v>
      </c>
      <c r="BW12" s="439"/>
      <c r="BX12" s="439"/>
      <c r="BY12" s="439"/>
      <c r="BZ12" s="439"/>
      <c r="CA12" s="439"/>
      <c r="CB12" s="439"/>
      <c r="CC12" s="440"/>
      <c r="CD12" s="485" t="s">
        <v>112</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75" customHeight="1" thickBot="1">
      <c r="A13" s="115"/>
      <c r="B13" s="496"/>
      <c r="C13" s="497"/>
      <c r="D13" s="497"/>
      <c r="E13" s="497"/>
      <c r="F13" s="497"/>
      <c r="G13" s="497"/>
      <c r="H13" s="497"/>
      <c r="I13" s="497"/>
      <c r="J13" s="497"/>
      <c r="K13" s="498"/>
      <c r="L13" s="122"/>
      <c r="M13" s="479" t="s">
        <v>113</v>
      </c>
      <c r="N13" s="480"/>
      <c r="O13" s="480"/>
      <c r="P13" s="480"/>
      <c r="Q13" s="481"/>
      <c r="R13" s="529">
        <v>7315013</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114</v>
      </c>
      <c r="BA13" s="447"/>
      <c r="BB13" s="447"/>
      <c r="BC13" s="447"/>
      <c r="BD13" s="447"/>
      <c r="BE13" s="447"/>
      <c r="BF13" s="447"/>
      <c r="BG13" s="447"/>
      <c r="BH13" s="447"/>
      <c r="BI13" s="447"/>
      <c r="BJ13" s="447"/>
      <c r="BK13" s="447"/>
      <c r="BL13" s="447"/>
      <c r="BM13" s="448"/>
      <c r="BN13" s="438">
        <v>6135902</v>
      </c>
      <c r="BO13" s="439"/>
      <c r="BP13" s="439"/>
      <c r="BQ13" s="439"/>
      <c r="BR13" s="439"/>
      <c r="BS13" s="439"/>
      <c r="BT13" s="439"/>
      <c r="BU13" s="440"/>
      <c r="BV13" s="438">
        <v>1029826</v>
      </c>
      <c r="BW13" s="439"/>
      <c r="BX13" s="439"/>
      <c r="BY13" s="439"/>
      <c r="BZ13" s="439"/>
      <c r="CA13" s="439"/>
      <c r="CB13" s="439"/>
      <c r="CC13" s="440"/>
      <c r="CD13" s="485" t="s">
        <v>115</v>
      </c>
      <c r="CE13" s="486"/>
      <c r="CF13" s="486"/>
      <c r="CG13" s="486"/>
      <c r="CH13" s="486"/>
      <c r="CI13" s="486"/>
      <c r="CJ13" s="486"/>
      <c r="CK13" s="486"/>
      <c r="CL13" s="486"/>
      <c r="CM13" s="486"/>
      <c r="CN13" s="486"/>
      <c r="CO13" s="486"/>
      <c r="CP13" s="486"/>
      <c r="CQ13" s="486"/>
      <c r="CR13" s="486"/>
      <c r="CS13" s="487"/>
      <c r="CT13" s="417">
        <v>13.8</v>
      </c>
      <c r="CU13" s="418"/>
      <c r="CV13" s="418"/>
      <c r="CW13" s="418"/>
      <c r="CX13" s="418"/>
      <c r="CY13" s="418"/>
      <c r="CZ13" s="418"/>
      <c r="DA13" s="419"/>
      <c r="DB13" s="417">
        <v>14.3</v>
      </c>
      <c r="DC13" s="418"/>
      <c r="DD13" s="418"/>
      <c r="DE13" s="418"/>
      <c r="DF13" s="418"/>
      <c r="DG13" s="418"/>
      <c r="DH13" s="418"/>
      <c r="DI13" s="419"/>
      <c r="DJ13" s="114"/>
      <c r="DK13" s="114"/>
      <c r="DL13" s="114"/>
      <c r="DM13" s="114"/>
      <c r="DN13" s="114"/>
      <c r="DO13" s="114"/>
    </row>
    <row r="14" spans="1:119" ht="18.75" customHeight="1" thickBot="1">
      <c r="A14" s="115"/>
      <c r="B14" s="496"/>
      <c r="C14" s="497"/>
      <c r="D14" s="497"/>
      <c r="E14" s="497"/>
      <c r="F14" s="497"/>
      <c r="G14" s="497"/>
      <c r="H14" s="497"/>
      <c r="I14" s="497"/>
      <c r="J14" s="497"/>
      <c r="K14" s="498"/>
      <c r="L14" s="473" t="s">
        <v>116</v>
      </c>
      <c r="M14" s="491"/>
      <c r="N14" s="491"/>
      <c r="O14" s="491"/>
      <c r="P14" s="491"/>
      <c r="Q14" s="492"/>
      <c r="R14" s="482">
        <v>7509636</v>
      </c>
      <c r="S14" s="483"/>
      <c r="T14" s="483"/>
      <c r="U14" s="483"/>
      <c r="V14" s="484"/>
      <c r="W14" s="511"/>
      <c r="X14" s="512"/>
      <c r="Y14" s="513"/>
      <c r="Z14" s="460" t="s">
        <v>117</v>
      </c>
      <c r="AA14" s="461"/>
      <c r="AB14" s="461"/>
      <c r="AC14" s="461"/>
      <c r="AD14" s="461"/>
      <c r="AE14" s="461"/>
      <c r="AF14" s="461"/>
      <c r="AG14" s="461"/>
      <c r="AH14" s="462"/>
      <c r="AI14" s="463">
        <v>11718</v>
      </c>
      <c r="AJ14" s="464"/>
      <c r="AK14" s="464"/>
      <c r="AL14" s="464"/>
      <c r="AM14" s="465"/>
      <c r="AN14" s="463">
        <v>38528784</v>
      </c>
      <c r="AO14" s="464"/>
      <c r="AP14" s="464"/>
      <c r="AQ14" s="464"/>
      <c r="AR14" s="464"/>
      <c r="AS14" s="465"/>
      <c r="AT14" s="463">
        <v>3288</v>
      </c>
      <c r="AU14" s="464"/>
      <c r="AV14" s="464"/>
      <c r="AW14" s="464"/>
      <c r="AX14" s="464"/>
      <c r="AY14" s="466"/>
      <c r="AZ14" s="429" t="s">
        <v>118</v>
      </c>
      <c r="BA14" s="430"/>
      <c r="BB14" s="430"/>
      <c r="BC14" s="430"/>
      <c r="BD14" s="430"/>
      <c r="BE14" s="430"/>
      <c r="BF14" s="430"/>
      <c r="BG14" s="430"/>
      <c r="BH14" s="430"/>
      <c r="BI14" s="430"/>
      <c r="BJ14" s="430"/>
      <c r="BK14" s="430"/>
      <c r="BL14" s="430"/>
      <c r="BM14" s="431"/>
      <c r="BN14" s="432">
        <v>980331778</v>
      </c>
      <c r="BO14" s="433"/>
      <c r="BP14" s="433"/>
      <c r="BQ14" s="433"/>
      <c r="BR14" s="433"/>
      <c r="BS14" s="433"/>
      <c r="BT14" s="433"/>
      <c r="BU14" s="434"/>
      <c r="BV14" s="432">
        <v>983755452</v>
      </c>
      <c r="BW14" s="433"/>
      <c r="BX14" s="433"/>
      <c r="BY14" s="433"/>
      <c r="BZ14" s="433"/>
      <c r="CA14" s="433"/>
      <c r="CB14" s="433"/>
      <c r="CC14" s="434"/>
      <c r="CD14" s="409" t="s">
        <v>119</v>
      </c>
      <c r="CE14" s="410"/>
      <c r="CF14" s="410"/>
      <c r="CG14" s="410"/>
      <c r="CH14" s="410"/>
      <c r="CI14" s="410"/>
      <c r="CJ14" s="410"/>
      <c r="CK14" s="410"/>
      <c r="CL14" s="410"/>
      <c r="CM14" s="410"/>
      <c r="CN14" s="410"/>
      <c r="CO14" s="410"/>
      <c r="CP14" s="410"/>
      <c r="CQ14" s="410"/>
      <c r="CR14" s="410"/>
      <c r="CS14" s="411"/>
      <c r="CT14" s="443">
        <v>192.7</v>
      </c>
      <c r="CU14" s="444"/>
      <c r="CV14" s="444"/>
      <c r="CW14" s="444"/>
      <c r="CX14" s="444"/>
      <c r="CY14" s="444"/>
      <c r="CZ14" s="444"/>
      <c r="DA14" s="445"/>
      <c r="DB14" s="443">
        <v>197.3</v>
      </c>
      <c r="DC14" s="444"/>
      <c r="DD14" s="444"/>
      <c r="DE14" s="444"/>
      <c r="DF14" s="444"/>
      <c r="DG14" s="444"/>
      <c r="DH14" s="444"/>
      <c r="DI14" s="445"/>
      <c r="DJ14" s="114"/>
      <c r="DK14" s="114"/>
      <c r="DL14" s="114"/>
      <c r="DM14" s="114"/>
      <c r="DN14" s="114"/>
      <c r="DO14" s="114"/>
    </row>
    <row r="15" spans="1:119" ht="18.75" customHeight="1">
      <c r="A15" s="115"/>
      <c r="B15" s="496"/>
      <c r="C15" s="497"/>
      <c r="D15" s="497"/>
      <c r="E15" s="497"/>
      <c r="F15" s="497"/>
      <c r="G15" s="497"/>
      <c r="H15" s="497"/>
      <c r="I15" s="497"/>
      <c r="J15" s="497"/>
      <c r="K15" s="498"/>
      <c r="L15" s="122"/>
      <c r="M15" s="479" t="s">
        <v>113</v>
      </c>
      <c r="N15" s="480"/>
      <c r="O15" s="480"/>
      <c r="P15" s="480"/>
      <c r="Q15" s="481"/>
      <c r="R15" s="482">
        <v>7307924</v>
      </c>
      <c r="S15" s="483"/>
      <c r="T15" s="483"/>
      <c r="U15" s="483"/>
      <c r="V15" s="484"/>
      <c r="W15" s="511"/>
      <c r="X15" s="512"/>
      <c r="Y15" s="513"/>
      <c r="Z15" s="460" t="s">
        <v>120</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121</v>
      </c>
      <c r="BA15" s="436"/>
      <c r="BB15" s="436"/>
      <c r="BC15" s="436"/>
      <c r="BD15" s="436"/>
      <c r="BE15" s="436"/>
      <c r="BF15" s="436"/>
      <c r="BG15" s="436"/>
      <c r="BH15" s="436"/>
      <c r="BI15" s="436"/>
      <c r="BJ15" s="436"/>
      <c r="BK15" s="436"/>
      <c r="BL15" s="436"/>
      <c r="BM15" s="437"/>
      <c r="BN15" s="438">
        <v>1063476949</v>
      </c>
      <c r="BO15" s="439"/>
      <c r="BP15" s="439"/>
      <c r="BQ15" s="439"/>
      <c r="BR15" s="439"/>
      <c r="BS15" s="439"/>
      <c r="BT15" s="439"/>
      <c r="BU15" s="440"/>
      <c r="BV15" s="438">
        <v>1061925599</v>
      </c>
      <c r="BW15" s="439"/>
      <c r="BX15" s="439"/>
      <c r="BY15" s="439"/>
      <c r="BZ15" s="439"/>
      <c r="CA15" s="439"/>
      <c r="CB15" s="439"/>
      <c r="CC15" s="440"/>
      <c r="CD15" s="476" t="s">
        <v>122</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496"/>
      <c r="C16" s="497"/>
      <c r="D16" s="497"/>
      <c r="E16" s="497"/>
      <c r="F16" s="497"/>
      <c r="G16" s="497"/>
      <c r="H16" s="497"/>
      <c r="I16" s="497"/>
      <c r="J16" s="497"/>
      <c r="K16" s="498"/>
      <c r="L16" s="473" t="s">
        <v>123</v>
      </c>
      <c r="M16" s="474"/>
      <c r="N16" s="474"/>
      <c r="O16" s="474"/>
      <c r="P16" s="474"/>
      <c r="Q16" s="475"/>
      <c r="R16" s="470" t="s">
        <v>124</v>
      </c>
      <c r="S16" s="471"/>
      <c r="T16" s="471"/>
      <c r="U16" s="471"/>
      <c r="V16" s="472"/>
      <c r="W16" s="511"/>
      <c r="X16" s="512"/>
      <c r="Y16" s="513"/>
      <c r="Z16" s="460" t="s">
        <v>125</v>
      </c>
      <c r="AA16" s="461"/>
      <c r="AB16" s="461"/>
      <c r="AC16" s="461"/>
      <c r="AD16" s="461"/>
      <c r="AE16" s="461"/>
      <c r="AF16" s="461"/>
      <c r="AG16" s="461"/>
      <c r="AH16" s="462"/>
      <c r="AI16" s="463">
        <v>300</v>
      </c>
      <c r="AJ16" s="464"/>
      <c r="AK16" s="464"/>
      <c r="AL16" s="464"/>
      <c r="AM16" s="465"/>
      <c r="AN16" s="463">
        <v>970500</v>
      </c>
      <c r="AO16" s="464"/>
      <c r="AP16" s="464"/>
      <c r="AQ16" s="464"/>
      <c r="AR16" s="464"/>
      <c r="AS16" s="465"/>
      <c r="AT16" s="463">
        <v>3235</v>
      </c>
      <c r="AU16" s="464"/>
      <c r="AV16" s="464"/>
      <c r="AW16" s="464"/>
      <c r="AX16" s="464"/>
      <c r="AY16" s="466"/>
      <c r="AZ16" s="435" t="s">
        <v>126</v>
      </c>
      <c r="BA16" s="436"/>
      <c r="BB16" s="436"/>
      <c r="BC16" s="436"/>
      <c r="BD16" s="436"/>
      <c r="BE16" s="436"/>
      <c r="BF16" s="436"/>
      <c r="BG16" s="436"/>
      <c r="BH16" s="436"/>
      <c r="BI16" s="436"/>
      <c r="BJ16" s="436"/>
      <c r="BK16" s="436"/>
      <c r="BL16" s="436"/>
      <c r="BM16" s="437"/>
      <c r="BN16" s="438">
        <v>1235176267</v>
      </c>
      <c r="BO16" s="439"/>
      <c r="BP16" s="439"/>
      <c r="BQ16" s="439"/>
      <c r="BR16" s="439"/>
      <c r="BS16" s="439"/>
      <c r="BT16" s="439"/>
      <c r="BU16" s="440"/>
      <c r="BV16" s="438">
        <v>1239582853</v>
      </c>
      <c r="BW16" s="439"/>
      <c r="BX16" s="439"/>
      <c r="BY16" s="439"/>
      <c r="BZ16" s="439"/>
      <c r="CA16" s="439"/>
      <c r="CB16" s="439"/>
      <c r="CC16" s="440"/>
      <c r="CD16" s="126"/>
      <c r="CE16" s="415"/>
      <c r="CF16" s="415"/>
      <c r="CG16" s="415"/>
      <c r="CH16" s="415"/>
      <c r="CI16" s="415"/>
      <c r="CJ16" s="415"/>
      <c r="CK16" s="415"/>
      <c r="CL16" s="415"/>
      <c r="CM16" s="415"/>
      <c r="CN16" s="415"/>
      <c r="CO16" s="415"/>
      <c r="CP16" s="415"/>
      <c r="CQ16" s="415"/>
      <c r="CR16" s="415"/>
      <c r="CS16" s="416"/>
      <c r="CT16" s="417"/>
      <c r="CU16" s="418"/>
      <c r="CV16" s="418"/>
      <c r="CW16" s="418"/>
      <c r="CX16" s="418"/>
      <c r="CY16" s="418"/>
      <c r="CZ16" s="418"/>
      <c r="DA16" s="419"/>
      <c r="DB16" s="417"/>
      <c r="DC16" s="418"/>
      <c r="DD16" s="418"/>
      <c r="DE16" s="418"/>
      <c r="DF16" s="418"/>
      <c r="DG16" s="418"/>
      <c r="DH16" s="418"/>
      <c r="DI16" s="419"/>
      <c r="DJ16" s="114"/>
      <c r="DK16" s="114"/>
      <c r="DL16" s="114"/>
      <c r="DM16" s="114"/>
      <c r="DN16" s="114"/>
      <c r="DO16" s="114"/>
    </row>
    <row r="17" spans="1:119" ht="18.75"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13541</v>
      </c>
      <c r="AJ17" s="464"/>
      <c r="AK17" s="464"/>
      <c r="AL17" s="464"/>
      <c r="AM17" s="465"/>
      <c r="AN17" s="463">
        <v>44170742</v>
      </c>
      <c r="AO17" s="464"/>
      <c r="AP17" s="464"/>
      <c r="AQ17" s="464"/>
      <c r="AR17" s="464"/>
      <c r="AS17" s="465"/>
      <c r="AT17" s="463">
        <v>3262</v>
      </c>
      <c r="AU17" s="464"/>
      <c r="AV17" s="464"/>
      <c r="AW17" s="464"/>
      <c r="AX17" s="464"/>
      <c r="AY17" s="466"/>
      <c r="AZ17" s="435" t="s">
        <v>130</v>
      </c>
      <c r="BA17" s="436"/>
      <c r="BB17" s="436"/>
      <c r="BC17" s="436"/>
      <c r="BD17" s="436"/>
      <c r="BE17" s="436"/>
      <c r="BF17" s="436"/>
      <c r="BG17" s="436"/>
      <c r="BH17" s="436"/>
      <c r="BI17" s="436"/>
      <c r="BJ17" s="436"/>
      <c r="BK17" s="436"/>
      <c r="BL17" s="436"/>
      <c r="BM17" s="437"/>
      <c r="BN17" s="438">
        <v>1391256125</v>
      </c>
      <c r="BO17" s="439"/>
      <c r="BP17" s="439"/>
      <c r="BQ17" s="439"/>
      <c r="BR17" s="439"/>
      <c r="BS17" s="439"/>
      <c r="BT17" s="439"/>
      <c r="BU17" s="440"/>
      <c r="BV17" s="438">
        <v>1370881207</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75" customHeight="1" thickBot="1">
      <c r="A18" s="115"/>
      <c r="B18" s="455" t="s">
        <v>131</v>
      </c>
      <c r="C18" s="456"/>
      <c r="D18" s="456"/>
      <c r="E18" s="456"/>
      <c r="F18" s="456"/>
      <c r="G18" s="456"/>
      <c r="H18" s="456"/>
      <c r="I18" s="456"/>
      <c r="J18" s="456"/>
      <c r="K18" s="457"/>
      <c r="L18" s="458">
        <v>5173</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34811</v>
      </c>
      <c r="AJ18" s="464"/>
      <c r="AK18" s="464"/>
      <c r="AL18" s="464"/>
      <c r="AM18" s="465"/>
      <c r="AN18" s="463">
        <v>125253566</v>
      </c>
      <c r="AO18" s="464"/>
      <c r="AP18" s="464"/>
      <c r="AQ18" s="464"/>
      <c r="AR18" s="464"/>
      <c r="AS18" s="465"/>
      <c r="AT18" s="463">
        <v>3598</v>
      </c>
      <c r="AU18" s="464"/>
      <c r="AV18" s="464"/>
      <c r="AW18" s="464"/>
      <c r="AX18" s="464"/>
      <c r="AY18" s="466"/>
      <c r="AZ18" s="446" t="s">
        <v>133</v>
      </c>
      <c r="BA18" s="447"/>
      <c r="BB18" s="447"/>
      <c r="BC18" s="447"/>
      <c r="BD18" s="447"/>
      <c r="BE18" s="447"/>
      <c r="BF18" s="447"/>
      <c r="BG18" s="447"/>
      <c r="BH18" s="447"/>
      <c r="BI18" s="447"/>
      <c r="BJ18" s="447"/>
      <c r="BK18" s="447"/>
      <c r="BL18" s="447"/>
      <c r="BM18" s="448"/>
      <c r="BN18" s="412">
        <v>1656928377</v>
      </c>
      <c r="BO18" s="413"/>
      <c r="BP18" s="413"/>
      <c r="BQ18" s="413"/>
      <c r="BR18" s="413"/>
      <c r="BS18" s="413"/>
      <c r="BT18" s="413"/>
      <c r="BU18" s="414"/>
      <c r="BV18" s="412">
        <v>1665357356</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75" customHeight="1" thickBot="1">
      <c r="A19" s="115"/>
      <c r="B19" s="455" t="s">
        <v>134</v>
      </c>
      <c r="C19" s="456"/>
      <c r="D19" s="456"/>
      <c r="E19" s="456"/>
      <c r="F19" s="456"/>
      <c r="G19" s="456"/>
      <c r="H19" s="456"/>
      <c r="I19" s="456"/>
      <c r="J19" s="456"/>
      <c r="K19" s="457"/>
      <c r="L19" s="458">
        <v>1456</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102</v>
      </c>
      <c r="AJ19" s="464"/>
      <c r="AK19" s="464"/>
      <c r="AL19" s="464"/>
      <c r="AM19" s="465"/>
      <c r="AN19" s="463" t="s">
        <v>102</v>
      </c>
      <c r="AO19" s="464"/>
      <c r="AP19" s="464"/>
      <c r="AQ19" s="464"/>
      <c r="AR19" s="464"/>
      <c r="AS19" s="465"/>
      <c r="AT19" s="463" t="s">
        <v>102</v>
      </c>
      <c r="AU19" s="464"/>
      <c r="AV19" s="464"/>
      <c r="AW19" s="464"/>
      <c r="AX19" s="464"/>
      <c r="AY19" s="466"/>
      <c r="AZ19" s="429" t="s">
        <v>136</v>
      </c>
      <c r="BA19" s="430"/>
      <c r="BB19" s="430"/>
      <c r="BC19" s="430"/>
      <c r="BD19" s="430"/>
      <c r="BE19" s="430"/>
      <c r="BF19" s="430"/>
      <c r="BG19" s="430"/>
      <c r="BH19" s="430"/>
      <c r="BI19" s="430"/>
      <c r="BJ19" s="430"/>
      <c r="BK19" s="430"/>
      <c r="BL19" s="430"/>
      <c r="BM19" s="431"/>
      <c r="BN19" s="432">
        <v>4787055596</v>
      </c>
      <c r="BO19" s="433"/>
      <c r="BP19" s="433"/>
      <c r="BQ19" s="433"/>
      <c r="BR19" s="433"/>
      <c r="BS19" s="433"/>
      <c r="BT19" s="433"/>
      <c r="BU19" s="434"/>
      <c r="BV19" s="432">
        <v>4856519788</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75" customHeight="1" thickBot="1">
      <c r="A20" s="115"/>
      <c r="B20" s="455" t="s">
        <v>137</v>
      </c>
      <c r="C20" s="456"/>
      <c r="D20" s="456"/>
      <c r="E20" s="456"/>
      <c r="F20" s="456"/>
      <c r="G20" s="456"/>
      <c r="H20" s="456"/>
      <c r="I20" s="456"/>
      <c r="J20" s="456"/>
      <c r="K20" s="457"/>
      <c r="L20" s="458">
        <v>3063833</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60070</v>
      </c>
      <c r="AJ20" s="464"/>
      <c r="AK20" s="464"/>
      <c r="AL20" s="464"/>
      <c r="AM20" s="465"/>
      <c r="AN20" s="463">
        <v>207953092</v>
      </c>
      <c r="AO20" s="464"/>
      <c r="AP20" s="464"/>
      <c r="AQ20" s="464"/>
      <c r="AR20" s="464"/>
      <c r="AS20" s="465"/>
      <c r="AT20" s="463">
        <v>3462</v>
      </c>
      <c r="AU20" s="464"/>
      <c r="AV20" s="464"/>
      <c r="AW20" s="464"/>
      <c r="AX20" s="464"/>
      <c r="AY20" s="466"/>
      <c r="AZ20" s="446" t="s">
        <v>139</v>
      </c>
      <c r="BA20" s="447"/>
      <c r="BB20" s="447"/>
      <c r="BC20" s="447"/>
      <c r="BD20" s="447"/>
      <c r="BE20" s="447"/>
      <c r="BF20" s="447"/>
      <c r="BG20" s="447"/>
      <c r="BH20" s="447"/>
      <c r="BI20" s="447"/>
      <c r="BJ20" s="447"/>
      <c r="BK20" s="447"/>
      <c r="BL20" s="447"/>
      <c r="BM20" s="448"/>
      <c r="BN20" s="412">
        <v>684355255</v>
      </c>
      <c r="BO20" s="413"/>
      <c r="BP20" s="413"/>
      <c r="BQ20" s="413"/>
      <c r="BR20" s="413"/>
      <c r="BS20" s="413"/>
      <c r="BT20" s="413"/>
      <c r="BU20" s="414"/>
      <c r="BV20" s="412">
        <v>718987406</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101.5</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307030237</v>
      </c>
      <c r="BO21" s="433"/>
      <c r="BP21" s="433"/>
      <c r="BQ21" s="433"/>
      <c r="BR21" s="433"/>
      <c r="BS21" s="433"/>
      <c r="BT21" s="433"/>
      <c r="BU21" s="434"/>
      <c r="BV21" s="432">
        <v>254134657</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11924530</v>
      </c>
      <c r="BO22" s="439"/>
      <c r="BP22" s="439"/>
      <c r="BQ22" s="439"/>
      <c r="BR22" s="439"/>
      <c r="BS22" s="439"/>
      <c r="BT22" s="439"/>
      <c r="BU22" s="440"/>
      <c r="BV22" s="438">
        <v>13084066</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12267885</v>
      </c>
      <c r="BO23" s="439"/>
      <c r="BP23" s="439"/>
      <c r="BQ23" s="439"/>
      <c r="BR23" s="439"/>
      <c r="BS23" s="439"/>
      <c r="BT23" s="439"/>
      <c r="BU23" s="440"/>
      <c r="BV23" s="438">
        <v>12267366</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t="s">
        <v>102</v>
      </c>
      <c r="BO24" s="413"/>
      <c r="BP24" s="413"/>
      <c r="BQ24" s="413"/>
      <c r="BR24" s="413"/>
      <c r="BS24" s="413"/>
      <c r="BT24" s="413"/>
      <c r="BU24" s="414"/>
      <c r="BV24" s="412" t="s">
        <v>102</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587</v>
      </c>
      <c r="BE25" s="430"/>
      <c r="BF25" s="430"/>
      <c r="BG25" s="430"/>
      <c r="BH25" s="430"/>
      <c r="BI25" s="430"/>
      <c r="BJ25" s="430"/>
      <c r="BK25" s="430"/>
      <c r="BL25" s="430"/>
      <c r="BM25" s="431"/>
      <c r="BN25" s="432">
        <v>70172763</v>
      </c>
      <c r="BO25" s="433"/>
      <c r="BP25" s="433"/>
      <c r="BQ25" s="433"/>
      <c r="BR25" s="433"/>
      <c r="BS25" s="433"/>
      <c r="BT25" s="433"/>
      <c r="BU25" s="434"/>
      <c r="BV25" s="432">
        <v>70148714</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88354365</v>
      </c>
      <c r="BO26" s="439"/>
      <c r="BP26" s="439"/>
      <c r="BQ26" s="439"/>
      <c r="BR26" s="439"/>
      <c r="BS26" s="439"/>
      <c r="BT26" s="439"/>
      <c r="BU26" s="440"/>
      <c r="BV26" s="438">
        <v>88324418</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89950186</v>
      </c>
      <c r="BO27" s="413"/>
      <c r="BP27" s="413"/>
      <c r="BQ27" s="413"/>
      <c r="BR27" s="413"/>
      <c r="BS27" s="413"/>
      <c r="BT27" s="413"/>
      <c r="BU27" s="414"/>
      <c r="BV27" s="412">
        <v>88031538</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25"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11</v>
      </c>
      <c r="AN31" s="405"/>
      <c r="AO31" s="404" t="str">
        <f>IF('各会計、関係団体の財政状況及び健全化判断比率'!B28="","",'各会計、関係団体の財政状況及び健全化判断比率'!B28)</f>
        <v>県立病院事業会計</v>
      </c>
      <c r="AP31" s="404"/>
      <c r="AQ31" s="404"/>
      <c r="AR31" s="404"/>
      <c r="AS31" s="404"/>
      <c r="AT31" s="404"/>
      <c r="AU31" s="404"/>
      <c r="AV31" s="404"/>
      <c r="AW31" s="404"/>
      <c r="AX31" s="404"/>
      <c r="AY31" s="404"/>
      <c r="AZ31" s="404"/>
      <c r="BA31" s="404"/>
      <c r="BB31" s="404"/>
      <c r="BC31" s="404"/>
      <c r="BD31" s="156"/>
      <c r="BE31" s="405">
        <f>IF(BG31="","",MAX(C31:D40,U31:V40,AM31:AN40)+1)</f>
        <v>15</v>
      </c>
      <c r="BF31" s="405"/>
      <c r="BG31" s="404" t="str">
        <f>IF('各会計、関係団体の財政状況及び健全化判断比率'!B32="","",'各会計、関係団体の財政状況及び健全化判断比率'!B32)</f>
        <v>港湾整備事業特別会計</v>
      </c>
      <c r="BH31" s="404"/>
      <c r="BI31" s="404"/>
      <c r="BJ31" s="404"/>
      <c r="BK31" s="404"/>
      <c r="BL31" s="404"/>
      <c r="BM31" s="404"/>
      <c r="BN31" s="404"/>
      <c r="BO31" s="404"/>
      <c r="BP31" s="404"/>
      <c r="BQ31" s="404"/>
      <c r="BR31" s="404"/>
      <c r="BS31" s="404"/>
      <c r="BT31" s="404"/>
      <c r="BU31" s="404"/>
      <c r="BV31" s="156"/>
      <c r="BW31" s="405">
        <f>IF(BY31="","",MAX(C31:D40,U31:V40,AM31:AN40,BE31:BF40)+1)</f>
        <v>17</v>
      </c>
      <c r="BX31" s="405"/>
      <c r="BY31" s="404" t="str">
        <f>IF('各会計、関係団体の財政状況及び健全化判断比率'!B68="","",'各会計、関係団体の財政状況及び健全化判断比率'!B68)</f>
        <v>名古屋競輪組合</v>
      </c>
      <c r="BZ31" s="404"/>
      <c r="CA31" s="404"/>
      <c r="CB31" s="404"/>
      <c r="CC31" s="404"/>
      <c r="CD31" s="404"/>
      <c r="CE31" s="404"/>
      <c r="CF31" s="404"/>
      <c r="CG31" s="404"/>
      <c r="CH31" s="404"/>
      <c r="CI31" s="404"/>
      <c r="CJ31" s="404"/>
      <c r="CK31" s="404"/>
      <c r="CL31" s="404"/>
      <c r="CM31" s="404"/>
      <c r="CN31" s="156"/>
      <c r="CO31" s="405">
        <f>IF(CQ31="","",MAX(C31:D40,U31:V40,AM31:AN40,BE31:BF40,BW31:BX40)+1)</f>
        <v>26</v>
      </c>
      <c r="CP31" s="405"/>
      <c r="CQ31" s="404" t="str">
        <f>IF('各会計、関係団体の財政状況及び健全化判断比率'!BS7="","",'各会計、関係団体の財政状況及び健全化判断比率'!BS7)</f>
        <v>愛知県公立大学法人</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25" customHeight="1">
      <c r="A32" s="115"/>
      <c r="B32" s="155"/>
      <c r="C32" s="405">
        <f>IF(E32="","",C31+1)</f>
        <v>2</v>
      </c>
      <c r="D32" s="405"/>
      <c r="E32" s="404" t="str">
        <f>IF('各会計、関係団体の財政状況及び健全化判断比率'!B8="","",'各会計、関係団体の財政状況及び健全化判断比率'!B8)</f>
        <v>公債管理特別会計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12</v>
      </c>
      <c r="AN32" s="405"/>
      <c r="AO32" s="404" t="str">
        <f>IF('各会計、関係団体の財政状況及び健全化判断比率'!B29="","",'各会計、関係団体の財政状況及び健全化判断比率'!B29)</f>
        <v>水道事業会計</v>
      </c>
      <c r="AP32" s="404"/>
      <c r="AQ32" s="404"/>
      <c r="AR32" s="404"/>
      <c r="AS32" s="404"/>
      <c r="AT32" s="404"/>
      <c r="AU32" s="404"/>
      <c r="AV32" s="404"/>
      <c r="AW32" s="404"/>
      <c r="AX32" s="404"/>
      <c r="AY32" s="404"/>
      <c r="AZ32" s="404"/>
      <c r="BA32" s="404"/>
      <c r="BB32" s="404"/>
      <c r="BC32" s="404"/>
      <c r="BD32" s="156"/>
      <c r="BE32" s="405">
        <f t="shared" ref="BE32:BE40" si="2">IF(BG32="","",BE31+1)</f>
        <v>16</v>
      </c>
      <c r="BF32" s="405"/>
      <c r="BG32" s="404" t="str">
        <f>IF('各会計、関係団体の財政状況及び健全化判断比率'!B33="","",'各会計、関係団体の財政状況及び健全化判断比率'!B33)</f>
        <v>流域下水道事業特別会計</v>
      </c>
      <c r="BH32" s="404"/>
      <c r="BI32" s="404"/>
      <c r="BJ32" s="404"/>
      <c r="BK32" s="404"/>
      <c r="BL32" s="404"/>
      <c r="BM32" s="404"/>
      <c r="BN32" s="404"/>
      <c r="BO32" s="404"/>
      <c r="BP32" s="404"/>
      <c r="BQ32" s="404"/>
      <c r="BR32" s="404"/>
      <c r="BS32" s="404"/>
      <c r="BT32" s="404"/>
      <c r="BU32" s="404"/>
      <c r="BV32" s="156"/>
      <c r="BW32" s="405">
        <f t="shared" ref="BW32:BW40" si="3">IF(BY32="","",BW31+1)</f>
        <v>18</v>
      </c>
      <c r="BX32" s="405"/>
      <c r="BY32" s="404" t="str">
        <f>IF('各会計、関係団体の財政状況及び健全化判断比率'!B69="","",'各会計、関係団体の財政状況及び健全化判断比率'!B69)</f>
        <v>　一般会計</v>
      </c>
      <c r="BZ32" s="404"/>
      <c r="CA32" s="404"/>
      <c r="CB32" s="404"/>
      <c r="CC32" s="404"/>
      <c r="CD32" s="404"/>
      <c r="CE32" s="404"/>
      <c r="CF32" s="404"/>
      <c r="CG32" s="404"/>
      <c r="CH32" s="404"/>
      <c r="CI32" s="404"/>
      <c r="CJ32" s="404"/>
      <c r="CK32" s="404"/>
      <c r="CL32" s="404"/>
      <c r="CM32" s="404"/>
      <c r="CN32" s="156"/>
      <c r="CO32" s="405">
        <f t="shared" ref="CO32:CO40" si="4">IF(CQ32="","",CO31+1)</f>
        <v>27</v>
      </c>
      <c r="CP32" s="405"/>
      <c r="CQ32" s="404" t="str">
        <f>IF('各会計、関係団体の財政状況及び健全化判断比率'!BS8="","",'各会計、関係団体の財政状況及び健全化判断比率'!BS8)</f>
        <v>愛知県土地開発公社</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v>
      </c>
      <c r="DH32" s="406"/>
      <c r="DI32" s="159"/>
      <c r="DJ32" s="114"/>
      <c r="DK32" s="114"/>
      <c r="DL32" s="114"/>
      <c r="DM32" s="114"/>
      <c r="DN32" s="114"/>
      <c r="DO32" s="114"/>
    </row>
    <row r="33" spans="1:119" ht="32.25" customHeight="1">
      <c r="A33" s="115"/>
      <c r="B33" s="155"/>
      <c r="C33" s="405">
        <f>IF(E33="","",C32+1)</f>
        <v>3</v>
      </c>
      <c r="D33" s="405"/>
      <c r="E33" s="404" t="str">
        <f>IF('各会計、関係団体の財政状況及び健全化判断比率'!B9="","",'各会計、関係団体の財政状況及び健全化判断比率'!B9)</f>
        <v>証紙特別会計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13</v>
      </c>
      <c r="AN33" s="405"/>
      <c r="AO33" s="404" t="str">
        <f>IF('各会計、関係団体の財政状況及び健全化判断比率'!B30="","",'各会計、関係団体の財政状況及び健全化判断比率'!B30)</f>
        <v>工業用水道事業会計</v>
      </c>
      <c r="AP33" s="404"/>
      <c r="AQ33" s="404"/>
      <c r="AR33" s="404"/>
      <c r="AS33" s="404"/>
      <c r="AT33" s="404"/>
      <c r="AU33" s="404"/>
      <c r="AV33" s="404"/>
      <c r="AW33" s="404"/>
      <c r="AX33" s="404"/>
      <c r="AY33" s="404"/>
      <c r="AZ33" s="404"/>
      <c r="BA33" s="404"/>
      <c r="BB33" s="404"/>
      <c r="BC33" s="404"/>
      <c r="BD33" s="156"/>
      <c r="BE33" s="405" t="str">
        <f t="shared" si="2"/>
        <v/>
      </c>
      <c r="BF33" s="405"/>
      <c r="BG33" s="404"/>
      <c r="BH33" s="404"/>
      <c r="BI33" s="404"/>
      <c r="BJ33" s="404"/>
      <c r="BK33" s="404"/>
      <c r="BL33" s="404"/>
      <c r="BM33" s="404"/>
      <c r="BN33" s="404"/>
      <c r="BO33" s="404"/>
      <c r="BP33" s="404"/>
      <c r="BQ33" s="404"/>
      <c r="BR33" s="404"/>
      <c r="BS33" s="404"/>
      <c r="BT33" s="404"/>
      <c r="BU33" s="404"/>
      <c r="BV33" s="156"/>
      <c r="BW33" s="405">
        <f t="shared" si="3"/>
        <v>19</v>
      </c>
      <c r="BX33" s="405"/>
      <c r="BY33" s="404" t="str">
        <f>IF('各会計、関係団体の財政状況及び健全化判断比率'!B70="","",'各会計、関係団体の財政状況及び健全化判断比率'!B70)</f>
        <v>　競輪事業特別会計</v>
      </c>
      <c r="BZ33" s="404"/>
      <c r="CA33" s="404"/>
      <c r="CB33" s="404"/>
      <c r="CC33" s="404"/>
      <c r="CD33" s="404"/>
      <c r="CE33" s="404"/>
      <c r="CF33" s="404"/>
      <c r="CG33" s="404"/>
      <c r="CH33" s="404"/>
      <c r="CI33" s="404"/>
      <c r="CJ33" s="404"/>
      <c r="CK33" s="404"/>
      <c r="CL33" s="404"/>
      <c r="CM33" s="404"/>
      <c r="CN33" s="156"/>
      <c r="CO33" s="405">
        <f t="shared" si="4"/>
        <v>28</v>
      </c>
      <c r="CP33" s="405"/>
      <c r="CQ33" s="404" t="str">
        <f>IF('各会計、関係団体の財政状況及び健全化判断比率'!BS9="","",'各会計、関係団体の財政状況及び健全化判断比率'!BS9)</f>
        <v>名古屋高速道路公社</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v>
      </c>
      <c r="DH33" s="406"/>
      <c r="DI33" s="159"/>
      <c r="DJ33" s="114"/>
      <c r="DK33" s="114"/>
      <c r="DL33" s="114"/>
      <c r="DM33" s="114"/>
      <c r="DN33" s="114"/>
      <c r="DO33" s="114"/>
    </row>
    <row r="34" spans="1:119" ht="32.25" customHeight="1">
      <c r="A34" s="115"/>
      <c r="B34" s="155"/>
      <c r="C34" s="405">
        <f>IF(E34="","",C33+1)</f>
        <v>4</v>
      </c>
      <c r="D34" s="405"/>
      <c r="E34" s="404" t="str">
        <f>IF('各会計、関係団体の財政状況及び健全化判断比率'!B10="","",'各会計、関係団体の財政状況及び健全化判断比率'!B10)</f>
        <v>母子父子寡婦福祉資金特別会計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14</v>
      </c>
      <c r="AN34" s="405"/>
      <c r="AO34" s="404" t="str">
        <f>IF('各会計、関係団体の財政状況及び健全化判断比率'!B31="","",'各会計、関係団体の財政状況及び健全化判断比率'!B31)</f>
        <v>用地造成事業会計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f t="shared" si="3"/>
        <v>20</v>
      </c>
      <c r="BX34" s="405"/>
      <c r="BY34" s="404" t="str">
        <f>IF('各会計、関係団体の財政状況及び健全化判断比率'!B71="","",'各会計、関係団体の財政状況及び健全化判断比率'!B71)</f>
        <v>愛知県競馬組合</v>
      </c>
      <c r="BZ34" s="404"/>
      <c r="CA34" s="404"/>
      <c r="CB34" s="404"/>
      <c r="CC34" s="404"/>
      <c r="CD34" s="404"/>
      <c r="CE34" s="404"/>
      <c r="CF34" s="404"/>
      <c r="CG34" s="404"/>
      <c r="CH34" s="404"/>
      <c r="CI34" s="404"/>
      <c r="CJ34" s="404"/>
      <c r="CK34" s="404"/>
      <c r="CL34" s="404"/>
      <c r="CM34" s="404"/>
      <c r="CN34" s="156"/>
      <c r="CO34" s="405">
        <f t="shared" si="4"/>
        <v>29</v>
      </c>
      <c r="CP34" s="405"/>
      <c r="CQ34" s="404" t="str">
        <f>IF('各会計、関係団体の財政状況及び健全化判断比率'!BS10="","",'各会計、関係団体の財政状況及び健全化判断比率'!BS10)</f>
        <v>愛知県道路公社</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v>
      </c>
      <c r="DH34" s="406"/>
      <c r="DI34" s="159"/>
      <c r="DJ34" s="114"/>
      <c r="DK34" s="114"/>
      <c r="DL34" s="114"/>
      <c r="DM34" s="114"/>
      <c r="DN34" s="114"/>
      <c r="DO34" s="114"/>
    </row>
    <row r="35" spans="1:119" ht="32.25" customHeight="1">
      <c r="A35" s="115"/>
      <c r="B35" s="155"/>
      <c r="C35" s="405">
        <f t="shared" ref="C35:C40" si="5">IF(E35="","",C34+1)</f>
        <v>5</v>
      </c>
      <c r="D35" s="405"/>
      <c r="E35" s="404" t="str">
        <f>IF('各会計、関係団体の財政状況及び健全化判断比率'!B11="","",'各会計、関係団体の財政状況及び健全化判断比率'!B11)</f>
        <v>中小企業設備導入資金特別会計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t="str">
        <f t="shared" si="1"/>
        <v/>
      </c>
      <c r="AN35" s="405"/>
      <c r="AO35" s="404"/>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f t="shared" si="3"/>
        <v>21</v>
      </c>
      <c r="BX35" s="405"/>
      <c r="BY35" s="404" t="str">
        <f>IF('各会計、関係団体の財政状況及び健全化判断比率'!B72="","",'各会計、関係団体の財政状況及び健全化判断比率'!B72)</f>
        <v>名古屋港管理組合</v>
      </c>
      <c r="BZ35" s="404"/>
      <c r="CA35" s="404"/>
      <c r="CB35" s="404"/>
      <c r="CC35" s="404"/>
      <c r="CD35" s="404"/>
      <c r="CE35" s="404"/>
      <c r="CF35" s="404"/>
      <c r="CG35" s="404"/>
      <c r="CH35" s="404"/>
      <c r="CI35" s="404"/>
      <c r="CJ35" s="404"/>
      <c r="CK35" s="404"/>
      <c r="CL35" s="404"/>
      <c r="CM35" s="404"/>
      <c r="CN35" s="156"/>
      <c r="CO35" s="405">
        <f t="shared" si="4"/>
        <v>30</v>
      </c>
      <c r="CP35" s="405"/>
      <c r="CQ35" s="404" t="str">
        <f>IF('各会計、関係団体の財政状況及び健全化判断比率'!BS11="","",'各会計、関係団体の財政状況及び健全化判断比率'!BS11)</f>
        <v>愛知県住宅供給公社</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v>
      </c>
      <c r="DH35" s="406"/>
      <c r="DI35" s="159"/>
      <c r="DJ35" s="114"/>
      <c r="DK35" s="114"/>
      <c r="DL35" s="114"/>
      <c r="DM35" s="114"/>
      <c r="DN35" s="114"/>
      <c r="DO35" s="114"/>
    </row>
    <row r="36" spans="1:119" ht="32.25" customHeight="1">
      <c r="A36" s="115"/>
      <c r="B36" s="155"/>
      <c r="C36" s="405">
        <f t="shared" si="5"/>
        <v>6</v>
      </c>
      <c r="D36" s="405"/>
      <c r="E36" s="404" t="str">
        <f>IF('各会計、関係団体の財政状況及び健全化判断比率'!B12="","",'各会計、関係団体の財政状況及び健全化判断比率'!B12)</f>
        <v>就農支援資金特別会計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f t="shared" si="3"/>
        <v>22</v>
      </c>
      <c r="BX36" s="405"/>
      <c r="BY36" s="404" t="str">
        <f>IF('各会計、関係団体の財政状況及び健全化判断比率'!B73="","",'各会計、関係団体の財政状況及び健全化判断比率'!B73)</f>
        <v>　一般会計</v>
      </c>
      <c r="BZ36" s="404"/>
      <c r="CA36" s="404"/>
      <c r="CB36" s="404"/>
      <c r="CC36" s="404"/>
      <c r="CD36" s="404"/>
      <c r="CE36" s="404"/>
      <c r="CF36" s="404"/>
      <c r="CG36" s="404"/>
      <c r="CH36" s="404"/>
      <c r="CI36" s="404"/>
      <c r="CJ36" s="404"/>
      <c r="CK36" s="404"/>
      <c r="CL36" s="404"/>
      <c r="CM36" s="404"/>
      <c r="CN36" s="156"/>
      <c r="CO36" s="405">
        <f t="shared" si="4"/>
        <v>31</v>
      </c>
      <c r="CP36" s="405"/>
      <c r="CQ36" s="404" t="str">
        <f>IF('各会計、関係団体の財政状況及び健全化判断比率'!BS12="","",'各会計、関係団体の財政状況及び健全化判断比率'!BS12)</f>
        <v>(公財)愛知県国際交流協会</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25" customHeight="1">
      <c r="A37" s="115"/>
      <c r="B37" s="155"/>
      <c r="C37" s="405">
        <f t="shared" si="5"/>
        <v>7</v>
      </c>
      <c r="D37" s="405"/>
      <c r="E37" s="404" t="str">
        <f>IF('各会計、関係団体の財政状況及び健全化判断比率'!B13="","",'各会計、関係団体の財政状況及び健全化判断比率'!B13)</f>
        <v>県有林野特別会計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f t="shared" si="3"/>
        <v>23</v>
      </c>
      <c r="BX37" s="405"/>
      <c r="BY37" s="404" t="str">
        <f>IF('各会計、関係団体の財政状況及び健全化判断比率'!B74="","",'各会計、関係団体の財政状況及び健全化判断比率'!B74)</f>
        <v>　基金特別会計</v>
      </c>
      <c r="BZ37" s="404"/>
      <c r="CA37" s="404"/>
      <c r="CB37" s="404"/>
      <c r="CC37" s="404"/>
      <c r="CD37" s="404"/>
      <c r="CE37" s="404"/>
      <c r="CF37" s="404"/>
      <c r="CG37" s="404"/>
      <c r="CH37" s="404"/>
      <c r="CI37" s="404"/>
      <c r="CJ37" s="404"/>
      <c r="CK37" s="404"/>
      <c r="CL37" s="404"/>
      <c r="CM37" s="404"/>
      <c r="CN37" s="156"/>
      <c r="CO37" s="405">
        <f t="shared" si="4"/>
        <v>32</v>
      </c>
      <c r="CP37" s="405"/>
      <c r="CQ37" s="404" t="str">
        <f>IF('各会計、関係団体の財政状況及び健全化判断比率'!BS13="","",'各会計、関係団体の財政状況及び健全化判断比率'!BS13)</f>
        <v>(公財)あいち男女共同参画財団</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25" customHeight="1">
      <c r="A38" s="115"/>
      <c r="B38" s="155"/>
      <c r="C38" s="405">
        <f t="shared" si="5"/>
        <v>8</v>
      </c>
      <c r="D38" s="405"/>
      <c r="E38" s="404" t="str">
        <f>IF('各会計、関係団体の財政状況及び健全化判断比率'!B14="","",'各会計、関係団体の財政状況及び健全化判断比率'!B14)</f>
        <v>林業改善資金特別会計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f t="shared" si="3"/>
        <v>24</v>
      </c>
      <c r="BX38" s="405"/>
      <c r="BY38" s="404" t="str">
        <f>IF('各会計、関係団体の財政状況及び健全化判断比率'!B75="","",'各会計、関係団体の財政状況及び健全化判断比率'!B75)</f>
        <v>　施設運営事業会計</v>
      </c>
      <c r="BZ38" s="404"/>
      <c r="CA38" s="404"/>
      <c r="CB38" s="404"/>
      <c r="CC38" s="404"/>
      <c r="CD38" s="404"/>
      <c r="CE38" s="404"/>
      <c r="CF38" s="404"/>
      <c r="CG38" s="404"/>
      <c r="CH38" s="404"/>
      <c r="CI38" s="404"/>
      <c r="CJ38" s="404"/>
      <c r="CK38" s="404"/>
      <c r="CL38" s="404"/>
      <c r="CM38" s="404"/>
      <c r="CN38" s="156"/>
      <c r="CO38" s="405">
        <f t="shared" si="4"/>
        <v>33</v>
      </c>
      <c r="CP38" s="405"/>
      <c r="CQ38" s="404" t="str">
        <f>IF('各会計、関係団体の財政状況及び健全化判断比率'!BS14="","",'各会計、関係団体の財政状況及び健全化判断比率'!BS14)</f>
        <v>(公財)愛知県文化振興事業団</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25" customHeight="1">
      <c r="A39" s="115"/>
      <c r="B39" s="155"/>
      <c r="C39" s="405">
        <f t="shared" si="5"/>
        <v>9</v>
      </c>
      <c r="D39" s="405"/>
      <c r="E39" s="404" t="str">
        <f>IF('各会計、関係団体の財政状況及び健全化判断比率'!B15="","",'各会計、関係団体の財政状況及び健全化判断比率'!B15)</f>
        <v>沿岸漁業改善資金特別会計</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f t="shared" si="3"/>
        <v>25</v>
      </c>
      <c r="BX39" s="405"/>
      <c r="BY39" s="404" t="str">
        <f>IF('各会計、関係団体の財政状況及び健全化判断比率'!B76="","",'各会計、関係団体の財政状況及び健全化判断比率'!B76)</f>
        <v>　埋立事業会計</v>
      </c>
      <c r="BZ39" s="404"/>
      <c r="CA39" s="404"/>
      <c r="CB39" s="404"/>
      <c r="CC39" s="404"/>
      <c r="CD39" s="404"/>
      <c r="CE39" s="404"/>
      <c r="CF39" s="404"/>
      <c r="CG39" s="404"/>
      <c r="CH39" s="404"/>
      <c r="CI39" s="404"/>
      <c r="CJ39" s="404"/>
      <c r="CK39" s="404"/>
      <c r="CL39" s="404"/>
      <c r="CM39" s="404"/>
      <c r="CN39" s="156"/>
      <c r="CO39" s="405">
        <f t="shared" si="4"/>
        <v>34</v>
      </c>
      <c r="CP39" s="405"/>
      <c r="CQ39" s="404" t="str">
        <f>IF('各会計、関係団体の財政状況及び健全化判断比率'!BS15="","",'各会計、関係団体の財政状況及び健全化判断比率'!BS15)</f>
        <v>(公財)愛知県私学振興事業財団</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v>
      </c>
      <c r="DH39" s="406"/>
      <c r="DI39" s="159"/>
      <c r="DJ39" s="114"/>
      <c r="DK39" s="114"/>
      <c r="DL39" s="114"/>
      <c r="DM39" s="114"/>
      <c r="DN39" s="114"/>
      <c r="DO39" s="114"/>
    </row>
    <row r="40" spans="1:119" ht="32.25" customHeight="1">
      <c r="A40" s="115"/>
      <c r="B40" s="155"/>
      <c r="C40" s="405">
        <f t="shared" si="5"/>
        <v>10</v>
      </c>
      <c r="D40" s="405"/>
      <c r="E40" s="404" t="str">
        <f>IF('各会計、関係団体の財政状況及び健全化判断比率'!B16="","",'各会計、関係団体の財政状況及び健全化判断比率'!B16)</f>
        <v>県営住宅管理事業特別会計</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35</v>
      </c>
      <c r="CP40" s="405"/>
      <c r="CQ40" s="404" t="str">
        <f>IF('各会計、関係団体の財政状況及び健全化判断比率'!BS16="","",'各会計、関係団体の財政状況及び健全化判断比率'!BS16)</f>
        <v>(公財)愛知公園協会</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O0kMecj4Q0OcSCZ6fxTwygQTDVWBjf4hrQ1AIaCmk0imHGoqBVsLuZyQ47yOVkfkKhc/ibapEWOWB/cU/aZRHw==" saltValue="qL2cYOGkUhXLMoTcckRQ1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25"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25" customHeight="1">
      <c r="B5" s="652" t="s">
        <v>179</v>
      </c>
      <c r="C5" s="653"/>
      <c r="D5" s="653"/>
      <c r="E5" s="653"/>
      <c r="F5" s="653"/>
      <c r="G5" s="653"/>
      <c r="H5" s="653"/>
      <c r="I5" s="653"/>
      <c r="J5" s="653"/>
      <c r="K5" s="653"/>
      <c r="L5" s="653"/>
      <c r="M5" s="653"/>
      <c r="N5" s="653"/>
      <c r="O5" s="653"/>
      <c r="P5" s="653"/>
      <c r="Q5" s="654"/>
      <c r="R5" s="681">
        <v>1274404737</v>
      </c>
      <c r="S5" s="664"/>
      <c r="T5" s="664"/>
      <c r="U5" s="664"/>
      <c r="V5" s="664"/>
      <c r="W5" s="664"/>
      <c r="X5" s="664"/>
      <c r="Y5" s="665"/>
      <c r="Z5" s="687">
        <v>56.3</v>
      </c>
      <c r="AA5" s="687"/>
      <c r="AB5" s="687"/>
      <c r="AC5" s="687"/>
      <c r="AD5" s="688">
        <v>1074733058</v>
      </c>
      <c r="AE5" s="688"/>
      <c r="AF5" s="688"/>
      <c r="AG5" s="688"/>
      <c r="AH5" s="688"/>
      <c r="AI5" s="688"/>
      <c r="AJ5" s="688"/>
      <c r="AK5" s="688"/>
      <c r="AL5" s="689">
        <v>84</v>
      </c>
      <c r="AM5" s="674"/>
      <c r="AN5" s="674"/>
      <c r="AO5" s="675"/>
      <c r="AP5" s="652" t="s">
        <v>180</v>
      </c>
      <c r="AQ5" s="653"/>
      <c r="AR5" s="653"/>
      <c r="AS5" s="653"/>
      <c r="AT5" s="653"/>
      <c r="AU5" s="653"/>
      <c r="AV5" s="653"/>
      <c r="AW5" s="653"/>
      <c r="AX5" s="653"/>
      <c r="AY5" s="653"/>
      <c r="AZ5" s="653"/>
      <c r="BA5" s="653"/>
      <c r="BB5" s="653"/>
      <c r="BC5" s="654"/>
      <c r="BD5" s="627">
        <v>1273786636</v>
      </c>
      <c r="BE5" s="628"/>
      <c r="BF5" s="628"/>
      <c r="BG5" s="628"/>
      <c r="BH5" s="628"/>
      <c r="BI5" s="628"/>
      <c r="BJ5" s="628"/>
      <c r="BK5" s="629"/>
      <c r="BL5" s="678">
        <v>100</v>
      </c>
      <c r="BM5" s="678"/>
      <c r="BN5" s="678"/>
      <c r="BO5" s="678"/>
      <c r="BP5" s="679">
        <v>26017869</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25" customHeight="1">
      <c r="B6" s="624" t="s">
        <v>184</v>
      </c>
      <c r="C6" s="625"/>
      <c r="D6" s="625"/>
      <c r="E6" s="625"/>
      <c r="F6" s="625"/>
      <c r="G6" s="625"/>
      <c r="H6" s="625"/>
      <c r="I6" s="625"/>
      <c r="J6" s="625"/>
      <c r="K6" s="625"/>
      <c r="L6" s="625"/>
      <c r="M6" s="625"/>
      <c r="N6" s="625"/>
      <c r="O6" s="625"/>
      <c r="P6" s="625"/>
      <c r="Q6" s="626"/>
      <c r="R6" s="627">
        <v>114477875</v>
      </c>
      <c r="S6" s="628"/>
      <c r="T6" s="628"/>
      <c r="U6" s="628"/>
      <c r="V6" s="628"/>
      <c r="W6" s="628"/>
      <c r="X6" s="628"/>
      <c r="Y6" s="629"/>
      <c r="Z6" s="678">
        <v>5.0999999999999996</v>
      </c>
      <c r="AA6" s="678"/>
      <c r="AB6" s="678"/>
      <c r="AC6" s="678"/>
      <c r="AD6" s="679">
        <v>114477875</v>
      </c>
      <c r="AE6" s="679"/>
      <c r="AF6" s="679"/>
      <c r="AG6" s="679"/>
      <c r="AH6" s="679"/>
      <c r="AI6" s="679"/>
      <c r="AJ6" s="679"/>
      <c r="AK6" s="679"/>
      <c r="AL6" s="676">
        <v>8.9</v>
      </c>
      <c r="AM6" s="641"/>
      <c r="AN6" s="641"/>
      <c r="AO6" s="656"/>
      <c r="AP6" s="624" t="s">
        <v>185</v>
      </c>
      <c r="AQ6" s="625"/>
      <c r="AR6" s="625"/>
      <c r="AS6" s="625"/>
      <c r="AT6" s="625"/>
      <c r="AU6" s="625"/>
      <c r="AV6" s="625"/>
      <c r="AW6" s="625"/>
      <c r="AX6" s="625"/>
      <c r="AY6" s="625"/>
      <c r="AZ6" s="625"/>
      <c r="BA6" s="625"/>
      <c r="BB6" s="625"/>
      <c r="BC6" s="626"/>
      <c r="BD6" s="627">
        <v>1273786636</v>
      </c>
      <c r="BE6" s="628"/>
      <c r="BF6" s="628"/>
      <c r="BG6" s="628"/>
      <c r="BH6" s="628"/>
      <c r="BI6" s="628"/>
      <c r="BJ6" s="628"/>
      <c r="BK6" s="629"/>
      <c r="BL6" s="678">
        <v>100</v>
      </c>
      <c r="BM6" s="678"/>
      <c r="BN6" s="678"/>
      <c r="BO6" s="678"/>
      <c r="BP6" s="679">
        <v>26017869</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3145399</v>
      </c>
      <c r="CN6" s="628"/>
      <c r="CO6" s="628"/>
      <c r="CP6" s="628"/>
      <c r="CQ6" s="628"/>
      <c r="CR6" s="628"/>
      <c r="CS6" s="628"/>
      <c r="CT6" s="629"/>
      <c r="CU6" s="678">
        <v>0.1</v>
      </c>
      <c r="CV6" s="678"/>
      <c r="CW6" s="678"/>
      <c r="CX6" s="678"/>
      <c r="CY6" s="615" t="s">
        <v>187</v>
      </c>
      <c r="CZ6" s="628"/>
      <c r="DA6" s="628"/>
      <c r="DB6" s="628"/>
      <c r="DC6" s="628"/>
      <c r="DD6" s="628"/>
      <c r="DE6" s="628"/>
      <c r="DF6" s="628"/>
      <c r="DG6" s="628"/>
      <c r="DH6" s="628"/>
      <c r="DI6" s="628"/>
      <c r="DJ6" s="628"/>
      <c r="DK6" s="629"/>
      <c r="DL6" s="615">
        <v>3145399</v>
      </c>
      <c r="DM6" s="628"/>
      <c r="DN6" s="628"/>
      <c r="DO6" s="628"/>
      <c r="DP6" s="628"/>
      <c r="DQ6" s="628"/>
      <c r="DR6" s="628"/>
      <c r="DS6" s="628"/>
      <c r="DT6" s="628"/>
      <c r="DU6" s="628"/>
      <c r="DV6" s="628"/>
      <c r="DW6" s="628"/>
      <c r="DX6" s="685"/>
    </row>
    <row r="7" spans="2:138" ht="11.25" customHeight="1">
      <c r="B7" s="624" t="s">
        <v>188</v>
      </c>
      <c r="C7" s="625"/>
      <c r="D7" s="625"/>
      <c r="E7" s="625"/>
      <c r="F7" s="625"/>
      <c r="G7" s="625"/>
      <c r="H7" s="625"/>
      <c r="I7" s="625"/>
      <c r="J7" s="625"/>
      <c r="K7" s="625"/>
      <c r="L7" s="625"/>
      <c r="M7" s="625"/>
      <c r="N7" s="625"/>
      <c r="O7" s="625"/>
      <c r="P7" s="625"/>
      <c r="Q7" s="626"/>
      <c r="R7" s="627">
        <v>4712722</v>
      </c>
      <c r="S7" s="628"/>
      <c r="T7" s="628"/>
      <c r="U7" s="628"/>
      <c r="V7" s="628"/>
      <c r="W7" s="628"/>
      <c r="X7" s="628"/>
      <c r="Y7" s="629"/>
      <c r="Z7" s="678">
        <v>0.2</v>
      </c>
      <c r="AA7" s="678"/>
      <c r="AB7" s="678"/>
      <c r="AC7" s="678"/>
      <c r="AD7" s="679">
        <v>4712722</v>
      </c>
      <c r="AE7" s="679"/>
      <c r="AF7" s="679"/>
      <c r="AG7" s="679"/>
      <c r="AH7" s="679"/>
      <c r="AI7" s="679"/>
      <c r="AJ7" s="679"/>
      <c r="AK7" s="679"/>
      <c r="AL7" s="676">
        <v>0.4</v>
      </c>
      <c r="AM7" s="641"/>
      <c r="AN7" s="641"/>
      <c r="AO7" s="656"/>
      <c r="AP7" s="624" t="s">
        <v>189</v>
      </c>
      <c r="AQ7" s="625"/>
      <c r="AR7" s="625"/>
      <c r="AS7" s="625"/>
      <c r="AT7" s="625"/>
      <c r="AU7" s="625"/>
      <c r="AV7" s="625"/>
      <c r="AW7" s="625"/>
      <c r="AX7" s="625"/>
      <c r="AY7" s="625"/>
      <c r="AZ7" s="625"/>
      <c r="BA7" s="625"/>
      <c r="BB7" s="625"/>
      <c r="BC7" s="626"/>
      <c r="BD7" s="627">
        <v>412580815</v>
      </c>
      <c r="BE7" s="628"/>
      <c r="BF7" s="628"/>
      <c r="BG7" s="628"/>
      <c r="BH7" s="628"/>
      <c r="BI7" s="628"/>
      <c r="BJ7" s="628"/>
      <c r="BK7" s="629"/>
      <c r="BL7" s="678">
        <v>32.4</v>
      </c>
      <c r="BM7" s="678"/>
      <c r="BN7" s="678"/>
      <c r="BO7" s="678"/>
      <c r="BP7" s="679">
        <v>12086781</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81667115</v>
      </c>
      <c r="CN7" s="628"/>
      <c r="CO7" s="628"/>
      <c r="CP7" s="628"/>
      <c r="CQ7" s="628"/>
      <c r="CR7" s="628"/>
      <c r="CS7" s="628"/>
      <c r="CT7" s="629"/>
      <c r="CU7" s="678">
        <v>3.7</v>
      </c>
      <c r="CV7" s="678"/>
      <c r="CW7" s="678"/>
      <c r="CX7" s="678"/>
      <c r="CY7" s="615">
        <v>3620298</v>
      </c>
      <c r="CZ7" s="628"/>
      <c r="DA7" s="628"/>
      <c r="DB7" s="628"/>
      <c r="DC7" s="628"/>
      <c r="DD7" s="628"/>
      <c r="DE7" s="628"/>
      <c r="DF7" s="628"/>
      <c r="DG7" s="628"/>
      <c r="DH7" s="628"/>
      <c r="DI7" s="628"/>
      <c r="DJ7" s="628"/>
      <c r="DK7" s="629"/>
      <c r="DL7" s="615">
        <v>71895950</v>
      </c>
      <c r="DM7" s="628"/>
      <c r="DN7" s="628"/>
      <c r="DO7" s="628"/>
      <c r="DP7" s="628"/>
      <c r="DQ7" s="628"/>
      <c r="DR7" s="628"/>
      <c r="DS7" s="628"/>
      <c r="DT7" s="628"/>
      <c r="DU7" s="628"/>
      <c r="DV7" s="628"/>
      <c r="DW7" s="628"/>
      <c r="DX7" s="685"/>
    </row>
    <row r="8" spans="2:138" ht="11.25" customHeight="1">
      <c r="B8" s="624" t="s">
        <v>191</v>
      </c>
      <c r="C8" s="625"/>
      <c r="D8" s="625"/>
      <c r="E8" s="625"/>
      <c r="F8" s="625"/>
      <c r="G8" s="625"/>
      <c r="H8" s="625"/>
      <c r="I8" s="625"/>
      <c r="J8" s="625"/>
      <c r="K8" s="625"/>
      <c r="L8" s="625"/>
      <c r="M8" s="625"/>
      <c r="N8" s="625"/>
      <c r="O8" s="625"/>
      <c r="P8" s="625"/>
      <c r="Q8" s="626"/>
      <c r="R8" s="627" t="s">
        <v>102</v>
      </c>
      <c r="S8" s="628"/>
      <c r="T8" s="628"/>
      <c r="U8" s="628"/>
      <c r="V8" s="628"/>
      <c r="W8" s="628"/>
      <c r="X8" s="628"/>
      <c r="Y8" s="629"/>
      <c r="Z8" s="678" t="s">
        <v>102</v>
      </c>
      <c r="AA8" s="678"/>
      <c r="AB8" s="678"/>
      <c r="AC8" s="678"/>
      <c r="AD8" s="679" t="s">
        <v>102</v>
      </c>
      <c r="AE8" s="679"/>
      <c r="AF8" s="679"/>
      <c r="AG8" s="679"/>
      <c r="AH8" s="679"/>
      <c r="AI8" s="679"/>
      <c r="AJ8" s="679"/>
      <c r="AK8" s="679"/>
      <c r="AL8" s="676" t="s">
        <v>102</v>
      </c>
      <c r="AM8" s="641"/>
      <c r="AN8" s="641"/>
      <c r="AO8" s="656"/>
      <c r="AP8" s="624" t="s">
        <v>192</v>
      </c>
      <c r="AQ8" s="625"/>
      <c r="AR8" s="625"/>
      <c r="AS8" s="625"/>
      <c r="AT8" s="625"/>
      <c r="AU8" s="625"/>
      <c r="AV8" s="625"/>
      <c r="AW8" s="625"/>
      <c r="AX8" s="625"/>
      <c r="AY8" s="625"/>
      <c r="AZ8" s="625"/>
      <c r="BA8" s="625"/>
      <c r="BB8" s="625"/>
      <c r="BC8" s="626"/>
      <c r="BD8" s="627">
        <v>7538375</v>
      </c>
      <c r="BE8" s="628"/>
      <c r="BF8" s="628"/>
      <c r="BG8" s="628"/>
      <c r="BH8" s="628"/>
      <c r="BI8" s="628"/>
      <c r="BJ8" s="628"/>
      <c r="BK8" s="629"/>
      <c r="BL8" s="678">
        <v>0.6</v>
      </c>
      <c r="BM8" s="678"/>
      <c r="BN8" s="678"/>
      <c r="BO8" s="678"/>
      <c r="BP8" s="679">
        <v>1886907</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350999061</v>
      </c>
      <c r="CN8" s="628"/>
      <c r="CO8" s="628"/>
      <c r="CP8" s="628"/>
      <c r="CQ8" s="628"/>
      <c r="CR8" s="628"/>
      <c r="CS8" s="628"/>
      <c r="CT8" s="629"/>
      <c r="CU8" s="678">
        <v>15.7</v>
      </c>
      <c r="CV8" s="678"/>
      <c r="CW8" s="678"/>
      <c r="CX8" s="678"/>
      <c r="CY8" s="615">
        <v>6520268</v>
      </c>
      <c r="CZ8" s="628"/>
      <c r="DA8" s="628"/>
      <c r="DB8" s="628"/>
      <c r="DC8" s="628"/>
      <c r="DD8" s="628"/>
      <c r="DE8" s="628"/>
      <c r="DF8" s="628"/>
      <c r="DG8" s="628"/>
      <c r="DH8" s="628"/>
      <c r="DI8" s="628"/>
      <c r="DJ8" s="628"/>
      <c r="DK8" s="629"/>
      <c r="DL8" s="615">
        <v>318336792</v>
      </c>
      <c r="DM8" s="628"/>
      <c r="DN8" s="628"/>
      <c r="DO8" s="628"/>
      <c r="DP8" s="628"/>
      <c r="DQ8" s="628"/>
      <c r="DR8" s="628"/>
      <c r="DS8" s="628"/>
      <c r="DT8" s="628"/>
      <c r="DU8" s="628"/>
      <c r="DV8" s="628"/>
      <c r="DW8" s="628"/>
      <c r="DX8" s="685"/>
    </row>
    <row r="9" spans="2:138" ht="11.25" customHeight="1">
      <c r="B9" s="624" t="s">
        <v>194</v>
      </c>
      <c r="C9" s="625"/>
      <c r="D9" s="625"/>
      <c r="E9" s="625"/>
      <c r="F9" s="625"/>
      <c r="G9" s="625"/>
      <c r="H9" s="625"/>
      <c r="I9" s="625"/>
      <c r="J9" s="625"/>
      <c r="K9" s="625"/>
      <c r="L9" s="625"/>
      <c r="M9" s="625"/>
      <c r="N9" s="625"/>
      <c r="O9" s="625"/>
      <c r="P9" s="625"/>
      <c r="Q9" s="626"/>
      <c r="R9" s="627" t="s">
        <v>102</v>
      </c>
      <c r="S9" s="628"/>
      <c r="T9" s="628"/>
      <c r="U9" s="628"/>
      <c r="V9" s="628"/>
      <c r="W9" s="628"/>
      <c r="X9" s="628"/>
      <c r="Y9" s="629"/>
      <c r="Z9" s="678" t="s">
        <v>102</v>
      </c>
      <c r="AA9" s="678"/>
      <c r="AB9" s="678"/>
      <c r="AC9" s="678"/>
      <c r="AD9" s="679" t="s">
        <v>102</v>
      </c>
      <c r="AE9" s="679"/>
      <c r="AF9" s="679"/>
      <c r="AG9" s="679"/>
      <c r="AH9" s="679"/>
      <c r="AI9" s="679"/>
      <c r="AJ9" s="679"/>
      <c r="AK9" s="679"/>
      <c r="AL9" s="676" t="s">
        <v>102</v>
      </c>
      <c r="AM9" s="641"/>
      <c r="AN9" s="641"/>
      <c r="AO9" s="656"/>
      <c r="AP9" s="624" t="s">
        <v>195</v>
      </c>
      <c r="AQ9" s="625"/>
      <c r="AR9" s="625"/>
      <c r="AS9" s="625"/>
      <c r="AT9" s="625"/>
      <c r="AU9" s="625"/>
      <c r="AV9" s="625"/>
      <c r="AW9" s="625"/>
      <c r="AX9" s="625"/>
      <c r="AY9" s="625"/>
      <c r="AZ9" s="625"/>
      <c r="BA9" s="625"/>
      <c r="BB9" s="625"/>
      <c r="BC9" s="626"/>
      <c r="BD9" s="627">
        <v>325178569</v>
      </c>
      <c r="BE9" s="628"/>
      <c r="BF9" s="628"/>
      <c r="BG9" s="628"/>
      <c r="BH9" s="628"/>
      <c r="BI9" s="628"/>
      <c r="BJ9" s="628"/>
      <c r="BK9" s="629"/>
      <c r="BL9" s="678">
        <v>25.5</v>
      </c>
      <c r="BM9" s="678"/>
      <c r="BN9" s="678"/>
      <c r="BO9" s="678"/>
      <c r="BP9" s="679" t="s">
        <v>102</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47266130</v>
      </c>
      <c r="CN9" s="628"/>
      <c r="CO9" s="628"/>
      <c r="CP9" s="628"/>
      <c r="CQ9" s="628"/>
      <c r="CR9" s="628"/>
      <c r="CS9" s="628"/>
      <c r="CT9" s="629"/>
      <c r="CU9" s="678">
        <v>2.1</v>
      </c>
      <c r="CV9" s="678"/>
      <c r="CW9" s="678"/>
      <c r="CX9" s="678"/>
      <c r="CY9" s="615">
        <v>4632562</v>
      </c>
      <c r="CZ9" s="628"/>
      <c r="DA9" s="628"/>
      <c r="DB9" s="628"/>
      <c r="DC9" s="628"/>
      <c r="DD9" s="628"/>
      <c r="DE9" s="628"/>
      <c r="DF9" s="628"/>
      <c r="DG9" s="628"/>
      <c r="DH9" s="628"/>
      <c r="DI9" s="628"/>
      <c r="DJ9" s="628"/>
      <c r="DK9" s="629"/>
      <c r="DL9" s="615">
        <v>27902060</v>
      </c>
      <c r="DM9" s="628"/>
      <c r="DN9" s="628"/>
      <c r="DO9" s="628"/>
      <c r="DP9" s="628"/>
      <c r="DQ9" s="628"/>
      <c r="DR9" s="628"/>
      <c r="DS9" s="628"/>
      <c r="DT9" s="628"/>
      <c r="DU9" s="628"/>
      <c r="DV9" s="628"/>
      <c r="DW9" s="628"/>
      <c r="DX9" s="685"/>
    </row>
    <row r="10" spans="2:138" ht="11.25" customHeight="1">
      <c r="B10" s="624" t="s">
        <v>197</v>
      </c>
      <c r="C10" s="625"/>
      <c r="D10" s="625"/>
      <c r="E10" s="625"/>
      <c r="F10" s="625"/>
      <c r="G10" s="625"/>
      <c r="H10" s="625"/>
      <c r="I10" s="625"/>
      <c r="J10" s="625"/>
      <c r="K10" s="625"/>
      <c r="L10" s="625"/>
      <c r="M10" s="625"/>
      <c r="N10" s="625"/>
      <c r="O10" s="625"/>
      <c r="P10" s="625"/>
      <c r="Q10" s="626"/>
      <c r="R10" s="627">
        <v>252645</v>
      </c>
      <c r="S10" s="628"/>
      <c r="T10" s="628"/>
      <c r="U10" s="628"/>
      <c r="V10" s="628"/>
      <c r="W10" s="628"/>
      <c r="X10" s="628"/>
      <c r="Y10" s="629"/>
      <c r="Z10" s="678">
        <v>0</v>
      </c>
      <c r="AA10" s="678"/>
      <c r="AB10" s="678"/>
      <c r="AC10" s="678"/>
      <c r="AD10" s="679">
        <v>252645</v>
      </c>
      <c r="AE10" s="679"/>
      <c r="AF10" s="679"/>
      <c r="AG10" s="679"/>
      <c r="AH10" s="679"/>
      <c r="AI10" s="679"/>
      <c r="AJ10" s="679"/>
      <c r="AK10" s="679"/>
      <c r="AL10" s="676">
        <v>0</v>
      </c>
      <c r="AM10" s="641"/>
      <c r="AN10" s="641"/>
      <c r="AO10" s="656"/>
      <c r="AP10" s="624" t="s">
        <v>198</v>
      </c>
      <c r="AQ10" s="625"/>
      <c r="AR10" s="625"/>
      <c r="AS10" s="625"/>
      <c r="AT10" s="625"/>
      <c r="AU10" s="625"/>
      <c r="AV10" s="625"/>
      <c r="AW10" s="625"/>
      <c r="AX10" s="625"/>
      <c r="AY10" s="625"/>
      <c r="AZ10" s="625"/>
      <c r="BA10" s="625"/>
      <c r="BB10" s="625"/>
      <c r="BC10" s="626"/>
      <c r="BD10" s="627">
        <v>8200532</v>
      </c>
      <c r="BE10" s="628"/>
      <c r="BF10" s="628"/>
      <c r="BG10" s="628"/>
      <c r="BH10" s="628"/>
      <c r="BI10" s="628"/>
      <c r="BJ10" s="628"/>
      <c r="BK10" s="629"/>
      <c r="BL10" s="678">
        <v>0.6</v>
      </c>
      <c r="BM10" s="678"/>
      <c r="BN10" s="678"/>
      <c r="BO10" s="678"/>
      <c r="BP10" s="679">
        <v>391545</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4619031</v>
      </c>
      <c r="CN10" s="628"/>
      <c r="CO10" s="628"/>
      <c r="CP10" s="628"/>
      <c r="CQ10" s="628"/>
      <c r="CR10" s="628"/>
      <c r="CS10" s="628"/>
      <c r="CT10" s="629"/>
      <c r="CU10" s="678">
        <v>0.2</v>
      </c>
      <c r="CV10" s="678"/>
      <c r="CW10" s="678"/>
      <c r="CX10" s="678"/>
      <c r="CY10" s="615">
        <v>68398</v>
      </c>
      <c r="CZ10" s="628"/>
      <c r="DA10" s="628"/>
      <c r="DB10" s="628"/>
      <c r="DC10" s="628"/>
      <c r="DD10" s="628"/>
      <c r="DE10" s="628"/>
      <c r="DF10" s="628"/>
      <c r="DG10" s="628"/>
      <c r="DH10" s="628"/>
      <c r="DI10" s="628"/>
      <c r="DJ10" s="628"/>
      <c r="DK10" s="629"/>
      <c r="DL10" s="615">
        <v>2401061</v>
      </c>
      <c r="DM10" s="628"/>
      <c r="DN10" s="628"/>
      <c r="DO10" s="628"/>
      <c r="DP10" s="628"/>
      <c r="DQ10" s="628"/>
      <c r="DR10" s="628"/>
      <c r="DS10" s="628"/>
      <c r="DT10" s="628"/>
      <c r="DU10" s="628"/>
      <c r="DV10" s="628"/>
      <c r="DW10" s="628"/>
      <c r="DX10" s="685"/>
    </row>
    <row r="11" spans="2:138" ht="11.25" customHeight="1">
      <c r="B11" s="624" t="s">
        <v>200</v>
      </c>
      <c r="C11" s="625"/>
      <c r="D11" s="625"/>
      <c r="E11" s="625"/>
      <c r="F11" s="625"/>
      <c r="G11" s="625"/>
      <c r="H11" s="625"/>
      <c r="I11" s="625"/>
      <c r="J11" s="625"/>
      <c r="K11" s="625"/>
      <c r="L11" s="625"/>
      <c r="M11" s="625"/>
      <c r="N11" s="625"/>
      <c r="O11" s="625"/>
      <c r="P11" s="625"/>
      <c r="Q11" s="626"/>
      <c r="R11" s="627">
        <v>84770</v>
      </c>
      <c r="S11" s="628"/>
      <c r="T11" s="628"/>
      <c r="U11" s="628"/>
      <c r="V11" s="628"/>
      <c r="W11" s="628"/>
      <c r="X11" s="628"/>
      <c r="Y11" s="629"/>
      <c r="Z11" s="678">
        <v>0</v>
      </c>
      <c r="AA11" s="678"/>
      <c r="AB11" s="678"/>
      <c r="AC11" s="678"/>
      <c r="AD11" s="679">
        <v>84770</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51726996</v>
      </c>
      <c r="BE11" s="628"/>
      <c r="BF11" s="628"/>
      <c r="BG11" s="628"/>
      <c r="BH11" s="628"/>
      <c r="BI11" s="628"/>
      <c r="BJ11" s="628"/>
      <c r="BK11" s="629"/>
      <c r="BL11" s="678">
        <v>4.0999999999999996</v>
      </c>
      <c r="BM11" s="678"/>
      <c r="BN11" s="678"/>
      <c r="BO11" s="678"/>
      <c r="BP11" s="679">
        <v>9808329</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69865078</v>
      </c>
      <c r="CN11" s="628"/>
      <c r="CO11" s="628"/>
      <c r="CP11" s="628"/>
      <c r="CQ11" s="628"/>
      <c r="CR11" s="628"/>
      <c r="CS11" s="628"/>
      <c r="CT11" s="629"/>
      <c r="CU11" s="678">
        <v>3.1</v>
      </c>
      <c r="CV11" s="678"/>
      <c r="CW11" s="678"/>
      <c r="CX11" s="678"/>
      <c r="CY11" s="615">
        <v>49020976</v>
      </c>
      <c r="CZ11" s="628"/>
      <c r="DA11" s="628"/>
      <c r="DB11" s="628"/>
      <c r="DC11" s="628"/>
      <c r="DD11" s="628"/>
      <c r="DE11" s="628"/>
      <c r="DF11" s="628"/>
      <c r="DG11" s="628"/>
      <c r="DH11" s="628"/>
      <c r="DI11" s="628"/>
      <c r="DJ11" s="628"/>
      <c r="DK11" s="629"/>
      <c r="DL11" s="615">
        <v>32665863</v>
      </c>
      <c r="DM11" s="628"/>
      <c r="DN11" s="628"/>
      <c r="DO11" s="628"/>
      <c r="DP11" s="628"/>
      <c r="DQ11" s="628"/>
      <c r="DR11" s="628"/>
      <c r="DS11" s="628"/>
      <c r="DT11" s="628"/>
      <c r="DU11" s="628"/>
      <c r="DV11" s="628"/>
      <c r="DW11" s="628"/>
      <c r="DX11" s="685"/>
    </row>
    <row r="12" spans="2:138" ht="11.25" customHeight="1">
      <c r="B12" s="624" t="s">
        <v>203</v>
      </c>
      <c r="C12" s="625"/>
      <c r="D12" s="625"/>
      <c r="E12" s="625"/>
      <c r="F12" s="625"/>
      <c r="G12" s="625"/>
      <c r="H12" s="625"/>
      <c r="I12" s="625"/>
      <c r="J12" s="625"/>
      <c r="K12" s="625"/>
      <c r="L12" s="625"/>
      <c r="M12" s="625"/>
      <c r="N12" s="625"/>
      <c r="O12" s="625"/>
      <c r="P12" s="625"/>
      <c r="Q12" s="626"/>
      <c r="R12" s="627">
        <v>109427738</v>
      </c>
      <c r="S12" s="628"/>
      <c r="T12" s="628"/>
      <c r="U12" s="628"/>
      <c r="V12" s="628"/>
      <c r="W12" s="628"/>
      <c r="X12" s="628"/>
      <c r="Y12" s="629"/>
      <c r="Z12" s="678">
        <v>4.8</v>
      </c>
      <c r="AA12" s="678"/>
      <c r="AB12" s="678"/>
      <c r="AC12" s="678"/>
      <c r="AD12" s="679">
        <v>109427738</v>
      </c>
      <c r="AE12" s="679"/>
      <c r="AF12" s="679"/>
      <c r="AG12" s="679"/>
      <c r="AH12" s="679"/>
      <c r="AI12" s="679"/>
      <c r="AJ12" s="679"/>
      <c r="AK12" s="679"/>
      <c r="AL12" s="676">
        <v>8.6</v>
      </c>
      <c r="AM12" s="641"/>
      <c r="AN12" s="641"/>
      <c r="AO12" s="656"/>
      <c r="AP12" s="624" t="s">
        <v>204</v>
      </c>
      <c r="AQ12" s="625"/>
      <c r="AR12" s="625"/>
      <c r="AS12" s="625"/>
      <c r="AT12" s="625"/>
      <c r="AU12" s="625"/>
      <c r="AV12" s="625"/>
      <c r="AW12" s="625"/>
      <c r="AX12" s="625"/>
      <c r="AY12" s="625"/>
      <c r="AZ12" s="625"/>
      <c r="BA12" s="625"/>
      <c r="BB12" s="625"/>
      <c r="BC12" s="626"/>
      <c r="BD12" s="627">
        <v>3247819</v>
      </c>
      <c r="BE12" s="628"/>
      <c r="BF12" s="628"/>
      <c r="BG12" s="628"/>
      <c r="BH12" s="628"/>
      <c r="BI12" s="628"/>
      <c r="BJ12" s="628"/>
      <c r="BK12" s="629"/>
      <c r="BL12" s="678">
        <v>0.3</v>
      </c>
      <c r="BM12" s="678"/>
      <c r="BN12" s="678"/>
      <c r="BO12" s="678"/>
      <c r="BP12" s="679" t="s">
        <v>102</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207798267</v>
      </c>
      <c r="CN12" s="628"/>
      <c r="CO12" s="628"/>
      <c r="CP12" s="628"/>
      <c r="CQ12" s="628"/>
      <c r="CR12" s="628"/>
      <c r="CS12" s="628"/>
      <c r="CT12" s="629"/>
      <c r="CU12" s="678">
        <v>9.3000000000000007</v>
      </c>
      <c r="CV12" s="678"/>
      <c r="CW12" s="678"/>
      <c r="CX12" s="678"/>
      <c r="CY12" s="615">
        <v>4713186</v>
      </c>
      <c r="CZ12" s="628"/>
      <c r="DA12" s="628"/>
      <c r="DB12" s="628"/>
      <c r="DC12" s="628"/>
      <c r="DD12" s="628"/>
      <c r="DE12" s="628"/>
      <c r="DF12" s="628"/>
      <c r="DG12" s="628"/>
      <c r="DH12" s="628"/>
      <c r="DI12" s="628"/>
      <c r="DJ12" s="628"/>
      <c r="DK12" s="629"/>
      <c r="DL12" s="615">
        <v>20810670</v>
      </c>
      <c r="DM12" s="628"/>
      <c r="DN12" s="628"/>
      <c r="DO12" s="628"/>
      <c r="DP12" s="628"/>
      <c r="DQ12" s="628"/>
      <c r="DR12" s="628"/>
      <c r="DS12" s="628"/>
      <c r="DT12" s="628"/>
      <c r="DU12" s="628"/>
      <c r="DV12" s="628"/>
      <c r="DW12" s="628"/>
      <c r="DX12" s="685"/>
    </row>
    <row r="13" spans="2:138" ht="11.25" customHeight="1">
      <c r="B13" s="624" t="s">
        <v>206</v>
      </c>
      <c r="C13" s="625"/>
      <c r="D13" s="625"/>
      <c r="E13" s="625"/>
      <c r="F13" s="625"/>
      <c r="G13" s="625"/>
      <c r="H13" s="625"/>
      <c r="I13" s="625"/>
      <c r="J13" s="625"/>
      <c r="K13" s="625"/>
      <c r="L13" s="625"/>
      <c r="M13" s="625"/>
      <c r="N13" s="625"/>
      <c r="O13" s="625"/>
      <c r="P13" s="625"/>
      <c r="Q13" s="626"/>
      <c r="R13" s="627" t="s">
        <v>102</v>
      </c>
      <c r="S13" s="628"/>
      <c r="T13" s="628"/>
      <c r="U13" s="628"/>
      <c r="V13" s="628"/>
      <c r="W13" s="628"/>
      <c r="X13" s="628"/>
      <c r="Y13" s="629"/>
      <c r="Z13" s="678" t="s">
        <v>102</v>
      </c>
      <c r="AA13" s="678"/>
      <c r="AB13" s="678"/>
      <c r="AC13" s="678"/>
      <c r="AD13" s="679" t="s">
        <v>102</v>
      </c>
      <c r="AE13" s="679"/>
      <c r="AF13" s="679"/>
      <c r="AG13" s="679"/>
      <c r="AH13" s="679"/>
      <c r="AI13" s="679"/>
      <c r="AJ13" s="679"/>
      <c r="AK13" s="679"/>
      <c r="AL13" s="676" t="s">
        <v>102</v>
      </c>
      <c r="AM13" s="641"/>
      <c r="AN13" s="641"/>
      <c r="AO13" s="656"/>
      <c r="AP13" s="624" t="s">
        <v>207</v>
      </c>
      <c r="AQ13" s="625"/>
      <c r="AR13" s="625"/>
      <c r="AS13" s="625"/>
      <c r="AT13" s="625"/>
      <c r="AU13" s="625"/>
      <c r="AV13" s="625"/>
      <c r="AW13" s="625"/>
      <c r="AX13" s="625"/>
      <c r="AY13" s="625"/>
      <c r="AZ13" s="625"/>
      <c r="BA13" s="625"/>
      <c r="BB13" s="625"/>
      <c r="BC13" s="626"/>
      <c r="BD13" s="627">
        <v>10995677</v>
      </c>
      <c r="BE13" s="628"/>
      <c r="BF13" s="628"/>
      <c r="BG13" s="628"/>
      <c r="BH13" s="628"/>
      <c r="BI13" s="628"/>
      <c r="BJ13" s="628"/>
      <c r="BK13" s="629"/>
      <c r="BL13" s="678">
        <v>0.9</v>
      </c>
      <c r="BM13" s="678"/>
      <c r="BN13" s="678"/>
      <c r="BO13" s="678"/>
      <c r="BP13" s="679" t="s">
        <v>102</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181708971</v>
      </c>
      <c r="CN13" s="628"/>
      <c r="CO13" s="628"/>
      <c r="CP13" s="628"/>
      <c r="CQ13" s="628"/>
      <c r="CR13" s="628"/>
      <c r="CS13" s="628"/>
      <c r="CT13" s="629"/>
      <c r="CU13" s="678">
        <v>8.1</v>
      </c>
      <c r="CV13" s="678"/>
      <c r="CW13" s="678"/>
      <c r="CX13" s="678"/>
      <c r="CY13" s="615">
        <v>138310365</v>
      </c>
      <c r="CZ13" s="628"/>
      <c r="DA13" s="628"/>
      <c r="DB13" s="628"/>
      <c r="DC13" s="628"/>
      <c r="DD13" s="628"/>
      <c r="DE13" s="628"/>
      <c r="DF13" s="628"/>
      <c r="DG13" s="628"/>
      <c r="DH13" s="628"/>
      <c r="DI13" s="628"/>
      <c r="DJ13" s="628"/>
      <c r="DK13" s="629"/>
      <c r="DL13" s="615">
        <v>41051124</v>
      </c>
      <c r="DM13" s="628"/>
      <c r="DN13" s="628"/>
      <c r="DO13" s="628"/>
      <c r="DP13" s="628"/>
      <c r="DQ13" s="628"/>
      <c r="DR13" s="628"/>
      <c r="DS13" s="628"/>
      <c r="DT13" s="628"/>
      <c r="DU13" s="628"/>
      <c r="DV13" s="628"/>
      <c r="DW13" s="628"/>
      <c r="DX13" s="685"/>
    </row>
    <row r="14" spans="2:138" ht="11.25" customHeight="1">
      <c r="B14" s="624" t="s">
        <v>209</v>
      </c>
      <c r="C14" s="625"/>
      <c r="D14" s="625"/>
      <c r="E14" s="625"/>
      <c r="F14" s="625"/>
      <c r="G14" s="625"/>
      <c r="H14" s="625"/>
      <c r="I14" s="625"/>
      <c r="J14" s="625"/>
      <c r="K14" s="625"/>
      <c r="L14" s="625"/>
      <c r="M14" s="625"/>
      <c r="N14" s="625"/>
      <c r="O14" s="625"/>
      <c r="P14" s="625"/>
      <c r="Q14" s="626"/>
      <c r="R14" s="627">
        <v>3459901</v>
      </c>
      <c r="S14" s="628"/>
      <c r="T14" s="628"/>
      <c r="U14" s="628"/>
      <c r="V14" s="628"/>
      <c r="W14" s="628"/>
      <c r="X14" s="628"/>
      <c r="Y14" s="629"/>
      <c r="Z14" s="678">
        <v>0.2</v>
      </c>
      <c r="AA14" s="678"/>
      <c r="AB14" s="678"/>
      <c r="AC14" s="678"/>
      <c r="AD14" s="679">
        <v>3459901</v>
      </c>
      <c r="AE14" s="679"/>
      <c r="AF14" s="679"/>
      <c r="AG14" s="679"/>
      <c r="AH14" s="679"/>
      <c r="AI14" s="679"/>
      <c r="AJ14" s="679"/>
      <c r="AK14" s="679"/>
      <c r="AL14" s="676">
        <v>0.3</v>
      </c>
      <c r="AM14" s="641"/>
      <c r="AN14" s="641"/>
      <c r="AO14" s="656"/>
      <c r="AP14" s="624" t="s">
        <v>210</v>
      </c>
      <c r="AQ14" s="625"/>
      <c r="AR14" s="625"/>
      <c r="AS14" s="625"/>
      <c r="AT14" s="625"/>
      <c r="AU14" s="625"/>
      <c r="AV14" s="625"/>
      <c r="AW14" s="625"/>
      <c r="AX14" s="625"/>
      <c r="AY14" s="625"/>
      <c r="AZ14" s="625"/>
      <c r="BA14" s="625"/>
      <c r="BB14" s="625"/>
      <c r="BC14" s="626"/>
      <c r="BD14" s="627">
        <v>5692847</v>
      </c>
      <c r="BE14" s="628"/>
      <c r="BF14" s="628"/>
      <c r="BG14" s="628"/>
      <c r="BH14" s="628"/>
      <c r="BI14" s="628"/>
      <c r="BJ14" s="628"/>
      <c r="BK14" s="629"/>
      <c r="BL14" s="678">
        <v>0.4</v>
      </c>
      <c r="BM14" s="678"/>
      <c r="BN14" s="678"/>
      <c r="BO14" s="678"/>
      <c r="BP14" s="679" t="s">
        <v>102</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161336942</v>
      </c>
      <c r="CN14" s="628"/>
      <c r="CO14" s="628"/>
      <c r="CP14" s="628"/>
      <c r="CQ14" s="628"/>
      <c r="CR14" s="628"/>
      <c r="CS14" s="628"/>
      <c r="CT14" s="629"/>
      <c r="CU14" s="678">
        <v>7.2</v>
      </c>
      <c r="CV14" s="678"/>
      <c r="CW14" s="678"/>
      <c r="CX14" s="678"/>
      <c r="CY14" s="615">
        <v>8850070</v>
      </c>
      <c r="CZ14" s="628"/>
      <c r="DA14" s="628"/>
      <c r="DB14" s="628"/>
      <c r="DC14" s="628"/>
      <c r="DD14" s="628"/>
      <c r="DE14" s="628"/>
      <c r="DF14" s="628"/>
      <c r="DG14" s="628"/>
      <c r="DH14" s="628"/>
      <c r="DI14" s="628"/>
      <c r="DJ14" s="628"/>
      <c r="DK14" s="629"/>
      <c r="DL14" s="615">
        <v>145204305</v>
      </c>
      <c r="DM14" s="628"/>
      <c r="DN14" s="628"/>
      <c r="DO14" s="628"/>
      <c r="DP14" s="628"/>
      <c r="DQ14" s="628"/>
      <c r="DR14" s="628"/>
      <c r="DS14" s="628"/>
      <c r="DT14" s="628"/>
      <c r="DU14" s="628"/>
      <c r="DV14" s="628"/>
      <c r="DW14" s="628"/>
      <c r="DX14" s="685"/>
    </row>
    <row r="15" spans="2:138" ht="11.25" customHeight="1">
      <c r="B15" s="624" t="s">
        <v>212</v>
      </c>
      <c r="C15" s="625"/>
      <c r="D15" s="625"/>
      <c r="E15" s="625"/>
      <c r="F15" s="625"/>
      <c r="G15" s="625"/>
      <c r="H15" s="625"/>
      <c r="I15" s="625"/>
      <c r="J15" s="625"/>
      <c r="K15" s="625"/>
      <c r="L15" s="625"/>
      <c r="M15" s="625"/>
      <c r="N15" s="625"/>
      <c r="O15" s="625"/>
      <c r="P15" s="625"/>
      <c r="Q15" s="626"/>
      <c r="R15" s="627">
        <v>83477558</v>
      </c>
      <c r="S15" s="628"/>
      <c r="T15" s="628"/>
      <c r="U15" s="628"/>
      <c r="V15" s="628"/>
      <c r="W15" s="628"/>
      <c r="X15" s="628"/>
      <c r="Y15" s="629"/>
      <c r="Z15" s="678">
        <v>3.7</v>
      </c>
      <c r="AA15" s="678"/>
      <c r="AB15" s="678"/>
      <c r="AC15" s="678"/>
      <c r="AD15" s="679">
        <v>82635237</v>
      </c>
      <c r="AE15" s="679"/>
      <c r="AF15" s="679"/>
      <c r="AG15" s="679"/>
      <c r="AH15" s="679"/>
      <c r="AI15" s="679"/>
      <c r="AJ15" s="679"/>
      <c r="AK15" s="679"/>
      <c r="AL15" s="676">
        <v>6.5</v>
      </c>
      <c r="AM15" s="641"/>
      <c r="AN15" s="641"/>
      <c r="AO15" s="656"/>
      <c r="AP15" s="624" t="s">
        <v>213</v>
      </c>
      <c r="AQ15" s="625"/>
      <c r="AR15" s="625"/>
      <c r="AS15" s="625"/>
      <c r="AT15" s="625"/>
      <c r="AU15" s="625"/>
      <c r="AV15" s="625"/>
      <c r="AW15" s="625"/>
      <c r="AX15" s="625"/>
      <c r="AY15" s="625"/>
      <c r="AZ15" s="625"/>
      <c r="BA15" s="625"/>
      <c r="BB15" s="625"/>
      <c r="BC15" s="626"/>
      <c r="BD15" s="627">
        <v>354097285</v>
      </c>
      <c r="BE15" s="628"/>
      <c r="BF15" s="628"/>
      <c r="BG15" s="628"/>
      <c r="BH15" s="628"/>
      <c r="BI15" s="628"/>
      <c r="BJ15" s="628"/>
      <c r="BK15" s="629"/>
      <c r="BL15" s="678">
        <v>27.8</v>
      </c>
      <c r="BM15" s="678"/>
      <c r="BN15" s="678"/>
      <c r="BO15" s="678"/>
      <c r="BP15" s="679">
        <v>13931088</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102</v>
      </c>
      <c r="CN15" s="628"/>
      <c r="CO15" s="628"/>
      <c r="CP15" s="628"/>
      <c r="CQ15" s="628"/>
      <c r="CR15" s="628"/>
      <c r="CS15" s="628"/>
      <c r="CT15" s="629"/>
      <c r="CU15" s="678" t="s">
        <v>102</v>
      </c>
      <c r="CV15" s="678"/>
      <c r="CW15" s="678"/>
      <c r="CX15" s="678"/>
      <c r="CY15" s="615" t="s">
        <v>102</v>
      </c>
      <c r="CZ15" s="628"/>
      <c r="DA15" s="628"/>
      <c r="DB15" s="628"/>
      <c r="DC15" s="628"/>
      <c r="DD15" s="628"/>
      <c r="DE15" s="628"/>
      <c r="DF15" s="628"/>
      <c r="DG15" s="628"/>
      <c r="DH15" s="628"/>
      <c r="DI15" s="628"/>
      <c r="DJ15" s="628"/>
      <c r="DK15" s="629"/>
      <c r="DL15" s="615" t="s">
        <v>102</v>
      </c>
      <c r="DM15" s="628"/>
      <c r="DN15" s="628"/>
      <c r="DO15" s="628"/>
      <c r="DP15" s="628"/>
      <c r="DQ15" s="628"/>
      <c r="DR15" s="628"/>
      <c r="DS15" s="628"/>
      <c r="DT15" s="628"/>
      <c r="DU15" s="628"/>
      <c r="DV15" s="628"/>
      <c r="DW15" s="628"/>
      <c r="DX15" s="685"/>
    </row>
    <row r="16" spans="2:138" ht="11.25" customHeight="1">
      <c r="B16" s="624" t="s">
        <v>215</v>
      </c>
      <c r="C16" s="625"/>
      <c r="D16" s="625"/>
      <c r="E16" s="625"/>
      <c r="F16" s="625"/>
      <c r="G16" s="625"/>
      <c r="H16" s="625"/>
      <c r="I16" s="625"/>
      <c r="J16" s="625"/>
      <c r="K16" s="625"/>
      <c r="L16" s="625"/>
      <c r="M16" s="625"/>
      <c r="N16" s="625"/>
      <c r="O16" s="625"/>
      <c r="P16" s="625"/>
      <c r="Q16" s="626"/>
      <c r="R16" s="627">
        <v>82635237</v>
      </c>
      <c r="S16" s="628"/>
      <c r="T16" s="628"/>
      <c r="U16" s="628"/>
      <c r="V16" s="628"/>
      <c r="W16" s="628"/>
      <c r="X16" s="628"/>
      <c r="Y16" s="629"/>
      <c r="Z16" s="676">
        <v>3.7</v>
      </c>
      <c r="AA16" s="641"/>
      <c r="AB16" s="641"/>
      <c r="AC16" s="677"/>
      <c r="AD16" s="615">
        <v>82635237</v>
      </c>
      <c r="AE16" s="628"/>
      <c r="AF16" s="628"/>
      <c r="AG16" s="628"/>
      <c r="AH16" s="628"/>
      <c r="AI16" s="628"/>
      <c r="AJ16" s="628"/>
      <c r="AK16" s="629"/>
      <c r="AL16" s="676">
        <v>6.5</v>
      </c>
      <c r="AM16" s="641"/>
      <c r="AN16" s="641"/>
      <c r="AO16" s="656"/>
      <c r="AP16" s="624" t="s">
        <v>216</v>
      </c>
      <c r="AQ16" s="625"/>
      <c r="AR16" s="625"/>
      <c r="AS16" s="625"/>
      <c r="AT16" s="625"/>
      <c r="AU16" s="625"/>
      <c r="AV16" s="625"/>
      <c r="AW16" s="625"/>
      <c r="AX16" s="625"/>
      <c r="AY16" s="625"/>
      <c r="AZ16" s="625"/>
      <c r="BA16" s="625"/>
      <c r="BB16" s="625"/>
      <c r="BC16" s="626"/>
      <c r="BD16" s="627">
        <v>13345641</v>
      </c>
      <c r="BE16" s="628"/>
      <c r="BF16" s="628"/>
      <c r="BG16" s="628"/>
      <c r="BH16" s="628"/>
      <c r="BI16" s="628"/>
      <c r="BJ16" s="628"/>
      <c r="BK16" s="629"/>
      <c r="BL16" s="678">
        <v>1</v>
      </c>
      <c r="BM16" s="678"/>
      <c r="BN16" s="678"/>
      <c r="BO16" s="678"/>
      <c r="BP16" s="679" t="s">
        <v>102</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573615741</v>
      </c>
      <c r="CN16" s="628"/>
      <c r="CO16" s="628"/>
      <c r="CP16" s="628"/>
      <c r="CQ16" s="628"/>
      <c r="CR16" s="628"/>
      <c r="CS16" s="628"/>
      <c r="CT16" s="629"/>
      <c r="CU16" s="678">
        <v>25.6</v>
      </c>
      <c r="CV16" s="678"/>
      <c r="CW16" s="678"/>
      <c r="CX16" s="678"/>
      <c r="CY16" s="615">
        <v>10937074</v>
      </c>
      <c r="CZ16" s="628"/>
      <c r="DA16" s="628"/>
      <c r="DB16" s="628"/>
      <c r="DC16" s="628"/>
      <c r="DD16" s="628"/>
      <c r="DE16" s="628"/>
      <c r="DF16" s="628"/>
      <c r="DG16" s="628"/>
      <c r="DH16" s="628"/>
      <c r="DI16" s="628"/>
      <c r="DJ16" s="628"/>
      <c r="DK16" s="629"/>
      <c r="DL16" s="615">
        <v>432389700</v>
      </c>
      <c r="DM16" s="628"/>
      <c r="DN16" s="628"/>
      <c r="DO16" s="628"/>
      <c r="DP16" s="628"/>
      <c r="DQ16" s="628"/>
      <c r="DR16" s="628"/>
      <c r="DS16" s="628"/>
      <c r="DT16" s="628"/>
      <c r="DU16" s="628"/>
      <c r="DV16" s="628"/>
      <c r="DW16" s="628"/>
      <c r="DX16" s="685"/>
    </row>
    <row r="17" spans="2:128" ht="11.25" customHeight="1">
      <c r="B17" s="624" t="s">
        <v>218</v>
      </c>
      <c r="C17" s="625"/>
      <c r="D17" s="625"/>
      <c r="E17" s="625"/>
      <c r="F17" s="625"/>
      <c r="G17" s="625"/>
      <c r="H17" s="625"/>
      <c r="I17" s="625"/>
      <c r="J17" s="625"/>
      <c r="K17" s="625"/>
      <c r="L17" s="625"/>
      <c r="M17" s="625"/>
      <c r="N17" s="625"/>
      <c r="O17" s="625"/>
      <c r="P17" s="625"/>
      <c r="Q17" s="626"/>
      <c r="R17" s="627">
        <v>743073</v>
      </c>
      <c r="S17" s="628"/>
      <c r="T17" s="628"/>
      <c r="U17" s="628"/>
      <c r="V17" s="628"/>
      <c r="W17" s="628"/>
      <c r="X17" s="628"/>
      <c r="Y17" s="629"/>
      <c r="Z17" s="676">
        <v>0</v>
      </c>
      <c r="AA17" s="641"/>
      <c r="AB17" s="641"/>
      <c r="AC17" s="677"/>
      <c r="AD17" s="615" t="s">
        <v>102</v>
      </c>
      <c r="AE17" s="628"/>
      <c r="AF17" s="628"/>
      <c r="AG17" s="628"/>
      <c r="AH17" s="628"/>
      <c r="AI17" s="628"/>
      <c r="AJ17" s="628"/>
      <c r="AK17" s="629"/>
      <c r="AL17" s="676" t="s">
        <v>102</v>
      </c>
      <c r="AM17" s="641"/>
      <c r="AN17" s="641"/>
      <c r="AO17" s="656"/>
      <c r="AP17" s="624" t="s">
        <v>219</v>
      </c>
      <c r="AQ17" s="625"/>
      <c r="AR17" s="625"/>
      <c r="AS17" s="625"/>
      <c r="AT17" s="625"/>
      <c r="AU17" s="625"/>
      <c r="AV17" s="625"/>
      <c r="AW17" s="625"/>
      <c r="AX17" s="625"/>
      <c r="AY17" s="625"/>
      <c r="AZ17" s="625"/>
      <c r="BA17" s="625"/>
      <c r="BB17" s="625"/>
      <c r="BC17" s="626"/>
      <c r="BD17" s="627">
        <v>340751644</v>
      </c>
      <c r="BE17" s="628"/>
      <c r="BF17" s="628"/>
      <c r="BG17" s="628"/>
      <c r="BH17" s="628"/>
      <c r="BI17" s="628"/>
      <c r="BJ17" s="628"/>
      <c r="BK17" s="629"/>
      <c r="BL17" s="678">
        <v>26.7</v>
      </c>
      <c r="BM17" s="678"/>
      <c r="BN17" s="678"/>
      <c r="BO17" s="678"/>
      <c r="BP17" s="679">
        <v>13931088</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188885</v>
      </c>
      <c r="CN17" s="628"/>
      <c r="CO17" s="628"/>
      <c r="CP17" s="628"/>
      <c r="CQ17" s="628"/>
      <c r="CR17" s="628"/>
      <c r="CS17" s="628"/>
      <c r="CT17" s="629"/>
      <c r="CU17" s="678">
        <v>0</v>
      </c>
      <c r="CV17" s="678"/>
      <c r="CW17" s="678"/>
      <c r="CX17" s="678"/>
      <c r="CY17" s="615" t="s">
        <v>102</v>
      </c>
      <c r="CZ17" s="628"/>
      <c r="DA17" s="628"/>
      <c r="DB17" s="628"/>
      <c r="DC17" s="628"/>
      <c r="DD17" s="628"/>
      <c r="DE17" s="628"/>
      <c r="DF17" s="628"/>
      <c r="DG17" s="628"/>
      <c r="DH17" s="628"/>
      <c r="DI17" s="628"/>
      <c r="DJ17" s="628"/>
      <c r="DK17" s="629"/>
      <c r="DL17" s="615">
        <v>1787</v>
      </c>
      <c r="DM17" s="628"/>
      <c r="DN17" s="628"/>
      <c r="DO17" s="628"/>
      <c r="DP17" s="628"/>
      <c r="DQ17" s="628"/>
      <c r="DR17" s="628"/>
      <c r="DS17" s="628"/>
      <c r="DT17" s="628"/>
      <c r="DU17" s="628"/>
      <c r="DV17" s="628"/>
      <c r="DW17" s="628"/>
      <c r="DX17" s="685"/>
    </row>
    <row r="18" spans="2:128" ht="11.25" customHeight="1">
      <c r="B18" s="624" t="s">
        <v>221</v>
      </c>
      <c r="C18" s="625"/>
      <c r="D18" s="625"/>
      <c r="E18" s="625"/>
      <c r="F18" s="625"/>
      <c r="G18" s="625"/>
      <c r="H18" s="625"/>
      <c r="I18" s="625"/>
      <c r="J18" s="625"/>
      <c r="K18" s="625"/>
      <c r="L18" s="625"/>
      <c r="M18" s="625"/>
      <c r="N18" s="625"/>
      <c r="O18" s="625"/>
      <c r="P18" s="625"/>
      <c r="Q18" s="626"/>
      <c r="R18" s="627">
        <v>99248</v>
      </c>
      <c r="S18" s="628"/>
      <c r="T18" s="628"/>
      <c r="U18" s="628"/>
      <c r="V18" s="628"/>
      <c r="W18" s="628"/>
      <c r="X18" s="628"/>
      <c r="Y18" s="629"/>
      <c r="Z18" s="676">
        <v>0</v>
      </c>
      <c r="AA18" s="641"/>
      <c r="AB18" s="641"/>
      <c r="AC18" s="677"/>
      <c r="AD18" s="615" t="s">
        <v>102</v>
      </c>
      <c r="AE18" s="628"/>
      <c r="AF18" s="628"/>
      <c r="AG18" s="628"/>
      <c r="AH18" s="628"/>
      <c r="AI18" s="628"/>
      <c r="AJ18" s="628"/>
      <c r="AK18" s="629"/>
      <c r="AL18" s="676" t="s">
        <v>102</v>
      </c>
      <c r="AM18" s="641"/>
      <c r="AN18" s="641"/>
      <c r="AO18" s="656"/>
      <c r="AP18" s="624" t="s">
        <v>222</v>
      </c>
      <c r="AQ18" s="625"/>
      <c r="AR18" s="625"/>
      <c r="AS18" s="625"/>
      <c r="AT18" s="625"/>
      <c r="AU18" s="625"/>
      <c r="AV18" s="625"/>
      <c r="AW18" s="625"/>
      <c r="AX18" s="625"/>
      <c r="AY18" s="625"/>
      <c r="AZ18" s="625"/>
      <c r="BA18" s="625"/>
      <c r="BB18" s="625"/>
      <c r="BC18" s="626"/>
      <c r="BD18" s="627">
        <v>288474493</v>
      </c>
      <c r="BE18" s="628"/>
      <c r="BF18" s="628"/>
      <c r="BG18" s="628"/>
      <c r="BH18" s="628"/>
      <c r="BI18" s="628"/>
      <c r="BJ18" s="628"/>
      <c r="BK18" s="629"/>
      <c r="BL18" s="678">
        <v>22.6</v>
      </c>
      <c r="BM18" s="678"/>
      <c r="BN18" s="678"/>
      <c r="BO18" s="678"/>
      <c r="BP18" s="679" t="s">
        <v>102</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381334670</v>
      </c>
      <c r="CN18" s="628"/>
      <c r="CO18" s="628"/>
      <c r="CP18" s="628"/>
      <c r="CQ18" s="628"/>
      <c r="CR18" s="628"/>
      <c r="CS18" s="628"/>
      <c r="CT18" s="629"/>
      <c r="CU18" s="678">
        <v>17</v>
      </c>
      <c r="CV18" s="678"/>
      <c r="CW18" s="678"/>
      <c r="CX18" s="678"/>
      <c r="CY18" s="615" t="s">
        <v>102</v>
      </c>
      <c r="CZ18" s="628"/>
      <c r="DA18" s="628"/>
      <c r="DB18" s="628"/>
      <c r="DC18" s="628"/>
      <c r="DD18" s="628"/>
      <c r="DE18" s="628"/>
      <c r="DF18" s="628"/>
      <c r="DG18" s="628"/>
      <c r="DH18" s="628"/>
      <c r="DI18" s="628"/>
      <c r="DJ18" s="628"/>
      <c r="DK18" s="629"/>
      <c r="DL18" s="615">
        <v>362580467</v>
      </c>
      <c r="DM18" s="628"/>
      <c r="DN18" s="628"/>
      <c r="DO18" s="628"/>
      <c r="DP18" s="628"/>
      <c r="DQ18" s="628"/>
      <c r="DR18" s="628"/>
      <c r="DS18" s="628"/>
      <c r="DT18" s="628"/>
      <c r="DU18" s="628"/>
      <c r="DV18" s="628"/>
      <c r="DW18" s="628"/>
      <c r="DX18" s="685"/>
    </row>
    <row r="19" spans="2:128" ht="11.25" customHeight="1">
      <c r="B19" s="624" t="s">
        <v>224</v>
      </c>
      <c r="C19" s="625"/>
      <c r="D19" s="625"/>
      <c r="E19" s="625"/>
      <c r="F19" s="625"/>
      <c r="G19" s="625"/>
      <c r="H19" s="625"/>
      <c r="I19" s="625"/>
      <c r="J19" s="625"/>
      <c r="K19" s="625"/>
      <c r="L19" s="625"/>
      <c r="M19" s="625"/>
      <c r="N19" s="625"/>
      <c r="O19" s="625"/>
      <c r="P19" s="625"/>
      <c r="Q19" s="626"/>
      <c r="R19" s="627">
        <v>1475820071</v>
      </c>
      <c r="S19" s="628"/>
      <c r="T19" s="628"/>
      <c r="U19" s="628"/>
      <c r="V19" s="628"/>
      <c r="W19" s="628"/>
      <c r="X19" s="628"/>
      <c r="Y19" s="629"/>
      <c r="Z19" s="676">
        <v>65.2</v>
      </c>
      <c r="AA19" s="641"/>
      <c r="AB19" s="641"/>
      <c r="AC19" s="677"/>
      <c r="AD19" s="615">
        <v>1275306071</v>
      </c>
      <c r="AE19" s="628"/>
      <c r="AF19" s="628"/>
      <c r="AG19" s="628"/>
      <c r="AH19" s="628"/>
      <c r="AI19" s="628"/>
      <c r="AJ19" s="628"/>
      <c r="AK19" s="629"/>
      <c r="AL19" s="676">
        <v>99.6</v>
      </c>
      <c r="AM19" s="641"/>
      <c r="AN19" s="641"/>
      <c r="AO19" s="656"/>
      <c r="AP19" s="624" t="s">
        <v>225</v>
      </c>
      <c r="AQ19" s="625"/>
      <c r="AR19" s="625"/>
      <c r="AS19" s="625"/>
      <c r="AT19" s="625"/>
      <c r="AU19" s="625"/>
      <c r="AV19" s="625"/>
      <c r="AW19" s="625"/>
      <c r="AX19" s="625"/>
      <c r="AY19" s="625"/>
      <c r="AZ19" s="625"/>
      <c r="BA19" s="625"/>
      <c r="BB19" s="625"/>
      <c r="BC19" s="626"/>
      <c r="BD19" s="627">
        <v>23223973</v>
      </c>
      <c r="BE19" s="628"/>
      <c r="BF19" s="628"/>
      <c r="BG19" s="628"/>
      <c r="BH19" s="628"/>
      <c r="BI19" s="628"/>
      <c r="BJ19" s="628"/>
      <c r="BK19" s="629"/>
      <c r="BL19" s="678">
        <v>1.8</v>
      </c>
      <c r="BM19" s="678"/>
      <c r="BN19" s="678"/>
      <c r="BO19" s="678"/>
      <c r="BP19" s="679" t="s">
        <v>102</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102</v>
      </c>
      <c r="CN19" s="628"/>
      <c r="CO19" s="628"/>
      <c r="CP19" s="628"/>
      <c r="CQ19" s="628"/>
      <c r="CR19" s="628"/>
      <c r="CS19" s="628"/>
      <c r="CT19" s="629"/>
      <c r="CU19" s="678" t="s">
        <v>102</v>
      </c>
      <c r="CV19" s="678"/>
      <c r="CW19" s="678"/>
      <c r="CX19" s="678"/>
      <c r="CY19" s="615" t="s">
        <v>102</v>
      </c>
      <c r="CZ19" s="628"/>
      <c r="DA19" s="628"/>
      <c r="DB19" s="628"/>
      <c r="DC19" s="628"/>
      <c r="DD19" s="628"/>
      <c r="DE19" s="628"/>
      <c r="DF19" s="628"/>
      <c r="DG19" s="628"/>
      <c r="DH19" s="628"/>
      <c r="DI19" s="628"/>
      <c r="DJ19" s="628"/>
      <c r="DK19" s="629"/>
      <c r="DL19" s="615" t="s">
        <v>102</v>
      </c>
      <c r="DM19" s="628"/>
      <c r="DN19" s="628"/>
      <c r="DO19" s="628"/>
      <c r="DP19" s="628"/>
      <c r="DQ19" s="628"/>
      <c r="DR19" s="628"/>
      <c r="DS19" s="628"/>
      <c r="DT19" s="628"/>
      <c r="DU19" s="628"/>
      <c r="DV19" s="628"/>
      <c r="DW19" s="628"/>
      <c r="DX19" s="685"/>
    </row>
    <row r="20" spans="2:128" ht="11.25" customHeight="1">
      <c r="B20" s="624" t="s">
        <v>227</v>
      </c>
      <c r="C20" s="625"/>
      <c r="D20" s="625"/>
      <c r="E20" s="625"/>
      <c r="F20" s="625"/>
      <c r="G20" s="625"/>
      <c r="H20" s="625"/>
      <c r="I20" s="625"/>
      <c r="J20" s="625"/>
      <c r="K20" s="625"/>
      <c r="L20" s="625"/>
      <c r="M20" s="625"/>
      <c r="N20" s="625"/>
      <c r="O20" s="625"/>
      <c r="P20" s="625"/>
      <c r="Q20" s="626"/>
      <c r="R20" s="627">
        <v>2157984</v>
      </c>
      <c r="S20" s="628"/>
      <c r="T20" s="628"/>
      <c r="U20" s="628"/>
      <c r="V20" s="628"/>
      <c r="W20" s="628"/>
      <c r="X20" s="628"/>
      <c r="Y20" s="629"/>
      <c r="Z20" s="676">
        <v>0.1</v>
      </c>
      <c r="AA20" s="641"/>
      <c r="AB20" s="641"/>
      <c r="AC20" s="677"/>
      <c r="AD20" s="615">
        <v>2157984</v>
      </c>
      <c r="AE20" s="628"/>
      <c r="AF20" s="628"/>
      <c r="AG20" s="628"/>
      <c r="AH20" s="628"/>
      <c r="AI20" s="628"/>
      <c r="AJ20" s="628"/>
      <c r="AK20" s="629"/>
      <c r="AL20" s="676">
        <v>0.2</v>
      </c>
      <c r="AM20" s="641"/>
      <c r="AN20" s="641"/>
      <c r="AO20" s="656"/>
      <c r="AP20" s="682" t="s">
        <v>228</v>
      </c>
      <c r="AQ20" s="683"/>
      <c r="AR20" s="683"/>
      <c r="AS20" s="683"/>
      <c r="AT20" s="683"/>
      <c r="AU20" s="683"/>
      <c r="AV20" s="683"/>
      <c r="AW20" s="683"/>
      <c r="AX20" s="683"/>
      <c r="AY20" s="683"/>
      <c r="AZ20" s="683"/>
      <c r="BA20" s="683"/>
      <c r="BB20" s="683"/>
      <c r="BC20" s="684"/>
      <c r="BD20" s="627">
        <v>8492871</v>
      </c>
      <c r="BE20" s="628"/>
      <c r="BF20" s="628"/>
      <c r="BG20" s="628"/>
      <c r="BH20" s="628"/>
      <c r="BI20" s="628"/>
      <c r="BJ20" s="628"/>
      <c r="BK20" s="629"/>
      <c r="BL20" s="678">
        <v>0.7</v>
      </c>
      <c r="BM20" s="678"/>
      <c r="BN20" s="678"/>
      <c r="BO20" s="678"/>
      <c r="BP20" s="679" t="s">
        <v>102</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102</v>
      </c>
      <c r="CN20" s="628"/>
      <c r="CO20" s="628"/>
      <c r="CP20" s="628"/>
      <c r="CQ20" s="628"/>
      <c r="CR20" s="628"/>
      <c r="CS20" s="628"/>
      <c r="CT20" s="629"/>
      <c r="CU20" s="678" t="s">
        <v>102</v>
      </c>
      <c r="CV20" s="678"/>
      <c r="CW20" s="678"/>
      <c r="CX20" s="678"/>
      <c r="CY20" s="615" t="s">
        <v>102</v>
      </c>
      <c r="CZ20" s="628"/>
      <c r="DA20" s="628"/>
      <c r="DB20" s="628"/>
      <c r="DC20" s="628"/>
      <c r="DD20" s="628"/>
      <c r="DE20" s="628"/>
      <c r="DF20" s="628"/>
      <c r="DG20" s="628"/>
      <c r="DH20" s="628"/>
      <c r="DI20" s="628"/>
      <c r="DJ20" s="628"/>
      <c r="DK20" s="629"/>
      <c r="DL20" s="615" t="s">
        <v>102</v>
      </c>
      <c r="DM20" s="628"/>
      <c r="DN20" s="628"/>
      <c r="DO20" s="628"/>
      <c r="DP20" s="628"/>
      <c r="DQ20" s="628"/>
      <c r="DR20" s="628"/>
      <c r="DS20" s="628"/>
      <c r="DT20" s="628"/>
      <c r="DU20" s="628"/>
      <c r="DV20" s="628"/>
      <c r="DW20" s="628"/>
      <c r="DX20" s="685"/>
    </row>
    <row r="21" spans="2:128" ht="11.25" customHeight="1">
      <c r="B21" s="624" t="s">
        <v>230</v>
      </c>
      <c r="C21" s="625"/>
      <c r="D21" s="625"/>
      <c r="E21" s="625"/>
      <c r="F21" s="625"/>
      <c r="G21" s="625"/>
      <c r="H21" s="625"/>
      <c r="I21" s="625"/>
      <c r="J21" s="625"/>
      <c r="K21" s="625"/>
      <c r="L21" s="625"/>
      <c r="M21" s="625"/>
      <c r="N21" s="625"/>
      <c r="O21" s="625"/>
      <c r="P21" s="625"/>
      <c r="Q21" s="626"/>
      <c r="R21" s="627">
        <v>9128410</v>
      </c>
      <c r="S21" s="628"/>
      <c r="T21" s="628"/>
      <c r="U21" s="628"/>
      <c r="V21" s="628"/>
      <c r="W21" s="628"/>
      <c r="X21" s="628"/>
      <c r="Y21" s="629"/>
      <c r="Z21" s="676">
        <v>0.4</v>
      </c>
      <c r="AA21" s="641"/>
      <c r="AB21" s="641"/>
      <c r="AC21" s="677"/>
      <c r="AD21" s="615" t="s">
        <v>102</v>
      </c>
      <c r="AE21" s="628"/>
      <c r="AF21" s="628"/>
      <c r="AG21" s="628"/>
      <c r="AH21" s="628"/>
      <c r="AI21" s="628"/>
      <c r="AJ21" s="628"/>
      <c r="AK21" s="629"/>
      <c r="AL21" s="676" t="s">
        <v>102</v>
      </c>
      <c r="AM21" s="641"/>
      <c r="AN21" s="641"/>
      <c r="AO21" s="656"/>
      <c r="AP21" s="682" t="s">
        <v>231</v>
      </c>
      <c r="AQ21" s="683"/>
      <c r="AR21" s="683"/>
      <c r="AS21" s="683"/>
      <c r="AT21" s="683"/>
      <c r="AU21" s="683"/>
      <c r="AV21" s="683"/>
      <c r="AW21" s="683"/>
      <c r="AX21" s="683"/>
      <c r="AY21" s="683"/>
      <c r="AZ21" s="683"/>
      <c r="BA21" s="683"/>
      <c r="BB21" s="683"/>
      <c r="BC21" s="684"/>
      <c r="BD21" s="627">
        <v>1541576</v>
      </c>
      <c r="BE21" s="628"/>
      <c r="BF21" s="628"/>
      <c r="BG21" s="628"/>
      <c r="BH21" s="628"/>
      <c r="BI21" s="628"/>
      <c r="BJ21" s="628"/>
      <c r="BK21" s="629"/>
      <c r="BL21" s="678">
        <v>0.1</v>
      </c>
      <c r="BM21" s="678"/>
      <c r="BN21" s="678"/>
      <c r="BO21" s="678"/>
      <c r="BP21" s="679" t="s">
        <v>102</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1382999</v>
      </c>
      <c r="CN21" s="628"/>
      <c r="CO21" s="628"/>
      <c r="CP21" s="628"/>
      <c r="CQ21" s="628"/>
      <c r="CR21" s="628"/>
      <c r="CS21" s="628"/>
      <c r="CT21" s="629"/>
      <c r="CU21" s="678">
        <v>0.1</v>
      </c>
      <c r="CV21" s="678"/>
      <c r="CW21" s="678"/>
      <c r="CX21" s="678"/>
      <c r="CY21" s="615" t="s">
        <v>102</v>
      </c>
      <c r="CZ21" s="628"/>
      <c r="DA21" s="628"/>
      <c r="DB21" s="628"/>
      <c r="DC21" s="628"/>
      <c r="DD21" s="628"/>
      <c r="DE21" s="628"/>
      <c r="DF21" s="628"/>
      <c r="DG21" s="628"/>
      <c r="DH21" s="628"/>
      <c r="DI21" s="628"/>
      <c r="DJ21" s="628"/>
      <c r="DK21" s="629"/>
      <c r="DL21" s="615">
        <v>1382999</v>
      </c>
      <c r="DM21" s="628"/>
      <c r="DN21" s="628"/>
      <c r="DO21" s="628"/>
      <c r="DP21" s="628"/>
      <c r="DQ21" s="628"/>
      <c r="DR21" s="628"/>
      <c r="DS21" s="628"/>
      <c r="DT21" s="628"/>
      <c r="DU21" s="628"/>
      <c r="DV21" s="628"/>
      <c r="DW21" s="628"/>
      <c r="DX21" s="685"/>
    </row>
    <row r="22" spans="2:128" ht="11.25" customHeight="1">
      <c r="B22" s="624" t="s">
        <v>233</v>
      </c>
      <c r="C22" s="625"/>
      <c r="D22" s="625"/>
      <c r="E22" s="625"/>
      <c r="F22" s="625"/>
      <c r="G22" s="625"/>
      <c r="H22" s="625"/>
      <c r="I22" s="625"/>
      <c r="J22" s="625"/>
      <c r="K22" s="625"/>
      <c r="L22" s="625"/>
      <c r="M22" s="625"/>
      <c r="N22" s="625"/>
      <c r="O22" s="625"/>
      <c r="P22" s="625"/>
      <c r="Q22" s="626"/>
      <c r="R22" s="627">
        <v>36944020</v>
      </c>
      <c r="S22" s="628"/>
      <c r="T22" s="628"/>
      <c r="U22" s="628"/>
      <c r="V22" s="628"/>
      <c r="W22" s="628"/>
      <c r="X22" s="628"/>
      <c r="Y22" s="629"/>
      <c r="Z22" s="676">
        <v>1.6</v>
      </c>
      <c r="AA22" s="641"/>
      <c r="AB22" s="641"/>
      <c r="AC22" s="677"/>
      <c r="AD22" s="615">
        <v>1850998</v>
      </c>
      <c r="AE22" s="628"/>
      <c r="AF22" s="628"/>
      <c r="AG22" s="628"/>
      <c r="AH22" s="628"/>
      <c r="AI22" s="628"/>
      <c r="AJ22" s="628"/>
      <c r="AK22" s="629"/>
      <c r="AL22" s="676">
        <v>0.1</v>
      </c>
      <c r="AM22" s="641"/>
      <c r="AN22" s="641"/>
      <c r="AO22" s="656"/>
      <c r="AP22" s="682" t="s">
        <v>234</v>
      </c>
      <c r="AQ22" s="683"/>
      <c r="AR22" s="683"/>
      <c r="AS22" s="683"/>
      <c r="AT22" s="683"/>
      <c r="AU22" s="683"/>
      <c r="AV22" s="683"/>
      <c r="AW22" s="683"/>
      <c r="AX22" s="683"/>
      <c r="AY22" s="683"/>
      <c r="AZ22" s="683"/>
      <c r="BA22" s="683"/>
      <c r="BB22" s="683"/>
      <c r="BC22" s="684"/>
      <c r="BD22" s="627">
        <v>12199322</v>
      </c>
      <c r="BE22" s="628"/>
      <c r="BF22" s="628"/>
      <c r="BG22" s="628"/>
      <c r="BH22" s="628"/>
      <c r="BI22" s="628"/>
      <c r="BJ22" s="628"/>
      <c r="BK22" s="629"/>
      <c r="BL22" s="678">
        <v>1</v>
      </c>
      <c r="BM22" s="678"/>
      <c r="BN22" s="678"/>
      <c r="BO22" s="678"/>
      <c r="BP22" s="679" t="s">
        <v>102</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6524942</v>
      </c>
      <c r="CN22" s="628"/>
      <c r="CO22" s="628"/>
      <c r="CP22" s="628"/>
      <c r="CQ22" s="628"/>
      <c r="CR22" s="628"/>
      <c r="CS22" s="628"/>
      <c r="CT22" s="629"/>
      <c r="CU22" s="678">
        <v>0.3</v>
      </c>
      <c r="CV22" s="678"/>
      <c r="CW22" s="678"/>
      <c r="CX22" s="678"/>
      <c r="CY22" s="615" t="s">
        <v>102</v>
      </c>
      <c r="CZ22" s="628"/>
      <c r="DA22" s="628"/>
      <c r="DB22" s="628"/>
      <c r="DC22" s="628"/>
      <c r="DD22" s="628"/>
      <c r="DE22" s="628"/>
      <c r="DF22" s="628"/>
      <c r="DG22" s="628"/>
      <c r="DH22" s="628"/>
      <c r="DI22" s="628"/>
      <c r="DJ22" s="628"/>
      <c r="DK22" s="629"/>
      <c r="DL22" s="615">
        <v>6524942</v>
      </c>
      <c r="DM22" s="628"/>
      <c r="DN22" s="628"/>
      <c r="DO22" s="628"/>
      <c r="DP22" s="628"/>
      <c r="DQ22" s="628"/>
      <c r="DR22" s="628"/>
      <c r="DS22" s="628"/>
      <c r="DT22" s="628"/>
      <c r="DU22" s="628"/>
      <c r="DV22" s="628"/>
      <c r="DW22" s="628"/>
      <c r="DX22" s="685"/>
    </row>
    <row r="23" spans="2:128" ht="11.25" customHeight="1">
      <c r="B23" s="624" t="s">
        <v>236</v>
      </c>
      <c r="C23" s="625"/>
      <c r="D23" s="625"/>
      <c r="E23" s="625"/>
      <c r="F23" s="625"/>
      <c r="G23" s="625"/>
      <c r="H23" s="625"/>
      <c r="I23" s="625"/>
      <c r="J23" s="625"/>
      <c r="K23" s="625"/>
      <c r="L23" s="625"/>
      <c r="M23" s="625"/>
      <c r="N23" s="625"/>
      <c r="O23" s="625"/>
      <c r="P23" s="625"/>
      <c r="Q23" s="626"/>
      <c r="R23" s="627">
        <v>11918609</v>
      </c>
      <c r="S23" s="628"/>
      <c r="T23" s="628"/>
      <c r="U23" s="628"/>
      <c r="V23" s="628"/>
      <c r="W23" s="628"/>
      <c r="X23" s="628"/>
      <c r="Y23" s="629"/>
      <c r="Z23" s="676">
        <v>0.5</v>
      </c>
      <c r="AA23" s="641"/>
      <c r="AB23" s="641"/>
      <c r="AC23" s="677"/>
      <c r="AD23" s="615" t="s">
        <v>102</v>
      </c>
      <c r="AE23" s="628"/>
      <c r="AF23" s="628"/>
      <c r="AG23" s="628"/>
      <c r="AH23" s="628"/>
      <c r="AI23" s="628"/>
      <c r="AJ23" s="628"/>
      <c r="AK23" s="629"/>
      <c r="AL23" s="676" t="s">
        <v>102</v>
      </c>
      <c r="AM23" s="641"/>
      <c r="AN23" s="641"/>
      <c r="AO23" s="656"/>
      <c r="AP23" s="682" t="s">
        <v>237</v>
      </c>
      <c r="AQ23" s="683"/>
      <c r="AR23" s="683"/>
      <c r="AS23" s="683"/>
      <c r="AT23" s="683"/>
      <c r="AU23" s="683"/>
      <c r="AV23" s="683"/>
      <c r="AW23" s="683"/>
      <c r="AX23" s="683"/>
      <c r="AY23" s="683"/>
      <c r="AZ23" s="683"/>
      <c r="BA23" s="683"/>
      <c r="BB23" s="683"/>
      <c r="BC23" s="684"/>
      <c r="BD23" s="627">
        <v>58540869</v>
      </c>
      <c r="BE23" s="628"/>
      <c r="BF23" s="628"/>
      <c r="BG23" s="628"/>
      <c r="BH23" s="628"/>
      <c r="BI23" s="628"/>
      <c r="BJ23" s="628"/>
      <c r="BK23" s="629"/>
      <c r="BL23" s="678">
        <v>4.5999999999999996</v>
      </c>
      <c r="BM23" s="678"/>
      <c r="BN23" s="678"/>
      <c r="BO23" s="678"/>
      <c r="BP23" s="679" t="s">
        <v>102</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3378781</v>
      </c>
      <c r="CN23" s="628"/>
      <c r="CO23" s="628"/>
      <c r="CP23" s="628"/>
      <c r="CQ23" s="628"/>
      <c r="CR23" s="628"/>
      <c r="CS23" s="628"/>
      <c r="CT23" s="629"/>
      <c r="CU23" s="678">
        <v>0.2</v>
      </c>
      <c r="CV23" s="678"/>
      <c r="CW23" s="678"/>
      <c r="CX23" s="678"/>
      <c r="CY23" s="615" t="s">
        <v>102</v>
      </c>
      <c r="CZ23" s="628"/>
      <c r="DA23" s="628"/>
      <c r="DB23" s="628"/>
      <c r="DC23" s="628"/>
      <c r="DD23" s="628"/>
      <c r="DE23" s="628"/>
      <c r="DF23" s="628"/>
      <c r="DG23" s="628"/>
      <c r="DH23" s="628"/>
      <c r="DI23" s="628"/>
      <c r="DJ23" s="628"/>
      <c r="DK23" s="629"/>
      <c r="DL23" s="615">
        <v>3378781</v>
      </c>
      <c r="DM23" s="628"/>
      <c r="DN23" s="628"/>
      <c r="DO23" s="628"/>
      <c r="DP23" s="628"/>
      <c r="DQ23" s="628"/>
      <c r="DR23" s="628"/>
      <c r="DS23" s="628"/>
      <c r="DT23" s="628"/>
      <c r="DU23" s="628"/>
      <c r="DV23" s="628"/>
      <c r="DW23" s="628"/>
      <c r="DX23" s="685"/>
    </row>
    <row r="24" spans="2:128" ht="11.25" customHeight="1">
      <c r="B24" s="624" t="s">
        <v>239</v>
      </c>
      <c r="C24" s="625"/>
      <c r="D24" s="625"/>
      <c r="E24" s="625"/>
      <c r="F24" s="625"/>
      <c r="G24" s="625"/>
      <c r="H24" s="625"/>
      <c r="I24" s="625"/>
      <c r="J24" s="625"/>
      <c r="K24" s="625"/>
      <c r="L24" s="625"/>
      <c r="M24" s="625"/>
      <c r="N24" s="625"/>
      <c r="O24" s="625"/>
      <c r="P24" s="625"/>
      <c r="Q24" s="626"/>
      <c r="R24" s="627">
        <v>207703479</v>
      </c>
      <c r="S24" s="628"/>
      <c r="T24" s="628"/>
      <c r="U24" s="628"/>
      <c r="V24" s="628"/>
      <c r="W24" s="628"/>
      <c r="X24" s="628"/>
      <c r="Y24" s="629"/>
      <c r="Z24" s="676">
        <v>9.1999999999999993</v>
      </c>
      <c r="AA24" s="641"/>
      <c r="AB24" s="641"/>
      <c r="AC24" s="677"/>
      <c r="AD24" s="615" t="s">
        <v>102</v>
      </c>
      <c r="AE24" s="628"/>
      <c r="AF24" s="628"/>
      <c r="AG24" s="628"/>
      <c r="AH24" s="628"/>
      <c r="AI24" s="628"/>
      <c r="AJ24" s="628"/>
      <c r="AK24" s="629"/>
      <c r="AL24" s="676" t="s">
        <v>102</v>
      </c>
      <c r="AM24" s="641"/>
      <c r="AN24" s="641"/>
      <c r="AO24" s="656"/>
      <c r="AP24" s="682" t="s">
        <v>240</v>
      </c>
      <c r="AQ24" s="683"/>
      <c r="AR24" s="683"/>
      <c r="AS24" s="683"/>
      <c r="AT24" s="683"/>
      <c r="AU24" s="683"/>
      <c r="AV24" s="683"/>
      <c r="AW24" s="683"/>
      <c r="AX24" s="683"/>
      <c r="AY24" s="683"/>
      <c r="AZ24" s="683"/>
      <c r="BA24" s="683"/>
      <c r="BB24" s="683"/>
      <c r="BC24" s="684"/>
      <c r="BD24" s="627">
        <v>114315415</v>
      </c>
      <c r="BE24" s="628"/>
      <c r="BF24" s="628"/>
      <c r="BG24" s="628"/>
      <c r="BH24" s="628"/>
      <c r="BI24" s="628"/>
      <c r="BJ24" s="628"/>
      <c r="BK24" s="629"/>
      <c r="BL24" s="678">
        <v>9</v>
      </c>
      <c r="BM24" s="678"/>
      <c r="BN24" s="678"/>
      <c r="BO24" s="678"/>
      <c r="BP24" s="679" t="s">
        <v>102</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138404056</v>
      </c>
      <c r="CN24" s="628"/>
      <c r="CO24" s="628"/>
      <c r="CP24" s="628"/>
      <c r="CQ24" s="628"/>
      <c r="CR24" s="628"/>
      <c r="CS24" s="628"/>
      <c r="CT24" s="629"/>
      <c r="CU24" s="678">
        <v>6.2</v>
      </c>
      <c r="CV24" s="678"/>
      <c r="CW24" s="678"/>
      <c r="CX24" s="678"/>
      <c r="CY24" s="615" t="s">
        <v>102</v>
      </c>
      <c r="CZ24" s="628"/>
      <c r="DA24" s="628"/>
      <c r="DB24" s="628"/>
      <c r="DC24" s="628"/>
      <c r="DD24" s="628"/>
      <c r="DE24" s="628"/>
      <c r="DF24" s="628"/>
      <c r="DG24" s="628"/>
      <c r="DH24" s="628"/>
      <c r="DI24" s="628"/>
      <c r="DJ24" s="628"/>
      <c r="DK24" s="629"/>
      <c r="DL24" s="615">
        <v>138404056</v>
      </c>
      <c r="DM24" s="628"/>
      <c r="DN24" s="628"/>
      <c r="DO24" s="628"/>
      <c r="DP24" s="628"/>
      <c r="DQ24" s="628"/>
      <c r="DR24" s="628"/>
      <c r="DS24" s="628"/>
      <c r="DT24" s="628"/>
      <c r="DU24" s="628"/>
      <c r="DV24" s="628"/>
      <c r="DW24" s="628"/>
      <c r="DX24" s="685"/>
    </row>
    <row r="25" spans="2:128" ht="11.25" customHeight="1">
      <c r="B25" s="624" t="s">
        <v>242</v>
      </c>
      <c r="C25" s="625"/>
      <c r="D25" s="625"/>
      <c r="E25" s="625"/>
      <c r="F25" s="625"/>
      <c r="G25" s="625"/>
      <c r="H25" s="625"/>
      <c r="I25" s="625"/>
      <c r="J25" s="625"/>
      <c r="K25" s="625"/>
      <c r="L25" s="625"/>
      <c r="M25" s="625"/>
      <c r="N25" s="625"/>
      <c r="O25" s="625"/>
      <c r="P25" s="625"/>
      <c r="Q25" s="626"/>
      <c r="R25" s="627" t="s">
        <v>102</v>
      </c>
      <c r="S25" s="628"/>
      <c r="T25" s="628"/>
      <c r="U25" s="628"/>
      <c r="V25" s="628"/>
      <c r="W25" s="628"/>
      <c r="X25" s="628"/>
      <c r="Y25" s="629"/>
      <c r="Z25" s="676" t="s">
        <v>102</v>
      </c>
      <c r="AA25" s="641"/>
      <c r="AB25" s="641"/>
      <c r="AC25" s="677"/>
      <c r="AD25" s="615" t="s">
        <v>102</v>
      </c>
      <c r="AE25" s="628"/>
      <c r="AF25" s="628"/>
      <c r="AG25" s="628"/>
      <c r="AH25" s="628"/>
      <c r="AI25" s="628"/>
      <c r="AJ25" s="628"/>
      <c r="AK25" s="629"/>
      <c r="AL25" s="676" t="s">
        <v>102</v>
      </c>
      <c r="AM25" s="641"/>
      <c r="AN25" s="641"/>
      <c r="AO25" s="656"/>
      <c r="AP25" s="682" t="s">
        <v>243</v>
      </c>
      <c r="AQ25" s="683"/>
      <c r="AR25" s="683"/>
      <c r="AS25" s="683"/>
      <c r="AT25" s="683"/>
      <c r="AU25" s="683"/>
      <c r="AV25" s="683"/>
      <c r="AW25" s="683"/>
      <c r="AX25" s="683"/>
      <c r="AY25" s="683"/>
      <c r="AZ25" s="683"/>
      <c r="BA25" s="683"/>
      <c r="BB25" s="683"/>
      <c r="BC25" s="684"/>
      <c r="BD25" s="627">
        <v>2687</v>
      </c>
      <c r="BE25" s="628"/>
      <c r="BF25" s="628"/>
      <c r="BG25" s="628"/>
      <c r="BH25" s="628"/>
      <c r="BI25" s="628"/>
      <c r="BJ25" s="628"/>
      <c r="BK25" s="629"/>
      <c r="BL25" s="678">
        <v>0</v>
      </c>
      <c r="BM25" s="678"/>
      <c r="BN25" s="678"/>
      <c r="BO25" s="678"/>
      <c r="BP25" s="679" t="s">
        <v>102</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1086040</v>
      </c>
      <c r="CN25" s="628"/>
      <c r="CO25" s="628"/>
      <c r="CP25" s="628"/>
      <c r="CQ25" s="628"/>
      <c r="CR25" s="628"/>
      <c r="CS25" s="628"/>
      <c r="CT25" s="629"/>
      <c r="CU25" s="678">
        <v>0</v>
      </c>
      <c r="CV25" s="678"/>
      <c r="CW25" s="678"/>
      <c r="CX25" s="678"/>
      <c r="CY25" s="615" t="s">
        <v>102</v>
      </c>
      <c r="CZ25" s="628"/>
      <c r="DA25" s="628"/>
      <c r="DB25" s="628"/>
      <c r="DC25" s="628"/>
      <c r="DD25" s="628"/>
      <c r="DE25" s="628"/>
      <c r="DF25" s="628"/>
      <c r="DG25" s="628"/>
      <c r="DH25" s="628"/>
      <c r="DI25" s="628"/>
      <c r="DJ25" s="628"/>
      <c r="DK25" s="629"/>
      <c r="DL25" s="615">
        <v>1086040</v>
      </c>
      <c r="DM25" s="628"/>
      <c r="DN25" s="628"/>
      <c r="DO25" s="628"/>
      <c r="DP25" s="628"/>
      <c r="DQ25" s="628"/>
      <c r="DR25" s="628"/>
      <c r="DS25" s="628"/>
      <c r="DT25" s="628"/>
      <c r="DU25" s="628"/>
      <c r="DV25" s="628"/>
      <c r="DW25" s="628"/>
      <c r="DX25" s="685"/>
    </row>
    <row r="26" spans="2:128" ht="11.25" customHeight="1">
      <c r="B26" s="624" t="s">
        <v>245</v>
      </c>
      <c r="C26" s="625"/>
      <c r="D26" s="625"/>
      <c r="E26" s="625"/>
      <c r="F26" s="625"/>
      <c r="G26" s="625"/>
      <c r="H26" s="625"/>
      <c r="I26" s="625"/>
      <c r="J26" s="625"/>
      <c r="K26" s="625"/>
      <c r="L26" s="625"/>
      <c r="M26" s="625"/>
      <c r="N26" s="625"/>
      <c r="O26" s="625"/>
      <c r="P26" s="625"/>
      <c r="Q26" s="626"/>
      <c r="R26" s="627">
        <v>8896603</v>
      </c>
      <c r="S26" s="628"/>
      <c r="T26" s="628"/>
      <c r="U26" s="628"/>
      <c r="V26" s="628"/>
      <c r="W26" s="628"/>
      <c r="X26" s="628"/>
      <c r="Y26" s="629"/>
      <c r="Z26" s="676">
        <v>0.4</v>
      </c>
      <c r="AA26" s="641"/>
      <c r="AB26" s="641"/>
      <c r="AC26" s="677"/>
      <c r="AD26" s="615">
        <v>416413</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v>317330</v>
      </c>
      <c r="BE26" s="628"/>
      <c r="BF26" s="628"/>
      <c r="BG26" s="628"/>
      <c r="BH26" s="628"/>
      <c r="BI26" s="628"/>
      <c r="BJ26" s="628"/>
      <c r="BK26" s="629"/>
      <c r="BL26" s="678">
        <v>0</v>
      </c>
      <c r="BM26" s="678"/>
      <c r="BN26" s="678"/>
      <c r="BO26" s="678"/>
      <c r="BP26" s="679" t="s">
        <v>102</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102</v>
      </c>
      <c r="CN26" s="628"/>
      <c r="CO26" s="628"/>
      <c r="CP26" s="628"/>
      <c r="CQ26" s="628"/>
      <c r="CR26" s="628"/>
      <c r="CS26" s="628"/>
      <c r="CT26" s="629"/>
      <c r="CU26" s="678" t="s">
        <v>102</v>
      </c>
      <c r="CV26" s="678"/>
      <c r="CW26" s="678"/>
      <c r="CX26" s="678"/>
      <c r="CY26" s="615" t="s">
        <v>102</v>
      </c>
      <c r="CZ26" s="628"/>
      <c r="DA26" s="628"/>
      <c r="DB26" s="628"/>
      <c r="DC26" s="628"/>
      <c r="DD26" s="628"/>
      <c r="DE26" s="628"/>
      <c r="DF26" s="628"/>
      <c r="DG26" s="628"/>
      <c r="DH26" s="628"/>
      <c r="DI26" s="628"/>
      <c r="DJ26" s="628"/>
      <c r="DK26" s="629"/>
      <c r="DL26" s="615" t="s">
        <v>102</v>
      </c>
      <c r="DM26" s="628"/>
      <c r="DN26" s="628"/>
      <c r="DO26" s="628"/>
      <c r="DP26" s="628"/>
      <c r="DQ26" s="628"/>
      <c r="DR26" s="628"/>
      <c r="DS26" s="628"/>
      <c r="DT26" s="628"/>
      <c r="DU26" s="628"/>
      <c r="DV26" s="628"/>
      <c r="DW26" s="628"/>
      <c r="DX26" s="685"/>
    </row>
    <row r="27" spans="2:128" ht="11.25" customHeight="1">
      <c r="B27" s="624" t="s">
        <v>248</v>
      </c>
      <c r="C27" s="625"/>
      <c r="D27" s="625"/>
      <c r="E27" s="625"/>
      <c r="F27" s="625"/>
      <c r="G27" s="625"/>
      <c r="H27" s="625"/>
      <c r="I27" s="625"/>
      <c r="J27" s="625"/>
      <c r="K27" s="625"/>
      <c r="L27" s="625"/>
      <c r="M27" s="625"/>
      <c r="N27" s="625"/>
      <c r="O27" s="625"/>
      <c r="P27" s="625"/>
      <c r="Q27" s="626"/>
      <c r="R27" s="627">
        <v>20553</v>
      </c>
      <c r="S27" s="628"/>
      <c r="T27" s="628"/>
      <c r="U27" s="628"/>
      <c r="V27" s="628"/>
      <c r="W27" s="628"/>
      <c r="X27" s="628"/>
      <c r="Y27" s="629"/>
      <c r="Z27" s="676">
        <v>0</v>
      </c>
      <c r="AA27" s="641"/>
      <c r="AB27" s="641"/>
      <c r="AC27" s="677"/>
      <c r="AD27" s="615" t="s">
        <v>102</v>
      </c>
      <c r="AE27" s="628"/>
      <c r="AF27" s="628"/>
      <c r="AG27" s="628"/>
      <c r="AH27" s="628"/>
      <c r="AI27" s="628"/>
      <c r="AJ27" s="628"/>
      <c r="AK27" s="629"/>
      <c r="AL27" s="676" t="s">
        <v>102</v>
      </c>
      <c r="AM27" s="641"/>
      <c r="AN27" s="641"/>
      <c r="AO27" s="656"/>
      <c r="AP27" s="682" t="s">
        <v>249</v>
      </c>
      <c r="AQ27" s="683"/>
      <c r="AR27" s="683"/>
      <c r="AS27" s="683"/>
      <c r="AT27" s="683"/>
      <c r="AU27" s="683"/>
      <c r="AV27" s="683"/>
      <c r="AW27" s="683"/>
      <c r="AX27" s="683"/>
      <c r="AY27" s="683"/>
      <c r="AZ27" s="683"/>
      <c r="BA27" s="683"/>
      <c r="BB27" s="683"/>
      <c r="BC27" s="684"/>
      <c r="BD27" s="627" t="s">
        <v>102</v>
      </c>
      <c r="BE27" s="628"/>
      <c r="BF27" s="628"/>
      <c r="BG27" s="628"/>
      <c r="BH27" s="628"/>
      <c r="BI27" s="628"/>
      <c r="BJ27" s="628"/>
      <c r="BK27" s="629"/>
      <c r="BL27" s="678" t="s">
        <v>102</v>
      </c>
      <c r="BM27" s="678"/>
      <c r="BN27" s="678"/>
      <c r="BO27" s="678"/>
      <c r="BP27" s="679" t="s">
        <v>102</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8849962</v>
      </c>
      <c r="CN27" s="628"/>
      <c r="CO27" s="628"/>
      <c r="CP27" s="628"/>
      <c r="CQ27" s="628"/>
      <c r="CR27" s="628"/>
      <c r="CS27" s="628"/>
      <c r="CT27" s="629"/>
      <c r="CU27" s="678">
        <v>0.4</v>
      </c>
      <c r="CV27" s="678"/>
      <c r="CW27" s="678"/>
      <c r="CX27" s="678"/>
      <c r="CY27" s="615" t="s">
        <v>102</v>
      </c>
      <c r="CZ27" s="628"/>
      <c r="DA27" s="628"/>
      <c r="DB27" s="628"/>
      <c r="DC27" s="628"/>
      <c r="DD27" s="628"/>
      <c r="DE27" s="628"/>
      <c r="DF27" s="628"/>
      <c r="DG27" s="628"/>
      <c r="DH27" s="628"/>
      <c r="DI27" s="628"/>
      <c r="DJ27" s="628"/>
      <c r="DK27" s="629"/>
      <c r="DL27" s="615">
        <v>8849962</v>
      </c>
      <c r="DM27" s="628"/>
      <c r="DN27" s="628"/>
      <c r="DO27" s="628"/>
      <c r="DP27" s="628"/>
      <c r="DQ27" s="628"/>
      <c r="DR27" s="628"/>
      <c r="DS27" s="628"/>
      <c r="DT27" s="628"/>
      <c r="DU27" s="628"/>
      <c r="DV27" s="628"/>
      <c r="DW27" s="628"/>
      <c r="DX27" s="685"/>
    </row>
    <row r="28" spans="2:128" ht="11.25" customHeight="1">
      <c r="B28" s="624" t="s">
        <v>251</v>
      </c>
      <c r="C28" s="625"/>
      <c r="D28" s="625"/>
      <c r="E28" s="625"/>
      <c r="F28" s="625"/>
      <c r="G28" s="625"/>
      <c r="H28" s="625"/>
      <c r="I28" s="625"/>
      <c r="J28" s="625"/>
      <c r="K28" s="625"/>
      <c r="L28" s="625"/>
      <c r="M28" s="625"/>
      <c r="N28" s="625"/>
      <c r="O28" s="625"/>
      <c r="P28" s="625"/>
      <c r="Q28" s="626"/>
      <c r="R28" s="627">
        <v>19993920</v>
      </c>
      <c r="S28" s="628"/>
      <c r="T28" s="628"/>
      <c r="U28" s="628"/>
      <c r="V28" s="628"/>
      <c r="W28" s="628"/>
      <c r="X28" s="628"/>
      <c r="Y28" s="629"/>
      <c r="Z28" s="676">
        <v>0.9</v>
      </c>
      <c r="AA28" s="641"/>
      <c r="AB28" s="641"/>
      <c r="AC28" s="677"/>
      <c r="AD28" s="615" t="s">
        <v>102</v>
      </c>
      <c r="AE28" s="628"/>
      <c r="AF28" s="628"/>
      <c r="AG28" s="628"/>
      <c r="AH28" s="628"/>
      <c r="AI28" s="628"/>
      <c r="AJ28" s="628"/>
      <c r="AK28" s="629"/>
      <c r="AL28" s="676" t="s">
        <v>102</v>
      </c>
      <c r="AM28" s="641"/>
      <c r="AN28" s="641"/>
      <c r="AO28" s="656"/>
      <c r="AP28" s="682" t="s">
        <v>252</v>
      </c>
      <c r="AQ28" s="683"/>
      <c r="AR28" s="683"/>
      <c r="AS28" s="683"/>
      <c r="AT28" s="683"/>
      <c r="AU28" s="683"/>
      <c r="AV28" s="683"/>
      <c r="AW28" s="683"/>
      <c r="AX28" s="683"/>
      <c r="AY28" s="683"/>
      <c r="AZ28" s="683"/>
      <c r="BA28" s="683"/>
      <c r="BB28" s="683"/>
      <c r="BC28" s="684"/>
      <c r="BD28" s="627">
        <v>618085</v>
      </c>
      <c r="BE28" s="628"/>
      <c r="BF28" s="628"/>
      <c r="BG28" s="628"/>
      <c r="BH28" s="628"/>
      <c r="BI28" s="628"/>
      <c r="BJ28" s="628"/>
      <c r="BK28" s="629"/>
      <c r="BL28" s="678">
        <v>0</v>
      </c>
      <c r="BM28" s="678"/>
      <c r="BN28" s="678"/>
      <c r="BO28" s="678"/>
      <c r="BP28" s="679" t="s">
        <v>102</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v>13422399</v>
      </c>
      <c r="CN28" s="628"/>
      <c r="CO28" s="628"/>
      <c r="CP28" s="628"/>
      <c r="CQ28" s="628"/>
      <c r="CR28" s="628"/>
      <c r="CS28" s="628"/>
      <c r="CT28" s="629"/>
      <c r="CU28" s="678">
        <v>0.6</v>
      </c>
      <c r="CV28" s="678"/>
      <c r="CW28" s="678"/>
      <c r="CX28" s="678"/>
      <c r="CY28" s="615" t="s">
        <v>102</v>
      </c>
      <c r="CZ28" s="628"/>
      <c r="DA28" s="628"/>
      <c r="DB28" s="628"/>
      <c r="DC28" s="628"/>
      <c r="DD28" s="628"/>
      <c r="DE28" s="628"/>
      <c r="DF28" s="628"/>
      <c r="DG28" s="628"/>
      <c r="DH28" s="628"/>
      <c r="DI28" s="628"/>
      <c r="DJ28" s="628"/>
      <c r="DK28" s="629"/>
      <c r="DL28" s="615">
        <v>13422399</v>
      </c>
      <c r="DM28" s="628"/>
      <c r="DN28" s="628"/>
      <c r="DO28" s="628"/>
      <c r="DP28" s="628"/>
      <c r="DQ28" s="628"/>
      <c r="DR28" s="628"/>
      <c r="DS28" s="628"/>
      <c r="DT28" s="628"/>
      <c r="DU28" s="628"/>
      <c r="DV28" s="628"/>
      <c r="DW28" s="628"/>
      <c r="DX28" s="685"/>
    </row>
    <row r="29" spans="2:128" ht="11.25" customHeight="1">
      <c r="B29" s="624" t="s">
        <v>254</v>
      </c>
      <c r="C29" s="625"/>
      <c r="D29" s="625"/>
      <c r="E29" s="625"/>
      <c r="F29" s="625"/>
      <c r="G29" s="625"/>
      <c r="H29" s="625"/>
      <c r="I29" s="625"/>
      <c r="J29" s="625"/>
      <c r="K29" s="625"/>
      <c r="L29" s="625"/>
      <c r="M29" s="625"/>
      <c r="N29" s="625"/>
      <c r="O29" s="625"/>
      <c r="P29" s="625"/>
      <c r="Q29" s="626"/>
      <c r="R29" s="627">
        <v>19773739</v>
      </c>
      <c r="S29" s="628"/>
      <c r="T29" s="628"/>
      <c r="U29" s="628"/>
      <c r="V29" s="628"/>
      <c r="W29" s="628"/>
      <c r="X29" s="628"/>
      <c r="Y29" s="629"/>
      <c r="Z29" s="676">
        <v>0.9</v>
      </c>
      <c r="AA29" s="641"/>
      <c r="AB29" s="641"/>
      <c r="AC29" s="677"/>
      <c r="AD29" s="615" t="s">
        <v>102</v>
      </c>
      <c r="AE29" s="628"/>
      <c r="AF29" s="628"/>
      <c r="AG29" s="628"/>
      <c r="AH29" s="628"/>
      <c r="AI29" s="628"/>
      <c r="AJ29" s="628"/>
      <c r="AK29" s="629"/>
      <c r="AL29" s="676" t="s">
        <v>102</v>
      </c>
      <c r="AM29" s="641"/>
      <c r="AN29" s="641"/>
      <c r="AO29" s="656"/>
      <c r="AP29" s="682" t="s">
        <v>255</v>
      </c>
      <c r="AQ29" s="683"/>
      <c r="AR29" s="683"/>
      <c r="AS29" s="683"/>
      <c r="AT29" s="683"/>
      <c r="AU29" s="683"/>
      <c r="AV29" s="683"/>
      <c r="AW29" s="683"/>
      <c r="AX29" s="683"/>
      <c r="AY29" s="683"/>
      <c r="AZ29" s="683"/>
      <c r="BA29" s="683"/>
      <c r="BB29" s="683"/>
      <c r="BC29" s="684"/>
      <c r="BD29" s="627">
        <v>13454</v>
      </c>
      <c r="BE29" s="628"/>
      <c r="BF29" s="628"/>
      <c r="BG29" s="628"/>
      <c r="BH29" s="628"/>
      <c r="BI29" s="628"/>
      <c r="BJ29" s="628"/>
      <c r="BK29" s="629"/>
      <c r="BL29" s="678">
        <v>0</v>
      </c>
      <c r="BM29" s="678"/>
      <c r="BN29" s="678"/>
      <c r="BO29" s="678"/>
      <c r="BP29" s="679" t="s">
        <v>102</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102</v>
      </c>
      <c r="CN29" s="628"/>
      <c r="CO29" s="628"/>
      <c r="CP29" s="628"/>
      <c r="CQ29" s="628"/>
      <c r="CR29" s="628"/>
      <c r="CS29" s="628"/>
      <c r="CT29" s="629"/>
      <c r="CU29" s="678" t="s">
        <v>102</v>
      </c>
      <c r="CV29" s="678"/>
      <c r="CW29" s="678"/>
      <c r="CX29" s="678"/>
      <c r="CY29" s="615" t="s">
        <v>102</v>
      </c>
      <c r="CZ29" s="628"/>
      <c r="DA29" s="628"/>
      <c r="DB29" s="628"/>
      <c r="DC29" s="628"/>
      <c r="DD29" s="628"/>
      <c r="DE29" s="628"/>
      <c r="DF29" s="628"/>
      <c r="DG29" s="628"/>
      <c r="DH29" s="628"/>
      <c r="DI29" s="628"/>
      <c r="DJ29" s="628"/>
      <c r="DK29" s="629"/>
      <c r="DL29" s="615" t="s">
        <v>102</v>
      </c>
      <c r="DM29" s="628"/>
      <c r="DN29" s="628"/>
      <c r="DO29" s="628"/>
      <c r="DP29" s="628"/>
      <c r="DQ29" s="628"/>
      <c r="DR29" s="628"/>
      <c r="DS29" s="628"/>
      <c r="DT29" s="628"/>
      <c r="DU29" s="628"/>
      <c r="DV29" s="628"/>
      <c r="DW29" s="628"/>
      <c r="DX29" s="685"/>
    </row>
    <row r="30" spans="2:128" ht="11.25" customHeight="1">
      <c r="B30" s="624" t="s">
        <v>257</v>
      </c>
      <c r="C30" s="625"/>
      <c r="D30" s="625"/>
      <c r="E30" s="625"/>
      <c r="F30" s="625"/>
      <c r="G30" s="625"/>
      <c r="H30" s="625"/>
      <c r="I30" s="625"/>
      <c r="J30" s="625"/>
      <c r="K30" s="625"/>
      <c r="L30" s="625"/>
      <c r="M30" s="625"/>
      <c r="N30" s="625"/>
      <c r="O30" s="625"/>
      <c r="P30" s="625"/>
      <c r="Q30" s="626"/>
      <c r="R30" s="627">
        <v>221952822</v>
      </c>
      <c r="S30" s="628"/>
      <c r="T30" s="628"/>
      <c r="U30" s="628"/>
      <c r="V30" s="628"/>
      <c r="W30" s="628"/>
      <c r="X30" s="628"/>
      <c r="Y30" s="629"/>
      <c r="Z30" s="676">
        <v>9.8000000000000007</v>
      </c>
      <c r="AA30" s="641"/>
      <c r="AB30" s="641"/>
      <c r="AC30" s="677"/>
      <c r="AD30" s="615">
        <v>114547</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13454</v>
      </c>
      <c r="BE30" s="628"/>
      <c r="BF30" s="628"/>
      <c r="BG30" s="628"/>
      <c r="BH30" s="628"/>
      <c r="BI30" s="628"/>
      <c r="BJ30" s="628"/>
      <c r="BK30" s="629"/>
      <c r="BL30" s="678">
        <v>0</v>
      </c>
      <c r="BM30" s="678"/>
      <c r="BN30" s="678"/>
      <c r="BO30" s="678"/>
      <c r="BP30" s="679" t="s">
        <v>102</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2236594469</v>
      </c>
      <c r="CN30" s="628"/>
      <c r="CO30" s="628"/>
      <c r="CP30" s="628"/>
      <c r="CQ30" s="628"/>
      <c r="CR30" s="628"/>
      <c r="CS30" s="628"/>
      <c r="CT30" s="629"/>
      <c r="CU30" s="678">
        <v>100</v>
      </c>
      <c r="CV30" s="678"/>
      <c r="CW30" s="678"/>
      <c r="CX30" s="678"/>
      <c r="CY30" s="615">
        <v>226673197</v>
      </c>
      <c r="CZ30" s="628"/>
      <c r="DA30" s="628"/>
      <c r="DB30" s="628"/>
      <c r="DC30" s="628"/>
      <c r="DD30" s="628"/>
      <c r="DE30" s="628"/>
      <c r="DF30" s="628"/>
      <c r="DG30" s="628"/>
      <c r="DH30" s="628"/>
      <c r="DI30" s="628"/>
      <c r="DJ30" s="628"/>
      <c r="DK30" s="629"/>
      <c r="DL30" s="615">
        <v>1631434357</v>
      </c>
      <c r="DM30" s="628"/>
      <c r="DN30" s="628"/>
      <c r="DO30" s="628"/>
      <c r="DP30" s="628"/>
      <c r="DQ30" s="628"/>
      <c r="DR30" s="628"/>
      <c r="DS30" s="628"/>
      <c r="DT30" s="628"/>
      <c r="DU30" s="628"/>
      <c r="DV30" s="628"/>
      <c r="DW30" s="628"/>
      <c r="DX30" s="685"/>
    </row>
    <row r="31" spans="2:128" ht="11.25" customHeight="1">
      <c r="B31" s="624" t="s">
        <v>260</v>
      </c>
      <c r="C31" s="625"/>
      <c r="D31" s="625"/>
      <c r="E31" s="625"/>
      <c r="F31" s="625"/>
      <c r="G31" s="625"/>
      <c r="H31" s="625"/>
      <c r="I31" s="625"/>
      <c r="J31" s="625"/>
      <c r="K31" s="625"/>
      <c r="L31" s="625"/>
      <c r="M31" s="625"/>
      <c r="N31" s="625"/>
      <c r="O31" s="625"/>
      <c r="P31" s="625"/>
      <c r="Q31" s="626"/>
      <c r="R31" s="627">
        <v>249083365</v>
      </c>
      <c r="S31" s="628"/>
      <c r="T31" s="628"/>
      <c r="U31" s="628"/>
      <c r="V31" s="628"/>
      <c r="W31" s="628"/>
      <c r="X31" s="628"/>
      <c r="Y31" s="629"/>
      <c r="Z31" s="676">
        <v>11</v>
      </c>
      <c r="AA31" s="641"/>
      <c r="AB31" s="641"/>
      <c r="AC31" s="677"/>
      <c r="AD31" s="615" t="s">
        <v>102</v>
      </c>
      <c r="AE31" s="628"/>
      <c r="AF31" s="628"/>
      <c r="AG31" s="628"/>
      <c r="AH31" s="628"/>
      <c r="AI31" s="628"/>
      <c r="AJ31" s="628"/>
      <c r="AK31" s="629"/>
      <c r="AL31" s="676" t="s">
        <v>102</v>
      </c>
      <c r="AM31" s="641"/>
      <c r="AN31" s="641"/>
      <c r="AO31" s="656"/>
      <c r="AP31" s="682" t="s">
        <v>261</v>
      </c>
      <c r="AQ31" s="683"/>
      <c r="AR31" s="683"/>
      <c r="AS31" s="683"/>
      <c r="AT31" s="683"/>
      <c r="AU31" s="683"/>
      <c r="AV31" s="683"/>
      <c r="AW31" s="683"/>
      <c r="AX31" s="683"/>
      <c r="AY31" s="683"/>
      <c r="AZ31" s="683"/>
      <c r="BA31" s="683"/>
      <c r="BB31" s="683"/>
      <c r="BC31" s="684"/>
      <c r="BD31" s="627">
        <v>604631</v>
      </c>
      <c r="BE31" s="628"/>
      <c r="BF31" s="628"/>
      <c r="BG31" s="628"/>
      <c r="BH31" s="628"/>
      <c r="BI31" s="628"/>
      <c r="BJ31" s="628"/>
      <c r="BK31" s="629"/>
      <c r="BL31" s="678">
        <v>0</v>
      </c>
      <c r="BM31" s="678"/>
      <c r="BN31" s="678"/>
      <c r="BO31" s="678"/>
      <c r="BP31" s="679" t="s">
        <v>102</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25" customHeight="1">
      <c r="B32" s="624" t="s">
        <v>262</v>
      </c>
      <c r="C32" s="625"/>
      <c r="D32" s="625"/>
      <c r="E32" s="625"/>
      <c r="F32" s="625"/>
      <c r="G32" s="625"/>
      <c r="H32" s="625"/>
      <c r="I32" s="625"/>
      <c r="J32" s="625"/>
      <c r="K32" s="625"/>
      <c r="L32" s="625"/>
      <c r="M32" s="625"/>
      <c r="N32" s="625"/>
      <c r="O32" s="625"/>
      <c r="P32" s="625"/>
      <c r="Q32" s="626"/>
      <c r="R32" s="627">
        <v>23200000</v>
      </c>
      <c r="S32" s="628"/>
      <c r="T32" s="628"/>
      <c r="U32" s="628"/>
      <c r="V32" s="628"/>
      <c r="W32" s="628"/>
      <c r="X32" s="628"/>
      <c r="Y32" s="629"/>
      <c r="Z32" s="676">
        <v>1</v>
      </c>
      <c r="AA32" s="641"/>
      <c r="AB32" s="641"/>
      <c r="AC32" s="677"/>
      <c r="AD32" s="615" t="s">
        <v>102</v>
      </c>
      <c r="AE32" s="628"/>
      <c r="AF32" s="628"/>
      <c r="AG32" s="628"/>
      <c r="AH32" s="628"/>
      <c r="AI32" s="628"/>
      <c r="AJ32" s="628"/>
      <c r="AK32" s="629"/>
      <c r="AL32" s="676" t="s">
        <v>102</v>
      </c>
      <c r="AM32" s="641"/>
      <c r="AN32" s="641"/>
      <c r="AO32" s="656"/>
      <c r="AP32" s="682" t="s">
        <v>263</v>
      </c>
      <c r="AQ32" s="683"/>
      <c r="AR32" s="683"/>
      <c r="AS32" s="683"/>
      <c r="AT32" s="683"/>
      <c r="AU32" s="683"/>
      <c r="AV32" s="683"/>
      <c r="AW32" s="683"/>
      <c r="AX32" s="683"/>
      <c r="AY32" s="683"/>
      <c r="AZ32" s="683"/>
      <c r="BA32" s="683"/>
      <c r="BB32" s="683"/>
      <c r="BC32" s="684"/>
      <c r="BD32" s="627">
        <v>16</v>
      </c>
      <c r="BE32" s="628"/>
      <c r="BF32" s="628"/>
      <c r="BG32" s="628"/>
      <c r="BH32" s="628"/>
      <c r="BI32" s="628"/>
      <c r="BJ32" s="628"/>
      <c r="BK32" s="629"/>
      <c r="BL32" s="678">
        <v>0</v>
      </c>
      <c r="BM32" s="678"/>
      <c r="BN32" s="678"/>
      <c r="BO32" s="678"/>
      <c r="BP32" s="679" t="s">
        <v>102</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25" customHeight="1">
      <c r="B33" s="624" t="s">
        <v>265</v>
      </c>
      <c r="C33" s="625"/>
      <c r="D33" s="625"/>
      <c r="E33" s="625"/>
      <c r="F33" s="625"/>
      <c r="G33" s="625"/>
      <c r="H33" s="625"/>
      <c r="I33" s="625"/>
      <c r="J33" s="625"/>
      <c r="K33" s="625"/>
      <c r="L33" s="625"/>
      <c r="M33" s="625"/>
      <c r="N33" s="625"/>
      <c r="O33" s="625"/>
      <c r="P33" s="625"/>
      <c r="Q33" s="626"/>
      <c r="R33" s="627">
        <v>94405900</v>
      </c>
      <c r="S33" s="628"/>
      <c r="T33" s="628"/>
      <c r="U33" s="628"/>
      <c r="V33" s="628"/>
      <c r="W33" s="628"/>
      <c r="X33" s="628"/>
      <c r="Y33" s="629"/>
      <c r="Z33" s="676">
        <v>4.2</v>
      </c>
      <c r="AA33" s="641"/>
      <c r="AB33" s="641"/>
      <c r="AC33" s="677"/>
      <c r="AD33" s="615" t="s">
        <v>102</v>
      </c>
      <c r="AE33" s="628"/>
      <c r="AF33" s="628"/>
      <c r="AG33" s="628"/>
      <c r="AH33" s="628"/>
      <c r="AI33" s="628"/>
      <c r="AJ33" s="628"/>
      <c r="AK33" s="629"/>
      <c r="AL33" s="676" t="s">
        <v>102</v>
      </c>
      <c r="AM33" s="641"/>
      <c r="AN33" s="641"/>
      <c r="AO33" s="656"/>
      <c r="AP33" s="624" t="s">
        <v>138</v>
      </c>
      <c r="AQ33" s="625"/>
      <c r="AR33" s="625"/>
      <c r="AS33" s="625"/>
      <c r="AT33" s="625"/>
      <c r="AU33" s="625"/>
      <c r="AV33" s="625"/>
      <c r="AW33" s="625"/>
      <c r="AX33" s="625"/>
      <c r="AY33" s="625"/>
      <c r="AZ33" s="625"/>
      <c r="BA33" s="625"/>
      <c r="BB33" s="625"/>
      <c r="BC33" s="626"/>
      <c r="BD33" s="627">
        <v>1274404737</v>
      </c>
      <c r="BE33" s="628"/>
      <c r="BF33" s="628"/>
      <c r="BG33" s="628"/>
      <c r="BH33" s="628"/>
      <c r="BI33" s="628"/>
      <c r="BJ33" s="628"/>
      <c r="BK33" s="629"/>
      <c r="BL33" s="678">
        <v>100</v>
      </c>
      <c r="BM33" s="678"/>
      <c r="BN33" s="678"/>
      <c r="BO33" s="678"/>
      <c r="BP33" s="679">
        <v>26017869</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25" customHeight="1">
      <c r="B34" s="597" t="s">
        <v>271</v>
      </c>
      <c r="C34" s="598"/>
      <c r="D34" s="598"/>
      <c r="E34" s="598"/>
      <c r="F34" s="598"/>
      <c r="G34" s="598"/>
      <c r="H34" s="598"/>
      <c r="I34" s="598"/>
      <c r="J34" s="598"/>
      <c r="K34" s="598"/>
      <c r="L34" s="598"/>
      <c r="M34" s="598"/>
      <c r="N34" s="598"/>
      <c r="O34" s="598"/>
      <c r="P34" s="598"/>
      <c r="Q34" s="599"/>
      <c r="R34" s="627">
        <v>2263393575</v>
      </c>
      <c r="S34" s="628"/>
      <c r="T34" s="628"/>
      <c r="U34" s="628"/>
      <c r="V34" s="628"/>
      <c r="W34" s="628"/>
      <c r="X34" s="628"/>
      <c r="Y34" s="629"/>
      <c r="Z34" s="678">
        <v>100</v>
      </c>
      <c r="AA34" s="678"/>
      <c r="AB34" s="678"/>
      <c r="AC34" s="678"/>
      <c r="AD34" s="679">
        <v>1279846013</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1109519635</v>
      </c>
      <c r="CN34" s="664"/>
      <c r="CO34" s="664"/>
      <c r="CP34" s="664"/>
      <c r="CQ34" s="664"/>
      <c r="CR34" s="664"/>
      <c r="CS34" s="664"/>
      <c r="CT34" s="665"/>
      <c r="CU34" s="666">
        <v>49.6</v>
      </c>
      <c r="CV34" s="667"/>
      <c r="CW34" s="667"/>
      <c r="CX34" s="669"/>
      <c r="CY34" s="663">
        <v>963374137</v>
      </c>
      <c r="CZ34" s="664"/>
      <c r="DA34" s="664"/>
      <c r="DB34" s="664"/>
      <c r="DC34" s="664"/>
      <c r="DD34" s="664"/>
      <c r="DE34" s="664"/>
      <c r="DF34" s="665"/>
      <c r="DG34" s="663">
        <v>956639562</v>
      </c>
      <c r="DH34" s="664"/>
      <c r="DI34" s="664"/>
      <c r="DJ34" s="664"/>
      <c r="DK34" s="664"/>
      <c r="DL34" s="664"/>
      <c r="DM34" s="664"/>
      <c r="DN34" s="664"/>
      <c r="DO34" s="664"/>
      <c r="DP34" s="664"/>
      <c r="DQ34" s="665"/>
      <c r="DR34" s="666">
        <v>68.5</v>
      </c>
      <c r="DS34" s="667"/>
      <c r="DT34" s="667"/>
      <c r="DU34" s="667"/>
      <c r="DV34" s="667"/>
      <c r="DW34" s="667"/>
      <c r="DX34" s="668"/>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682374803</v>
      </c>
      <c r="CN35" s="616"/>
      <c r="CO35" s="616"/>
      <c r="CP35" s="616"/>
      <c r="CQ35" s="616"/>
      <c r="CR35" s="616"/>
      <c r="CS35" s="616"/>
      <c r="CT35" s="617"/>
      <c r="CU35" s="630">
        <v>30.5</v>
      </c>
      <c r="CV35" s="631"/>
      <c r="CW35" s="631"/>
      <c r="CX35" s="632"/>
      <c r="CY35" s="615">
        <v>572700764</v>
      </c>
      <c r="CZ35" s="616"/>
      <c r="DA35" s="616"/>
      <c r="DB35" s="616"/>
      <c r="DC35" s="616"/>
      <c r="DD35" s="616"/>
      <c r="DE35" s="616"/>
      <c r="DF35" s="617"/>
      <c r="DG35" s="615">
        <v>565966189</v>
      </c>
      <c r="DH35" s="616"/>
      <c r="DI35" s="616"/>
      <c r="DJ35" s="616"/>
      <c r="DK35" s="616"/>
      <c r="DL35" s="616"/>
      <c r="DM35" s="616"/>
      <c r="DN35" s="616"/>
      <c r="DO35" s="616"/>
      <c r="DP35" s="616"/>
      <c r="DQ35" s="617"/>
      <c r="DR35" s="630">
        <v>40.5</v>
      </c>
      <c r="DS35" s="631"/>
      <c r="DT35" s="631"/>
      <c r="DU35" s="631"/>
      <c r="DV35" s="631"/>
      <c r="DW35" s="631"/>
      <c r="DX35" s="640"/>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501179425</v>
      </c>
      <c r="CN36" s="628"/>
      <c r="CO36" s="628"/>
      <c r="CP36" s="628"/>
      <c r="CQ36" s="628"/>
      <c r="CR36" s="628"/>
      <c r="CS36" s="628"/>
      <c r="CT36" s="629"/>
      <c r="CU36" s="630">
        <v>22.4</v>
      </c>
      <c r="CV36" s="631"/>
      <c r="CW36" s="631"/>
      <c r="CX36" s="632"/>
      <c r="CY36" s="615">
        <v>392924395</v>
      </c>
      <c r="CZ36" s="616"/>
      <c r="DA36" s="616"/>
      <c r="DB36" s="616"/>
      <c r="DC36" s="616"/>
      <c r="DD36" s="616"/>
      <c r="DE36" s="616"/>
      <c r="DF36" s="617"/>
      <c r="DG36" s="615">
        <v>392924332</v>
      </c>
      <c r="DH36" s="616"/>
      <c r="DI36" s="616"/>
      <c r="DJ36" s="616"/>
      <c r="DK36" s="616"/>
      <c r="DL36" s="616"/>
      <c r="DM36" s="616"/>
      <c r="DN36" s="616"/>
      <c r="DO36" s="616"/>
      <c r="DP36" s="616"/>
      <c r="DQ36" s="617"/>
      <c r="DR36" s="630">
        <v>28.1</v>
      </c>
      <c r="DS36" s="631"/>
      <c r="DT36" s="631"/>
      <c r="DU36" s="631"/>
      <c r="DV36" s="631"/>
      <c r="DW36" s="631"/>
      <c r="DX36" s="640"/>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46999535</v>
      </c>
      <c r="CN37" s="616"/>
      <c r="CO37" s="616"/>
      <c r="CP37" s="616"/>
      <c r="CQ37" s="616"/>
      <c r="CR37" s="616"/>
      <c r="CS37" s="616"/>
      <c r="CT37" s="617"/>
      <c r="CU37" s="630">
        <v>2.1</v>
      </c>
      <c r="CV37" s="631"/>
      <c r="CW37" s="631"/>
      <c r="CX37" s="632"/>
      <c r="CY37" s="615">
        <v>29282279</v>
      </c>
      <c r="CZ37" s="616"/>
      <c r="DA37" s="616"/>
      <c r="DB37" s="616"/>
      <c r="DC37" s="616"/>
      <c r="DD37" s="616"/>
      <c r="DE37" s="616"/>
      <c r="DF37" s="617"/>
      <c r="DG37" s="615">
        <v>29282279</v>
      </c>
      <c r="DH37" s="616"/>
      <c r="DI37" s="616"/>
      <c r="DJ37" s="616"/>
      <c r="DK37" s="616"/>
      <c r="DL37" s="616"/>
      <c r="DM37" s="616"/>
      <c r="DN37" s="616"/>
      <c r="DO37" s="616"/>
      <c r="DP37" s="616"/>
      <c r="DQ37" s="617"/>
      <c r="DR37" s="630">
        <v>2.1</v>
      </c>
      <c r="DS37" s="631"/>
      <c r="DT37" s="631"/>
      <c r="DU37" s="631"/>
      <c r="DV37" s="631"/>
      <c r="DW37" s="631"/>
      <c r="DX37" s="640"/>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99.5</v>
      </c>
      <c r="BE38" s="674"/>
      <c r="BF38" s="674"/>
      <c r="BG38" s="674"/>
      <c r="BH38" s="674"/>
      <c r="BI38" s="674">
        <v>98.6</v>
      </c>
      <c r="BJ38" s="674"/>
      <c r="BK38" s="674"/>
      <c r="BL38" s="674"/>
      <c r="BM38" s="675"/>
      <c r="BN38" s="673">
        <v>99.4</v>
      </c>
      <c r="BO38" s="674"/>
      <c r="BP38" s="674"/>
      <c r="BQ38" s="674"/>
      <c r="BR38" s="674"/>
      <c r="BS38" s="674">
        <v>98.3</v>
      </c>
      <c r="BT38" s="674"/>
      <c r="BU38" s="674"/>
      <c r="BV38" s="674"/>
      <c r="BW38" s="675"/>
      <c r="BY38" s="624" t="s">
        <v>281</v>
      </c>
      <c r="BZ38" s="625"/>
      <c r="CA38" s="625"/>
      <c r="CB38" s="625"/>
      <c r="CC38" s="625"/>
      <c r="CD38" s="625"/>
      <c r="CE38" s="625"/>
      <c r="CF38" s="625"/>
      <c r="CG38" s="625"/>
      <c r="CH38" s="625"/>
      <c r="CI38" s="625"/>
      <c r="CJ38" s="625"/>
      <c r="CK38" s="625"/>
      <c r="CL38" s="626"/>
      <c r="CM38" s="627">
        <v>380145297</v>
      </c>
      <c r="CN38" s="628"/>
      <c r="CO38" s="628"/>
      <c r="CP38" s="628"/>
      <c r="CQ38" s="628"/>
      <c r="CR38" s="628"/>
      <c r="CS38" s="628"/>
      <c r="CT38" s="629"/>
      <c r="CU38" s="630">
        <v>17</v>
      </c>
      <c r="CV38" s="631"/>
      <c r="CW38" s="631"/>
      <c r="CX38" s="632"/>
      <c r="CY38" s="615">
        <v>361391094</v>
      </c>
      <c r="CZ38" s="616"/>
      <c r="DA38" s="616"/>
      <c r="DB38" s="616"/>
      <c r="DC38" s="616"/>
      <c r="DD38" s="616"/>
      <c r="DE38" s="616"/>
      <c r="DF38" s="617"/>
      <c r="DG38" s="615">
        <v>361391094</v>
      </c>
      <c r="DH38" s="616"/>
      <c r="DI38" s="616"/>
      <c r="DJ38" s="616"/>
      <c r="DK38" s="616"/>
      <c r="DL38" s="616"/>
      <c r="DM38" s="616"/>
      <c r="DN38" s="616"/>
      <c r="DO38" s="616"/>
      <c r="DP38" s="616"/>
      <c r="DQ38" s="617"/>
      <c r="DR38" s="630">
        <v>25.9</v>
      </c>
      <c r="DS38" s="631"/>
      <c r="DT38" s="631"/>
      <c r="DU38" s="631"/>
      <c r="DV38" s="631"/>
      <c r="DW38" s="631"/>
      <c r="DX38" s="640"/>
    </row>
    <row r="39" spans="2:128" ht="11.25" customHeight="1">
      <c r="AP39" s="645"/>
      <c r="AQ39" s="646"/>
      <c r="AR39" s="646"/>
      <c r="AS39" s="646"/>
      <c r="AT39" s="650"/>
      <c r="AU39" s="169" t="s">
        <v>282</v>
      </c>
      <c r="AV39" s="169"/>
      <c r="AW39" s="169"/>
      <c r="AX39" s="624" t="s">
        <v>283</v>
      </c>
      <c r="AY39" s="625"/>
      <c r="AZ39" s="625"/>
      <c r="BA39" s="625"/>
      <c r="BB39" s="625"/>
      <c r="BC39" s="626"/>
      <c r="BD39" s="655">
        <v>99.1</v>
      </c>
      <c r="BE39" s="641"/>
      <c r="BF39" s="641"/>
      <c r="BG39" s="641"/>
      <c r="BH39" s="641"/>
      <c r="BI39" s="641">
        <v>96.5</v>
      </c>
      <c r="BJ39" s="641"/>
      <c r="BK39" s="641"/>
      <c r="BL39" s="641"/>
      <c r="BM39" s="656"/>
      <c r="BN39" s="655">
        <v>99.1</v>
      </c>
      <c r="BO39" s="641"/>
      <c r="BP39" s="641"/>
      <c r="BQ39" s="641"/>
      <c r="BR39" s="641"/>
      <c r="BS39" s="641">
        <v>96.1</v>
      </c>
      <c r="BT39" s="641"/>
      <c r="BU39" s="641"/>
      <c r="BV39" s="641"/>
      <c r="BW39" s="656"/>
      <c r="BY39" s="633" t="s">
        <v>284</v>
      </c>
      <c r="BZ39" s="634"/>
      <c r="CA39" s="624" t="s">
        <v>285</v>
      </c>
      <c r="CB39" s="625"/>
      <c r="CC39" s="625"/>
      <c r="CD39" s="625"/>
      <c r="CE39" s="625"/>
      <c r="CF39" s="625"/>
      <c r="CG39" s="625"/>
      <c r="CH39" s="625"/>
      <c r="CI39" s="625"/>
      <c r="CJ39" s="625"/>
      <c r="CK39" s="625"/>
      <c r="CL39" s="626"/>
      <c r="CM39" s="627">
        <v>380144507</v>
      </c>
      <c r="CN39" s="616"/>
      <c r="CO39" s="616"/>
      <c r="CP39" s="616"/>
      <c r="CQ39" s="616"/>
      <c r="CR39" s="616"/>
      <c r="CS39" s="616"/>
      <c r="CT39" s="617"/>
      <c r="CU39" s="630">
        <v>17</v>
      </c>
      <c r="CV39" s="631"/>
      <c r="CW39" s="631"/>
      <c r="CX39" s="632"/>
      <c r="CY39" s="615">
        <v>361390304</v>
      </c>
      <c r="CZ39" s="616"/>
      <c r="DA39" s="616"/>
      <c r="DB39" s="616"/>
      <c r="DC39" s="616"/>
      <c r="DD39" s="616"/>
      <c r="DE39" s="616"/>
      <c r="DF39" s="617"/>
      <c r="DG39" s="615">
        <v>361390304</v>
      </c>
      <c r="DH39" s="616"/>
      <c r="DI39" s="616"/>
      <c r="DJ39" s="616"/>
      <c r="DK39" s="616"/>
      <c r="DL39" s="616"/>
      <c r="DM39" s="616"/>
      <c r="DN39" s="616"/>
      <c r="DO39" s="616"/>
      <c r="DP39" s="616"/>
      <c r="DQ39" s="617"/>
      <c r="DR39" s="630">
        <v>25.9</v>
      </c>
      <c r="DS39" s="631"/>
      <c r="DT39" s="631"/>
      <c r="DU39" s="631"/>
      <c r="DV39" s="631"/>
      <c r="DW39" s="631"/>
      <c r="DX39" s="640"/>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100.1</v>
      </c>
      <c r="BE40" s="658"/>
      <c r="BF40" s="658"/>
      <c r="BG40" s="658"/>
      <c r="BH40" s="658"/>
      <c r="BI40" s="658">
        <v>99.9</v>
      </c>
      <c r="BJ40" s="658"/>
      <c r="BK40" s="658"/>
      <c r="BL40" s="658"/>
      <c r="BM40" s="659"/>
      <c r="BN40" s="657">
        <v>100.2</v>
      </c>
      <c r="BO40" s="658"/>
      <c r="BP40" s="658"/>
      <c r="BQ40" s="658"/>
      <c r="BR40" s="658"/>
      <c r="BS40" s="658">
        <v>99.9</v>
      </c>
      <c r="BT40" s="658"/>
      <c r="BU40" s="658"/>
      <c r="BV40" s="658"/>
      <c r="BW40" s="659"/>
      <c r="BY40" s="635"/>
      <c r="BZ40" s="636"/>
      <c r="CA40" s="624" t="s">
        <v>287</v>
      </c>
      <c r="CB40" s="625"/>
      <c r="CC40" s="625"/>
      <c r="CD40" s="625"/>
      <c r="CE40" s="625"/>
      <c r="CF40" s="625"/>
      <c r="CG40" s="625"/>
      <c r="CH40" s="625"/>
      <c r="CI40" s="625"/>
      <c r="CJ40" s="625"/>
      <c r="CK40" s="625"/>
      <c r="CL40" s="626"/>
      <c r="CM40" s="627">
        <v>318547557</v>
      </c>
      <c r="CN40" s="628"/>
      <c r="CO40" s="628"/>
      <c r="CP40" s="628"/>
      <c r="CQ40" s="628"/>
      <c r="CR40" s="628"/>
      <c r="CS40" s="628"/>
      <c r="CT40" s="629"/>
      <c r="CU40" s="630">
        <v>14.2</v>
      </c>
      <c r="CV40" s="631"/>
      <c r="CW40" s="631"/>
      <c r="CX40" s="632"/>
      <c r="CY40" s="615">
        <v>301948838</v>
      </c>
      <c r="CZ40" s="616"/>
      <c r="DA40" s="616"/>
      <c r="DB40" s="616"/>
      <c r="DC40" s="616"/>
      <c r="DD40" s="616"/>
      <c r="DE40" s="616"/>
      <c r="DF40" s="617"/>
      <c r="DG40" s="615">
        <v>301948838</v>
      </c>
      <c r="DH40" s="616"/>
      <c r="DI40" s="616"/>
      <c r="DJ40" s="616"/>
      <c r="DK40" s="616"/>
      <c r="DL40" s="616"/>
      <c r="DM40" s="616"/>
      <c r="DN40" s="616"/>
      <c r="DO40" s="616"/>
      <c r="DP40" s="616"/>
      <c r="DQ40" s="617"/>
      <c r="DR40" s="630">
        <v>21.6</v>
      </c>
      <c r="DS40" s="631"/>
      <c r="DT40" s="631"/>
      <c r="DU40" s="631"/>
      <c r="DV40" s="631"/>
      <c r="DW40" s="631"/>
      <c r="DX40" s="640"/>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61596950</v>
      </c>
      <c r="CN41" s="616"/>
      <c r="CO41" s="616"/>
      <c r="CP41" s="616"/>
      <c r="CQ41" s="616"/>
      <c r="CR41" s="616"/>
      <c r="CS41" s="616"/>
      <c r="CT41" s="617"/>
      <c r="CU41" s="630">
        <v>2.8</v>
      </c>
      <c r="CV41" s="631"/>
      <c r="CW41" s="631"/>
      <c r="CX41" s="632"/>
      <c r="CY41" s="615">
        <v>59441466</v>
      </c>
      <c r="CZ41" s="616"/>
      <c r="DA41" s="616"/>
      <c r="DB41" s="616"/>
      <c r="DC41" s="616"/>
      <c r="DD41" s="616"/>
      <c r="DE41" s="616"/>
      <c r="DF41" s="617"/>
      <c r="DG41" s="615">
        <v>59441466</v>
      </c>
      <c r="DH41" s="616"/>
      <c r="DI41" s="616"/>
      <c r="DJ41" s="616"/>
      <c r="DK41" s="616"/>
      <c r="DL41" s="616"/>
      <c r="DM41" s="616"/>
      <c r="DN41" s="616"/>
      <c r="DO41" s="616"/>
      <c r="DP41" s="616"/>
      <c r="DQ41" s="617"/>
      <c r="DR41" s="630">
        <v>4.3</v>
      </c>
      <c r="DS41" s="631"/>
      <c r="DT41" s="631"/>
      <c r="DU41" s="631"/>
      <c r="DV41" s="631"/>
      <c r="DW41" s="631"/>
      <c r="DX41" s="640"/>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790</v>
      </c>
      <c r="CN42" s="628"/>
      <c r="CO42" s="628"/>
      <c r="CP42" s="628"/>
      <c r="CQ42" s="628"/>
      <c r="CR42" s="628"/>
      <c r="CS42" s="628"/>
      <c r="CT42" s="629"/>
      <c r="CU42" s="630">
        <v>0</v>
      </c>
      <c r="CV42" s="631"/>
      <c r="CW42" s="631"/>
      <c r="CX42" s="632"/>
      <c r="CY42" s="615">
        <v>790</v>
      </c>
      <c r="CZ42" s="616"/>
      <c r="DA42" s="616"/>
      <c r="DB42" s="616"/>
      <c r="DC42" s="616"/>
      <c r="DD42" s="616"/>
      <c r="DE42" s="616"/>
      <c r="DF42" s="617"/>
      <c r="DG42" s="615">
        <v>790</v>
      </c>
      <c r="DH42" s="616"/>
      <c r="DI42" s="616"/>
      <c r="DJ42" s="616"/>
      <c r="DK42" s="616"/>
      <c r="DL42" s="616"/>
      <c r="DM42" s="616"/>
      <c r="DN42" s="616"/>
      <c r="DO42" s="616"/>
      <c r="DP42" s="616"/>
      <c r="DQ42" s="617"/>
      <c r="DR42" s="630">
        <v>0</v>
      </c>
      <c r="DS42" s="631"/>
      <c r="DT42" s="631"/>
      <c r="DU42" s="631"/>
      <c r="DV42" s="631"/>
      <c r="DW42" s="631"/>
      <c r="DX42" s="640"/>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900212752</v>
      </c>
      <c r="CN43" s="616"/>
      <c r="CO43" s="616"/>
      <c r="CP43" s="616"/>
      <c r="CQ43" s="616"/>
      <c r="CR43" s="616"/>
      <c r="CS43" s="616"/>
      <c r="CT43" s="617"/>
      <c r="CU43" s="630">
        <v>40.200000000000003</v>
      </c>
      <c r="CV43" s="631"/>
      <c r="CW43" s="631"/>
      <c r="CX43" s="632"/>
      <c r="CY43" s="615">
        <v>631861575</v>
      </c>
      <c r="CZ43" s="616"/>
      <c r="DA43" s="616"/>
      <c r="DB43" s="616"/>
      <c r="DC43" s="616"/>
      <c r="DD43" s="616"/>
      <c r="DE43" s="616"/>
      <c r="DF43" s="617"/>
      <c r="DG43" s="615">
        <v>434616563</v>
      </c>
      <c r="DH43" s="616"/>
      <c r="DI43" s="616"/>
      <c r="DJ43" s="616"/>
      <c r="DK43" s="616"/>
      <c r="DL43" s="616"/>
      <c r="DM43" s="616"/>
      <c r="DN43" s="616"/>
      <c r="DO43" s="616"/>
      <c r="DP43" s="616"/>
      <c r="DQ43" s="617"/>
      <c r="DR43" s="630">
        <v>31.1</v>
      </c>
      <c r="DS43" s="631"/>
      <c r="DT43" s="631"/>
      <c r="DU43" s="631"/>
      <c r="DV43" s="631"/>
      <c r="DW43" s="631"/>
      <c r="DX43" s="640"/>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59440026</v>
      </c>
      <c r="CN44" s="628"/>
      <c r="CO44" s="628"/>
      <c r="CP44" s="628"/>
      <c r="CQ44" s="628"/>
      <c r="CR44" s="628"/>
      <c r="CS44" s="628"/>
      <c r="CT44" s="629"/>
      <c r="CU44" s="630">
        <v>2.7</v>
      </c>
      <c r="CV44" s="631"/>
      <c r="CW44" s="631"/>
      <c r="CX44" s="632"/>
      <c r="CY44" s="615">
        <v>35643199</v>
      </c>
      <c r="CZ44" s="616"/>
      <c r="DA44" s="616"/>
      <c r="DB44" s="616"/>
      <c r="DC44" s="616"/>
      <c r="DD44" s="616"/>
      <c r="DE44" s="616"/>
      <c r="DF44" s="617"/>
      <c r="DG44" s="615">
        <v>34971240</v>
      </c>
      <c r="DH44" s="616"/>
      <c r="DI44" s="616"/>
      <c r="DJ44" s="616"/>
      <c r="DK44" s="616"/>
      <c r="DL44" s="616"/>
      <c r="DM44" s="616"/>
      <c r="DN44" s="616"/>
      <c r="DO44" s="616"/>
      <c r="DP44" s="616"/>
      <c r="DQ44" s="617"/>
      <c r="DR44" s="630">
        <v>2.5</v>
      </c>
      <c r="DS44" s="631"/>
      <c r="DT44" s="631"/>
      <c r="DU44" s="631"/>
      <c r="DV44" s="631"/>
      <c r="DW44" s="631"/>
      <c r="DX44" s="640"/>
    </row>
    <row r="45" spans="2:128" ht="11.25"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20530320</v>
      </c>
      <c r="CN45" s="616"/>
      <c r="CO45" s="616"/>
      <c r="CP45" s="616"/>
      <c r="CQ45" s="616"/>
      <c r="CR45" s="616"/>
      <c r="CS45" s="616"/>
      <c r="CT45" s="617"/>
      <c r="CU45" s="630">
        <v>0.9</v>
      </c>
      <c r="CV45" s="631"/>
      <c r="CW45" s="631"/>
      <c r="CX45" s="632"/>
      <c r="CY45" s="615">
        <v>19477177</v>
      </c>
      <c r="CZ45" s="616"/>
      <c r="DA45" s="616"/>
      <c r="DB45" s="616"/>
      <c r="DC45" s="616"/>
      <c r="DD45" s="616"/>
      <c r="DE45" s="616"/>
      <c r="DF45" s="617"/>
      <c r="DG45" s="615">
        <v>19399658</v>
      </c>
      <c r="DH45" s="616"/>
      <c r="DI45" s="616"/>
      <c r="DJ45" s="616"/>
      <c r="DK45" s="616"/>
      <c r="DL45" s="616"/>
      <c r="DM45" s="616"/>
      <c r="DN45" s="616"/>
      <c r="DO45" s="616"/>
      <c r="DP45" s="616"/>
      <c r="DQ45" s="617"/>
      <c r="DR45" s="630">
        <v>1.4</v>
      </c>
      <c r="DS45" s="631"/>
      <c r="DT45" s="631"/>
      <c r="DU45" s="631"/>
      <c r="DV45" s="631"/>
      <c r="DW45" s="631"/>
      <c r="DX45" s="640"/>
    </row>
    <row r="46" spans="2:128" ht="11.25"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603821945</v>
      </c>
      <c r="CN46" s="628"/>
      <c r="CO46" s="628"/>
      <c r="CP46" s="628"/>
      <c r="CQ46" s="628"/>
      <c r="CR46" s="628"/>
      <c r="CS46" s="628"/>
      <c r="CT46" s="629"/>
      <c r="CU46" s="630">
        <v>27</v>
      </c>
      <c r="CV46" s="631"/>
      <c r="CW46" s="631"/>
      <c r="CX46" s="632"/>
      <c r="CY46" s="615">
        <v>555629112</v>
      </c>
      <c r="CZ46" s="616"/>
      <c r="DA46" s="616"/>
      <c r="DB46" s="616"/>
      <c r="DC46" s="616"/>
      <c r="DD46" s="616"/>
      <c r="DE46" s="616"/>
      <c r="DF46" s="617"/>
      <c r="DG46" s="615">
        <v>378478662</v>
      </c>
      <c r="DH46" s="616"/>
      <c r="DI46" s="616"/>
      <c r="DJ46" s="616"/>
      <c r="DK46" s="616"/>
      <c r="DL46" s="616"/>
      <c r="DM46" s="616"/>
      <c r="DN46" s="616"/>
      <c r="DO46" s="616"/>
      <c r="DP46" s="616"/>
      <c r="DQ46" s="617"/>
      <c r="DR46" s="630">
        <v>27.1</v>
      </c>
      <c r="DS46" s="631"/>
      <c r="DT46" s="631"/>
      <c r="DU46" s="631"/>
      <c r="DV46" s="631"/>
      <c r="DW46" s="631"/>
      <c r="DX46" s="640"/>
    </row>
    <row r="47" spans="2:128" ht="11.25"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7210342</v>
      </c>
      <c r="CN47" s="616"/>
      <c r="CO47" s="616"/>
      <c r="CP47" s="616"/>
      <c r="CQ47" s="616"/>
      <c r="CR47" s="616"/>
      <c r="CS47" s="616"/>
      <c r="CT47" s="617"/>
      <c r="CU47" s="630">
        <v>0.3</v>
      </c>
      <c r="CV47" s="631"/>
      <c r="CW47" s="631"/>
      <c r="CX47" s="632"/>
      <c r="CY47" s="615">
        <v>7149990</v>
      </c>
      <c r="CZ47" s="616"/>
      <c r="DA47" s="616"/>
      <c r="DB47" s="616"/>
      <c r="DC47" s="616"/>
      <c r="DD47" s="616"/>
      <c r="DE47" s="616"/>
      <c r="DF47" s="617"/>
      <c r="DG47" s="615" t="s">
        <v>102</v>
      </c>
      <c r="DH47" s="616"/>
      <c r="DI47" s="616"/>
      <c r="DJ47" s="616"/>
      <c r="DK47" s="616"/>
      <c r="DL47" s="616"/>
      <c r="DM47" s="616"/>
      <c r="DN47" s="616"/>
      <c r="DO47" s="616"/>
      <c r="DP47" s="616"/>
      <c r="DQ47" s="617"/>
      <c r="DR47" s="630" t="s">
        <v>102</v>
      </c>
      <c r="DS47" s="631"/>
      <c r="DT47" s="631"/>
      <c r="DU47" s="631"/>
      <c r="DV47" s="631"/>
      <c r="DW47" s="631"/>
      <c r="DX47" s="640"/>
    </row>
    <row r="48" spans="2:128" ht="11.25"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21906494</v>
      </c>
      <c r="CN48" s="628"/>
      <c r="CO48" s="628"/>
      <c r="CP48" s="628"/>
      <c r="CQ48" s="628"/>
      <c r="CR48" s="628"/>
      <c r="CS48" s="628"/>
      <c r="CT48" s="629"/>
      <c r="CU48" s="630">
        <v>1</v>
      </c>
      <c r="CV48" s="631"/>
      <c r="CW48" s="631"/>
      <c r="CX48" s="632"/>
      <c r="CY48" s="615">
        <v>10484259</v>
      </c>
      <c r="CZ48" s="616"/>
      <c r="DA48" s="616"/>
      <c r="DB48" s="616"/>
      <c r="DC48" s="616"/>
      <c r="DD48" s="616"/>
      <c r="DE48" s="616"/>
      <c r="DF48" s="617"/>
      <c r="DG48" s="615" t="s">
        <v>102</v>
      </c>
      <c r="DH48" s="616"/>
      <c r="DI48" s="616"/>
      <c r="DJ48" s="616"/>
      <c r="DK48" s="616"/>
      <c r="DL48" s="616"/>
      <c r="DM48" s="616"/>
      <c r="DN48" s="616"/>
      <c r="DO48" s="616"/>
      <c r="DP48" s="616"/>
      <c r="DQ48" s="617"/>
      <c r="DR48" s="630" t="s">
        <v>102</v>
      </c>
      <c r="DS48" s="631"/>
      <c r="DT48" s="631"/>
      <c r="DU48" s="631"/>
      <c r="DV48" s="631"/>
      <c r="DW48" s="631"/>
      <c r="DX48" s="640"/>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3783789</v>
      </c>
      <c r="CN49" s="616"/>
      <c r="CO49" s="616"/>
      <c r="CP49" s="616"/>
      <c r="CQ49" s="616"/>
      <c r="CR49" s="616"/>
      <c r="CS49" s="616"/>
      <c r="CT49" s="617"/>
      <c r="CU49" s="630">
        <v>0.2</v>
      </c>
      <c r="CV49" s="631"/>
      <c r="CW49" s="631"/>
      <c r="CX49" s="632"/>
      <c r="CY49" s="615">
        <v>1710835</v>
      </c>
      <c r="CZ49" s="616"/>
      <c r="DA49" s="616"/>
      <c r="DB49" s="616"/>
      <c r="DC49" s="616"/>
      <c r="DD49" s="616"/>
      <c r="DE49" s="616"/>
      <c r="DF49" s="617"/>
      <c r="DG49" s="615" t="s">
        <v>102</v>
      </c>
      <c r="DH49" s="616"/>
      <c r="DI49" s="616"/>
      <c r="DJ49" s="616"/>
      <c r="DK49" s="616"/>
      <c r="DL49" s="616"/>
      <c r="DM49" s="616"/>
      <c r="DN49" s="616"/>
      <c r="DO49" s="616"/>
      <c r="DP49" s="616"/>
      <c r="DQ49" s="617"/>
      <c r="DR49" s="630" t="s">
        <v>102</v>
      </c>
      <c r="DS49" s="631"/>
      <c r="DT49" s="631"/>
      <c r="DU49" s="631"/>
      <c r="DV49" s="631"/>
      <c r="DW49" s="631"/>
      <c r="DX49" s="640"/>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183519836</v>
      </c>
      <c r="CN50" s="628"/>
      <c r="CO50" s="628"/>
      <c r="CP50" s="628"/>
      <c r="CQ50" s="628"/>
      <c r="CR50" s="628"/>
      <c r="CS50" s="628"/>
      <c r="CT50" s="629"/>
      <c r="CU50" s="630">
        <v>8.1999999999999993</v>
      </c>
      <c r="CV50" s="631"/>
      <c r="CW50" s="631"/>
      <c r="CX50" s="632"/>
      <c r="CY50" s="615">
        <v>1767003</v>
      </c>
      <c r="CZ50" s="616"/>
      <c r="DA50" s="616"/>
      <c r="DB50" s="616"/>
      <c r="DC50" s="616"/>
      <c r="DD50" s="616"/>
      <c r="DE50" s="616"/>
      <c r="DF50" s="617"/>
      <c r="DG50" s="615">
        <v>1767003</v>
      </c>
      <c r="DH50" s="616"/>
      <c r="DI50" s="616"/>
      <c r="DJ50" s="616"/>
      <c r="DK50" s="616"/>
      <c r="DL50" s="616"/>
      <c r="DM50" s="616"/>
      <c r="DN50" s="616"/>
      <c r="DO50" s="616"/>
      <c r="DP50" s="616"/>
      <c r="DQ50" s="617"/>
      <c r="DR50" s="630">
        <v>0.1</v>
      </c>
      <c r="DS50" s="631"/>
      <c r="DT50" s="631"/>
      <c r="DU50" s="631"/>
      <c r="DV50" s="631"/>
      <c r="DW50" s="631"/>
      <c r="DX50" s="640"/>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102</v>
      </c>
      <c r="CN51" s="616"/>
      <c r="CO51" s="616"/>
      <c r="CP51" s="616"/>
      <c r="CQ51" s="616"/>
      <c r="CR51" s="616"/>
      <c r="CS51" s="616"/>
      <c r="CT51" s="617"/>
      <c r="CU51" s="630" t="s">
        <v>102</v>
      </c>
      <c r="CV51" s="631"/>
      <c r="CW51" s="631"/>
      <c r="CX51" s="632"/>
      <c r="CY51" s="615" t="s">
        <v>102</v>
      </c>
      <c r="CZ51" s="616"/>
      <c r="DA51" s="616"/>
      <c r="DB51" s="616"/>
      <c r="DC51" s="616"/>
      <c r="DD51" s="616"/>
      <c r="DE51" s="616"/>
      <c r="DF51" s="617"/>
      <c r="DG51" s="615" t="s">
        <v>102</v>
      </c>
      <c r="DH51" s="616"/>
      <c r="DI51" s="616"/>
      <c r="DJ51" s="616"/>
      <c r="DK51" s="616"/>
      <c r="DL51" s="616"/>
      <c r="DM51" s="616"/>
      <c r="DN51" s="616"/>
      <c r="DO51" s="616"/>
      <c r="DP51" s="616"/>
      <c r="DQ51" s="617"/>
      <c r="DR51" s="630" t="s">
        <v>102</v>
      </c>
      <c r="DS51" s="631"/>
      <c r="DT51" s="631"/>
      <c r="DU51" s="631"/>
      <c r="DV51" s="631"/>
      <c r="DW51" s="631"/>
      <c r="DX51" s="640"/>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226862082</v>
      </c>
      <c r="CN52" s="628"/>
      <c r="CO52" s="628"/>
      <c r="CP52" s="628"/>
      <c r="CQ52" s="628"/>
      <c r="CR52" s="628"/>
      <c r="CS52" s="628"/>
      <c r="CT52" s="629"/>
      <c r="CU52" s="630">
        <v>10.1</v>
      </c>
      <c r="CV52" s="631"/>
      <c r="CW52" s="631"/>
      <c r="CX52" s="632"/>
      <c r="CY52" s="615">
        <v>36198645</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25"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6366801</v>
      </c>
      <c r="CN53" s="628"/>
      <c r="CO53" s="628"/>
      <c r="CP53" s="628"/>
      <c r="CQ53" s="628"/>
      <c r="CR53" s="628"/>
      <c r="CS53" s="628"/>
      <c r="CT53" s="629"/>
      <c r="CU53" s="630">
        <v>0.3</v>
      </c>
      <c r="CV53" s="631"/>
      <c r="CW53" s="631"/>
      <c r="CX53" s="632"/>
      <c r="CY53" s="615">
        <v>4967095</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25"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226673197</v>
      </c>
      <c r="CN54" s="628"/>
      <c r="CO54" s="628"/>
      <c r="CP54" s="628"/>
      <c r="CQ54" s="628"/>
      <c r="CR54" s="628"/>
      <c r="CS54" s="628"/>
      <c r="CT54" s="629"/>
      <c r="CU54" s="630">
        <v>10.1</v>
      </c>
      <c r="CV54" s="631"/>
      <c r="CW54" s="631"/>
      <c r="CX54" s="632"/>
      <c r="CY54" s="615">
        <v>36196858</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25"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109572490</v>
      </c>
      <c r="CN55" s="628"/>
      <c r="CO55" s="628"/>
      <c r="CP55" s="628"/>
      <c r="CQ55" s="628"/>
      <c r="CR55" s="628"/>
      <c r="CS55" s="628"/>
      <c r="CT55" s="629"/>
      <c r="CU55" s="630">
        <v>4.9000000000000004</v>
      </c>
      <c r="CV55" s="631"/>
      <c r="CW55" s="631"/>
      <c r="CX55" s="632"/>
      <c r="CY55" s="615">
        <v>1633545</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89202566</v>
      </c>
      <c r="CN56" s="628"/>
      <c r="CO56" s="628"/>
      <c r="CP56" s="628"/>
      <c r="CQ56" s="628"/>
      <c r="CR56" s="628"/>
      <c r="CS56" s="628"/>
      <c r="CT56" s="629"/>
      <c r="CU56" s="630">
        <v>4</v>
      </c>
      <c r="CV56" s="631"/>
      <c r="CW56" s="631"/>
      <c r="CX56" s="632"/>
      <c r="CY56" s="615">
        <v>23464071</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188885</v>
      </c>
      <c r="CN57" s="628"/>
      <c r="CO57" s="628"/>
      <c r="CP57" s="628"/>
      <c r="CQ57" s="628"/>
      <c r="CR57" s="628"/>
      <c r="CS57" s="628"/>
      <c r="CT57" s="629"/>
      <c r="CU57" s="630">
        <v>0</v>
      </c>
      <c r="CV57" s="631"/>
      <c r="CW57" s="631"/>
      <c r="CX57" s="632"/>
      <c r="CY57" s="615">
        <v>1787</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102</v>
      </c>
      <c r="CN58" s="628"/>
      <c r="CO58" s="628"/>
      <c r="CP58" s="628"/>
      <c r="CQ58" s="628"/>
      <c r="CR58" s="628"/>
      <c r="CS58" s="628"/>
      <c r="CT58" s="629"/>
      <c r="CU58" s="630" t="s">
        <v>102</v>
      </c>
      <c r="CV58" s="631"/>
      <c r="CW58" s="631"/>
      <c r="CX58" s="632"/>
      <c r="CY58" s="615" t="s">
        <v>102</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2236594469</v>
      </c>
      <c r="CN59" s="601"/>
      <c r="CO59" s="601"/>
      <c r="CP59" s="601"/>
      <c r="CQ59" s="601"/>
      <c r="CR59" s="601"/>
      <c r="CS59" s="601"/>
      <c r="CT59" s="602"/>
      <c r="CU59" s="603">
        <v>100</v>
      </c>
      <c r="CV59" s="604"/>
      <c r="CW59" s="604"/>
      <c r="CX59" s="605"/>
      <c r="CY59" s="606">
        <v>1631434357</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30" t="s">
        <v>311</v>
      </c>
      <c r="DK2" s="1131"/>
      <c r="DL2" s="1131"/>
      <c r="DM2" s="1131"/>
      <c r="DN2" s="1131"/>
      <c r="DO2" s="1132"/>
      <c r="DP2" s="194"/>
      <c r="DQ2" s="1130" t="s">
        <v>312</v>
      </c>
      <c r="DR2" s="1131"/>
      <c r="DS2" s="1131"/>
      <c r="DT2" s="1131"/>
      <c r="DU2" s="1131"/>
      <c r="DV2" s="1131"/>
      <c r="DW2" s="1131"/>
      <c r="DX2" s="1131"/>
      <c r="DY2" s="1131"/>
      <c r="DZ2" s="1132"/>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1069" t="s">
        <v>313</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989" t="s">
        <v>315</v>
      </c>
      <c r="B5" s="990"/>
      <c r="C5" s="990"/>
      <c r="D5" s="990"/>
      <c r="E5" s="990"/>
      <c r="F5" s="990"/>
      <c r="G5" s="990"/>
      <c r="H5" s="990"/>
      <c r="I5" s="990"/>
      <c r="J5" s="990"/>
      <c r="K5" s="990"/>
      <c r="L5" s="990"/>
      <c r="M5" s="990"/>
      <c r="N5" s="990"/>
      <c r="O5" s="990"/>
      <c r="P5" s="991"/>
      <c r="Q5" s="995" t="s">
        <v>316</v>
      </c>
      <c r="R5" s="996"/>
      <c r="S5" s="996"/>
      <c r="T5" s="996"/>
      <c r="U5" s="997"/>
      <c r="V5" s="995" t="s">
        <v>317</v>
      </c>
      <c r="W5" s="996"/>
      <c r="X5" s="996"/>
      <c r="Y5" s="996"/>
      <c r="Z5" s="997"/>
      <c r="AA5" s="995" t="s">
        <v>318</v>
      </c>
      <c r="AB5" s="996"/>
      <c r="AC5" s="996"/>
      <c r="AD5" s="996"/>
      <c r="AE5" s="996"/>
      <c r="AF5" s="1133" t="s">
        <v>319</v>
      </c>
      <c r="AG5" s="996"/>
      <c r="AH5" s="996"/>
      <c r="AI5" s="996"/>
      <c r="AJ5" s="1011"/>
      <c r="AK5" s="996" t="s">
        <v>320</v>
      </c>
      <c r="AL5" s="996"/>
      <c r="AM5" s="996"/>
      <c r="AN5" s="996"/>
      <c r="AO5" s="997"/>
      <c r="AP5" s="995" t="s">
        <v>321</v>
      </c>
      <c r="AQ5" s="996"/>
      <c r="AR5" s="996"/>
      <c r="AS5" s="996"/>
      <c r="AT5" s="997"/>
      <c r="AU5" s="995" t="s">
        <v>322</v>
      </c>
      <c r="AV5" s="996"/>
      <c r="AW5" s="996"/>
      <c r="AX5" s="996"/>
      <c r="AY5" s="1011"/>
      <c r="AZ5" s="201"/>
      <c r="BA5" s="201"/>
      <c r="BB5" s="201"/>
      <c r="BC5" s="201"/>
      <c r="BD5" s="201"/>
      <c r="BE5" s="202"/>
      <c r="BF5" s="202"/>
      <c r="BG5" s="202"/>
      <c r="BH5" s="202"/>
      <c r="BI5" s="202"/>
      <c r="BJ5" s="202"/>
      <c r="BK5" s="202"/>
      <c r="BL5" s="202"/>
      <c r="BM5" s="202"/>
      <c r="BN5" s="202"/>
      <c r="BO5" s="202"/>
      <c r="BP5" s="202"/>
      <c r="BQ5" s="989" t="s">
        <v>323</v>
      </c>
      <c r="BR5" s="990"/>
      <c r="BS5" s="990"/>
      <c r="BT5" s="990"/>
      <c r="BU5" s="990"/>
      <c r="BV5" s="990"/>
      <c r="BW5" s="990"/>
      <c r="BX5" s="990"/>
      <c r="BY5" s="990"/>
      <c r="BZ5" s="990"/>
      <c r="CA5" s="990"/>
      <c r="CB5" s="990"/>
      <c r="CC5" s="990"/>
      <c r="CD5" s="990"/>
      <c r="CE5" s="990"/>
      <c r="CF5" s="990"/>
      <c r="CG5" s="991"/>
      <c r="CH5" s="995" t="s">
        <v>324</v>
      </c>
      <c r="CI5" s="996"/>
      <c r="CJ5" s="996"/>
      <c r="CK5" s="996"/>
      <c r="CL5" s="997"/>
      <c r="CM5" s="995" t="s">
        <v>325</v>
      </c>
      <c r="CN5" s="996"/>
      <c r="CO5" s="996"/>
      <c r="CP5" s="996"/>
      <c r="CQ5" s="997"/>
      <c r="CR5" s="995" t="s">
        <v>326</v>
      </c>
      <c r="CS5" s="996"/>
      <c r="CT5" s="996"/>
      <c r="CU5" s="996"/>
      <c r="CV5" s="997"/>
      <c r="CW5" s="995" t="s">
        <v>327</v>
      </c>
      <c r="CX5" s="996"/>
      <c r="CY5" s="996"/>
      <c r="CZ5" s="996"/>
      <c r="DA5" s="997"/>
      <c r="DB5" s="995" t="s">
        <v>328</v>
      </c>
      <c r="DC5" s="996"/>
      <c r="DD5" s="996"/>
      <c r="DE5" s="996"/>
      <c r="DF5" s="997"/>
      <c r="DG5" s="1118" t="s">
        <v>329</v>
      </c>
      <c r="DH5" s="1119"/>
      <c r="DI5" s="1119"/>
      <c r="DJ5" s="1119"/>
      <c r="DK5" s="1120"/>
      <c r="DL5" s="1118" t="s">
        <v>330</v>
      </c>
      <c r="DM5" s="1119"/>
      <c r="DN5" s="1119"/>
      <c r="DO5" s="1119"/>
      <c r="DP5" s="1120"/>
      <c r="DQ5" s="995" t="s">
        <v>331</v>
      </c>
      <c r="DR5" s="996"/>
      <c r="DS5" s="996"/>
      <c r="DT5" s="996"/>
      <c r="DU5" s="997"/>
      <c r="DV5" s="995" t="s">
        <v>322</v>
      </c>
      <c r="DW5" s="996"/>
      <c r="DX5" s="996"/>
      <c r="DY5" s="996"/>
      <c r="DZ5" s="1011"/>
      <c r="EA5" s="199"/>
    </row>
    <row r="6" spans="1:131" s="200"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34"/>
      <c r="AG6" s="999"/>
      <c r="AH6" s="999"/>
      <c r="AI6" s="999"/>
      <c r="AJ6" s="1012"/>
      <c r="AK6" s="999"/>
      <c r="AL6" s="999"/>
      <c r="AM6" s="999"/>
      <c r="AN6" s="999"/>
      <c r="AO6" s="1000"/>
      <c r="AP6" s="998"/>
      <c r="AQ6" s="999"/>
      <c r="AR6" s="999"/>
      <c r="AS6" s="999"/>
      <c r="AT6" s="1000"/>
      <c r="AU6" s="998"/>
      <c r="AV6" s="999"/>
      <c r="AW6" s="999"/>
      <c r="AX6" s="999"/>
      <c r="AY6" s="1012"/>
      <c r="AZ6" s="197"/>
      <c r="BA6" s="197"/>
      <c r="BB6" s="197"/>
      <c r="BC6" s="197"/>
      <c r="BD6" s="197"/>
      <c r="BE6" s="198"/>
      <c r="BF6" s="198"/>
      <c r="BG6" s="198"/>
      <c r="BH6" s="198"/>
      <c r="BI6" s="198"/>
      <c r="BJ6" s="198"/>
      <c r="BK6" s="198"/>
      <c r="BL6" s="198"/>
      <c r="BM6" s="198"/>
      <c r="BN6" s="198"/>
      <c r="BO6" s="198"/>
      <c r="BP6" s="198"/>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21"/>
      <c r="DH6" s="1122"/>
      <c r="DI6" s="1122"/>
      <c r="DJ6" s="1122"/>
      <c r="DK6" s="1123"/>
      <c r="DL6" s="1121"/>
      <c r="DM6" s="1122"/>
      <c r="DN6" s="1122"/>
      <c r="DO6" s="1122"/>
      <c r="DP6" s="1123"/>
      <c r="DQ6" s="998"/>
      <c r="DR6" s="999"/>
      <c r="DS6" s="999"/>
      <c r="DT6" s="999"/>
      <c r="DU6" s="1000"/>
      <c r="DV6" s="998"/>
      <c r="DW6" s="999"/>
      <c r="DX6" s="999"/>
      <c r="DY6" s="999"/>
      <c r="DZ6" s="1012"/>
      <c r="EA6" s="199"/>
    </row>
    <row r="7" spans="1:131" s="200" customFormat="1" ht="26.25" customHeight="1" thickTop="1">
      <c r="A7" s="203">
        <v>1</v>
      </c>
      <c r="B7" s="1056" t="s">
        <v>332</v>
      </c>
      <c r="C7" s="1057"/>
      <c r="D7" s="1057"/>
      <c r="E7" s="1057"/>
      <c r="F7" s="1057"/>
      <c r="G7" s="1057"/>
      <c r="H7" s="1057"/>
      <c r="I7" s="1057"/>
      <c r="J7" s="1057"/>
      <c r="K7" s="1057"/>
      <c r="L7" s="1057"/>
      <c r="M7" s="1057"/>
      <c r="N7" s="1057"/>
      <c r="O7" s="1057"/>
      <c r="P7" s="1058"/>
      <c r="Q7" s="1124">
        <v>2489399</v>
      </c>
      <c r="R7" s="1125"/>
      <c r="S7" s="1125"/>
      <c r="T7" s="1125"/>
      <c r="U7" s="1126"/>
      <c r="V7" s="1127">
        <v>2465507</v>
      </c>
      <c r="W7" s="1125"/>
      <c r="X7" s="1125"/>
      <c r="Y7" s="1125"/>
      <c r="Z7" s="1126"/>
      <c r="AA7" s="1127">
        <v>23892</v>
      </c>
      <c r="AB7" s="1125"/>
      <c r="AC7" s="1125"/>
      <c r="AD7" s="1125"/>
      <c r="AE7" s="1128"/>
      <c r="AF7" s="1129">
        <v>17880</v>
      </c>
      <c r="AG7" s="1125"/>
      <c r="AH7" s="1125"/>
      <c r="AI7" s="1125"/>
      <c r="AJ7" s="1128"/>
      <c r="AK7" s="1110">
        <v>19193</v>
      </c>
      <c r="AL7" s="1108"/>
      <c r="AM7" s="1108"/>
      <c r="AN7" s="1108"/>
      <c r="AO7" s="1111"/>
      <c r="AP7" s="1112">
        <v>5308781</v>
      </c>
      <c r="AQ7" s="1108"/>
      <c r="AR7" s="1108"/>
      <c r="AS7" s="1108"/>
      <c r="AT7" s="1111"/>
      <c r="AU7" s="1113"/>
      <c r="AV7" s="1113"/>
      <c r="AW7" s="1113"/>
      <c r="AX7" s="1113"/>
      <c r="AY7" s="1114"/>
      <c r="AZ7" s="197"/>
      <c r="BA7" s="197"/>
      <c r="BB7" s="197"/>
      <c r="BC7" s="197"/>
      <c r="BD7" s="197"/>
      <c r="BE7" s="198"/>
      <c r="BF7" s="198"/>
      <c r="BG7" s="198"/>
      <c r="BH7" s="198"/>
      <c r="BI7" s="198"/>
      <c r="BJ7" s="198"/>
      <c r="BK7" s="198"/>
      <c r="BL7" s="198"/>
      <c r="BM7" s="198"/>
      <c r="BN7" s="198"/>
      <c r="BO7" s="198"/>
      <c r="BP7" s="198"/>
      <c r="BQ7" s="204">
        <v>1</v>
      </c>
      <c r="BR7" s="205" t="s">
        <v>515</v>
      </c>
      <c r="BS7" s="1115" t="s">
        <v>516</v>
      </c>
      <c r="BT7" s="1116"/>
      <c r="BU7" s="1116"/>
      <c r="BV7" s="1116"/>
      <c r="BW7" s="1116"/>
      <c r="BX7" s="1116"/>
      <c r="BY7" s="1116"/>
      <c r="BZ7" s="1116"/>
      <c r="CA7" s="1116"/>
      <c r="CB7" s="1116"/>
      <c r="CC7" s="1116"/>
      <c r="CD7" s="1116"/>
      <c r="CE7" s="1116"/>
      <c r="CF7" s="1116"/>
      <c r="CG7" s="1117"/>
      <c r="CH7" s="1107">
        <v>251</v>
      </c>
      <c r="CI7" s="1108"/>
      <c r="CJ7" s="1108"/>
      <c r="CK7" s="1108"/>
      <c r="CL7" s="1109"/>
      <c r="CM7" s="1107">
        <v>19903</v>
      </c>
      <c r="CN7" s="1108"/>
      <c r="CO7" s="1108"/>
      <c r="CP7" s="1108"/>
      <c r="CQ7" s="1109"/>
      <c r="CR7" s="1107">
        <v>24734</v>
      </c>
      <c r="CS7" s="1108"/>
      <c r="CT7" s="1108"/>
      <c r="CU7" s="1108"/>
      <c r="CV7" s="1109"/>
      <c r="CW7" s="1107">
        <v>4760</v>
      </c>
      <c r="CX7" s="1108"/>
      <c r="CY7" s="1108"/>
      <c r="CZ7" s="1108"/>
      <c r="DA7" s="1109"/>
      <c r="DB7" s="1107" t="s">
        <v>563</v>
      </c>
      <c r="DC7" s="1108"/>
      <c r="DD7" s="1108"/>
      <c r="DE7" s="1108"/>
      <c r="DF7" s="1109"/>
      <c r="DG7" s="1107" t="s">
        <v>563</v>
      </c>
      <c r="DH7" s="1108"/>
      <c r="DI7" s="1108"/>
      <c r="DJ7" s="1108"/>
      <c r="DK7" s="1109"/>
      <c r="DL7" s="1107" t="s">
        <v>563</v>
      </c>
      <c r="DM7" s="1108"/>
      <c r="DN7" s="1108"/>
      <c r="DO7" s="1108"/>
      <c r="DP7" s="1109"/>
      <c r="DQ7" s="1107" t="s">
        <v>563</v>
      </c>
      <c r="DR7" s="1108"/>
      <c r="DS7" s="1108"/>
      <c r="DT7" s="1108"/>
      <c r="DU7" s="1109"/>
      <c r="DV7" s="1135"/>
      <c r="DW7" s="1136"/>
      <c r="DX7" s="1136"/>
      <c r="DY7" s="1136"/>
      <c r="DZ7" s="1137"/>
      <c r="EA7" s="199"/>
    </row>
    <row r="8" spans="1:131" s="200" customFormat="1" ht="26.25" customHeight="1">
      <c r="A8" s="206">
        <v>2</v>
      </c>
      <c r="B8" s="1037" t="s">
        <v>333</v>
      </c>
      <c r="C8" s="1038"/>
      <c r="D8" s="1038"/>
      <c r="E8" s="1038"/>
      <c r="F8" s="1038"/>
      <c r="G8" s="1038"/>
      <c r="H8" s="1038"/>
      <c r="I8" s="1038"/>
      <c r="J8" s="1038"/>
      <c r="K8" s="1038"/>
      <c r="L8" s="1038"/>
      <c r="M8" s="1038"/>
      <c r="N8" s="1038"/>
      <c r="O8" s="1038"/>
      <c r="P8" s="1039"/>
      <c r="Q8" s="1099">
        <v>659659</v>
      </c>
      <c r="R8" s="1100"/>
      <c r="S8" s="1100"/>
      <c r="T8" s="1100"/>
      <c r="U8" s="1101"/>
      <c r="V8" s="1051">
        <v>659659</v>
      </c>
      <c r="W8" s="1100"/>
      <c r="X8" s="1100"/>
      <c r="Y8" s="1100"/>
      <c r="Z8" s="1101"/>
      <c r="AA8" s="1051">
        <v>0</v>
      </c>
      <c r="AB8" s="1100"/>
      <c r="AC8" s="1100"/>
      <c r="AD8" s="1100"/>
      <c r="AE8" s="1102"/>
      <c r="AF8" s="1103" t="s">
        <v>560</v>
      </c>
      <c r="AG8" s="1100"/>
      <c r="AH8" s="1100"/>
      <c r="AI8" s="1100"/>
      <c r="AJ8" s="1102"/>
      <c r="AK8" s="1104">
        <v>475600</v>
      </c>
      <c r="AL8" s="984"/>
      <c r="AM8" s="984"/>
      <c r="AN8" s="984"/>
      <c r="AO8" s="1105"/>
      <c r="AP8" s="1106" t="s">
        <v>451</v>
      </c>
      <c r="AQ8" s="984"/>
      <c r="AR8" s="984"/>
      <c r="AS8" s="984"/>
      <c r="AT8" s="1105"/>
      <c r="AU8" s="1097"/>
      <c r="AV8" s="1097"/>
      <c r="AW8" s="1097"/>
      <c r="AX8" s="1097"/>
      <c r="AY8" s="1098"/>
      <c r="AZ8" s="197"/>
      <c r="BA8" s="197"/>
      <c r="BB8" s="197"/>
      <c r="BC8" s="197"/>
      <c r="BD8" s="197"/>
      <c r="BE8" s="198"/>
      <c r="BF8" s="198"/>
      <c r="BG8" s="198"/>
      <c r="BH8" s="198"/>
      <c r="BI8" s="198"/>
      <c r="BJ8" s="198"/>
      <c r="BK8" s="198"/>
      <c r="BL8" s="198"/>
      <c r="BM8" s="198"/>
      <c r="BN8" s="198"/>
      <c r="BO8" s="198"/>
      <c r="BP8" s="198"/>
      <c r="BQ8" s="207">
        <v>2</v>
      </c>
      <c r="BR8" s="208" t="s">
        <v>515</v>
      </c>
      <c r="BS8" s="1008" t="s">
        <v>517</v>
      </c>
      <c r="BT8" s="1009"/>
      <c r="BU8" s="1009"/>
      <c r="BV8" s="1009"/>
      <c r="BW8" s="1009"/>
      <c r="BX8" s="1009"/>
      <c r="BY8" s="1009"/>
      <c r="BZ8" s="1009"/>
      <c r="CA8" s="1009"/>
      <c r="CB8" s="1009"/>
      <c r="CC8" s="1009"/>
      <c r="CD8" s="1009"/>
      <c r="CE8" s="1009"/>
      <c r="CF8" s="1009"/>
      <c r="CG8" s="1010"/>
      <c r="CH8" s="983">
        <v>1</v>
      </c>
      <c r="CI8" s="984"/>
      <c r="CJ8" s="984"/>
      <c r="CK8" s="984"/>
      <c r="CL8" s="985"/>
      <c r="CM8" s="983">
        <v>574</v>
      </c>
      <c r="CN8" s="984"/>
      <c r="CO8" s="984"/>
      <c r="CP8" s="984"/>
      <c r="CQ8" s="985"/>
      <c r="CR8" s="983">
        <v>100</v>
      </c>
      <c r="CS8" s="984"/>
      <c r="CT8" s="984"/>
      <c r="CU8" s="984"/>
      <c r="CV8" s="985"/>
      <c r="CW8" s="983" t="s">
        <v>563</v>
      </c>
      <c r="CX8" s="984"/>
      <c r="CY8" s="984"/>
      <c r="CZ8" s="984"/>
      <c r="DA8" s="985"/>
      <c r="DB8" s="983" t="s">
        <v>563</v>
      </c>
      <c r="DC8" s="984"/>
      <c r="DD8" s="984"/>
      <c r="DE8" s="984"/>
      <c r="DF8" s="985"/>
      <c r="DG8" s="983">
        <v>38674</v>
      </c>
      <c r="DH8" s="984"/>
      <c r="DI8" s="984"/>
      <c r="DJ8" s="984"/>
      <c r="DK8" s="985"/>
      <c r="DL8" s="983" t="s">
        <v>563</v>
      </c>
      <c r="DM8" s="984"/>
      <c r="DN8" s="984"/>
      <c r="DO8" s="984"/>
      <c r="DP8" s="985"/>
      <c r="DQ8" s="983" t="s">
        <v>563</v>
      </c>
      <c r="DR8" s="984"/>
      <c r="DS8" s="984"/>
      <c r="DT8" s="984"/>
      <c r="DU8" s="985"/>
      <c r="DV8" s="986"/>
      <c r="DW8" s="987"/>
      <c r="DX8" s="987"/>
      <c r="DY8" s="987"/>
      <c r="DZ8" s="988"/>
      <c r="EA8" s="199"/>
    </row>
    <row r="9" spans="1:131" s="200" customFormat="1" ht="26.25" customHeight="1">
      <c r="A9" s="206">
        <v>3</v>
      </c>
      <c r="B9" s="1037" t="s">
        <v>334</v>
      </c>
      <c r="C9" s="1038"/>
      <c r="D9" s="1038"/>
      <c r="E9" s="1038"/>
      <c r="F9" s="1038"/>
      <c r="G9" s="1038"/>
      <c r="H9" s="1038"/>
      <c r="I9" s="1038"/>
      <c r="J9" s="1038"/>
      <c r="K9" s="1038"/>
      <c r="L9" s="1038"/>
      <c r="M9" s="1038"/>
      <c r="N9" s="1038"/>
      <c r="O9" s="1038"/>
      <c r="P9" s="1039"/>
      <c r="Q9" s="1099">
        <v>21125</v>
      </c>
      <c r="R9" s="1100"/>
      <c r="S9" s="1100"/>
      <c r="T9" s="1100"/>
      <c r="U9" s="1101"/>
      <c r="V9" s="1051">
        <v>20751</v>
      </c>
      <c r="W9" s="1100"/>
      <c r="X9" s="1100"/>
      <c r="Y9" s="1100"/>
      <c r="Z9" s="1101"/>
      <c r="AA9" s="1051">
        <v>374</v>
      </c>
      <c r="AB9" s="1100"/>
      <c r="AC9" s="1100"/>
      <c r="AD9" s="1100"/>
      <c r="AE9" s="1102"/>
      <c r="AF9" s="1103">
        <v>374</v>
      </c>
      <c r="AG9" s="1100"/>
      <c r="AH9" s="1100"/>
      <c r="AI9" s="1100"/>
      <c r="AJ9" s="1102"/>
      <c r="AK9" s="1104">
        <v>249</v>
      </c>
      <c r="AL9" s="984"/>
      <c r="AM9" s="984"/>
      <c r="AN9" s="984"/>
      <c r="AO9" s="1105"/>
      <c r="AP9" s="1106" t="s">
        <v>451</v>
      </c>
      <c r="AQ9" s="984"/>
      <c r="AR9" s="984"/>
      <c r="AS9" s="984"/>
      <c r="AT9" s="1105"/>
      <c r="AU9" s="1097"/>
      <c r="AV9" s="1097"/>
      <c r="AW9" s="1097"/>
      <c r="AX9" s="1097"/>
      <c r="AY9" s="1098"/>
      <c r="AZ9" s="197"/>
      <c r="BA9" s="197"/>
      <c r="BB9" s="197"/>
      <c r="BC9" s="197"/>
      <c r="BD9" s="197"/>
      <c r="BE9" s="198"/>
      <c r="BF9" s="198"/>
      <c r="BG9" s="198"/>
      <c r="BH9" s="198"/>
      <c r="BI9" s="198"/>
      <c r="BJ9" s="198"/>
      <c r="BK9" s="198"/>
      <c r="BL9" s="198"/>
      <c r="BM9" s="198"/>
      <c r="BN9" s="198"/>
      <c r="BO9" s="198"/>
      <c r="BP9" s="198"/>
      <c r="BQ9" s="207">
        <v>3</v>
      </c>
      <c r="BR9" s="208" t="s">
        <v>515</v>
      </c>
      <c r="BS9" s="1008" t="s">
        <v>518</v>
      </c>
      <c r="BT9" s="1009"/>
      <c r="BU9" s="1009"/>
      <c r="BV9" s="1009"/>
      <c r="BW9" s="1009"/>
      <c r="BX9" s="1009"/>
      <c r="BY9" s="1009"/>
      <c r="BZ9" s="1009"/>
      <c r="CA9" s="1009"/>
      <c r="CB9" s="1009"/>
      <c r="CC9" s="1009"/>
      <c r="CD9" s="1009"/>
      <c r="CE9" s="1009"/>
      <c r="CF9" s="1009"/>
      <c r="CG9" s="1010"/>
      <c r="CH9" s="983" t="s">
        <v>563</v>
      </c>
      <c r="CI9" s="984"/>
      <c r="CJ9" s="984"/>
      <c r="CK9" s="984"/>
      <c r="CL9" s="985"/>
      <c r="CM9" s="983">
        <v>317588</v>
      </c>
      <c r="CN9" s="984"/>
      <c r="CO9" s="984"/>
      <c r="CP9" s="984"/>
      <c r="CQ9" s="985"/>
      <c r="CR9" s="983">
        <v>158794</v>
      </c>
      <c r="CS9" s="984"/>
      <c r="CT9" s="984"/>
      <c r="CU9" s="984"/>
      <c r="CV9" s="985"/>
      <c r="CW9" s="983" t="s">
        <v>563</v>
      </c>
      <c r="CX9" s="984"/>
      <c r="CY9" s="984"/>
      <c r="CZ9" s="984"/>
      <c r="DA9" s="985"/>
      <c r="DB9" s="983">
        <v>62855</v>
      </c>
      <c r="DC9" s="984"/>
      <c r="DD9" s="984"/>
      <c r="DE9" s="984"/>
      <c r="DF9" s="985"/>
      <c r="DG9" s="983">
        <v>303319</v>
      </c>
      <c r="DH9" s="984"/>
      <c r="DI9" s="984"/>
      <c r="DJ9" s="984"/>
      <c r="DK9" s="985"/>
      <c r="DL9" s="983" t="s">
        <v>563</v>
      </c>
      <c r="DM9" s="984"/>
      <c r="DN9" s="984"/>
      <c r="DO9" s="984"/>
      <c r="DP9" s="985"/>
      <c r="DQ9" s="983" t="s">
        <v>563</v>
      </c>
      <c r="DR9" s="984"/>
      <c r="DS9" s="984"/>
      <c r="DT9" s="984"/>
      <c r="DU9" s="985"/>
      <c r="DV9" s="986"/>
      <c r="DW9" s="987"/>
      <c r="DX9" s="987"/>
      <c r="DY9" s="987"/>
      <c r="DZ9" s="988"/>
      <c r="EA9" s="199"/>
    </row>
    <row r="10" spans="1:131" s="200" customFormat="1" ht="26.25" customHeight="1">
      <c r="A10" s="206">
        <v>4</v>
      </c>
      <c r="B10" s="1037" t="s">
        <v>335</v>
      </c>
      <c r="C10" s="1038"/>
      <c r="D10" s="1038"/>
      <c r="E10" s="1038"/>
      <c r="F10" s="1038"/>
      <c r="G10" s="1038"/>
      <c r="H10" s="1038"/>
      <c r="I10" s="1038"/>
      <c r="J10" s="1038"/>
      <c r="K10" s="1038"/>
      <c r="L10" s="1038"/>
      <c r="M10" s="1038"/>
      <c r="N10" s="1038"/>
      <c r="O10" s="1038"/>
      <c r="P10" s="1039"/>
      <c r="Q10" s="1099">
        <v>387</v>
      </c>
      <c r="R10" s="1100"/>
      <c r="S10" s="1100"/>
      <c r="T10" s="1100"/>
      <c r="U10" s="1101"/>
      <c r="V10" s="1051">
        <v>113</v>
      </c>
      <c r="W10" s="1100"/>
      <c r="X10" s="1100"/>
      <c r="Y10" s="1100"/>
      <c r="Z10" s="1101"/>
      <c r="AA10" s="1051">
        <v>274</v>
      </c>
      <c r="AB10" s="1100"/>
      <c r="AC10" s="1100"/>
      <c r="AD10" s="1100"/>
      <c r="AE10" s="1102"/>
      <c r="AF10" s="1103" t="s">
        <v>560</v>
      </c>
      <c r="AG10" s="1100"/>
      <c r="AH10" s="1100"/>
      <c r="AI10" s="1100"/>
      <c r="AJ10" s="1102"/>
      <c r="AK10" s="1104">
        <v>3</v>
      </c>
      <c r="AL10" s="984"/>
      <c r="AM10" s="984"/>
      <c r="AN10" s="984"/>
      <c r="AO10" s="1105"/>
      <c r="AP10" s="1106">
        <v>410</v>
      </c>
      <c r="AQ10" s="984"/>
      <c r="AR10" s="984"/>
      <c r="AS10" s="984"/>
      <c r="AT10" s="1105"/>
      <c r="AU10" s="1097"/>
      <c r="AV10" s="1097"/>
      <c r="AW10" s="1097"/>
      <c r="AX10" s="1097"/>
      <c r="AY10" s="1098"/>
      <c r="AZ10" s="197"/>
      <c r="BA10" s="197"/>
      <c r="BB10" s="197"/>
      <c r="BC10" s="197"/>
      <c r="BD10" s="197"/>
      <c r="BE10" s="198"/>
      <c r="BF10" s="198"/>
      <c r="BG10" s="198"/>
      <c r="BH10" s="198"/>
      <c r="BI10" s="198"/>
      <c r="BJ10" s="198"/>
      <c r="BK10" s="198"/>
      <c r="BL10" s="198"/>
      <c r="BM10" s="198"/>
      <c r="BN10" s="198"/>
      <c r="BO10" s="198"/>
      <c r="BP10" s="198"/>
      <c r="BQ10" s="207">
        <v>4</v>
      </c>
      <c r="BR10" s="208" t="s">
        <v>515</v>
      </c>
      <c r="BS10" s="1008" t="s">
        <v>519</v>
      </c>
      <c r="BT10" s="1009"/>
      <c r="BU10" s="1009"/>
      <c r="BV10" s="1009"/>
      <c r="BW10" s="1009"/>
      <c r="BX10" s="1009"/>
      <c r="BY10" s="1009"/>
      <c r="BZ10" s="1009"/>
      <c r="CA10" s="1009"/>
      <c r="CB10" s="1009"/>
      <c r="CC10" s="1009"/>
      <c r="CD10" s="1009"/>
      <c r="CE10" s="1009"/>
      <c r="CF10" s="1009"/>
      <c r="CG10" s="1010"/>
      <c r="CH10" s="983" t="s">
        <v>563</v>
      </c>
      <c r="CI10" s="984"/>
      <c r="CJ10" s="984"/>
      <c r="CK10" s="984"/>
      <c r="CL10" s="985"/>
      <c r="CM10" s="983">
        <v>73580</v>
      </c>
      <c r="CN10" s="984"/>
      <c r="CO10" s="984"/>
      <c r="CP10" s="984"/>
      <c r="CQ10" s="985"/>
      <c r="CR10" s="983">
        <v>73531</v>
      </c>
      <c r="CS10" s="984"/>
      <c r="CT10" s="984"/>
      <c r="CU10" s="984"/>
      <c r="CV10" s="985"/>
      <c r="CW10" s="983" t="s">
        <v>563</v>
      </c>
      <c r="CX10" s="984"/>
      <c r="CY10" s="984"/>
      <c r="CZ10" s="984"/>
      <c r="DA10" s="985"/>
      <c r="DB10" s="983" t="s">
        <v>563</v>
      </c>
      <c r="DC10" s="984"/>
      <c r="DD10" s="984"/>
      <c r="DE10" s="984"/>
      <c r="DF10" s="985"/>
      <c r="DG10" s="983">
        <v>39840</v>
      </c>
      <c r="DH10" s="984"/>
      <c r="DI10" s="984"/>
      <c r="DJ10" s="984"/>
      <c r="DK10" s="985"/>
      <c r="DL10" s="983" t="s">
        <v>563</v>
      </c>
      <c r="DM10" s="984"/>
      <c r="DN10" s="984"/>
      <c r="DO10" s="984"/>
      <c r="DP10" s="985"/>
      <c r="DQ10" s="1043" t="s">
        <v>563</v>
      </c>
      <c r="DR10" s="1044"/>
      <c r="DS10" s="1044"/>
      <c r="DT10" s="1044"/>
      <c r="DU10" s="1045"/>
      <c r="DV10" s="986"/>
      <c r="DW10" s="987"/>
      <c r="DX10" s="987"/>
      <c r="DY10" s="987"/>
      <c r="DZ10" s="988"/>
      <c r="EA10" s="199"/>
    </row>
    <row r="11" spans="1:131" s="200" customFormat="1" ht="26.25" customHeight="1">
      <c r="A11" s="206">
        <v>5</v>
      </c>
      <c r="B11" s="1037" t="s">
        <v>336</v>
      </c>
      <c r="C11" s="1038"/>
      <c r="D11" s="1038"/>
      <c r="E11" s="1038"/>
      <c r="F11" s="1038"/>
      <c r="G11" s="1038"/>
      <c r="H11" s="1038"/>
      <c r="I11" s="1038"/>
      <c r="J11" s="1038"/>
      <c r="K11" s="1038"/>
      <c r="L11" s="1038"/>
      <c r="M11" s="1038"/>
      <c r="N11" s="1038"/>
      <c r="O11" s="1038"/>
      <c r="P11" s="1039"/>
      <c r="Q11" s="1099">
        <v>5270</v>
      </c>
      <c r="R11" s="1100"/>
      <c r="S11" s="1100"/>
      <c r="T11" s="1100"/>
      <c r="U11" s="1101"/>
      <c r="V11" s="1051">
        <v>3929</v>
      </c>
      <c r="W11" s="1100"/>
      <c r="X11" s="1100"/>
      <c r="Y11" s="1100"/>
      <c r="Z11" s="1101"/>
      <c r="AA11" s="1051">
        <v>1341</v>
      </c>
      <c r="AB11" s="1100"/>
      <c r="AC11" s="1100"/>
      <c r="AD11" s="1100"/>
      <c r="AE11" s="1102"/>
      <c r="AF11" s="1103" t="s">
        <v>560</v>
      </c>
      <c r="AG11" s="1100"/>
      <c r="AH11" s="1100"/>
      <c r="AI11" s="1100"/>
      <c r="AJ11" s="1102"/>
      <c r="AK11" s="1104">
        <v>322</v>
      </c>
      <c r="AL11" s="984"/>
      <c r="AM11" s="984"/>
      <c r="AN11" s="984"/>
      <c r="AO11" s="1105"/>
      <c r="AP11" s="1106">
        <v>9097</v>
      </c>
      <c r="AQ11" s="984"/>
      <c r="AR11" s="984"/>
      <c r="AS11" s="984"/>
      <c r="AT11" s="1105"/>
      <c r="AU11" s="1097"/>
      <c r="AV11" s="1097"/>
      <c r="AW11" s="1097"/>
      <c r="AX11" s="1097"/>
      <c r="AY11" s="1098"/>
      <c r="AZ11" s="197"/>
      <c r="BA11" s="197"/>
      <c r="BB11" s="197"/>
      <c r="BC11" s="197"/>
      <c r="BD11" s="197"/>
      <c r="BE11" s="198"/>
      <c r="BF11" s="198"/>
      <c r="BG11" s="198"/>
      <c r="BH11" s="198"/>
      <c r="BI11" s="198"/>
      <c r="BJ11" s="198"/>
      <c r="BK11" s="198"/>
      <c r="BL11" s="198"/>
      <c r="BM11" s="198"/>
      <c r="BN11" s="198"/>
      <c r="BO11" s="198"/>
      <c r="BP11" s="198"/>
      <c r="BQ11" s="207">
        <v>5</v>
      </c>
      <c r="BR11" s="208" t="s">
        <v>515</v>
      </c>
      <c r="BS11" s="1008" t="s">
        <v>520</v>
      </c>
      <c r="BT11" s="1009"/>
      <c r="BU11" s="1009"/>
      <c r="BV11" s="1009"/>
      <c r="BW11" s="1009"/>
      <c r="BX11" s="1009"/>
      <c r="BY11" s="1009"/>
      <c r="BZ11" s="1009"/>
      <c r="CA11" s="1009"/>
      <c r="CB11" s="1009"/>
      <c r="CC11" s="1009"/>
      <c r="CD11" s="1009"/>
      <c r="CE11" s="1009"/>
      <c r="CF11" s="1009"/>
      <c r="CG11" s="1010"/>
      <c r="CH11" s="983">
        <v>422</v>
      </c>
      <c r="CI11" s="984"/>
      <c r="CJ11" s="984"/>
      <c r="CK11" s="984"/>
      <c r="CL11" s="985"/>
      <c r="CM11" s="983">
        <v>3172</v>
      </c>
      <c r="CN11" s="984"/>
      <c r="CO11" s="984"/>
      <c r="CP11" s="984"/>
      <c r="CQ11" s="985"/>
      <c r="CR11" s="983">
        <v>33</v>
      </c>
      <c r="CS11" s="984"/>
      <c r="CT11" s="984"/>
      <c r="CU11" s="984"/>
      <c r="CV11" s="985"/>
      <c r="CW11" s="983">
        <v>27</v>
      </c>
      <c r="CX11" s="984"/>
      <c r="CY11" s="984"/>
      <c r="CZ11" s="984"/>
      <c r="DA11" s="985"/>
      <c r="DB11" s="983" t="s">
        <v>563</v>
      </c>
      <c r="DC11" s="984"/>
      <c r="DD11" s="984"/>
      <c r="DE11" s="984"/>
      <c r="DF11" s="985"/>
      <c r="DG11" s="983" t="s">
        <v>563</v>
      </c>
      <c r="DH11" s="984"/>
      <c r="DI11" s="984"/>
      <c r="DJ11" s="984"/>
      <c r="DK11" s="985"/>
      <c r="DL11" s="983">
        <v>30119</v>
      </c>
      <c r="DM11" s="984"/>
      <c r="DN11" s="984"/>
      <c r="DO11" s="984"/>
      <c r="DP11" s="985"/>
      <c r="DQ11" s="1043">
        <v>3012</v>
      </c>
      <c r="DR11" s="1044"/>
      <c r="DS11" s="1044"/>
      <c r="DT11" s="1044"/>
      <c r="DU11" s="1045"/>
      <c r="DV11" s="986"/>
      <c r="DW11" s="987"/>
      <c r="DX11" s="987"/>
      <c r="DY11" s="987"/>
      <c r="DZ11" s="988"/>
      <c r="EA11" s="199"/>
    </row>
    <row r="12" spans="1:131" s="200" customFormat="1" ht="26.25" customHeight="1">
      <c r="A12" s="206">
        <v>6</v>
      </c>
      <c r="B12" s="1037" t="s">
        <v>337</v>
      </c>
      <c r="C12" s="1038"/>
      <c r="D12" s="1038"/>
      <c r="E12" s="1038"/>
      <c r="F12" s="1038"/>
      <c r="G12" s="1038"/>
      <c r="H12" s="1038"/>
      <c r="I12" s="1038"/>
      <c r="J12" s="1038"/>
      <c r="K12" s="1038"/>
      <c r="L12" s="1038"/>
      <c r="M12" s="1038"/>
      <c r="N12" s="1038"/>
      <c r="O12" s="1038"/>
      <c r="P12" s="1039"/>
      <c r="Q12" s="1099">
        <v>530</v>
      </c>
      <c r="R12" s="1100"/>
      <c r="S12" s="1100"/>
      <c r="T12" s="1100"/>
      <c r="U12" s="1101"/>
      <c r="V12" s="1051">
        <v>511</v>
      </c>
      <c r="W12" s="1100"/>
      <c r="X12" s="1100"/>
      <c r="Y12" s="1100"/>
      <c r="Z12" s="1101"/>
      <c r="AA12" s="1051">
        <v>19</v>
      </c>
      <c r="AB12" s="1100"/>
      <c r="AC12" s="1100"/>
      <c r="AD12" s="1100"/>
      <c r="AE12" s="1102"/>
      <c r="AF12" s="1103" t="s">
        <v>560</v>
      </c>
      <c r="AG12" s="1100"/>
      <c r="AH12" s="1100"/>
      <c r="AI12" s="1100"/>
      <c r="AJ12" s="1102"/>
      <c r="AK12" s="1104">
        <v>0</v>
      </c>
      <c r="AL12" s="984"/>
      <c r="AM12" s="984"/>
      <c r="AN12" s="984"/>
      <c r="AO12" s="1105"/>
      <c r="AP12" s="1106">
        <v>860</v>
      </c>
      <c r="AQ12" s="984"/>
      <c r="AR12" s="984"/>
      <c r="AS12" s="984"/>
      <c r="AT12" s="1105"/>
      <c r="AU12" s="1097"/>
      <c r="AV12" s="1097"/>
      <c r="AW12" s="1097"/>
      <c r="AX12" s="1097"/>
      <c r="AY12" s="1098"/>
      <c r="AZ12" s="197"/>
      <c r="BA12" s="197"/>
      <c r="BB12" s="197"/>
      <c r="BC12" s="197"/>
      <c r="BD12" s="197"/>
      <c r="BE12" s="198"/>
      <c r="BF12" s="198"/>
      <c r="BG12" s="198"/>
      <c r="BH12" s="198"/>
      <c r="BI12" s="198"/>
      <c r="BJ12" s="198"/>
      <c r="BK12" s="198"/>
      <c r="BL12" s="198"/>
      <c r="BM12" s="198"/>
      <c r="BN12" s="198"/>
      <c r="BO12" s="198"/>
      <c r="BP12" s="198"/>
      <c r="BQ12" s="207">
        <v>6</v>
      </c>
      <c r="BR12" s="208"/>
      <c r="BS12" s="1008" t="s">
        <v>521</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453</v>
      </c>
      <c r="CN12" s="984"/>
      <c r="CO12" s="984"/>
      <c r="CP12" s="984"/>
      <c r="CQ12" s="985"/>
      <c r="CR12" s="983">
        <v>280</v>
      </c>
      <c r="CS12" s="984"/>
      <c r="CT12" s="984"/>
      <c r="CU12" s="984"/>
      <c r="CV12" s="985"/>
      <c r="CW12" s="983">
        <v>122</v>
      </c>
      <c r="CX12" s="984"/>
      <c r="CY12" s="984"/>
      <c r="CZ12" s="984"/>
      <c r="DA12" s="985"/>
      <c r="DB12" s="983" t="s">
        <v>563</v>
      </c>
      <c r="DC12" s="984"/>
      <c r="DD12" s="984"/>
      <c r="DE12" s="984"/>
      <c r="DF12" s="985"/>
      <c r="DG12" s="983" t="s">
        <v>563</v>
      </c>
      <c r="DH12" s="984"/>
      <c r="DI12" s="984"/>
      <c r="DJ12" s="984"/>
      <c r="DK12" s="985"/>
      <c r="DL12" s="983" t="s">
        <v>563</v>
      </c>
      <c r="DM12" s="984"/>
      <c r="DN12" s="984"/>
      <c r="DO12" s="984"/>
      <c r="DP12" s="985"/>
      <c r="DQ12" s="1043" t="s">
        <v>563</v>
      </c>
      <c r="DR12" s="1044"/>
      <c r="DS12" s="1044"/>
      <c r="DT12" s="1044"/>
      <c r="DU12" s="1045"/>
      <c r="DV12" s="986"/>
      <c r="DW12" s="987"/>
      <c r="DX12" s="987"/>
      <c r="DY12" s="987"/>
      <c r="DZ12" s="988"/>
      <c r="EA12" s="199"/>
    </row>
    <row r="13" spans="1:131" s="200" customFormat="1" ht="26.25" customHeight="1">
      <c r="A13" s="206">
        <v>7</v>
      </c>
      <c r="B13" s="1037" t="s">
        <v>338</v>
      </c>
      <c r="C13" s="1038"/>
      <c r="D13" s="1038"/>
      <c r="E13" s="1038"/>
      <c r="F13" s="1038"/>
      <c r="G13" s="1038"/>
      <c r="H13" s="1038"/>
      <c r="I13" s="1038"/>
      <c r="J13" s="1038"/>
      <c r="K13" s="1038"/>
      <c r="L13" s="1038"/>
      <c r="M13" s="1038"/>
      <c r="N13" s="1038"/>
      <c r="O13" s="1038"/>
      <c r="P13" s="1039"/>
      <c r="Q13" s="1099">
        <v>1513</v>
      </c>
      <c r="R13" s="1100"/>
      <c r="S13" s="1100"/>
      <c r="T13" s="1100"/>
      <c r="U13" s="1101"/>
      <c r="V13" s="1051">
        <v>1350</v>
      </c>
      <c r="W13" s="1100"/>
      <c r="X13" s="1100"/>
      <c r="Y13" s="1100"/>
      <c r="Z13" s="1101"/>
      <c r="AA13" s="1051">
        <v>163</v>
      </c>
      <c r="AB13" s="1100"/>
      <c r="AC13" s="1100"/>
      <c r="AD13" s="1100"/>
      <c r="AE13" s="1102"/>
      <c r="AF13" s="1103">
        <v>163</v>
      </c>
      <c r="AG13" s="1100"/>
      <c r="AH13" s="1100"/>
      <c r="AI13" s="1100"/>
      <c r="AJ13" s="1102"/>
      <c r="AK13" s="1104">
        <v>466</v>
      </c>
      <c r="AL13" s="984"/>
      <c r="AM13" s="984"/>
      <c r="AN13" s="984"/>
      <c r="AO13" s="1105"/>
      <c r="AP13" s="1106">
        <v>664</v>
      </c>
      <c r="AQ13" s="984"/>
      <c r="AR13" s="984"/>
      <c r="AS13" s="984"/>
      <c r="AT13" s="1105"/>
      <c r="AU13" s="1097"/>
      <c r="AV13" s="1097"/>
      <c r="AW13" s="1097"/>
      <c r="AX13" s="1097"/>
      <c r="AY13" s="1098"/>
      <c r="AZ13" s="197"/>
      <c r="BA13" s="197"/>
      <c r="BB13" s="197"/>
      <c r="BC13" s="197"/>
      <c r="BD13" s="197"/>
      <c r="BE13" s="198"/>
      <c r="BF13" s="198"/>
      <c r="BG13" s="198"/>
      <c r="BH13" s="198"/>
      <c r="BI13" s="198"/>
      <c r="BJ13" s="198"/>
      <c r="BK13" s="198"/>
      <c r="BL13" s="198"/>
      <c r="BM13" s="198"/>
      <c r="BN13" s="198"/>
      <c r="BO13" s="198"/>
      <c r="BP13" s="198"/>
      <c r="BQ13" s="207">
        <v>7</v>
      </c>
      <c r="BR13" s="208"/>
      <c r="BS13" s="1008" t="s">
        <v>522</v>
      </c>
      <c r="BT13" s="1009"/>
      <c r="BU13" s="1009"/>
      <c r="BV13" s="1009"/>
      <c r="BW13" s="1009"/>
      <c r="BX13" s="1009"/>
      <c r="BY13" s="1009"/>
      <c r="BZ13" s="1009"/>
      <c r="CA13" s="1009"/>
      <c r="CB13" s="1009"/>
      <c r="CC13" s="1009"/>
      <c r="CD13" s="1009"/>
      <c r="CE13" s="1009"/>
      <c r="CF13" s="1009"/>
      <c r="CG13" s="1010"/>
      <c r="CH13" s="983" t="s">
        <v>563</v>
      </c>
      <c r="CI13" s="984"/>
      <c r="CJ13" s="984"/>
      <c r="CK13" s="984"/>
      <c r="CL13" s="985"/>
      <c r="CM13" s="983">
        <v>100</v>
      </c>
      <c r="CN13" s="984"/>
      <c r="CO13" s="984"/>
      <c r="CP13" s="984"/>
      <c r="CQ13" s="985"/>
      <c r="CR13" s="983">
        <v>100</v>
      </c>
      <c r="CS13" s="984"/>
      <c r="CT13" s="984"/>
      <c r="CU13" s="984"/>
      <c r="CV13" s="985"/>
      <c r="CW13" s="983">
        <v>69</v>
      </c>
      <c r="CX13" s="984"/>
      <c r="CY13" s="984"/>
      <c r="CZ13" s="984"/>
      <c r="DA13" s="985"/>
      <c r="DB13" s="983" t="s">
        <v>563</v>
      </c>
      <c r="DC13" s="984"/>
      <c r="DD13" s="984"/>
      <c r="DE13" s="984"/>
      <c r="DF13" s="985"/>
      <c r="DG13" s="983" t="s">
        <v>563</v>
      </c>
      <c r="DH13" s="984"/>
      <c r="DI13" s="984"/>
      <c r="DJ13" s="984"/>
      <c r="DK13" s="985"/>
      <c r="DL13" s="983" t="s">
        <v>563</v>
      </c>
      <c r="DM13" s="984"/>
      <c r="DN13" s="984"/>
      <c r="DO13" s="984"/>
      <c r="DP13" s="985"/>
      <c r="DQ13" s="1043" t="s">
        <v>563</v>
      </c>
      <c r="DR13" s="1044"/>
      <c r="DS13" s="1044"/>
      <c r="DT13" s="1044"/>
      <c r="DU13" s="1045"/>
      <c r="DV13" s="986"/>
      <c r="DW13" s="987"/>
      <c r="DX13" s="987"/>
      <c r="DY13" s="987"/>
      <c r="DZ13" s="988"/>
      <c r="EA13" s="199"/>
    </row>
    <row r="14" spans="1:131" s="200" customFormat="1" ht="26.25" customHeight="1">
      <c r="A14" s="206">
        <v>8</v>
      </c>
      <c r="B14" s="1037" t="s">
        <v>339</v>
      </c>
      <c r="C14" s="1038"/>
      <c r="D14" s="1038"/>
      <c r="E14" s="1038"/>
      <c r="F14" s="1038"/>
      <c r="G14" s="1038"/>
      <c r="H14" s="1038"/>
      <c r="I14" s="1038"/>
      <c r="J14" s="1038"/>
      <c r="K14" s="1038"/>
      <c r="L14" s="1038"/>
      <c r="M14" s="1038"/>
      <c r="N14" s="1038"/>
      <c r="O14" s="1038"/>
      <c r="P14" s="1039"/>
      <c r="Q14" s="1099">
        <v>172</v>
      </c>
      <c r="R14" s="1100"/>
      <c r="S14" s="1100"/>
      <c r="T14" s="1100"/>
      <c r="U14" s="1101"/>
      <c r="V14" s="1051">
        <v>19</v>
      </c>
      <c r="W14" s="1100"/>
      <c r="X14" s="1100"/>
      <c r="Y14" s="1100"/>
      <c r="Z14" s="1101"/>
      <c r="AA14" s="1051">
        <v>153</v>
      </c>
      <c r="AB14" s="1100"/>
      <c r="AC14" s="1100"/>
      <c r="AD14" s="1100"/>
      <c r="AE14" s="1102"/>
      <c r="AF14" s="1103" t="s">
        <v>560</v>
      </c>
      <c r="AG14" s="1100"/>
      <c r="AH14" s="1100"/>
      <c r="AI14" s="1100"/>
      <c r="AJ14" s="1102"/>
      <c r="AK14" s="1104" t="s">
        <v>451</v>
      </c>
      <c r="AL14" s="984"/>
      <c r="AM14" s="984"/>
      <c r="AN14" s="984"/>
      <c r="AO14" s="1105"/>
      <c r="AP14" s="1106" t="s">
        <v>451</v>
      </c>
      <c r="AQ14" s="984"/>
      <c r="AR14" s="984"/>
      <c r="AS14" s="984"/>
      <c r="AT14" s="1105"/>
      <c r="AU14" s="1097"/>
      <c r="AV14" s="1097"/>
      <c r="AW14" s="1097"/>
      <c r="AX14" s="1097"/>
      <c r="AY14" s="1098"/>
      <c r="AZ14" s="197"/>
      <c r="BA14" s="197"/>
      <c r="BB14" s="197"/>
      <c r="BC14" s="197"/>
      <c r="BD14" s="197"/>
      <c r="BE14" s="198"/>
      <c r="BF14" s="198"/>
      <c r="BG14" s="198"/>
      <c r="BH14" s="198"/>
      <c r="BI14" s="198"/>
      <c r="BJ14" s="198"/>
      <c r="BK14" s="198"/>
      <c r="BL14" s="198"/>
      <c r="BM14" s="198"/>
      <c r="BN14" s="198"/>
      <c r="BO14" s="198"/>
      <c r="BP14" s="198"/>
      <c r="BQ14" s="207">
        <v>8</v>
      </c>
      <c r="BR14" s="208"/>
      <c r="BS14" s="1008" t="s">
        <v>523</v>
      </c>
      <c r="BT14" s="1009"/>
      <c r="BU14" s="1009"/>
      <c r="BV14" s="1009"/>
      <c r="BW14" s="1009"/>
      <c r="BX14" s="1009"/>
      <c r="BY14" s="1009"/>
      <c r="BZ14" s="1009"/>
      <c r="CA14" s="1009"/>
      <c r="CB14" s="1009"/>
      <c r="CC14" s="1009"/>
      <c r="CD14" s="1009"/>
      <c r="CE14" s="1009"/>
      <c r="CF14" s="1009"/>
      <c r="CG14" s="1010"/>
      <c r="CH14" s="983">
        <v>1</v>
      </c>
      <c r="CI14" s="984"/>
      <c r="CJ14" s="984"/>
      <c r="CK14" s="984"/>
      <c r="CL14" s="985"/>
      <c r="CM14" s="983">
        <v>2125</v>
      </c>
      <c r="CN14" s="984"/>
      <c r="CO14" s="984"/>
      <c r="CP14" s="984"/>
      <c r="CQ14" s="985"/>
      <c r="CR14" s="983">
        <v>2000</v>
      </c>
      <c r="CS14" s="984"/>
      <c r="CT14" s="984"/>
      <c r="CU14" s="984"/>
      <c r="CV14" s="985"/>
      <c r="CW14" s="983">
        <v>26</v>
      </c>
      <c r="CX14" s="984"/>
      <c r="CY14" s="984"/>
      <c r="CZ14" s="984"/>
      <c r="DA14" s="985"/>
      <c r="DB14" s="983" t="s">
        <v>563</v>
      </c>
      <c r="DC14" s="984"/>
      <c r="DD14" s="984"/>
      <c r="DE14" s="984"/>
      <c r="DF14" s="985"/>
      <c r="DG14" s="983" t="s">
        <v>563</v>
      </c>
      <c r="DH14" s="984"/>
      <c r="DI14" s="984"/>
      <c r="DJ14" s="984"/>
      <c r="DK14" s="985"/>
      <c r="DL14" s="983" t="s">
        <v>563</v>
      </c>
      <c r="DM14" s="984"/>
      <c r="DN14" s="984"/>
      <c r="DO14" s="984"/>
      <c r="DP14" s="985"/>
      <c r="DQ14" s="1043" t="s">
        <v>563</v>
      </c>
      <c r="DR14" s="1044"/>
      <c r="DS14" s="1044"/>
      <c r="DT14" s="1044"/>
      <c r="DU14" s="1045"/>
      <c r="DV14" s="986"/>
      <c r="DW14" s="987"/>
      <c r="DX14" s="987"/>
      <c r="DY14" s="987"/>
      <c r="DZ14" s="988"/>
      <c r="EA14" s="199"/>
    </row>
    <row r="15" spans="1:131" s="200" customFormat="1" ht="26.25" customHeight="1">
      <c r="A15" s="206">
        <v>9</v>
      </c>
      <c r="B15" s="1037" t="s">
        <v>340</v>
      </c>
      <c r="C15" s="1038"/>
      <c r="D15" s="1038"/>
      <c r="E15" s="1038"/>
      <c r="F15" s="1038"/>
      <c r="G15" s="1038"/>
      <c r="H15" s="1038"/>
      <c r="I15" s="1038"/>
      <c r="J15" s="1038"/>
      <c r="K15" s="1038"/>
      <c r="L15" s="1038"/>
      <c r="M15" s="1038"/>
      <c r="N15" s="1038"/>
      <c r="O15" s="1038"/>
      <c r="P15" s="1039"/>
      <c r="Q15" s="1099">
        <v>164</v>
      </c>
      <c r="R15" s="1100"/>
      <c r="S15" s="1100"/>
      <c r="T15" s="1100"/>
      <c r="U15" s="1101"/>
      <c r="V15" s="1051">
        <v>24</v>
      </c>
      <c r="W15" s="1100"/>
      <c r="X15" s="1100"/>
      <c r="Y15" s="1100"/>
      <c r="Z15" s="1101"/>
      <c r="AA15" s="1051">
        <v>140</v>
      </c>
      <c r="AB15" s="1100"/>
      <c r="AC15" s="1100"/>
      <c r="AD15" s="1100"/>
      <c r="AE15" s="1102"/>
      <c r="AF15" s="1103" t="s">
        <v>560</v>
      </c>
      <c r="AG15" s="1100"/>
      <c r="AH15" s="1100"/>
      <c r="AI15" s="1100"/>
      <c r="AJ15" s="1102"/>
      <c r="AK15" s="1104">
        <v>0</v>
      </c>
      <c r="AL15" s="984"/>
      <c r="AM15" s="984"/>
      <c r="AN15" s="984"/>
      <c r="AO15" s="1105"/>
      <c r="AP15" s="1106" t="s">
        <v>451</v>
      </c>
      <c r="AQ15" s="984"/>
      <c r="AR15" s="984"/>
      <c r="AS15" s="984"/>
      <c r="AT15" s="1105"/>
      <c r="AU15" s="1097"/>
      <c r="AV15" s="1097"/>
      <c r="AW15" s="1097"/>
      <c r="AX15" s="1097"/>
      <c r="AY15" s="1098"/>
      <c r="AZ15" s="197"/>
      <c r="BA15" s="197"/>
      <c r="BB15" s="197"/>
      <c r="BC15" s="197"/>
      <c r="BD15" s="197"/>
      <c r="BE15" s="198"/>
      <c r="BF15" s="198"/>
      <c r="BG15" s="198"/>
      <c r="BH15" s="198"/>
      <c r="BI15" s="198"/>
      <c r="BJ15" s="198"/>
      <c r="BK15" s="198"/>
      <c r="BL15" s="198"/>
      <c r="BM15" s="198"/>
      <c r="BN15" s="198"/>
      <c r="BO15" s="198"/>
      <c r="BP15" s="198"/>
      <c r="BQ15" s="207">
        <v>9</v>
      </c>
      <c r="BR15" s="208" t="s">
        <v>515</v>
      </c>
      <c r="BS15" s="1008" t="s">
        <v>524</v>
      </c>
      <c r="BT15" s="1009"/>
      <c r="BU15" s="1009"/>
      <c r="BV15" s="1009"/>
      <c r="BW15" s="1009"/>
      <c r="BX15" s="1009"/>
      <c r="BY15" s="1009"/>
      <c r="BZ15" s="1009"/>
      <c r="CA15" s="1009"/>
      <c r="CB15" s="1009"/>
      <c r="CC15" s="1009"/>
      <c r="CD15" s="1009"/>
      <c r="CE15" s="1009"/>
      <c r="CF15" s="1009"/>
      <c r="CG15" s="1010"/>
      <c r="CH15" s="983">
        <v>-1</v>
      </c>
      <c r="CI15" s="984"/>
      <c r="CJ15" s="984"/>
      <c r="CK15" s="984"/>
      <c r="CL15" s="985"/>
      <c r="CM15" s="983">
        <v>22</v>
      </c>
      <c r="CN15" s="984"/>
      <c r="CO15" s="984"/>
      <c r="CP15" s="984"/>
      <c r="CQ15" s="985"/>
      <c r="CR15" s="983">
        <v>5</v>
      </c>
      <c r="CS15" s="984"/>
      <c r="CT15" s="984"/>
      <c r="CU15" s="984"/>
      <c r="CV15" s="985"/>
      <c r="CW15" s="983">
        <v>96</v>
      </c>
      <c r="CX15" s="984"/>
      <c r="CY15" s="984"/>
      <c r="CZ15" s="984"/>
      <c r="DA15" s="985"/>
      <c r="DB15" s="983">
        <v>202</v>
      </c>
      <c r="DC15" s="984"/>
      <c r="DD15" s="984"/>
      <c r="DE15" s="984"/>
      <c r="DF15" s="985"/>
      <c r="DG15" s="983" t="s">
        <v>563</v>
      </c>
      <c r="DH15" s="984"/>
      <c r="DI15" s="984"/>
      <c r="DJ15" s="984"/>
      <c r="DK15" s="985"/>
      <c r="DL15" s="983">
        <v>2756</v>
      </c>
      <c r="DM15" s="984"/>
      <c r="DN15" s="984"/>
      <c r="DO15" s="984"/>
      <c r="DP15" s="985"/>
      <c r="DQ15" s="1043">
        <v>2480</v>
      </c>
      <c r="DR15" s="1044"/>
      <c r="DS15" s="1044"/>
      <c r="DT15" s="1044"/>
      <c r="DU15" s="1045"/>
      <c r="DV15" s="986"/>
      <c r="DW15" s="987"/>
      <c r="DX15" s="987"/>
      <c r="DY15" s="987"/>
      <c r="DZ15" s="988"/>
      <c r="EA15" s="199"/>
    </row>
    <row r="16" spans="1:131" s="200" customFormat="1" ht="26.25" customHeight="1">
      <c r="A16" s="206">
        <v>10</v>
      </c>
      <c r="B16" s="1037" t="s">
        <v>341</v>
      </c>
      <c r="C16" s="1038"/>
      <c r="D16" s="1038"/>
      <c r="E16" s="1038"/>
      <c r="F16" s="1038"/>
      <c r="G16" s="1038"/>
      <c r="H16" s="1038"/>
      <c r="I16" s="1038"/>
      <c r="J16" s="1038"/>
      <c r="K16" s="1038"/>
      <c r="L16" s="1038"/>
      <c r="M16" s="1038"/>
      <c r="N16" s="1038"/>
      <c r="O16" s="1038"/>
      <c r="P16" s="1039"/>
      <c r="Q16" s="1099">
        <v>18020</v>
      </c>
      <c r="R16" s="1100"/>
      <c r="S16" s="1100"/>
      <c r="T16" s="1100"/>
      <c r="U16" s="1101"/>
      <c r="V16" s="1051">
        <v>17203</v>
      </c>
      <c r="W16" s="1100"/>
      <c r="X16" s="1100"/>
      <c r="Y16" s="1100"/>
      <c r="Z16" s="1101"/>
      <c r="AA16" s="1051">
        <v>818</v>
      </c>
      <c r="AB16" s="1100"/>
      <c r="AC16" s="1100"/>
      <c r="AD16" s="1100"/>
      <c r="AE16" s="1102"/>
      <c r="AF16" s="1103">
        <v>818</v>
      </c>
      <c r="AG16" s="1100"/>
      <c r="AH16" s="1100"/>
      <c r="AI16" s="1100"/>
      <c r="AJ16" s="1102"/>
      <c r="AK16" s="1104">
        <v>1427</v>
      </c>
      <c r="AL16" s="984"/>
      <c r="AM16" s="984"/>
      <c r="AN16" s="984"/>
      <c r="AO16" s="1105"/>
      <c r="AP16" s="1106">
        <v>66866</v>
      </c>
      <c r="AQ16" s="984"/>
      <c r="AR16" s="984"/>
      <c r="AS16" s="984"/>
      <c r="AT16" s="1105"/>
      <c r="AU16" s="1097"/>
      <c r="AV16" s="1097"/>
      <c r="AW16" s="1097"/>
      <c r="AX16" s="1097"/>
      <c r="AY16" s="1098"/>
      <c r="AZ16" s="197"/>
      <c r="BA16" s="197"/>
      <c r="BB16" s="197"/>
      <c r="BC16" s="197"/>
      <c r="BD16" s="197"/>
      <c r="BE16" s="198"/>
      <c r="BF16" s="198"/>
      <c r="BG16" s="198"/>
      <c r="BH16" s="198"/>
      <c r="BI16" s="198"/>
      <c r="BJ16" s="198"/>
      <c r="BK16" s="198"/>
      <c r="BL16" s="198"/>
      <c r="BM16" s="198"/>
      <c r="BN16" s="198"/>
      <c r="BO16" s="198"/>
      <c r="BP16" s="198"/>
      <c r="BQ16" s="207">
        <v>10</v>
      </c>
      <c r="BR16" s="208"/>
      <c r="BS16" s="1008" t="s">
        <v>525</v>
      </c>
      <c r="BT16" s="1009"/>
      <c r="BU16" s="1009"/>
      <c r="BV16" s="1009"/>
      <c r="BW16" s="1009"/>
      <c r="BX16" s="1009"/>
      <c r="BY16" s="1009"/>
      <c r="BZ16" s="1009"/>
      <c r="CA16" s="1009"/>
      <c r="CB16" s="1009"/>
      <c r="CC16" s="1009"/>
      <c r="CD16" s="1009"/>
      <c r="CE16" s="1009"/>
      <c r="CF16" s="1009"/>
      <c r="CG16" s="1010"/>
      <c r="CH16" s="983">
        <v>17</v>
      </c>
      <c r="CI16" s="984"/>
      <c r="CJ16" s="984"/>
      <c r="CK16" s="984"/>
      <c r="CL16" s="985"/>
      <c r="CM16" s="983">
        <v>115</v>
      </c>
      <c r="CN16" s="984"/>
      <c r="CO16" s="984"/>
      <c r="CP16" s="984"/>
      <c r="CQ16" s="985"/>
      <c r="CR16" s="983">
        <v>10</v>
      </c>
      <c r="CS16" s="984"/>
      <c r="CT16" s="984"/>
      <c r="CU16" s="984"/>
      <c r="CV16" s="985"/>
      <c r="CW16" s="983">
        <v>49</v>
      </c>
      <c r="CX16" s="984"/>
      <c r="CY16" s="984"/>
      <c r="CZ16" s="984"/>
      <c r="DA16" s="985"/>
      <c r="DB16" s="983" t="s">
        <v>563</v>
      </c>
      <c r="DC16" s="984"/>
      <c r="DD16" s="984"/>
      <c r="DE16" s="984"/>
      <c r="DF16" s="985"/>
      <c r="DG16" s="983" t="s">
        <v>563</v>
      </c>
      <c r="DH16" s="984"/>
      <c r="DI16" s="984"/>
      <c r="DJ16" s="984"/>
      <c r="DK16" s="985"/>
      <c r="DL16" s="983" t="s">
        <v>563</v>
      </c>
      <c r="DM16" s="984"/>
      <c r="DN16" s="984"/>
      <c r="DO16" s="984"/>
      <c r="DP16" s="985"/>
      <c r="DQ16" s="983" t="s">
        <v>563</v>
      </c>
      <c r="DR16" s="984"/>
      <c r="DS16" s="984"/>
      <c r="DT16" s="984"/>
      <c r="DU16" s="985"/>
      <c r="DV16" s="986"/>
      <c r="DW16" s="987"/>
      <c r="DX16" s="987"/>
      <c r="DY16" s="987"/>
      <c r="DZ16" s="988"/>
      <c r="EA16" s="199"/>
    </row>
    <row r="17" spans="1:131" s="200" customFormat="1" ht="26.25" customHeight="1">
      <c r="A17" s="206">
        <v>11</v>
      </c>
      <c r="B17" s="1037"/>
      <c r="C17" s="1038"/>
      <c r="D17" s="1038"/>
      <c r="E17" s="1038"/>
      <c r="F17" s="1038"/>
      <c r="G17" s="1038"/>
      <c r="H17" s="1038"/>
      <c r="I17" s="1038"/>
      <c r="J17" s="1038"/>
      <c r="K17" s="1038"/>
      <c r="L17" s="1038"/>
      <c r="M17" s="1038"/>
      <c r="N17" s="1038"/>
      <c r="O17" s="1038"/>
      <c r="P17" s="1039"/>
      <c r="Q17" s="1099"/>
      <c r="R17" s="1100"/>
      <c r="S17" s="1100"/>
      <c r="T17" s="1100"/>
      <c r="U17" s="1101"/>
      <c r="V17" s="1051"/>
      <c r="W17" s="1100"/>
      <c r="X17" s="1100"/>
      <c r="Y17" s="1100"/>
      <c r="Z17" s="1101"/>
      <c r="AA17" s="1051"/>
      <c r="AB17" s="1100"/>
      <c r="AC17" s="1100"/>
      <c r="AD17" s="1100"/>
      <c r="AE17" s="1102"/>
      <c r="AF17" s="1103"/>
      <c r="AG17" s="1100"/>
      <c r="AH17" s="1100"/>
      <c r="AI17" s="1100"/>
      <c r="AJ17" s="1102"/>
      <c r="AK17" s="1104"/>
      <c r="AL17" s="984"/>
      <c r="AM17" s="984"/>
      <c r="AN17" s="984"/>
      <c r="AO17" s="1105"/>
      <c r="AP17" s="1106"/>
      <c r="AQ17" s="984"/>
      <c r="AR17" s="984"/>
      <c r="AS17" s="984"/>
      <c r="AT17" s="1105"/>
      <c r="AU17" s="1097"/>
      <c r="AV17" s="1097"/>
      <c r="AW17" s="1097"/>
      <c r="AX17" s="1097"/>
      <c r="AY17" s="1098"/>
      <c r="AZ17" s="197"/>
      <c r="BA17" s="197"/>
      <c r="BB17" s="197"/>
      <c r="BC17" s="197"/>
      <c r="BD17" s="197"/>
      <c r="BE17" s="198"/>
      <c r="BF17" s="198"/>
      <c r="BG17" s="198"/>
      <c r="BH17" s="198"/>
      <c r="BI17" s="198"/>
      <c r="BJ17" s="198"/>
      <c r="BK17" s="198"/>
      <c r="BL17" s="198"/>
      <c r="BM17" s="198"/>
      <c r="BN17" s="198"/>
      <c r="BO17" s="198"/>
      <c r="BP17" s="198"/>
      <c r="BQ17" s="207">
        <v>11</v>
      </c>
      <c r="BR17" s="208"/>
      <c r="BS17" s="1008" t="s">
        <v>526</v>
      </c>
      <c r="BT17" s="1009"/>
      <c r="BU17" s="1009"/>
      <c r="BV17" s="1009"/>
      <c r="BW17" s="1009"/>
      <c r="BX17" s="1009"/>
      <c r="BY17" s="1009"/>
      <c r="BZ17" s="1009"/>
      <c r="CA17" s="1009"/>
      <c r="CB17" s="1009"/>
      <c r="CC17" s="1009"/>
      <c r="CD17" s="1009"/>
      <c r="CE17" s="1009"/>
      <c r="CF17" s="1009"/>
      <c r="CG17" s="1010"/>
      <c r="CH17" s="983">
        <v>-20</v>
      </c>
      <c r="CI17" s="984"/>
      <c r="CJ17" s="984"/>
      <c r="CK17" s="984"/>
      <c r="CL17" s="985"/>
      <c r="CM17" s="983">
        <v>985</v>
      </c>
      <c r="CN17" s="984"/>
      <c r="CO17" s="984"/>
      <c r="CP17" s="984"/>
      <c r="CQ17" s="985"/>
      <c r="CR17" s="983">
        <v>300</v>
      </c>
      <c r="CS17" s="984"/>
      <c r="CT17" s="984"/>
      <c r="CU17" s="984"/>
      <c r="CV17" s="985"/>
      <c r="CW17" s="983">
        <v>7</v>
      </c>
      <c r="CX17" s="984"/>
      <c r="CY17" s="984"/>
      <c r="CZ17" s="984"/>
      <c r="DA17" s="985"/>
      <c r="DB17" s="983" t="s">
        <v>563</v>
      </c>
      <c r="DC17" s="984"/>
      <c r="DD17" s="984"/>
      <c r="DE17" s="984"/>
      <c r="DF17" s="985"/>
      <c r="DG17" s="983" t="s">
        <v>563</v>
      </c>
      <c r="DH17" s="984"/>
      <c r="DI17" s="984"/>
      <c r="DJ17" s="984"/>
      <c r="DK17" s="985"/>
      <c r="DL17" s="983" t="s">
        <v>563</v>
      </c>
      <c r="DM17" s="984"/>
      <c r="DN17" s="984"/>
      <c r="DO17" s="984"/>
      <c r="DP17" s="985"/>
      <c r="DQ17" s="983" t="s">
        <v>563</v>
      </c>
      <c r="DR17" s="984"/>
      <c r="DS17" s="984"/>
      <c r="DT17" s="984"/>
      <c r="DU17" s="985"/>
      <c r="DV17" s="986"/>
      <c r="DW17" s="987"/>
      <c r="DX17" s="987"/>
      <c r="DY17" s="987"/>
      <c r="DZ17" s="988"/>
      <c r="EA17" s="199"/>
    </row>
    <row r="18" spans="1:131" s="200" customFormat="1" ht="26.25" customHeight="1">
      <c r="A18" s="206">
        <v>12</v>
      </c>
      <c r="B18" s="1037"/>
      <c r="C18" s="1038"/>
      <c r="D18" s="1038"/>
      <c r="E18" s="1038"/>
      <c r="F18" s="1038"/>
      <c r="G18" s="1038"/>
      <c r="H18" s="1038"/>
      <c r="I18" s="1038"/>
      <c r="J18" s="1038"/>
      <c r="K18" s="1038"/>
      <c r="L18" s="1038"/>
      <c r="M18" s="1038"/>
      <c r="N18" s="1038"/>
      <c r="O18" s="1038"/>
      <c r="P18" s="1039"/>
      <c r="Q18" s="1099"/>
      <c r="R18" s="1100"/>
      <c r="S18" s="1100"/>
      <c r="T18" s="1100"/>
      <c r="U18" s="1101"/>
      <c r="V18" s="1051"/>
      <c r="W18" s="1100"/>
      <c r="X18" s="1100"/>
      <c r="Y18" s="1100"/>
      <c r="Z18" s="1101"/>
      <c r="AA18" s="1051"/>
      <c r="AB18" s="1100"/>
      <c r="AC18" s="1100"/>
      <c r="AD18" s="1100"/>
      <c r="AE18" s="1102"/>
      <c r="AF18" s="1103"/>
      <c r="AG18" s="1100"/>
      <c r="AH18" s="1100"/>
      <c r="AI18" s="1100"/>
      <c r="AJ18" s="1102"/>
      <c r="AK18" s="1104"/>
      <c r="AL18" s="984"/>
      <c r="AM18" s="984"/>
      <c r="AN18" s="984"/>
      <c r="AO18" s="1105"/>
      <c r="AP18" s="1106"/>
      <c r="AQ18" s="984"/>
      <c r="AR18" s="984"/>
      <c r="AS18" s="984"/>
      <c r="AT18" s="1105"/>
      <c r="AU18" s="1097"/>
      <c r="AV18" s="1097"/>
      <c r="AW18" s="1097"/>
      <c r="AX18" s="1097"/>
      <c r="AY18" s="1098"/>
      <c r="AZ18" s="197"/>
      <c r="BA18" s="197"/>
      <c r="BB18" s="197"/>
      <c r="BC18" s="197"/>
      <c r="BD18" s="197"/>
      <c r="BE18" s="198"/>
      <c r="BF18" s="198"/>
      <c r="BG18" s="198"/>
      <c r="BH18" s="198"/>
      <c r="BI18" s="198"/>
      <c r="BJ18" s="198"/>
      <c r="BK18" s="198"/>
      <c r="BL18" s="198"/>
      <c r="BM18" s="198"/>
      <c r="BN18" s="198"/>
      <c r="BO18" s="198"/>
      <c r="BP18" s="198"/>
      <c r="BQ18" s="207">
        <v>12</v>
      </c>
      <c r="BR18" s="208"/>
      <c r="BS18" s="1008" t="s">
        <v>527</v>
      </c>
      <c r="BT18" s="1009"/>
      <c r="BU18" s="1009"/>
      <c r="BV18" s="1009"/>
      <c r="BW18" s="1009"/>
      <c r="BX18" s="1009"/>
      <c r="BY18" s="1009"/>
      <c r="BZ18" s="1009"/>
      <c r="CA18" s="1009"/>
      <c r="CB18" s="1009"/>
      <c r="CC18" s="1009"/>
      <c r="CD18" s="1009"/>
      <c r="CE18" s="1009"/>
      <c r="CF18" s="1009"/>
      <c r="CG18" s="1010"/>
      <c r="CH18" s="983">
        <v>9</v>
      </c>
      <c r="CI18" s="984"/>
      <c r="CJ18" s="984"/>
      <c r="CK18" s="984"/>
      <c r="CL18" s="985"/>
      <c r="CM18" s="983">
        <v>584</v>
      </c>
      <c r="CN18" s="984"/>
      <c r="CO18" s="984"/>
      <c r="CP18" s="984"/>
      <c r="CQ18" s="985"/>
      <c r="CR18" s="983">
        <v>12</v>
      </c>
      <c r="CS18" s="984"/>
      <c r="CT18" s="984"/>
      <c r="CU18" s="984"/>
      <c r="CV18" s="985"/>
      <c r="CW18" s="983">
        <v>456</v>
      </c>
      <c r="CX18" s="984"/>
      <c r="CY18" s="984"/>
      <c r="CZ18" s="984"/>
      <c r="DA18" s="985"/>
      <c r="DB18" s="983">
        <v>10471</v>
      </c>
      <c r="DC18" s="984"/>
      <c r="DD18" s="984"/>
      <c r="DE18" s="984"/>
      <c r="DF18" s="985"/>
      <c r="DG18" s="983" t="s">
        <v>563</v>
      </c>
      <c r="DH18" s="984"/>
      <c r="DI18" s="984"/>
      <c r="DJ18" s="984"/>
      <c r="DK18" s="985"/>
      <c r="DL18" s="983" t="s">
        <v>563</v>
      </c>
      <c r="DM18" s="984"/>
      <c r="DN18" s="984"/>
      <c r="DO18" s="984"/>
      <c r="DP18" s="985"/>
      <c r="DQ18" s="983" t="s">
        <v>563</v>
      </c>
      <c r="DR18" s="984"/>
      <c r="DS18" s="984"/>
      <c r="DT18" s="984"/>
      <c r="DU18" s="985"/>
      <c r="DV18" s="986"/>
      <c r="DW18" s="987"/>
      <c r="DX18" s="987"/>
      <c r="DY18" s="987"/>
      <c r="DZ18" s="988"/>
      <c r="EA18" s="199"/>
    </row>
    <row r="19" spans="1:131" s="200" customFormat="1" ht="26.25" customHeight="1">
      <c r="A19" s="206">
        <v>13</v>
      </c>
      <c r="B19" s="1037"/>
      <c r="C19" s="1038"/>
      <c r="D19" s="1038"/>
      <c r="E19" s="1038"/>
      <c r="F19" s="1038"/>
      <c r="G19" s="1038"/>
      <c r="H19" s="1038"/>
      <c r="I19" s="1038"/>
      <c r="J19" s="1038"/>
      <c r="K19" s="1038"/>
      <c r="L19" s="1038"/>
      <c r="M19" s="1038"/>
      <c r="N19" s="1038"/>
      <c r="O19" s="1038"/>
      <c r="P19" s="1039"/>
      <c r="Q19" s="1099"/>
      <c r="R19" s="1100"/>
      <c r="S19" s="1100"/>
      <c r="T19" s="1100"/>
      <c r="U19" s="1101"/>
      <c r="V19" s="1051"/>
      <c r="W19" s="1100"/>
      <c r="X19" s="1100"/>
      <c r="Y19" s="1100"/>
      <c r="Z19" s="1101"/>
      <c r="AA19" s="1051"/>
      <c r="AB19" s="1100"/>
      <c r="AC19" s="1100"/>
      <c r="AD19" s="1100"/>
      <c r="AE19" s="1102"/>
      <c r="AF19" s="1103"/>
      <c r="AG19" s="1100"/>
      <c r="AH19" s="1100"/>
      <c r="AI19" s="1100"/>
      <c r="AJ19" s="1102"/>
      <c r="AK19" s="1104"/>
      <c r="AL19" s="984"/>
      <c r="AM19" s="984"/>
      <c r="AN19" s="984"/>
      <c r="AO19" s="1105"/>
      <c r="AP19" s="1106"/>
      <c r="AQ19" s="984"/>
      <c r="AR19" s="984"/>
      <c r="AS19" s="984"/>
      <c r="AT19" s="1105"/>
      <c r="AU19" s="1097"/>
      <c r="AV19" s="1097"/>
      <c r="AW19" s="1097"/>
      <c r="AX19" s="1097"/>
      <c r="AY19" s="1098"/>
      <c r="AZ19" s="197"/>
      <c r="BA19" s="197"/>
      <c r="BB19" s="197"/>
      <c r="BC19" s="197"/>
      <c r="BD19" s="197"/>
      <c r="BE19" s="198"/>
      <c r="BF19" s="198"/>
      <c r="BG19" s="198"/>
      <c r="BH19" s="198"/>
      <c r="BI19" s="198"/>
      <c r="BJ19" s="198"/>
      <c r="BK19" s="198"/>
      <c r="BL19" s="198"/>
      <c r="BM19" s="198"/>
      <c r="BN19" s="198"/>
      <c r="BO19" s="198"/>
      <c r="BP19" s="198"/>
      <c r="BQ19" s="207">
        <v>13</v>
      </c>
      <c r="BR19" s="208"/>
      <c r="BS19" s="1008" t="s">
        <v>528</v>
      </c>
      <c r="BT19" s="1009"/>
      <c r="BU19" s="1009"/>
      <c r="BV19" s="1009"/>
      <c r="BW19" s="1009"/>
      <c r="BX19" s="1009"/>
      <c r="BY19" s="1009"/>
      <c r="BZ19" s="1009"/>
      <c r="CA19" s="1009"/>
      <c r="CB19" s="1009"/>
      <c r="CC19" s="1009"/>
      <c r="CD19" s="1009"/>
      <c r="CE19" s="1009"/>
      <c r="CF19" s="1009"/>
      <c r="CG19" s="1010"/>
      <c r="CH19" s="983">
        <v>39</v>
      </c>
      <c r="CI19" s="984"/>
      <c r="CJ19" s="984"/>
      <c r="CK19" s="984"/>
      <c r="CL19" s="985"/>
      <c r="CM19" s="983">
        <v>955</v>
      </c>
      <c r="CN19" s="984"/>
      <c r="CO19" s="984"/>
      <c r="CP19" s="984"/>
      <c r="CQ19" s="985"/>
      <c r="CR19" s="983">
        <v>30</v>
      </c>
      <c r="CS19" s="984"/>
      <c r="CT19" s="984"/>
      <c r="CU19" s="984"/>
      <c r="CV19" s="985"/>
      <c r="CW19" s="983">
        <v>359</v>
      </c>
      <c r="CX19" s="984"/>
      <c r="CY19" s="984"/>
      <c r="CZ19" s="984"/>
      <c r="DA19" s="985"/>
      <c r="DB19" s="983" t="s">
        <v>563</v>
      </c>
      <c r="DC19" s="984"/>
      <c r="DD19" s="984"/>
      <c r="DE19" s="984"/>
      <c r="DF19" s="985"/>
      <c r="DG19" s="983" t="s">
        <v>563</v>
      </c>
      <c r="DH19" s="984"/>
      <c r="DI19" s="984"/>
      <c r="DJ19" s="984"/>
      <c r="DK19" s="985"/>
      <c r="DL19" s="983" t="s">
        <v>563</v>
      </c>
      <c r="DM19" s="984"/>
      <c r="DN19" s="984"/>
      <c r="DO19" s="984"/>
      <c r="DP19" s="985"/>
      <c r="DQ19" s="983" t="s">
        <v>563</v>
      </c>
      <c r="DR19" s="984"/>
      <c r="DS19" s="984"/>
      <c r="DT19" s="984"/>
      <c r="DU19" s="985"/>
      <c r="DV19" s="986"/>
      <c r="DW19" s="987"/>
      <c r="DX19" s="987"/>
      <c r="DY19" s="987"/>
      <c r="DZ19" s="988"/>
      <c r="EA19" s="199"/>
    </row>
    <row r="20" spans="1:131" s="200" customFormat="1" ht="26.25" customHeight="1">
      <c r="A20" s="206">
        <v>14</v>
      </c>
      <c r="B20" s="1037"/>
      <c r="C20" s="1038"/>
      <c r="D20" s="1038"/>
      <c r="E20" s="1038"/>
      <c r="F20" s="1038"/>
      <c r="G20" s="1038"/>
      <c r="H20" s="1038"/>
      <c r="I20" s="1038"/>
      <c r="J20" s="1038"/>
      <c r="K20" s="1038"/>
      <c r="L20" s="1038"/>
      <c r="M20" s="1038"/>
      <c r="N20" s="1038"/>
      <c r="O20" s="1038"/>
      <c r="P20" s="1039"/>
      <c r="Q20" s="1099"/>
      <c r="R20" s="1100"/>
      <c r="S20" s="1100"/>
      <c r="T20" s="1100"/>
      <c r="U20" s="1101"/>
      <c r="V20" s="1051"/>
      <c r="W20" s="1100"/>
      <c r="X20" s="1100"/>
      <c r="Y20" s="1100"/>
      <c r="Z20" s="1101"/>
      <c r="AA20" s="1051"/>
      <c r="AB20" s="1100"/>
      <c r="AC20" s="1100"/>
      <c r="AD20" s="1100"/>
      <c r="AE20" s="1102"/>
      <c r="AF20" s="1103"/>
      <c r="AG20" s="1100"/>
      <c r="AH20" s="1100"/>
      <c r="AI20" s="1100"/>
      <c r="AJ20" s="1102"/>
      <c r="AK20" s="1104"/>
      <c r="AL20" s="984"/>
      <c r="AM20" s="984"/>
      <c r="AN20" s="984"/>
      <c r="AO20" s="1105"/>
      <c r="AP20" s="1106"/>
      <c r="AQ20" s="984"/>
      <c r="AR20" s="984"/>
      <c r="AS20" s="984"/>
      <c r="AT20" s="1105"/>
      <c r="AU20" s="1097"/>
      <c r="AV20" s="1097"/>
      <c r="AW20" s="1097"/>
      <c r="AX20" s="1097"/>
      <c r="AY20" s="1098"/>
      <c r="AZ20" s="197"/>
      <c r="BA20" s="197"/>
      <c r="BB20" s="197"/>
      <c r="BC20" s="197"/>
      <c r="BD20" s="197"/>
      <c r="BE20" s="198"/>
      <c r="BF20" s="198"/>
      <c r="BG20" s="198"/>
      <c r="BH20" s="198"/>
      <c r="BI20" s="198"/>
      <c r="BJ20" s="198"/>
      <c r="BK20" s="198"/>
      <c r="BL20" s="198"/>
      <c r="BM20" s="198"/>
      <c r="BN20" s="198"/>
      <c r="BO20" s="198"/>
      <c r="BP20" s="198"/>
      <c r="BQ20" s="207">
        <v>14</v>
      </c>
      <c r="BR20" s="208"/>
      <c r="BS20" s="1008" t="s">
        <v>529</v>
      </c>
      <c r="BT20" s="1009"/>
      <c r="BU20" s="1009"/>
      <c r="BV20" s="1009"/>
      <c r="BW20" s="1009"/>
      <c r="BX20" s="1009"/>
      <c r="BY20" s="1009"/>
      <c r="BZ20" s="1009"/>
      <c r="CA20" s="1009"/>
      <c r="CB20" s="1009"/>
      <c r="CC20" s="1009"/>
      <c r="CD20" s="1009"/>
      <c r="CE20" s="1009"/>
      <c r="CF20" s="1009"/>
      <c r="CG20" s="1010"/>
      <c r="CH20" s="983">
        <v>4</v>
      </c>
      <c r="CI20" s="984"/>
      <c r="CJ20" s="984"/>
      <c r="CK20" s="984"/>
      <c r="CL20" s="985"/>
      <c r="CM20" s="983">
        <v>190</v>
      </c>
      <c r="CN20" s="984"/>
      <c r="CO20" s="984"/>
      <c r="CP20" s="984"/>
      <c r="CQ20" s="985"/>
      <c r="CR20" s="983">
        <v>70</v>
      </c>
      <c r="CS20" s="984"/>
      <c r="CT20" s="984"/>
      <c r="CU20" s="984"/>
      <c r="CV20" s="985"/>
      <c r="CW20" s="983">
        <v>56</v>
      </c>
      <c r="CX20" s="984"/>
      <c r="CY20" s="984"/>
      <c r="CZ20" s="984"/>
      <c r="DA20" s="985"/>
      <c r="DB20" s="983" t="s">
        <v>563</v>
      </c>
      <c r="DC20" s="984"/>
      <c r="DD20" s="984"/>
      <c r="DE20" s="984"/>
      <c r="DF20" s="985"/>
      <c r="DG20" s="983" t="s">
        <v>563</v>
      </c>
      <c r="DH20" s="984"/>
      <c r="DI20" s="984"/>
      <c r="DJ20" s="984"/>
      <c r="DK20" s="985"/>
      <c r="DL20" s="983" t="s">
        <v>563</v>
      </c>
      <c r="DM20" s="984"/>
      <c r="DN20" s="984"/>
      <c r="DO20" s="984"/>
      <c r="DP20" s="985"/>
      <c r="DQ20" s="983" t="s">
        <v>563</v>
      </c>
      <c r="DR20" s="984"/>
      <c r="DS20" s="984"/>
      <c r="DT20" s="984"/>
      <c r="DU20" s="985"/>
      <c r="DV20" s="986"/>
      <c r="DW20" s="987"/>
      <c r="DX20" s="987"/>
      <c r="DY20" s="987"/>
      <c r="DZ20" s="988"/>
      <c r="EA20" s="199"/>
    </row>
    <row r="21" spans="1:131" s="200" customFormat="1" ht="26.25" customHeight="1" thickBot="1">
      <c r="A21" s="206">
        <v>15</v>
      </c>
      <c r="B21" s="1037"/>
      <c r="C21" s="1038"/>
      <c r="D21" s="1038"/>
      <c r="E21" s="1038"/>
      <c r="F21" s="1038"/>
      <c r="G21" s="1038"/>
      <c r="H21" s="1038"/>
      <c r="I21" s="1038"/>
      <c r="J21" s="1038"/>
      <c r="K21" s="1038"/>
      <c r="L21" s="1038"/>
      <c r="M21" s="1038"/>
      <c r="N21" s="1038"/>
      <c r="O21" s="1038"/>
      <c r="P21" s="1039"/>
      <c r="Q21" s="1099"/>
      <c r="R21" s="1100"/>
      <c r="S21" s="1100"/>
      <c r="T21" s="1100"/>
      <c r="U21" s="1101"/>
      <c r="V21" s="1051"/>
      <c r="W21" s="1100"/>
      <c r="X21" s="1100"/>
      <c r="Y21" s="1100"/>
      <c r="Z21" s="1101"/>
      <c r="AA21" s="1051"/>
      <c r="AB21" s="1100"/>
      <c r="AC21" s="1100"/>
      <c r="AD21" s="1100"/>
      <c r="AE21" s="1102"/>
      <c r="AF21" s="1103"/>
      <c r="AG21" s="1100"/>
      <c r="AH21" s="1100"/>
      <c r="AI21" s="1100"/>
      <c r="AJ21" s="1102"/>
      <c r="AK21" s="1104"/>
      <c r="AL21" s="984"/>
      <c r="AM21" s="984"/>
      <c r="AN21" s="984"/>
      <c r="AO21" s="1105"/>
      <c r="AP21" s="1106"/>
      <c r="AQ21" s="984"/>
      <c r="AR21" s="984"/>
      <c r="AS21" s="984"/>
      <c r="AT21" s="1105"/>
      <c r="AU21" s="1097"/>
      <c r="AV21" s="1097"/>
      <c r="AW21" s="1097"/>
      <c r="AX21" s="1097"/>
      <c r="AY21" s="1098"/>
      <c r="AZ21" s="197"/>
      <c r="BA21" s="197"/>
      <c r="BB21" s="197"/>
      <c r="BC21" s="197"/>
      <c r="BD21" s="197"/>
      <c r="BE21" s="198"/>
      <c r="BF21" s="198"/>
      <c r="BG21" s="198"/>
      <c r="BH21" s="198"/>
      <c r="BI21" s="198"/>
      <c r="BJ21" s="198"/>
      <c r="BK21" s="198"/>
      <c r="BL21" s="198"/>
      <c r="BM21" s="198"/>
      <c r="BN21" s="198"/>
      <c r="BO21" s="198"/>
      <c r="BP21" s="198"/>
      <c r="BQ21" s="207">
        <v>15</v>
      </c>
      <c r="BR21" s="208"/>
      <c r="BS21" s="1008" t="s">
        <v>530</v>
      </c>
      <c r="BT21" s="1009"/>
      <c r="BU21" s="1009"/>
      <c r="BV21" s="1009"/>
      <c r="BW21" s="1009"/>
      <c r="BX21" s="1009"/>
      <c r="BY21" s="1009"/>
      <c r="BZ21" s="1009"/>
      <c r="CA21" s="1009"/>
      <c r="CB21" s="1009"/>
      <c r="CC21" s="1009"/>
      <c r="CD21" s="1009"/>
      <c r="CE21" s="1009"/>
      <c r="CF21" s="1009"/>
      <c r="CG21" s="1010"/>
      <c r="CH21" s="983">
        <v>-1</v>
      </c>
      <c r="CI21" s="984"/>
      <c r="CJ21" s="984"/>
      <c r="CK21" s="984"/>
      <c r="CL21" s="985"/>
      <c r="CM21" s="983">
        <v>988</v>
      </c>
      <c r="CN21" s="984"/>
      <c r="CO21" s="984"/>
      <c r="CP21" s="984"/>
      <c r="CQ21" s="985"/>
      <c r="CR21" s="983">
        <v>260</v>
      </c>
      <c r="CS21" s="984"/>
      <c r="CT21" s="984"/>
      <c r="CU21" s="984"/>
      <c r="CV21" s="985"/>
      <c r="CW21" s="983">
        <v>27</v>
      </c>
      <c r="CX21" s="984"/>
      <c r="CY21" s="984"/>
      <c r="CZ21" s="984"/>
      <c r="DA21" s="985"/>
      <c r="DB21" s="983" t="s">
        <v>563</v>
      </c>
      <c r="DC21" s="984"/>
      <c r="DD21" s="984"/>
      <c r="DE21" s="984"/>
      <c r="DF21" s="985"/>
      <c r="DG21" s="983" t="s">
        <v>563</v>
      </c>
      <c r="DH21" s="984"/>
      <c r="DI21" s="984"/>
      <c r="DJ21" s="984"/>
      <c r="DK21" s="985"/>
      <c r="DL21" s="983" t="s">
        <v>563</v>
      </c>
      <c r="DM21" s="984"/>
      <c r="DN21" s="984"/>
      <c r="DO21" s="984"/>
      <c r="DP21" s="985"/>
      <c r="DQ21" s="983" t="s">
        <v>563</v>
      </c>
      <c r="DR21" s="984"/>
      <c r="DS21" s="984"/>
      <c r="DT21" s="984"/>
      <c r="DU21" s="985"/>
      <c r="DV21" s="986"/>
      <c r="DW21" s="987"/>
      <c r="DX21" s="987"/>
      <c r="DY21" s="987"/>
      <c r="DZ21" s="988"/>
      <c r="EA21" s="199"/>
    </row>
    <row r="22" spans="1:131" s="200" customFormat="1" ht="26.25" customHeight="1">
      <c r="A22" s="206">
        <v>16</v>
      </c>
      <c r="B22" s="1088"/>
      <c r="C22" s="1089"/>
      <c r="D22" s="1089"/>
      <c r="E22" s="1089"/>
      <c r="F22" s="1089"/>
      <c r="G22" s="1089"/>
      <c r="H22" s="1089"/>
      <c r="I22" s="1089"/>
      <c r="J22" s="1089"/>
      <c r="K22" s="1089"/>
      <c r="L22" s="1089"/>
      <c r="M22" s="1089"/>
      <c r="N22" s="1089"/>
      <c r="O22" s="1089"/>
      <c r="P22" s="1090"/>
      <c r="Q22" s="1091"/>
      <c r="R22" s="1092"/>
      <c r="S22" s="1092"/>
      <c r="T22" s="1092"/>
      <c r="U22" s="1093"/>
      <c r="V22" s="1094"/>
      <c r="W22" s="1092"/>
      <c r="X22" s="1092"/>
      <c r="Y22" s="1092"/>
      <c r="Z22" s="1093"/>
      <c r="AA22" s="1094"/>
      <c r="AB22" s="1092"/>
      <c r="AC22" s="1092"/>
      <c r="AD22" s="1092"/>
      <c r="AE22" s="1095"/>
      <c r="AF22" s="1096"/>
      <c r="AG22" s="1092"/>
      <c r="AH22" s="1092"/>
      <c r="AI22" s="1092"/>
      <c r="AJ22" s="1095"/>
      <c r="AK22" s="1082"/>
      <c r="AL22" s="1083"/>
      <c r="AM22" s="1083"/>
      <c r="AN22" s="1083"/>
      <c r="AO22" s="1084"/>
      <c r="AP22" s="1085"/>
      <c r="AQ22" s="1083"/>
      <c r="AR22" s="1083"/>
      <c r="AS22" s="1083"/>
      <c r="AT22" s="1084"/>
      <c r="AU22" s="1086"/>
      <c r="AV22" s="1086"/>
      <c r="AW22" s="1086"/>
      <c r="AX22" s="1086"/>
      <c r="AY22" s="1087"/>
      <c r="AZ22" s="1028" t="s">
        <v>342</v>
      </c>
      <c r="BA22" s="1028"/>
      <c r="BB22" s="1028"/>
      <c r="BC22" s="1028"/>
      <c r="BD22" s="1029"/>
      <c r="BE22" s="198"/>
      <c r="BF22" s="198"/>
      <c r="BG22" s="198"/>
      <c r="BH22" s="198"/>
      <c r="BI22" s="198"/>
      <c r="BJ22" s="198"/>
      <c r="BK22" s="198"/>
      <c r="BL22" s="198"/>
      <c r="BM22" s="198"/>
      <c r="BN22" s="198"/>
      <c r="BO22" s="198"/>
      <c r="BP22" s="198"/>
      <c r="BQ22" s="207">
        <v>16</v>
      </c>
      <c r="BR22" s="208"/>
      <c r="BS22" s="1008" t="s">
        <v>531</v>
      </c>
      <c r="BT22" s="1009"/>
      <c r="BU22" s="1009"/>
      <c r="BV22" s="1009"/>
      <c r="BW22" s="1009"/>
      <c r="BX22" s="1009"/>
      <c r="BY22" s="1009"/>
      <c r="BZ22" s="1009"/>
      <c r="CA22" s="1009"/>
      <c r="CB22" s="1009"/>
      <c r="CC22" s="1009"/>
      <c r="CD22" s="1009"/>
      <c r="CE22" s="1009"/>
      <c r="CF22" s="1009"/>
      <c r="CG22" s="1010"/>
      <c r="CH22" s="983">
        <v>2</v>
      </c>
      <c r="CI22" s="984"/>
      <c r="CJ22" s="984"/>
      <c r="CK22" s="984"/>
      <c r="CL22" s="985"/>
      <c r="CM22" s="983">
        <v>5233</v>
      </c>
      <c r="CN22" s="984"/>
      <c r="CO22" s="984"/>
      <c r="CP22" s="984"/>
      <c r="CQ22" s="985"/>
      <c r="CR22" s="983">
        <v>316</v>
      </c>
      <c r="CS22" s="984"/>
      <c r="CT22" s="984"/>
      <c r="CU22" s="984"/>
      <c r="CV22" s="985"/>
      <c r="CW22" s="983">
        <v>107</v>
      </c>
      <c r="CX22" s="984"/>
      <c r="CY22" s="984"/>
      <c r="CZ22" s="984"/>
      <c r="DA22" s="985"/>
      <c r="DB22" s="983" t="s">
        <v>563</v>
      </c>
      <c r="DC22" s="984"/>
      <c r="DD22" s="984"/>
      <c r="DE22" s="984"/>
      <c r="DF22" s="985"/>
      <c r="DG22" s="983" t="s">
        <v>563</v>
      </c>
      <c r="DH22" s="984"/>
      <c r="DI22" s="984"/>
      <c r="DJ22" s="984"/>
      <c r="DK22" s="985"/>
      <c r="DL22" s="983" t="s">
        <v>563</v>
      </c>
      <c r="DM22" s="984"/>
      <c r="DN22" s="984"/>
      <c r="DO22" s="984"/>
      <c r="DP22" s="985"/>
      <c r="DQ22" s="983" t="s">
        <v>563</v>
      </c>
      <c r="DR22" s="984"/>
      <c r="DS22" s="984"/>
      <c r="DT22" s="984"/>
      <c r="DU22" s="985"/>
      <c r="DV22" s="986"/>
      <c r="DW22" s="987"/>
      <c r="DX22" s="987"/>
      <c r="DY22" s="987"/>
      <c r="DZ22" s="988"/>
      <c r="EA22" s="199"/>
    </row>
    <row r="23" spans="1:131" s="200" customFormat="1" ht="26.25" customHeight="1" thickBot="1">
      <c r="A23" s="209" t="s">
        <v>343</v>
      </c>
      <c r="B23" s="932" t="s">
        <v>344</v>
      </c>
      <c r="C23" s="933"/>
      <c r="D23" s="933"/>
      <c r="E23" s="933"/>
      <c r="F23" s="933"/>
      <c r="G23" s="933"/>
      <c r="H23" s="933"/>
      <c r="I23" s="933"/>
      <c r="J23" s="933"/>
      <c r="K23" s="933"/>
      <c r="L23" s="933"/>
      <c r="M23" s="933"/>
      <c r="N23" s="933"/>
      <c r="O23" s="933"/>
      <c r="P23" s="934"/>
      <c r="Q23" s="1074">
        <v>2516082</v>
      </c>
      <c r="R23" s="1072"/>
      <c r="S23" s="1072"/>
      <c r="T23" s="1072"/>
      <c r="U23" s="1075"/>
      <c r="V23" s="1076">
        <v>2488909</v>
      </c>
      <c r="W23" s="1072"/>
      <c r="X23" s="1072"/>
      <c r="Y23" s="1072"/>
      <c r="Z23" s="1075"/>
      <c r="AA23" s="1076">
        <v>27173</v>
      </c>
      <c r="AB23" s="1072"/>
      <c r="AC23" s="1072"/>
      <c r="AD23" s="1072"/>
      <c r="AE23" s="1073"/>
      <c r="AF23" s="1071">
        <v>19234</v>
      </c>
      <c r="AG23" s="1072"/>
      <c r="AH23" s="1072"/>
      <c r="AI23" s="1072"/>
      <c r="AJ23" s="1073"/>
      <c r="AK23" s="1077"/>
      <c r="AL23" s="1078"/>
      <c r="AM23" s="1078"/>
      <c r="AN23" s="1078"/>
      <c r="AO23" s="1079"/>
      <c r="AP23" s="1076">
        <v>5386677</v>
      </c>
      <c r="AQ23" s="1072"/>
      <c r="AR23" s="1072"/>
      <c r="AS23" s="1072"/>
      <c r="AT23" s="1075"/>
      <c r="AU23" s="1080"/>
      <c r="AV23" s="1080"/>
      <c r="AW23" s="1080"/>
      <c r="AX23" s="1080"/>
      <c r="AY23" s="1081"/>
      <c r="AZ23" s="1071" t="s">
        <v>102</v>
      </c>
      <c r="BA23" s="1072"/>
      <c r="BB23" s="1072"/>
      <c r="BC23" s="1072"/>
      <c r="BD23" s="1073"/>
      <c r="BE23" s="198"/>
      <c r="BF23" s="198"/>
      <c r="BG23" s="198"/>
      <c r="BH23" s="198"/>
      <c r="BI23" s="198"/>
      <c r="BJ23" s="198"/>
      <c r="BK23" s="198"/>
      <c r="BL23" s="198"/>
      <c r="BM23" s="198"/>
      <c r="BN23" s="198"/>
      <c r="BO23" s="198"/>
      <c r="BP23" s="198"/>
      <c r="BQ23" s="207">
        <v>17</v>
      </c>
      <c r="BR23" s="208" t="s">
        <v>515</v>
      </c>
      <c r="BS23" s="1008" t="s">
        <v>532</v>
      </c>
      <c r="BT23" s="1009"/>
      <c r="BU23" s="1009"/>
      <c r="BV23" s="1009"/>
      <c r="BW23" s="1009"/>
      <c r="BX23" s="1009"/>
      <c r="BY23" s="1009"/>
      <c r="BZ23" s="1009"/>
      <c r="CA23" s="1009"/>
      <c r="CB23" s="1009"/>
      <c r="CC23" s="1009"/>
      <c r="CD23" s="1009"/>
      <c r="CE23" s="1009"/>
      <c r="CF23" s="1009"/>
      <c r="CG23" s="1010"/>
      <c r="CH23" s="983">
        <v>1011</v>
      </c>
      <c r="CI23" s="984"/>
      <c r="CJ23" s="984"/>
      <c r="CK23" s="984"/>
      <c r="CL23" s="985"/>
      <c r="CM23" s="983">
        <v>12416</v>
      </c>
      <c r="CN23" s="984"/>
      <c r="CO23" s="984"/>
      <c r="CP23" s="984"/>
      <c r="CQ23" s="985"/>
      <c r="CR23" s="983">
        <v>60</v>
      </c>
      <c r="CS23" s="984"/>
      <c r="CT23" s="984"/>
      <c r="CU23" s="984"/>
      <c r="CV23" s="985"/>
      <c r="CW23" s="983" t="s">
        <v>563</v>
      </c>
      <c r="CX23" s="984"/>
      <c r="CY23" s="984"/>
      <c r="CZ23" s="984"/>
      <c r="DA23" s="985"/>
      <c r="DB23" s="983">
        <v>4889</v>
      </c>
      <c r="DC23" s="984"/>
      <c r="DD23" s="984"/>
      <c r="DE23" s="984"/>
      <c r="DF23" s="985"/>
      <c r="DG23" s="983" t="s">
        <v>563</v>
      </c>
      <c r="DH23" s="984"/>
      <c r="DI23" s="984"/>
      <c r="DJ23" s="984"/>
      <c r="DK23" s="985"/>
      <c r="DL23" s="983">
        <v>23220</v>
      </c>
      <c r="DM23" s="984"/>
      <c r="DN23" s="984"/>
      <c r="DO23" s="984"/>
      <c r="DP23" s="985"/>
      <c r="DQ23" s="1043">
        <v>2322</v>
      </c>
      <c r="DR23" s="1044"/>
      <c r="DS23" s="1044"/>
      <c r="DT23" s="1044"/>
      <c r="DU23" s="1045"/>
      <c r="DV23" s="986"/>
      <c r="DW23" s="987"/>
      <c r="DX23" s="987"/>
      <c r="DY23" s="987"/>
      <c r="DZ23" s="988"/>
      <c r="EA23" s="199"/>
    </row>
    <row r="24" spans="1:131" s="200" customFormat="1" ht="26.25" customHeight="1">
      <c r="A24" s="1070" t="s">
        <v>345</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197"/>
      <c r="BA24" s="197"/>
      <c r="BB24" s="197"/>
      <c r="BC24" s="197"/>
      <c r="BD24" s="197"/>
      <c r="BE24" s="198"/>
      <c r="BF24" s="198"/>
      <c r="BG24" s="198"/>
      <c r="BH24" s="198"/>
      <c r="BI24" s="198"/>
      <c r="BJ24" s="198"/>
      <c r="BK24" s="198"/>
      <c r="BL24" s="198"/>
      <c r="BM24" s="198"/>
      <c r="BN24" s="198"/>
      <c r="BO24" s="198"/>
      <c r="BP24" s="198"/>
      <c r="BQ24" s="207">
        <v>18</v>
      </c>
      <c r="BR24" s="208"/>
      <c r="BS24" s="1008" t="s">
        <v>533</v>
      </c>
      <c r="BT24" s="1009"/>
      <c r="BU24" s="1009"/>
      <c r="BV24" s="1009"/>
      <c r="BW24" s="1009"/>
      <c r="BX24" s="1009"/>
      <c r="BY24" s="1009"/>
      <c r="BZ24" s="1009"/>
      <c r="CA24" s="1009"/>
      <c r="CB24" s="1009"/>
      <c r="CC24" s="1009"/>
      <c r="CD24" s="1009"/>
      <c r="CE24" s="1009"/>
      <c r="CF24" s="1009"/>
      <c r="CG24" s="1010"/>
      <c r="CH24" s="983">
        <v>-26</v>
      </c>
      <c r="CI24" s="984"/>
      <c r="CJ24" s="984"/>
      <c r="CK24" s="984"/>
      <c r="CL24" s="985"/>
      <c r="CM24" s="983">
        <v>4978</v>
      </c>
      <c r="CN24" s="984"/>
      <c r="CO24" s="984"/>
      <c r="CP24" s="984"/>
      <c r="CQ24" s="985"/>
      <c r="CR24" s="983">
        <v>2100</v>
      </c>
      <c r="CS24" s="984"/>
      <c r="CT24" s="984"/>
      <c r="CU24" s="984"/>
      <c r="CV24" s="985"/>
      <c r="CW24" s="983" t="s">
        <v>563</v>
      </c>
      <c r="CX24" s="984"/>
      <c r="CY24" s="984"/>
      <c r="CZ24" s="984"/>
      <c r="DA24" s="985"/>
      <c r="DB24" s="983" t="s">
        <v>563</v>
      </c>
      <c r="DC24" s="984"/>
      <c r="DD24" s="984"/>
      <c r="DE24" s="984"/>
      <c r="DF24" s="985"/>
      <c r="DG24" s="983" t="s">
        <v>563</v>
      </c>
      <c r="DH24" s="984"/>
      <c r="DI24" s="984"/>
      <c r="DJ24" s="984"/>
      <c r="DK24" s="985"/>
      <c r="DL24" s="983" t="s">
        <v>563</v>
      </c>
      <c r="DM24" s="984"/>
      <c r="DN24" s="984"/>
      <c r="DO24" s="984"/>
      <c r="DP24" s="985"/>
      <c r="DQ24" s="983" t="s">
        <v>563</v>
      </c>
      <c r="DR24" s="984"/>
      <c r="DS24" s="984"/>
      <c r="DT24" s="984"/>
      <c r="DU24" s="985"/>
      <c r="DV24" s="986"/>
      <c r="DW24" s="987"/>
      <c r="DX24" s="987"/>
      <c r="DY24" s="987"/>
      <c r="DZ24" s="988"/>
      <c r="EA24" s="199"/>
    </row>
    <row r="25" spans="1:131" s="192" customFormat="1" ht="26.25" customHeight="1" thickBot="1">
      <c r="A25" s="1069" t="s">
        <v>346</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197"/>
      <c r="BK25" s="197"/>
      <c r="BL25" s="197"/>
      <c r="BM25" s="197"/>
      <c r="BN25" s="197"/>
      <c r="BO25" s="210"/>
      <c r="BP25" s="210"/>
      <c r="BQ25" s="207">
        <v>19</v>
      </c>
      <c r="BR25" s="208"/>
      <c r="BS25" s="1008" t="s">
        <v>534</v>
      </c>
      <c r="BT25" s="1009"/>
      <c r="BU25" s="1009"/>
      <c r="BV25" s="1009"/>
      <c r="BW25" s="1009"/>
      <c r="BX25" s="1009"/>
      <c r="BY25" s="1009"/>
      <c r="BZ25" s="1009"/>
      <c r="CA25" s="1009"/>
      <c r="CB25" s="1009"/>
      <c r="CC25" s="1009"/>
      <c r="CD25" s="1009"/>
      <c r="CE25" s="1009"/>
      <c r="CF25" s="1009"/>
      <c r="CG25" s="1010"/>
      <c r="CH25" s="983">
        <v>-28</v>
      </c>
      <c r="CI25" s="984"/>
      <c r="CJ25" s="984"/>
      <c r="CK25" s="984"/>
      <c r="CL25" s="985"/>
      <c r="CM25" s="983">
        <v>928</v>
      </c>
      <c r="CN25" s="984"/>
      <c r="CO25" s="984"/>
      <c r="CP25" s="984"/>
      <c r="CQ25" s="985"/>
      <c r="CR25" s="983">
        <v>360</v>
      </c>
      <c r="CS25" s="984"/>
      <c r="CT25" s="984"/>
      <c r="CU25" s="984"/>
      <c r="CV25" s="985"/>
      <c r="CW25" s="983">
        <v>73</v>
      </c>
      <c r="CX25" s="984"/>
      <c r="CY25" s="984"/>
      <c r="CZ25" s="984"/>
      <c r="DA25" s="985"/>
      <c r="DB25" s="983">
        <v>820</v>
      </c>
      <c r="DC25" s="984"/>
      <c r="DD25" s="984"/>
      <c r="DE25" s="984"/>
      <c r="DF25" s="985"/>
      <c r="DG25" s="983" t="s">
        <v>563</v>
      </c>
      <c r="DH25" s="984"/>
      <c r="DI25" s="984"/>
      <c r="DJ25" s="984"/>
      <c r="DK25" s="985"/>
      <c r="DL25" s="983" t="s">
        <v>563</v>
      </c>
      <c r="DM25" s="984"/>
      <c r="DN25" s="984"/>
      <c r="DO25" s="984"/>
      <c r="DP25" s="985"/>
      <c r="DQ25" s="983" t="s">
        <v>563</v>
      </c>
      <c r="DR25" s="984"/>
      <c r="DS25" s="984"/>
      <c r="DT25" s="984"/>
      <c r="DU25" s="985"/>
      <c r="DV25" s="986"/>
      <c r="DW25" s="987"/>
      <c r="DX25" s="987"/>
      <c r="DY25" s="987"/>
      <c r="DZ25" s="988"/>
      <c r="EA25" s="191"/>
    </row>
    <row r="26" spans="1:131" s="192" customFormat="1" ht="26.25" customHeight="1">
      <c r="A26" s="989" t="s">
        <v>315</v>
      </c>
      <c r="B26" s="990"/>
      <c r="C26" s="990"/>
      <c r="D26" s="990"/>
      <c r="E26" s="990"/>
      <c r="F26" s="990"/>
      <c r="G26" s="990"/>
      <c r="H26" s="990"/>
      <c r="I26" s="990"/>
      <c r="J26" s="990"/>
      <c r="K26" s="990"/>
      <c r="L26" s="990"/>
      <c r="M26" s="990"/>
      <c r="N26" s="990"/>
      <c r="O26" s="990"/>
      <c r="P26" s="991"/>
      <c r="Q26" s="995" t="s">
        <v>347</v>
      </c>
      <c r="R26" s="996"/>
      <c r="S26" s="996"/>
      <c r="T26" s="996"/>
      <c r="U26" s="997"/>
      <c r="V26" s="995" t="s">
        <v>348</v>
      </c>
      <c r="W26" s="996"/>
      <c r="X26" s="996"/>
      <c r="Y26" s="996"/>
      <c r="Z26" s="997"/>
      <c r="AA26" s="995" t="s">
        <v>349</v>
      </c>
      <c r="AB26" s="996"/>
      <c r="AC26" s="996"/>
      <c r="AD26" s="996"/>
      <c r="AE26" s="996"/>
      <c r="AF26" s="1065" t="s">
        <v>350</v>
      </c>
      <c r="AG26" s="1002"/>
      <c r="AH26" s="1002"/>
      <c r="AI26" s="1002"/>
      <c r="AJ26" s="1066"/>
      <c r="AK26" s="996" t="s">
        <v>351</v>
      </c>
      <c r="AL26" s="996"/>
      <c r="AM26" s="996"/>
      <c r="AN26" s="996"/>
      <c r="AO26" s="997"/>
      <c r="AP26" s="995" t="s">
        <v>352</v>
      </c>
      <c r="AQ26" s="996"/>
      <c r="AR26" s="996"/>
      <c r="AS26" s="996"/>
      <c r="AT26" s="997"/>
      <c r="AU26" s="995" t="s">
        <v>353</v>
      </c>
      <c r="AV26" s="996"/>
      <c r="AW26" s="996"/>
      <c r="AX26" s="996"/>
      <c r="AY26" s="997"/>
      <c r="AZ26" s="995" t="s">
        <v>354</v>
      </c>
      <c r="BA26" s="996"/>
      <c r="BB26" s="996"/>
      <c r="BC26" s="996"/>
      <c r="BD26" s="997"/>
      <c r="BE26" s="995" t="s">
        <v>322</v>
      </c>
      <c r="BF26" s="996"/>
      <c r="BG26" s="996"/>
      <c r="BH26" s="996"/>
      <c r="BI26" s="1011"/>
      <c r="BJ26" s="197"/>
      <c r="BK26" s="197"/>
      <c r="BL26" s="197"/>
      <c r="BM26" s="197"/>
      <c r="BN26" s="197"/>
      <c r="BO26" s="210"/>
      <c r="BP26" s="210"/>
      <c r="BQ26" s="207">
        <v>20</v>
      </c>
      <c r="BR26" s="208"/>
      <c r="BS26" s="1008" t="s">
        <v>535</v>
      </c>
      <c r="BT26" s="1009"/>
      <c r="BU26" s="1009"/>
      <c r="BV26" s="1009"/>
      <c r="BW26" s="1009"/>
      <c r="BX26" s="1009"/>
      <c r="BY26" s="1009"/>
      <c r="BZ26" s="1009"/>
      <c r="CA26" s="1009"/>
      <c r="CB26" s="1009"/>
      <c r="CC26" s="1009"/>
      <c r="CD26" s="1009"/>
      <c r="CE26" s="1009"/>
      <c r="CF26" s="1009"/>
      <c r="CG26" s="1010"/>
      <c r="CH26" s="983">
        <v>-1</v>
      </c>
      <c r="CI26" s="984"/>
      <c r="CJ26" s="984"/>
      <c r="CK26" s="984"/>
      <c r="CL26" s="985"/>
      <c r="CM26" s="983">
        <v>26</v>
      </c>
      <c r="CN26" s="984"/>
      <c r="CO26" s="984"/>
      <c r="CP26" s="984"/>
      <c r="CQ26" s="985"/>
      <c r="CR26" s="983">
        <v>10</v>
      </c>
      <c r="CS26" s="984"/>
      <c r="CT26" s="984"/>
      <c r="CU26" s="984"/>
      <c r="CV26" s="985"/>
      <c r="CW26" s="983">
        <v>30</v>
      </c>
      <c r="CX26" s="984"/>
      <c r="CY26" s="984"/>
      <c r="CZ26" s="984"/>
      <c r="DA26" s="985"/>
      <c r="DB26" s="983" t="s">
        <v>563</v>
      </c>
      <c r="DC26" s="984"/>
      <c r="DD26" s="984"/>
      <c r="DE26" s="984"/>
      <c r="DF26" s="985"/>
      <c r="DG26" s="983" t="s">
        <v>563</v>
      </c>
      <c r="DH26" s="984"/>
      <c r="DI26" s="984"/>
      <c r="DJ26" s="984"/>
      <c r="DK26" s="985"/>
      <c r="DL26" s="983" t="s">
        <v>563</v>
      </c>
      <c r="DM26" s="984"/>
      <c r="DN26" s="984"/>
      <c r="DO26" s="984"/>
      <c r="DP26" s="985"/>
      <c r="DQ26" s="983" t="s">
        <v>563</v>
      </c>
      <c r="DR26" s="984"/>
      <c r="DS26" s="984"/>
      <c r="DT26" s="984"/>
      <c r="DU26" s="985"/>
      <c r="DV26" s="986"/>
      <c r="DW26" s="987"/>
      <c r="DX26" s="987"/>
      <c r="DY26" s="987"/>
      <c r="DZ26" s="988"/>
      <c r="EA26" s="191"/>
    </row>
    <row r="27" spans="1:131" s="192"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67"/>
      <c r="AG27" s="1005"/>
      <c r="AH27" s="1005"/>
      <c r="AI27" s="1005"/>
      <c r="AJ27" s="1068"/>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197"/>
      <c r="BK27" s="197"/>
      <c r="BL27" s="197"/>
      <c r="BM27" s="197"/>
      <c r="BN27" s="197"/>
      <c r="BO27" s="210"/>
      <c r="BP27" s="210"/>
      <c r="BQ27" s="207">
        <v>21</v>
      </c>
      <c r="BR27" s="208"/>
      <c r="BS27" s="1008" t="s">
        <v>536</v>
      </c>
      <c r="BT27" s="1009"/>
      <c r="BU27" s="1009"/>
      <c r="BV27" s="1009"/>
      <c r="BW27" s="1009"/>
      <c r="BX27" s="1009"/>
      <c r="BY27" s="1009"/>
      <c r="BZ27" s="1009"/>
      <c r="CA27" s="1009"/>
      <c r="CB27" s="1009"/>
      <c r="CC27" s="1009"/>
      <c r="CD27" s="1009"/>
      <c r="CE27" s="1009"/>
      <c r="CF27" s="1009"/>
      <c r="CG27" s="1010"/>
      <c r="CH27" s="983">
        <v>2</v>
      </c>
      <c r="CI27" s="984"/>
      <c r="CJ27" s="984"/>
      <c r="CK27" s="984"/>
      <c r="CL27" s="985"/>
      <c r="CM27" s="983">
        <v>497</v>
      </c>
      <c r="CN27" s="984"/>
      <c r="CO27" s="984"/>
      <c r="CP27" s="984"/>
      <c r="CQ27" s="985"/>
      <c r="CR27" s="983">
        <v>7</v>
      </c>
      <c r="CS27" s="984"/>
      <c r="CT27" s="984"/>
      <c r="CU27" s="984"/>
      <c r="CV27" s="985"/>
      <c r="CW27" s="983">
        <v>5</v>
      </c>
      <c r="CX27" s="984"/>
      <c r="CY27" s="984"/>
      <c r="CZ27" s="984"/>
      <c r="DA27" s="985"/>
      <c r="DB27" s="983" t="s">
        <v>563</v>
      </c>
      <c r="DC27" s="984"/>
      <c r="DD27" s="984"/>
      <c r="DE27" s="984"/>
      <c r="DF27" s="985"/>
      <c r="DG27" s="983" t="s">
        <v>563</v>
      </c>
      <c r="DH27" s="984"/>
      <c r="DI27" s="984"/>
      <c r="DJ27" s="984"/>
      <c r="DK27" s="985"/>
      <c r="DL27" s="983" t="s">
        <v>563</v>
      </c>
      <c r="DM27" s="984"/>
      <c r="DN27" s="984"/>
      <c r="DO27" s="984"/>
      <c r="DP27" s="985"/>
      <c r="DQ27" s="983" t="s">
        <v>563</v>
      </c>
      <c r="DR27" s="984"/>
      <c r="DS27" s="984"/>
      <c r="DT27" s="984"/>
      <c r="DU27" s="985"/>
      <c r="DV27" s="986"/>
      <c r="DW27" s="987"/>
      <c r="DX27" s="987"/>
      <c r="DY27" s="987"/>
      <c r="DZ27" s="988"/>
      <c r="EA27" s="191"/>
    </row>
    <row r="28" spans="1:131" s="192" customFormat="1" ht="26.25" customHeight="1" thickTop="1">
      <c r="A28" s="211">
        <v>1</v>
      </c>
      <c r="B28" s="1056" t="s">
        <v>355</v>
      </c>
      <c r="C28" s="1057"/>
      <c r="D28" s="1057"/>
      <c r="E28" s="1057"/>
      <c r="F28" s="1057"/>
      <c r="G28" s="1057"/>
      <c r="H28" s="1057"/>
      <c r="I28" s="1057"/>
      <c r="J28" s="1057"/>
      <c r="K28" s="1057"/>
      <c r="L28" s="1057"/>
      <c r="M28" s="1057"/>
      <c r="N28" s="1057"/>
      <c r="O28" s="1057"/>
      <c r="P28" s="1058"/>
      <c r="Q28" s="1059">
        <v>37538</v>
      </c>
      <c r="R28" s="1060"/>
      <c r="S28" s="1060"/>
      <c r="T28" s="1060"/>
      <c r="U28" s="1060"/>
      <c r="V28" s="1060">
        <v>38120</v>
      </c>
      <c r="W28" s="1060"/>
      <c r="X28" s="1060"/>
      <c r="Y28" s="1060"/>
      <c r="Z28" s="1060"/>
      <c r="AA28" s="1060">
        <v>-582</v>
      </c>
      <c r="AB28" s="1060"/>
      <c r="AC28" s="1060"/>
      <c r="AD28" s="1060"/>
      <c r="AE28" s="1061"/>
      <c r="AF28" s="1062">
        <v>1855</v>
      </c>
      <c r="AG28" s="1060"/>
      <c r="AH28" s="1060"/>
      <c r="AI28" s="1060"/>
      <c r="AJ28" s="1063"/>
      <c r="AK28" s="1064">
        <v>8628</v>
      </c>
      <c r="AL28" s="1052"/>
      <c r="AM28" s="1052"/>
      <c r="AN28" s="1052"/>
      <c r="AO28" s="1052"/>
      <c r="AP28" s="1052">
        <v>26843</v>
      </c>
      <c r="AQ28" s="1052"/>
      <c r="AR28" s="1052"/>
      <c r="AS28" s="1052"/>
      <c r="AT28" s="1052"/>
      <c r="AU28" s="1052">
        <v>15278</v>
      </c>
      <c r="AV28" s="1052"/>
      <c r="AW28" s="1052"/>
      <c r="AX28" s="1052"/>
      <c r="AY28" s="1052"/>
      <c r="AZ28" s="1053" t="s">
        <v>451</v>
      </c>
      <c r="BA28" s="1053"/>
      <c r="BB28" s="1053"/>
      <c r="BC28" s="1053"/>
      <c r="BD28" s="1053"/>
      <c r="BE28" s="1054" t="s">
        <v>561</v>
      </c>
      <c r="BF28" s="1054"/>
      <c r="BG28" s="1054"/>
      <c r="BH28" s="1054"/>
      <c r="BI28" s="1055"/>
      <c r="BJ28" s="197"/>
      <c r="BK28" s="197"/>
      <c r="BL28" s="197"/>
      <c r="BM28" s="197"/>
      <c r="BN28" s="197"/>
      <c r="BO28" s="210"/>
      <c r="BP28" s="210"/>
      <c r="BQ28" s="207">
        <v>22</v>
      </c>
      <c r="BR28" s="208"/>
      <c r="BS28" s="1008" t="s">
        <v>537</v>
      </c>
      <c r="BT28" s="1009"/>
      <c r="BU28" s="1009"/>
      <c r="BV28" s="1009"/>
      <c r="BW28" s="1009"/>
      <c r="BX28" s="1009"/>
      <c r="BY28" s="1009"/>
      <c r="BZ28" s="1009"/>
      <c r="CA28" s="1009"/>
      <c r="CB28" s="1009"/>
      <c r="CC28" s="1009"/>
      <c r="CD28" s="1009"/>
      <c r="CE28" s="1009"/>
      <c r="CF28" s="1009"/>
      <c r="CG28" s="1010"/>
      <c r="CH28" s="983">
        <v>23</v>
      </c>
      <c r="CI28" s="984"/>
      <c r="CJ28" s="984"/>
      <c r="CK28" s="984"/>
      <c r="CL28" s="985"/>
      <c r="CM28" s="983">
        <v>7157</v>
      </c>
      <c r="CN28" s="984"/>
      <c r="CO28" s="984"/>
      <c r="CP28" s="984"/>
      <c r="CQ28" s="985"/>
      <c r="CR28" s="983">
        <v>4000</v>
      </c>
      <c r="CS28" s="984"/>
      <c r="CT28" s="984"/>
      <c r="CU28" s="984"/>
      <c r="CV28" s="985"/>
      <c r="CW28" s="983">
        <v>378</v>
      </c>
      <c r="CX28" s="984"/>
      <c r="CY28" s="984"/>
      <c r="CZ28" s="984"/>
      <c r="DA28" s="985"/>
      <c r="DB28" s="983" t="s">
        <v>563</v>
      </c>
      <c r="DC28" s="984"/>
      <c r="DD28" s="984"/>
      <c r="DE28" s="984"/>
      <c r="DF28" s="985"/>
      <c r="DG28" s="983" t="s">
        <v>563</v>
      </c>
      <c r="DH28" s="984"/>
      <c r="DI28" s="984"/>
      <c r="DJ28" s="984"/>
      <c r="DK28" s="985"/>
      <c r="DL28" s="983" t="s">
        <v>563</v>
      </c>
      <c r="DM28" s="984"/>
      <c r="DN28" s="984"/>
      <c r="DO28" s="984"/>
      <c r="DP28" s="985"/>
      <c r="DQ28" s="983" t="s">
        <v>563</v>
      </c>
      <c r="DR28" s="984"/>
      <c r="DS28" s="984"/>
      <c r="DT28" s="984"/>
      <c r="DU28" s="985"/>
      <c r="DV28" s="986"/>
      <c r="DW28" s="987"/>
      <c r="DX28" s="987"/>
      <c r="DY28" s="987"/>
      <c r="DZ28" s="988"/>
      <c r="EA28" s="191"/>
    </row>
    <row r="29" spans="1:131" s="192" customFormat="1" ht="26.25" customHeight="1">
      <c r="A29" s="211">
        <v>2</v>
      </c>
      <c r="B29" s="1037" t="s">
        <v>356</v>
      </c>
      <c r="C29" s="1038"/>
      <c r="D29" s="1038"/>
      <c r="E29" s="1038"/>
      <c r="F29" s="1038"/>
      <c r="G29" s="1038"/>
      <c r="H29" s="1038"/>
      <c r="I29" s="1038"/>
      <c r="J29" s="1038"/>
      <c r="K29" s="1038"/>
      <c r="L29" s="1038"/>
      <c r="M29" s="1038"/>
      <c r="N29" s="1038"/>
      <c r="O29" s="1038"/>
      <c r="P29" s="1039"/>
      <c r="Q29" s="1050">
        <v>32790</v>
      </c>
      <c r="R29" s="1041"/>
      <c r="S29" s="1041"/>
      <c r="T29" s="1041"/>
      <c r="U29" s="1041"/>
      <c r="V29" s="1041">
        <v>29467</v>
      </c>
      <c r="W29" s="1041"/>
      <c r="X29" s="1041"/>
      <c r="Y29" s="1041"/>
      <c r="Z29" s="1041"/>
      <c r="AA29" s="1041">
        <v>3323</v>
      </c>
      <c r="AB29" s="1041"/>
      <c r="AC29" s="1041"/>
      <c r="AD29" s="1041"/>
      <c r="AE29" s="1051"/>
      <c r="AF29" s="1040">
        <v>14259</v>
      </c>
      <c r="AG29" s="1041"/>
      <c r="AH29" s="1041"/>
      <c r="AI29" s="1041"/>
      <c r="AJ29" s="1042"/>
      <c r="AK29" s="974">
        <v>2825</v>
      </c>
      <c r="AL29" s="965"/>
      <c r="AM29" s="965"/>
      <c r="AN29" s="965"/>
      <c r="AO29" s="965"/>
      <c r="AP29" s="965">
        <v>70034</v>
      </c>
      <c r="AQ29" s="965"/>
      <c r="AR29" s="965"/>
      <c r="AS29" s="965"/>
      <c r="AT29" s="965"/>
      <c r="AU29" s="965">
        <v>1261</v>
      </c>
      <c r="AV29" s="965"/>
      <c r="AW29" s="965"/>
      <c r="AX29" s="965"/>
      <c r="AY29" s="965"/>
      <c r="AZ29" s="1049" t="s">
        <v>451</v>
      </c>
      <c r="BA29" s="1049"/>
      <c r="BB29" s="1049"/>
      <c r="BC29" s="1049"/>
      <c r="BD29" s="1049"/>
      <c r="BE29" s="1035" t="s">
        <v>561</v>
      </c>
      <c r="BF29" s="1035"/>
      <c r="BG29" s="1035"/>
      <c r="BH29" s="1035"/>
      <c r="BI29" s="1036"/>
      <c r="BJ29" s="197"/>
      <c r="BK29" s="197"/>
      <c r="BL29" s="197"/>
      <c r="BM29" s="197"/>
      <c r="BN29" s="197"/>
      <c r="BO29" s="210"/>
      <c r="BP29" s="210"/>
      <c r="BQ29" s="207">
        <v>23</v>
      </c>
      <c r="BR29" s="208"/>
      <c r="BS29" s="1008" t="s">
        <v>538</v>
      </c>
      <c r="BT29" s="1009"/>
      <c r="BU29" s="1009"/>
      <c r="BV29" s="1009"/>
      <c r="BW29" s="1009"/>
      <c r="BX29" s="1009"/>
      <c r="BY29" s="1009"/>
      <c r="BZ29" s="1009"/>
      <c r="CA29" s="1009"/>
      <c r="CB29" s="1009"/>
      <c r="CC29" s="1009"/>
      <c r="CD29" s="1009"/>
      <c r="CE29" s="1009"/>
      <c r="CF29" s="1009"/>
      <c r="CG29" s="1010"/>
      <c r="CH29" s="983">
        <v>-11</v>
      </c>
      <c r="CI29" s="984"/>
      <c r="CJ29" s="984"/>
      <c r="CK29" s="984"/>
      <c r="CL29" s="985"/>
      <c r="CM29" s="983">
        <v>6254</v>
      </c>
      <c r="CN29" s="984"/>
      <c r="CO29" s="984"/>
      <c r="CP29" s="984"/>
      <c r="CQ29" s="985"/>
      <c r="CR29" s="983">
        <v>4500</v>
      </c>
      <c r="CS29" s="984"/>
      <c r="CT29" s="984"/>
      <c r="CU29" s="984"/>
      <c r="CV29" s="985"/>
      <c r="CW29" s="983">
        <v>60</v>
      </c>
      <c r="CX29" s="984"/>
      <c r="CY29" s="984"/>
      <c r="CZ29" s="984"/>
      <c r="DA29" s="985"/>
      <c r="DB29" s="983" t="s">
        <v>563</v>
      </c>
      <c r="DC29" s="984"/>
      <c r="DD29" s="984"/>
      <c r="DE29" s="984"/>
      <c r="DF29" s="985"/>
      <c r="DG29" s="983" t="s">
        <v>563</v>
      </c>
      <c r="DH29" s="984"/>
      <c r="DI29" s="984"/>
      <c r="DJ29" s="984"/>
      <c r="DK29" s="985"/>
      <c r="DL29" s="983" t="s">
        <v>563</v>
      </c>
      <c r="DM29" s="984"/>
      <c r="DN29" s="984"/>
      <c r="DO29" s="984"/>
      <c r="DP29" s="985"/>
      <c r="DQ29" s="983" t="s">
        <v>563</v>
      </c>
      <c r="DR29" s="984"/>
      <c r="DS29" s="984"/>
      <c r="DT29" s="984"/>
      <c r="DU29" s="985"/>
      <c r="DV29" s="986"/>
      <c r="DW29" s="987"/>
      <c r="DX29" s="987"/>
      <c r="DY29" s="987"/>
      <c r="DZ29" s="988"/>
      <c r="EA29" s="191"/>
    </row>
    <row r="30" spans="1:131" s="192" customFormat="1" ht="26.25" customHeight="1">
      <c r="A30" s="211">
        <v>3</v>
      </c>
      <c r="B30" s="1037" t="s">
        <v>357</v>
      </c>
      <c r="C30" s="1038"/>
      <c r="D30" s="1038"/>
      <c r="E30" s="1038"/>
      <c r="F30" s="1038"/>
      <c r="G30" s="1038"/>
      <c r="H30" s="1038"/>
      <c r="I30" s="1038"/>
      <c r="J30" s="1038"/>
      <c r="K30" s="1038"/>
      <c r="L30" s="1038"/>
      <c r="M30" s="1038"/>
      <c r="N30" s="1038"/>
      <c r="O30" s="1038"/>
      <c r="P30" s="1039"/>
      <c r="Q30" s="1050">
        <v>17941</v>
      </c>
      <c r="R30" s="1041"/>
      <c r="S30" s="1041"/>
      <c r="T30" s="1041"/>
      <c r="U30" s="1041"/>
      <c r="V30" s="1041">
        <v>12993</v>
      </c>
      <c r="W30" s="1041"/>
      <c r="X30" s="1041"/>
      <c r="Y30" s="1041"/>
      <c r="Z30" s="1041"/>
      <c r="AA30" s="1041">
        <v>4948</v>
      </c>
      <c r="AB30" s="1041"/>
      <c r="AC30" s="1041"/>
      <c r="AD30" s="1041"/>
      <c r="AE30" s="1051"/>
      <c r="AF30" s="1040">
        <v>10019</v>
      </c>
      <c r="AG30" s="1041"/>
      <c r="AH30" s="1041"/>
      <c r="AI30" s="1041"/>
      <c r="AJ30" s="1042"/>
      <c r="AK30" s="974">
        <v>2229</v>
      </c>
      <c r="AL30" s="965"/>
      <c r="AM30" s="965"/>
      <c r="AN30" s="965"/>
      <c r="AO30" s="965"/>
      <c r="AP30" s="965">
        <v>37389</v>
      </c>
      <c r="AQ30" s="965"/>
      <c r="AR30" s="965"/>
      <c r="AS30" s="965"/>
      <c r="AT30" s="965"/>
      <c r="AU30" s="965">
        <v>1122</v>
      </c>
      <c r="AV30" s="965"/>
      <c r="AW30" s="965"/>
      <c r="AX30" s="965"/>
      <c r="AY30" s="965"/>
      <c r="AZ30" s="1049" t="s">
        <v>451</v>
      </c>
      <c r="BA30" s="1049"/>
      <c r="BB30" s="1049"/>
      <c r="BC30" s="1049"/>
      <c r="BD30" s="1049"/>
      <c r="BE30" s="1035" t="s">
        <v>561</v>
      </c>
      <c r="BF30" s="1035"/>
      <c r="BG30" s="1035"/>
      <c r="BH30" s="1035"/>
      <c r="BI30" s="1036"/>
      <c r="BJ30" s="197"/>
      <c r="BK30" s="197"/>
      <c r="BL30" s="197"/>
      <c r="BM30" s="197"/>
      <c r="BN30" s="197"/>
      <c r="BO30" s="210"/>
      <c r="BP30" s="210"/>
      <c r="BQ30" s="207">
        <v>24</v>
      </c>
      <c r="BR30" s="208"/>
      <c r="BS30" s="1008" t="s">
        <v>539</v>
      </c>
      <c r="BT30" s="1009"/>
      <c r="BU30" s="1009"/>
      <c r="BV30" s="1009"/>
      <c r="BW30" s="1009"/>
      <c r="BX30" s="1009"/>
      <c r="BY30" s="1009"/>
      <c r="BZ30" s="1009"/>
      <c r="CA30" s="1009"/>
      <c r="CB30" s="1009"/>
      <c r="CC30" s="1009"/>
      <c r="CD30" s="1009"/>
      <c r="CE30" s="1009"/>
      <c r="CF30" s="1009"/>
      <c r="CG30" s="1010"/>
      <c r="CH30" s="983">
        <v>-14</v>
      </c>
      <c r="CI30" s="984"/>
      <c r="CJ30" s="984"/>
      <c r="CK30" s="984"/>
      <c r="CL30" s="985"/>
      <c r="CM30" s="983">
        <v>7414</v>
      </c>
      <c r="CN30" s="984"/>
      <c r="CO30" s="984"/>
      <c r="CP30" s="984"/>
      <c r="CQ30" s="985"/>
      <c r="CR30" s="983">
        <v>5880</v>
      </c>
      <c r="CS30" s="984"/>
      <c r="CT30" s="984"/>
      <c r="CU30" s="984"/>
      <c r="CV30" s="985"/>
      <c r="CW30" s="983" t="s">
        <v>563</v>
      </c>
      <c r="CX30" s="984"/>
      <c r="CY30" s="984"/>
      <c r="CZ30" s="984"/>
      <c r="DA30" s="985"/>
      <c r="DB30" s="983" t="s">
        <v>563</v>
      </c>
      <c r="DC30" s="984"/>
      <c r="DD30" s="984"/>
      <c r="DE30" s="984"/>
      <c r="DF30" s="985"/>
      <c r="DG30" s="983" t="s">
        <v>563</v>
      </c>
      <c r="DH30" s="984"/>
      <c r="DI30" s="984"/>
      <c r="DJ30" s="984"/>
      <c r="DK30" s="985"/>
      <c r="DL30" s="983" t="s">
        <v>563</v>
      </c>
      <c r="DM30" s="984"/>
      <c r="DN30" s="984"/>
      <c r="DO30" s="984"/>
      <c r="DP30" s="985"/>
      <c r="DQ30" s="983" t="s">
        <v>563</v>
      </c>
      <c r="DR30" s="984"/>
      <c r="DS30" s="984"/>
      <c r="DT30" s="984"/>
      <c r="DU30" s="985"/>
      <c r="DV30" s="986"/>
      <c r="DW30" s="987"/>
      <c r="DX30" s="987"/>
      <c r="DY30" s="987"/>
      <c r="DZ30" s="988"/>
      <c r="EA30" s="191"/>
    </row>
    <row r="31" spans="1:131" s="192" customFormat="1" ht="26.25" customHeight="1">
      <c r="A31" s="211">
        <v>4</v>
      </c>
      <c r="B31" s="1037" t="s">
        <v>358</v>
      </c>
      <c r="C31" s="1038"/>
      <c r="D31" s="1038"/>
      <c r="E31" s="1038"/>
      <c r="F31" s="1038"/>
      <c r="G31" s="1038"/>
      <c r="H31" s="1038"/>
      <c r="I31" s="1038"/>
      <c r="J31" s="1038"/>
      <c r="K31" s="1038"/>
      <c r="L31" s="1038"/>
      <c r="M31" s="1038"/>
      <c r="N31" s="1038"/>
      <c r="O31" s="1038"/>
      <c r="P31" s="1039"/>
      <c r="Q31" s="1050">
        <v>5411</v>
      </c>
      <c r="R31" s="1041"/>
      <c r="S31" s="1041"/>
      <c r="T31" s="1041"/>
      <c r="U31" s="1041"/>
      <c r="V31" s="1041">
        <v>4950</v>
      </c>
      <c r="W31" s="1041"/>
      <c r="X31" s="1041"/>
      <c r="Y31" s="1041"/>
      <c r="Z31" s="1041"/>
      <c r="AA31" s="1041">
        <v>461</v>
      </c>
      <c r="AB31" s="1041"/>
      <c r="AC31" s="1041"/>
      <c r="AD31" s="1041"/>
      <c r="AE31" s="1051"/>
      <c r="AF31" s="1040" t="s">
        <v>560</v>
      </c>
      <c r="AG31" s="1041"/>
      <c r="AH31" s="1041"/>
      <c r="AI31" s="1041"/>
      <c r="AJ31" s="1042"/>
      <c r="AK31" s="974" t="s">
        <v>451</v>
      </c>
      <c r="AL31" s="965"/>
      <c r="AM31" s="965"/>
      <c r="AN31" s="965"/>
      <c r="AO31" s="965"/>
      <c r="AP31" s="965">
        <v>97074</v>
      </c>
      <c r="AQ31" s="965"/>
      <c r="AR31" s="965"/>
      <c r="AS31" s="965"/>
      <c r="AT31" s="965"/>
      <c r="AU31" s="965" t="s">
        <v>451</v>
      </c>
      <c r="AV31" s="965"/>
      <c r="AW31" s="965"/>
      <c r="AX31" s="965"/>
      <c r="AY31" s="965"/>
      <c r="AZ31" s="1049" t="s">
        <v>451</v>
      </c>
      <c r="BA31" s="1049"/>
      <c r="BB31" s="1049"/>
      <c r="BC31" s="1049"/>
      <c r="BD31" s="1049"/>
      <c r="BE31" s="1035" t="s">
        <v>561</v>
      </c>
      <c r="BF31" s="1035"/>
      <c r="BG31" s="1035"/>
      <c r="BH31" s="1035"/>
      <c r="BI31" s="1036"/>
      <c r="BJ31" s="197"/>
      <c r="BK31" s="197"/>
      <c r="BL31" s="197"/>
      <c r="BM31" s="197"/>
      <c r="BN31" s="197"/>
      <c r="BO31" s="210"/>
      <c r="BP31" s="210"/>
      <c r="BQ31" s="207">
        <v>25</v>
      </c>
      <c r="BR31" s="208"/>
      <c r="BS31" s="1008" t="s">
        <v>540</v>
      </c>
      <c r="BT31" s="1009"/>
      <c r="BU31" s="1009"/>
      <c r="BV31" s="1009"/>
      <c r="BW31" s="1009"/>
      <c r="BX31" s="1009"/>
      <c r="BY31" s="1009"/>
      <c r="BZ31" s="1009"/>
      <c r="CA31" s="1009"/>
      <c r="CB31" s="1009"/>
      <c r="CC31" s="1009"/>
      <c r="CD31" s="1009"/>
      <c r="CE31" s="1009"/>
      <c r="CF31" s="1009"/>
      <c r="CG31" s="1010"/>
      <c r="CH31" s="983">
        <v>4</v>
      </c>
      <c r="CI31" s="984"/>
      <c r="CJ31" s="984"/>
      <c r="CK31" s="984"/>
      <c r="CL31" s="985"/>
      <c r="CM31" s="983">
        <v>319</v>
      </c>
      <c r="CN31" s="984"/>
      <c r="CO31" s="984"/>
      <c r="CP31" s="984"/>
      <c r="CQ31" s="985"/>
      <c r="CR31" s="983">
        <v>20</v>
      </c>
      <c r="CS31" s="984"/>
      <c r="CT31" s="984"/>
      <c r="CU31" s="984"/>
      <c r="CV31" s="985"/>
      <c r="CW31" s="983" t="s">
        <v>563</v>
      </c>
      <c r="CX31" s="984"/>
      <c r="CY31" s="984"/>
      <c r="CZ31" s="984"/>
      <c r="DA31" s="985"/>
      <c r="DB31" s="983" t="s">
        <v>563</v>
      </c>
      <c r="DC31" s="984"/>
      <c r="DD31" s="984"/>
      <c r="DE31" s="984"/>
      <c r="DF31" s="985"/>
      <c r="DG31" s="983" t="s">
        <v>563</v>
      </c>
      <c r="DH31" s="984"/>
      <c r="DI31" s="984"/>
      <c r="DJ31" s="984"/>
      <c r="DK31" s="985"/>
      <c r="DL31" s="983" t="s">
        <v>563</v>
      </c>
      <c r="DM31" s="984"/>
      <c r="DN31" s="984"/>
      <c r="DO31" s="984"/>
      <c r="DP31" s="985"/>
      <c r="DQ31" s="983" t="s">
        <v>563</v>
      </c>
      <c r="DR31" s="984"/>
      <c r="DS31" s="984"/>
      <c r="DT31" s="984"/>
      <c r="DU31" s="985"/>
      <c r="DV31" s="986"/>
      <c r="DW31" s="987"/>
      <c r="DX31" s="987"/>
      <c r="DY31" s="987"/>
      <c r="DZ31" s="988"/>
      <c r="EA31" s="191"/>
    </row>
    <row r="32" spans="1:131" s="192" customFormat="1" ht="26.25" customHeight="1">
      <c r="A32" s="211">
        <v>5</v>
      </c>
      <c r="B32" s="1037" t="s">
        <v>359</v>
      </c>
      <c r="C32" s="1038"/>
      <c r="D32" s="1038"/>
      <c r="E32" s="1038"/>
      <c r="F32" s="1038"/>
      <c r="G32" s="1038"/>
      <c r="H32" s="1038"/>
      <c r="I32" s="1038"/>
      <c r="J32" s="1038"/>
      <c r="K32" s="1038"/>
      <c r="L32" s="1038"/>
      <c r="M32" s="1038"/>
      <c r="N32" s="1038"/>
      <c r="O32" s="1038"/>
      <c r="P32" s="1039"/>
      <c r="Q32" s="1050">
        <v>2179</v>
      </c>
      <c r="R32" s="1041"/>
      <c r="S32" s="1041"/>
      <c r="T32" s="1041"/>
      <c r="U32" s="1041"/>
      <c r="V32" s="1041">
        <v>1874</v>
      </c>
      <c r="W32" s="1041"/>
      <c r="X32" s="1041"/>
      <c r="Y32" s="1041"/>
      <c r="Z32" s="1041"/>
      <c r="AA32" s="1041">
        <v>305</v>
      </c>
      <c r="AB32" s="1041"/>
      <c r="AC32" s="1041"/>
      <c r="AD32" s="1041"/>
      <c r="AE32" s="1051"/>
      <c r="AF32" s="1040">
        <v>304</v>
      </c>
      <c r="AG32" s="1041"/>
      <c r="AH32" s="1041"/>
      <c r="AI32" s="1041"/>
      <c r="AJ32" s="1042"/>
      <c r="AK32" s="974">
        <v>248</v>
      </c>
      <c r="AL32" s="965"/>
      <c r="AM32" s="965"/>
      <c r="AN32" s="965"/>
      <c r="AO32" s="965"/>
      <c r="AP32" s="965">
        <v>8335</v>
      </c>
      <c r="AQ32" s="965"/>
      <c r="AR32" s="965"/>
      <c r="AS32" s="965"/>
      <c r="AT32" s="965"/>
      <c r="AU32" s="965">
        <v>2134</v>
      </c>
      <c r="AV32" s="965"/>
      <c r="AW32" s="965"/>
      <c r="AX32" s="965"/>
      <c r="AY32" s="965"/>
      <c r="AZ32" s="1049" t="s">
        <v>451</v>
      </c>
      <c r="BA32" s="1049"/>
      <c r="BB32" s="1049"/>
      <c r="BC32" s="1049"/>
      <c r="BD32" s="1049"/>
      <c r="BE32" s="1035" t="s">
        <v>562</v>
      </c>
      <c r="BF32" s="1035"/>
      <c r="BG32" s="1035"/>
      <c r="BH32" s="1035"/>
      <c r="BI32" s="1036"/>
      <c r="BJ32" s="197"/>
      <c r="BK32" s="197"/>
      <c r="BL32" s="197"/>
      <c r="BM32" s="197"/>
      <c r="BN32" s="197"/>
      <c r="BO32" s="210"/>
      <c r="BP32" s="210"/>
      <c r="BQ32" s="207">
        <v>26</v>
      </c>
      <c r="BR32" s="208"/>
      <c r="BS32" s="1008" t="s">
        <v>541</v>
      </c>
      <c r="BT32" s="1009"/>
      <c r="BU32" s="1009"/>
      <c r="BV32" s="1009"/>
      <c r="BW32" s="1009"/>
      <c r="BX32" s="1009"/>
      <c r="BY32" s="1009"/>
      <c r="BZ32" s="1009"/>
      <c r="CA32" s="1009"/>
      <c r="CB32" s="1009"/>
      <c r="CC32" s="1009"/>
      <c r="CD32" s="1009"/>
      <c r="CE32" s="1009"/>
      <c r="CF32" s="1009"/>
      <c r="CG32" s="1010"/>
      <c r="CH32" s="983" t="s">
        <v>563</v>
      </c>
      <c r="CI32" s="984"/>
      <c r="CJ32" s="984"/>
      <c r="CK32" s="984"/>
      <c r="CL32" s="985"/>
      <c r="CM32" s="983">
        <v>2885</v>
      </c>
      <c r="CN32" s="984"/>
      <c r="CO32" s="984"/>
      <c r="CP32" s="984"/>
      <c r="CQ32" s="985"/>
      <c r="CR32" s="983">
        <v>2700</v>
      </c>
      <c r="CS32" s="984"/>
      <c r="CT32" s="984"/>
      <c r="CU32" s="984"/>
      <c r="CV32" s="985"/>
      <c r="CW32" s="983">
        <v>2</v>
      </c>
      <c r="CX32" s="984"/>
      <c r="CY32" s="984"/>
      <c r="CZ32" s="984"/>
      <c r="DA32" s="985"/>
      <c r="DB32" s="983" t="s">
        <v>563</v>
      </c>
      <c r="DC32" s="984"/>
      <c r="DD32" s="984"/>
      <c r="DE32" s="984"/>
      <c r="DF32" s="985"/>
      <c r="DG32" s="983" t="s">
        <v>563</v>
      </c>
      <c r="DH32" s="984"/>
      <c r="DI32" s="984"/>
      <c r="DJ32" s="984"/>
      <c r="DK32" s="985"/>
      <c r="DL32" s="983" t="s">
        <v>563</v>
      </c>
      <c r="DM32" s="984"/>
      <c r="DN32" s="984"/>
      <c r="DO32" s="984"/>
      <c r="DP32" s="985"/>
      <c r="DQ32" s="983" t="s">
        <v>563</v>
      </c>
      <c r="DR32" s="984"/>
      <c r="DS32" s="984"/>
      <c r="DT32" s="984"/>
      <c r="DU32" s="985"/>
      <c r="DV32" s="986"/>
      <c r="DW32" s="987"/>
      <c r="DX32" s="987"/>
      <c r="DY32" s="987"/>
      <c r="DZ32" s="988"/>
      <c r="EA32" s="191"/>
    </row>
    <row r="33" spans="1:131" s="192" customFormat="1" ht="26.25" customHeight="1">
      <c r="A33" s="211">
        <v>6</v>
      </c>
      <c r="B33" s="1037" t="s">
        <v>360</v>
      </c>
      <c r="C33" s="1038"/>
      <c r="D33" s="1038"/>
      <c r="E33" s="1038"/>
      <c r="F33" s="1038"/>
      <c r="G33" s="1038"/>
      <c r="H33" s="1038"/>
      <c r="I33" s="1038"/>
      <c r="J33" s="1038"/>
      <c r="K33" s="1038"/>
      <c r="L33" s="1038"/>
      <c r="M33" s="1038"/>
      <c r="N33" s="1038"/>
      <c r="O33" s="1038"/>
      <c r="P33" s="1039"/>
      <c r="Q33" s="1050">
        <v>41675</v>
      </c>
      <c r="R33" s="1041"/>
      <c r="S33" s="1041"/>
      <c r="T33" s="1041"/>
      <c r="U33" s="1041"/>
      <c r="V33" s="1041">
        <v>33586</v>
      </c>
      <c r="W33" s="1041"/>
      <c r="X33" s="1041"/>
      <c r="Y33" s="1041"/>
      <c r="Z33" s="1041"/>
      <c r="AA33" s="1041">
        <v>8089</v>
      </c>
      <c r="AB33" s="1041"/>
      <c r="AC33" s="1041"/>
      <c r="AD33" s="1041"/>
      <c r="AE33" s="1051"/>
      <c r="AF33" s="1040">
        <v>7752</v>
      </c>
      <c r="AG33" s="1041"/>
      <c r="AH33" s="1041"/>
      <c r="AI33" s="1041"/>
      <c r="AJ33" s="1042"/>
      <c r="AK33" s="974">
        <v>6962</v>
      </c>
      <c r="AL33" s="965"/>
      <c r="AM33" s="965"/>
      <c r="AN33" s="965"/>
      <c r="AO33" s="965"/>
      <c r="AP33" s="965">
        <v>129897</v>
      </c>
      <c r="AQ33" s="965"/>
      <c r="AR33" s="965"/>
      <c r="AS33" s="965"/>
      <c r="AT33" s="965"/>
      <c r="AU33" s="965">
        <v>68846</v>
      </c>
      <c r="AV33" s="965"/>
      <c r="AW33" s="965"/>
      <c r="AX33" s="965"/>
      <c r="AY33" s="965"/>
      <c r="AZ33" s="1049" t="s">
        <v>451</v>
      </c>
      <c r="BA33" s="1049"/>
      <c r="BB33" s="1049"/>
      <c r="BC33" s="1049"/>
      <c r="BD33" s="1049"/>
      <c r="BE33" s="1035" t="s">
        <v>562</v>
      </c>
      <c r="BF33" s="1035"/>
      <c r="BG33" s="1035"/>
      <c r="BH33" s="1035"/>
      <c r="BI33" s="1036"/>
      <c r="BJ33" s="197"/>
      <c r="BK33" s="197"/>
      <c r="BL33" s="197"/>
      <c r="BM33" s="197"/>
      <c r="BN33" s="197"/>
      <c r="BO33" s="210"/>
      <c r="BP33" s="210"/>
      <c r="BQ33" s="207">
        <v>27</v>
      </c>
      <c r="BR33" s="208"/>
      <c r="BS33" s="1008" t="s">
        <v>542</v>
      </c>
      <c r="BT33" s="1009"/>
      <c r="BU33" s="1009"/>
      <c r="BV33" s="1009"/>
      <c r="BW33" s="1009"/>
      <c r="BX33" s="1009"/>
      <c r="BY33" s="1009"/>
      <c r="BZ33" s="1009"/>
      <c r="CA33" s="1009"/>
      <c r="CB33" s="1009"/>
      <c r="CC33" s="1009"/>
      <c r="CD33" s="1009"/>
      <c r="CE33" s="1009"/>
      <c r="CF33" s="1009"/>
      <c r="CG33" s="1010"/>
      <c r="CH33" s="983">
        <v>19</v>
      </c>
      <c r="CI33" s="984"/>
      <c r="CJ33" s="984"/>
      <c r="CK33" s="984"/>
      <c r="CL33" s="985"/>
      <c r="CM33" s="983">
        <v>986</v>
      </c>
      <c r="CN33" s="984"/>
      <c r="CO33" s="984"/>
      <c r="CP33" s="984"/>
      <c r="CQ33" s="985"/>
      <c r="CR33" s="983">
        <v>40</v>
      </c>
      <c r="CS33" s="984"/>
      <c r="CT33" s="984"/>
      <c r="CU33" s="984"/>
      <c r="CV33" s="985"/>
      <c r="CW33" s="983" t="s">
        <v>563</v>
      </c>
      <c r="CX33" s="984"/>
      <c r="CY33" s="984"/>
      <c r="CZ33" s="984"/>
      <c r="DA33" s="985"/>
      <c r="DB33" s="983" t="s">
        <v>563</v>
      </c>
      <c r="DC33" s="984"/>
      <c r="DD33" s="984"/>
      <c r="DE33" s="984"/>
      <c r="DF33" s="985"/>
      <c r="DG33" s="983" t="s">
        <v>563</v>
      </c>
      <c r="DH33" s="984"/>
      <c r="DI33" s="984"/>
      <c r="DJ33" s="984"/>
      <c r="DK33" s="985"/>
      <c r="DL33" s="983" t="s">
        <v>563</v>
      </c>
      <c r="DM33" s="984"/>
      <c r="DN33" s="984"/>
      <c r="DO33" s="984"/>
      <c r="DP33" s="985"/>
      <c r="DQ33" s="983" t="s">
        <v>563</v>
      </c>
      <c r="DR33" s="984"/>
      <c r="DS33" s="984"/>
      <c r="DT33" s="984"/>
      <c r="DU33" s="985"/>
      <c r="DV33" s="986"/>
      <c r="DW33" s="987"/>
      <c r="DX33" s="987"/>
      <c r="DY33" s="987"/>
      <c r="DZ33" s="988"/>
      <c r="EA33" s="191"/>
    </row>
    <row r="34" spans="1:131" s="192" customFormat="1" ht="26.25" customHeight="1">
      <c r="A34" s="211">
        <v>7</v>
      </c>
      <c r="B34" s="1037"/>
      <c r="C34" s="1038"/>
      <c r="D34" s="1038"/>
      <c r="E34" s="1038"/>
      <c r="F34" s="1038"/>
      <c r="G34" s="1038"/>
      <c r="H34" s="1038"/>
      <c r="I34" s="1038"/>
      <c r="J34" s="1038"/>
      <c r="K34" s="1038"/>
      <c r="L34" s="1038"/>
      <c r="M34" s="1038"/>
      <c r="N34" s="1038"/>
      <c r="O34" s="1038"/>
      <c r="P34" s="1039"/>
      <c r="Q34" s="1050"/>
      <c r="R34" s="1041"/>
      <c r="S34" s="1041"/>
      <c r="T34" s="1041"/>
      <c r="U34" s="1041"/>
      <c r="V34" s="1041"/>
      <c r="W34" s="1041"/>
      <c r="X34" s="1041"/>
      <c r="Y34" s="1041"/>
      <c r="Z34" s="1041"/>
      <c r="AA34" s="1041"/>
      <c r="AB34" s="1041"/>
      <c r="AC34" s="1041"/>
      <c r="AD34" s="1041"/>
      <c r="AE34" s="1051"/>
      <c r="AF34" s="1040"/>
      <c r="AG34" s="1041"/>
      <c r="AH34" s="1041"/>
      <c r="AI34" s="1041"/>
      <c r="AJ34" s="1042"/>
      <c r="AK34" s="974"/>
      <c r="AL34" s="965"/>
      <c r="AM34" s="965"/>
      <c r="AN34" s="965"/>
      <c r="AO34" s="965"/>
      <c r="AP34" s="965"/>
      <c r="AQ34" s="965"/>
      <c r="AR34" s="965"/>
      <c r="AS34" s="965"/>
      <c r="AT34" s="965"/>
      <c r="AU34" s="965"/>
      <c r="AV34" s="965"/>
      <c r="AW34" s="965"/>
      <c r="AX34" s="965"/>
      <c r="AY34" s="965"/>
      <c r="AZ34" s="1049"/>
      <c r="BA34" s="1049"/>
      <c r="BB34" s="1049"/>
      <c r="BC34" s="1049"/>
      <c r="BD34" s="1049"/>
      <c r="BE34" s="1035"/>
      <c r="BF34" s="1035"/>
      <c r="BG34" s="1035"/>
      <c r="BH34" s="1035"/>
      <c r="BI34" s="1036"/>
      <c r="BJ34" s="197"/>
      <c r="BK34" s="197"/>
      <c r="BL34" s="197"/>
      <c r="BM34" s="197"/>
      <c r="BN34" s="197"/>
      <c r="BO34" s="210"/>
      <c r="BP34" s="210"/>
      <c r="BQ34" s="207">
        <v>28</v>
      </c>
      <c r="BR34" s="208"/>
      <c r="BS34" s="1008" t="s">
        <v>543</v>
      </c>
      <c r="BT34" s="1009"/>
      <c r="BU34" s="1009"/>
      <c r="BV34" s="1009"/>
      <c r="BW34" s="1009"/>
      <c r="BX34" s="1009"/>
      <c r="BY34" s="1009"/>
      <c r="BZ34" s="1009"/>
      <c r="CA34" s="1009"/>
      <c r="CB34" s="1009"/>
      <c r="CC34" s="1009"/>
      <c r="CD34" s="1009"/>
      <c r="CE34" s="1009"/>
      <c r="CF34" s="1009"/>
      <c r="CG34" s="1010"/>
      <c r="CH34" s="983">
        <v>5</v>
      </c>
      <c r="CI34" s="984"/>
      <c r="CJ34" s="984"/>
      <c r="CK34" s="984"/>
      <c r="CL34" s="985"/>
      <c r="CM34" s="983">
        <v>1592</v>
      </c>
      <c r="CN34" s="984"/>
      <c r="CO34" s="984"/>
      <c r="CP34" s="984"/>
      <c r="CQ34" s="985"/>
      <c r="CR34" s="983">
        <v>1000</v>
      </c>
      <c r="CS34" s="984"/>
      <c r="CT34" s="984"/>
      <c r="CU34" s="984"/>
      <c r="CV34" s="985"/>
      <c r="CW34" s="983" t="s">
        <v>563</v>
      </c>
      <c r="CX34" s="984"/>
      <c r="CY34" s="984"/>
      <c r="CZ34" s="984"/>
      <c r="DA34" s="985"/>
      <c r="DB34" s="983" t="s">
        <v>563</v>
      </c>
      <c r="DC34" s="984"/>
      <c r="DD34" s="984"/>
      <c r="DE34" s="984"/>
      <c r="DF34" s="985"/>
      <c r="DG34" s="983" t="s">
        <v>563</v>
      </c>
      <c r="DH34" s="984"/>
      <c r="DI34" s="984"/>
      <c r="DJ34" s="984"/>
      <c r="DK34" s="985"/>
      <c r="DL34" s="983" t="s">
        <v>563</v>
      </c>
      <c r="DM34" s="984"/>
      <c r="DN34" s="984"/>
      <c r="DO34" s="984"/>
      <c r="DP34" s="985"/>
      <c r="DQ34" s="983" t="s">
        <v>563</v>
      </c>
      <c r="DR34" s="984"/>
      <c r="DS34" s="984"/>
      <c r="DT34" s="984"/>
      <c r="DU34" s="985"/>
      <c r="DV34" s="986"/>
      <c r="DW34" s="987"/>
      <c r="DX34" s="987"/>
      <c r="DY34" s="987"/>
      <c r="DZ34" s="988"/>
      <c r="EA34" s="191"/>
    </row>
    <row r="35" spans="1:131" s="192" customFormat="1" ht="26.25" customHeight="1">
      <c r="A35" s="211">
        <v>8</v>
      </c>
      <c r="B35" s="1037"/>
      <c r="C35" s="1038"/>
      <c r="D35" s="1038"/>
      <c r="E35" s="1038"/>
      <c r="F35" s="1038"/>
      <c r="G35" s="1038"/>
      <c r="H35" s="1038"/>
      <c r="I35" s="1038"/>
      <c r="J35" s="1038"/>
      <c r="K35" s="1038"/>
      <c r="L35" s="1038"/>
      <c r="M35" s="1038"/>
      <c r="N35" s="1038"/>
      <c r="O35" s="1038"/>
      <c r="P35" s="1039"/>
      <c r="Q35" s="1050"/>
      <c r="R35" s="1041"/>
      <c r="S35" s="1041"/>
      <c r="T35" s="1041"/>
      <c r="U35" s="1041"/>
      <c r="V35" s="1041"/>
      <c r="W35" s="1041"/>
      <c r="X35" s="1041"/>
      <c r="Y35" s="1041"/>
      <c r="Z35" s="1041"/>
      <c r="AA35" s="1041"/>
      <c r="AB35" s="1041"/>
      <c r="AC35" s="1041"/>
      <c r="AD35" s="1041"/>
      <c r="AE35" s="1051"/>
      <c r="AF35" s="1040"/>
      <c r="AG35" s="1041"/>
      <c r="AH35" s="1041"/>
      <c r="AI35" s="1041"/>
      <c r="AJ35" s="1042"/>
      <c r="AK35" s="974"/>
      <c r="AL35" s="965"/>
      <c r="AM35" s="965"/>
      <c r="AN35" s="965"/>
      <c r="AO35" s="965"/>
      <c r="AP35" s="965"/>
      <c r="AQ35" s="965"/>
      <c r="AR35" s="965"/>
      <c r="AS35" s="965"/>
      <c r="AT35" s="965"/>
      <c r="AU35" s="965"/>
      <c r="AV35" s="965"/>
      <c r="AW35" s="965"/>
      <c r="AX35" s="965"/>
      <c r="AY35" s="965"/>
      <c r="AZ35" s="1049"/>
      <c r="BA35" s="1049"/>
      <c r="BB35" s="1049"/>
      <c r="BC35" s="1049"/>
      <c r="BD35" s="1049"/>
      <c r="BE35" s="1035"/>
      <c r="BF35" s="1035"/>
      <c r="BG35" s="1035"/>
      <c r="BH35" s="1035"/>
      <c r="BI35" s="1036"/>
      <c r="BJ35" s="197"/>
      <c r="BK35" s="197"/>
      <c r="BL35" s="197"/>
      <c r="BM35" s="197"/>
      <c r="BN35" s="197"/>
      <c r="BO35" s="210"/>
      <c r="BP35" s="210"/>
      <c r="BQ35" s="207">
        <v>29</v>
      </c>
      <c r="BR35" s="208"/>
      <c r="BS35" s="1008" t="s">
        <v>544</v>
      </c>
      <c r="BT35" s="1009"/>
      <c r="BU35" s="1009"/>
      <c r="BV35" s="1009"/>
      <c r="BW35" s="1009"/>
      <c r="BX35" s="1009"/>
      <c r="BY35" s="1009"/>
      <c r="BZ35" s="1009"/>
      <c r="CA35" s="1009"/>
      <c r="CB35" s="1009"/>
      <c r="CC35" s="1009"/>
      <c r="CD35" s="1009"/>
      <c r="CE35" s="1009"/>
      <c r="CF35" s="1009"/>
      <c r="CG35" s="1010"/>
      <c r="CH35" s="983">
        <v>17</v>
      </c>
      <c r="CI35" s="984"/>
      <c r="CJ35" s="984"/>
      <c r="CK35" s="984"/>
      <c r="CL35" s="985"/>
      <c r="CM35" s="983">
        <v>9939</v>
      </c>
      <c r="CN35" s="984"/>
      <c r="CO35" s="984"/>
      <c r="CP35" s="984"/>
      <c r="CQ35" s="985"/>
      <c r="CR35" s="983">
        <v>3821</v>
      </c>
      <c r="CS35" s="984"/>
      <c r="CT35" s="984"/>
      <c r="CU35" s="984"/>
      <c r="CV35" s="985"/>
      <c r="CW35" s="983" t="s">
        <v>563</v>
      </c>
      <c r="CX35" s="984"/>
      <c r="CY35" s="984"/>
      <c r="CZ35" s="984"/>
      <c r="DA35" s="985"/>
      <c r="DB35" s="983" t="s">
        <v>563</v>
      </c>
      <c r="DC35" s="984"/>
      <c r="DD35" s="984"/>
      <c r="DE35" s="984"/>
      <c r="DF35" s="985"/>
      <c r="DG35" s="983" t="s">
        <v>563</v>
      </c>
      <c r="DH35" s="984"/>
      <c r="DI35" s="984"/>
      <c r="DJ35" s="984"/>
      <c r="DK35" s="985"/>
      <c r="DL35" s="983" t="s">
        <v>563</v>
      </c>
      <c r="DM35" s="984"/>
      <c r="DN35" s="984"/>
      <c r="DO35" s="984"/>
      <c r="DP35" s="985"/>
      <c r="DQ35" s="983" t="s">
        <v>563</v>
      </c>
      <c r="DR35" s="984"/>
      <c r="DS35" s="984"/>
      <c r="DT35" s="984"/>
      <c r="DU35" s="985"/>
      <c r="DV35" s="986"/>
      <c r="DW35" s="987"/>
      <c r="DX35" s="987"/>
      <c r="DY35" s="987"/>
      <c r="DZ35" s="988"/>
      <c r="EA35" s="191"/>
    </row>
    <row r="36" spans="1:131" s="192" customFormat="1" ht="26.25" customHeight="1">
      <c r="A36" s="211">
        <v>9</v>
      </c>
      <c r="B36" s="1037"/>
      <c r="C36" s="1038"/>
      <c r="D36" s="1038"/>
      <c r="E36" s="1038"/>
      <c r="F36" s="1038"/>
      <c r="G36" s="1038"/>
      <c r="H36" s="1038"/>
      <c r="I36" s="1038"/>
      <c r="J36" s="1038"/>
      <c r="K36" s="1038"/>
      <c r="L36" s="1038"/>
      <c r="M36" s="1038"/>
      <c r="N36" s="1038"/>
      <c r="O36" s="1038"/>
      <c r="P36" s="1039"/>
      <c r="Q36" s="1050"/>
      <c r="R36" s="1041"/>
      <c r="S36" s="1041"/>
      <c r="T36" s="1041"/>
      <c r="U36" s="1041"/>
      <c r="V36" s="1041"/>
      <c r="W36" s="1041"/>
      <c r="X36" s="1041"/>
      <c r="Y36" s="1041"/>
      <c r="Z36" s="1041"/>
      <c r="AA36" s="1041"/>
      <c r="AB36" s="1041"/>
      <c r="AC36" s="1041"/>
      <c r="AD36" s="1041"/>
      <c r="AE36" s="1051"/>
      <c r="AF36" s="1040"/>
      <c r="AG36" s="1041"/>
      <c r="AH36" s="1041"/>
      <c r="AI36" s="1041"/>
      <c r="AJ36" s="1042"/>
      <c r="AK36" s="974"/>
      <c r="AL36" s="965"/>
      <c r="AM36" s="965"/>
      <c r="AN36" s="965"/>
      <c r="AO36" s="965"/>
      <c r="AP36" s="965"/>
      <c r="AQ36" s="965"/>
      <c r="AR36" s="965"/>
      <c r="AS36" s="965"/>
      <c r="AT36" s="965"/>
      <c r="AU36" s="965"/>
      <c r="AV36" s="965"/>
      <c r="AW36" s="965"/>
      <c r="AX36" s="965"/>
      <c r="AY36" s="965"/>
      <c r="AZ36" s="1049"/>
      <c r="BA36" s="1049"/>
      <c r="BB36" s="1049"/>
      <c r="BC36" s="1049"/>
      <c r="BD36" s="1049"/>
      <c r="BE36" s="1035"/>
      <c r="BF36" s="1035"/>
      <c r="BG36" s="1035"/>
      <c r="BH36" s="1035"/>
      <c r="BI36" s="1036"/>
      <c r="BJ36" s="197"/>
      <c r="BK36" s="197"/>
      <c r="BL36" s="197"/>
      <c r="BM36" s="197"/>
      <c r="BN36" s="197"/>
      <c r="BO36" s="210"/>
      <c r="BP36" s="210"/>
      <c r="BQ36" s="207">
        <v>30</v>
      </c>
      <c r="BR36" s="208"/>
      <c r="BS36" s="1008" t="s">
        <v>545</v>
      </c>
      <c r="BT36" s="1009"/>
      <c r="BU36" s="1009"/>
      <c r="BV36" s="1009"/>
      <c r="BW36" s="1009"/>
      <c r="BX36" s="1009"/>
      <c r="BY36" s="1009"/>
      <c r="BZ36" s="1009"/>
      <c r="CA36" s="1009"/>
      <c r="CB36" s="1009"/>
      <c r="CC36" s="1009"/>
      <c r="CD36" s="1009"/>
      <c r="CE36" s="1009"/>
      <c r="CF36" s="1009"/>
      <c r="CG36" s="1010"/>
      <c r="CH36" s="983">
        <v>497</v>
      </c>
      <c r="CI36" s="984"/>
      <c r="CJ36" s="984"/>
      <c r="CK36" s="984"/>
      <c r="CL36" s="985"/>
      <c r="CM36" s="983">
        <v>14057</v>
      </c>
      <c r="CN36" s="984"/>
      <c r="CO36" s="984"/>
      <c r="CP36" s="984"/>
      <c r="CQ36" s="985"/>
      <c r="CR36" s="983">
        <v>4822</v>
      </c>
      <c r="CS36" s="984"/>
      <c r="CT36" s="984"/>
      <c r="CU36" s="984"/>
      <c r="CV36" s="985"/>
      <c r="CW36" s="983" t="s">
        <v>563</v>
      </c>
      <c r="CX36" s="984"/>
      <c r="CY36" s="984"/>
      <c r="CZ36" s="984"/>
      <c r="DA36" s="985"/>
      <c r="DB36" s="983">
        <v>4585</v>
      </c>
      <c r="DC36" s="984"/>
      <c r="DD36" s="984"/>
      <c r="DE36" s="984"/>
      <c r="DF36" s="985"/>
      <c r="DG36" s="983" t="s">
        <v>563</v>
      </c>
      <c r="DH36" s="984"/>
      <c r="DI36" s="984"/>
      <c r="DJ36" s="984"/>
      <c r="DK36" s="985"/>
      <c r="DL36" s="983" t="s">
        <v>563</v>
      </c>
      <c r="DM36" s="984"/>
      <c r="DN36" s="984"/>
      <c r="DO36" s="984"/>
      <c r="DP36" s="985"/>
      <c r="DQ36" s="983" t="s">
        <v>563</v>
      </c>
      <c r="DR36" s="984"/>
      <c r="DS36" s="984"/>
      <c r="DT36" s="984"/>
      <c r="DU36" s="985"/>
      <c r="DV36" s="986"/>
      <c r="DW36" s="987"/>
      <c r="DX36" s="987"/>
      <c r="DY36" s="987"/>
      <c r="DZ36" s="988"/>
      <c r="EA36" s="191"/>
    </row>
    <row r="37" spans="1:131" s="192" customFormat="1" ht="26.25" customHeight="1">
      <c r="A37" s="211">
        <v>10</v>
      </c>
      <c r="B37" s="1037"/>
      <c r="C37" s="1038"/>
      <c r="D37" s="1038"/>
      <c r="E37" s="1038"/>
      <c r="F37" s="1038"/>
      <c r="G37" s="1038"/>
      <c r="H37" s="1038"/>
      <c r="I37" s="1038"/>
      <c r="J37" s="1038"/>
      <c r="K37" s="1038"/>
      <c r="L37" s="1038"/>
      <c r="M37" s="1038"/>
      <c r="N37" s="1038"/>
      <c r="O37" s="1038"/>
      <c r="P37" s="1039"/>
      <c r="Q37" s="1050"/>
      <c r="R37" s="1041"/>
      <c r="S37" s="1041"/>
      <c r="T37" s="1041"/>
      <c r="U37" s="1041"/>
      <c r="V37" s="1041"/>
      <c r="W37" s="1041"/>
      <c r="X37" s="1041"/>
      <c r="Y37" s="1041"/>
      <c r="Z37" s="1041"/>
      <c r="AA37" s="1041"/>
      <c r="AB37" s="1041"/>
      <c r="AC37" s="1041"/>
      <c r="AD37" s="1041"/>
      <c r="AE37" s="1051"/>
      <c r="AF37" s="1040"/>
      <c r="AG37" s="1041"/>
      <c r="AH37" s="1041"/>
      <c r="AI37" s="1041"/>
      <c r="AJ37" s="1042"/>
      <c r="AK37" s="974"/>
      <c r="AL37" s="965"/>
      <c r="AM37" s="965"/>
      <c r="AN37" s="965"/>
      <c r="AO37" s="965"/>
      <c r="AP37" s="965"/>
      <c r="AQ37" s="965"/>
      <c r="AR37" s="965"/>
      <c r="AS37" s="965"/>
      <c r="AT37" s="965"/>
      <c r="AU37" s="965"/>
      <c r="AV37" s="965"/>
      <c r="AW37" s="965"/>
      <c r="AX37" s="965"/>
      <c r="AY37" s="965"/>
      <c r="AZ37" s="1049"/>
      <c r="BA37" s="1049"/>
      <c r="BB37" s="1049"/>
      <c r="BC37" s="1049"/>
      <c r="BD37" s="1049"/>
      <c r="BE37" s="1035"/>
      <c r="BF37" s="1035"/>
      <c r="BG37" s="1035"/>
      <c r="BH37" s="1035"/>
      <c r="BI37" s="1036"/>
      <c r="BJ37" s="197"/>
      <c r="BK37" s="197"/>
      <c r="BL37" s="197"/>
      <c r="BM37" s="197"/>
      <c r="BN37" s="197"/>
      <c r="BO37" s="210"/>
      <c r="BP37" s="210"/>
      <c r="BQ37" s="207">
        <v>31</v>
      </c>
      <c r="BR37" s="208"/>
      <c r="BS37" s="1008" t="s">
        <v>546</v>
      </c>
      <c r="BT37" s="1009"/>
      <c r="BU37" s="1009"/>
      <c r="BV37" s="1009"/>
      <c r="BW37" s="1009"/>
      <c r="BX37" s="1009"/>
      <c r="BY37" s="1009"/>
      <c r="BZ37" s="1009"/>
      <c r="CA37" s="1009"/>
      <c r="CB37" s="1009"/>
      <c r="CC37" s="1009"/>
      <c r="CD37" s="1009"/>
      <c r="CE37" s="1009"/>
      <c r="CF37" s="1009"/>
      <c r="CG37" s="1010"/>
      <c r="CH37" s="983">
        <v>172</v>
      </c>
      <c r="CI37" s="984"/>
      <c r="CJ37" s="984"/>
      <c r="CK37" s="984"/>
      <c r="CL37" s="985"/>
      <c r="CM37" s="983">
        <v>6246</v>
      </c>
      <c r="CN37" s="984"/>
      <c r="CO37" s="984"/>
      <c r="CP37" s="984"/>
      <c r="CQ37" s="985"/>
      <c r="CR37" s="983">
        <v>2873</v>
      </c>
      <c r="CS37" s="984"/>
      <c r="CT37" s="984"/>
      <c r="CU37" s="984"/>
      <c r="CV37" s="985"/>
      <c r="CW37" s="983" t="s">
        <v>563</v>
      </c>
      <c r="CX37" s="984"/>
      <c r="CY37" s="984"/>
      <c r="CZ37" s="984"/>
      <c r="DA37" s="985"/>
      <c r="DB37" s="983">
        <v>6674</v>
      </c>
      <c r="DC37" s="984"/>
      <c r="DD37" s="984"/>
      <c r="DE37" s="984"/>
      <c r="DF37" s="985"/>
      <c r="DG37" s="983" t="s">
        <v>563</v>
      </c>
      <c r="DH37" s="984"/>
      <c r="DI37" s="984"/>
      <c r="DJ37" s="984"/>
      <c r="DK37" s="985"/>
      <c r="DL37" s="983" t="s">
        <v>563</v>
      </c>
      <c r="DM37" s="984"/>
      <c r="DN37" s="984"/>
      <c r="DO37" s="984"/>
      <c r="DP37" s="985"/>
      <c r="DQ37" s="983" t="s">
        <v>563</v>
      </c>
      <c r="DR37" s="984"/>
      <c r="DS37" s="984"/>
      <c r="DT37" s="984"/>
      <c r="DU37" s="985"/>
      <c r="DV37" s="986"/>
      <c r="DW37" s="987"/>
      <c r="DX37" s="987"/>
      <c r="DY37" s="987"/>
      <c r="DZ37" s="988"/>
      <c r="EA37" s="191"/>
    </row>
    <row r="38" spans="1:131" s="192" customFormat="1" ht="26.25" customHeight="1">
      <c r="A38" s="211">
        <v>11</v>
      </c>
      <c r="B38" s="1037"/>
      <c r="C38" s="1038"/>
      <c r="D38" s="1038"/>
      <c r="E38" s="1038"/>
      <c r="F38" s="1038"/>
      <c r="G38" s="1038"/>
      <c r="H38" s="1038"/>
      <c r="I38" s="1038"/>
      <c r="J38" s="1038"/>
      <c r="K38" s="1038"/>
      <c r="L38" s="1038"/>
      <c r="M38" s="1038"/>
      <c r="N38" s="1038"/>
      <c r="O38" s="1038"/>
      <c r="P38" s="1039"/>
      <c r="Q38" s="1050"/>
      <c r="R38" s="1041"/>
      <c r="S38" s="1041"/>
      <c r="T38" s="1041"/>
      <c r="U38" s="1041"/>
      <c r="V38" s="1041"/>
      <c r="W38" s="1041"/>
      <c r="X38" s="1041"/>
      <c r="Y38" s="1041"/>
      <c r="Z38" s="1041"/>
      <c r="AA38" s="1041"/>
      <c r="AB38" s="1041"/>
      <c r="AC38" s="1041"/>
      <c r="AD38" s="1041"/>
      <c r="AE38" s="1051"/>
      <c r="AF38" s="1040"/>
      <c r="AG38" s="1041"/>
      <c r="AH38" s="1041"/>
      <c r="AI38" s="1041"/>
      <c r="AJ38" s="1042"/>
      <c r="AK38" s="974"/>
      <c r="AL38" s="965"/>
      <c r="AM38" s="965"/>
      <c r="AN38" s="965"/>
      <c r="AO38" s="965"/>
      <c r="AP38" s="965"/>
      <c r="AQ38" s="965"/>
      <c r="AR38" s="965"/>
      <c r="AS38" s="965"/>
      <c r="AT38" s="965"/>
      <c r="AU38" s="965"/>
      <c r="AV38" s="965"/>
      <c r="AW38" s="965"/>
      <c r="AX38" s="965"/>
      <c r="AY38" s="965"/>
      <c r="AZ38" s="1049"/>
      <c r="BA38" s="1049"/>
      <c r="BB38" s="1049"/>
      <c r="BC38" s="1049"/>
      <c r="BD38" s="1049"/>
      <c r="BE38" s="1035"/>
      <c r="BF38" s="1035"/>
      <c r="BG38" s="1035"/>
      <c r="BH38" s="1035"/>
      <c r="BI38" s="1036"/>
      <c r="BJ38" s="197"/>
      <c r="BK38" s="197"/>
      <c r="BL38" s="197"/>
      <c r="BM38" s="197"/>
      <c r="BN38" s="197"/>
      <c r="BO38" s="210"/>
      <c r="BP38" s="210"/>
      <c r="BQ38" s="207">
        <v>32</v>
      </c>
      <c r="BR38" s="208"/>
      <c r="BS38" s="1008" t="s">
        <v>547</v>
      </c>
      <c r="BT38" s="1009"/>
      <c r="BU38" s="1009"/>
      <c r="BV38" s="1009"/>
      <c r="BW38" s="1009"/>
      <c r="BX38" s="1009"/>
      <c r="BY38" s="1009"/>
      <c r="BZ38" s="1009"/>
      <c r="CA38" s="1009"/>
      <c r="CB38" s="1009"/>
      <c r="CC38" s="1009"/>
      <c r="CD38" s="1009"/>
      <c r="CE38" s="1009"/>
      <c r="CF38" s="1009"/>
      <c r="CG38" s="1010"/>
      <c r="CH38" s="983">
        <v>341</v>
      </c>
      <c r="CI38" s="984"/>
      <c r="CJ38" s="984"/>
      <c r="CK38" s="984"/>
      <c r="CL38" s="985"/>
      <c r="CM38" s="983">
        <v>1420</v>
      </c>
      <c r="CN38" s="984"/>
      <c r="CO38" s="984"/>
      <c r="CP38" s="984"/>
      <c r="CQ38" s="985"/>
      <c r="CR38" s="983">
        <v>54</v>
      </c>
      <c r="CS38" s="984"/>
      <c r="CT38" s="984"/>
      <c r="CU38" s="984"/>
      <c r="CV38" s="985"/>
      <c r="CW38" s="983" t="s">
        <v>563</v>
      </c>
      <c r="CX38" s="984"/>
      <c r="CY38" s="984"/>
      <c r="CZ38" s="984"/>
      <c r="DA38" s="985"/>
      <c r="DB38" s="983" t="s">
        <v>563</v>
      </c>
      <c r="DC38" s="984"/>
      <c r="DD38" s="984"/>
      <c r="DE38" s="984"/>
      <c r="DF38" s="985"/>
      <c r="DG38" s="983" t="s">
        <v>563</v>
      </c>
      <c r="DH38" s="984"/>
      <c r="DI38" s="984"/>
      <c r="DJ38" s="984"/>
      <c r="DK38" s="985"/>
      <c r="DL38" s="983" t="s">
        <v>563</v>
      </c>
      <c r="DM38" s="984"/>
      <c r="DN38" s="984"/>
      <c r="DO38" s="984"/>
      <c r="DP38" s="985"/>
      <c r="DQ38" s="983" t="s">
        <v>563</v>
      </c>
      <c r="DR38" s="984"/>
      <c r="DS38" s="984"/>
      <c r="DT38" s="984"/>
      <c r="DU38" s="985"/>
      <c r="DV38" s="986"/>
      <c r="DW38" s="987"/>
      <c r="DX38" s="987"/>
      <c r="DY38" s="987"/>
      <c r="DZ38" s="988"/>
      <c r="EA38" s="191"/>
    </row>
    <row r="39" spans="1:131" s="192" customFormat="1" ht="26.25" customHeight="1">
      <c r="A39" s="211">
        <v>12</v>
      </c>
      <c r="B39" s="1037"/>
      <c r="C39" s="1038"/>
      <c r="D39" s="1038"/>
      <c r="E39" s="1038"/>
      <c r="F39" s="1038"/>
      <c r="G39" s="1038"/>
      <c r="H39" s="1038"/>
      <c r="I39" s="1038"/>
      <c r="J39" s="1038"/>
      <c r="K39" s="1038"/>
      <c r="L39" s="1038"/>
      <c r="M39" s="1038"/>
      <c r="N39" s="1038"/>
      <c r="O39" s="1038"/>
      <c r="P39" s="1039"/>
      <c r="Q39" s="1050"/>
      <c r="R39" s="1041"/>
      <c r="S39" s="1041"/>
      <c r="T39" s="1041"/>
      <c r="U39" s="1041"/>
      <c r="V39" s="1041"/>
      <c r="W39" s="1041"/>
      <c r="X39" s="1041"/>
      <c r="Y39" s="1041"/>
      <c r="Z39" s="1041"/>
      <c r="AA39" s="1041"/>
      <c r="AB39" s="1041"/>
      <c r="AC39" s="1041"/>
      <c r="AD39" s="1041"/>
      <c r="AE39" s="1051"/>
      <c r="AF39" s="1040"/>
      <c r="AG39" s="1041"/>
      <c r="AH39" s="1041"/>
      <c r="AI39" s="1041"/>
      <c r="AJ39" s="1042"/>
      <c r="AK39" s="974"/>
      <c r="AL39" s="965"/>
      <c r="AM39" s="965"/>
      <c r="AN39" s="965"/>
      <c r="AO39" s="965"/>
      <c r="AP39" s="965"/>
      <c r="AQ39" s="965"/>
      <c r="AR39" s="965"/>
      <c r="AS39" s="965"/>
      <c r="AT39" s="965"/>
      <c r="AU39" s="965"/>
      <c r="AV39" s="965"/>
      <c r="AW39" s="965"/>
      <c r="AX39" s="965"/>
      <c r="AY39" s="965"/>
      <c r="AZ39" s="1049"/>
      <c r="BA39" s="1049"/>
      <c r="BB39" s="1049"/>
      <c r="BC39" s="1049"/>
      <c r="BD39" s="1049"/>
      <c r="BE39" s="1035"/>
      <c r="BF39" s="1035"/>
      <c r="BG39" s="1035"/>
      <c r="BH39" s="1035"/>
      <c r="BI39" s="1036"/>
      <c r="BJ39" s="197"/>
      <c r="BK39" s="197"/>
      <c r="BL39" s="197"/>
      <c r="BM39" s="197"/>
      <c r="BN39" s="197"/>
      <c r="BO39" s="210"/>
      <c r="BP39" s="210"/>
      <c r="BQ39" s="207">
        <v>33</v>
      </c>
      <c r="BR39" s="208"/>
      <c r="BS39" s="1008" t="s">
        <v>548</v>
      </c>
      <c r="BT39" s="1009"/>
      <c r="BU39" s="1009"/>
      <c r="BV39" s="1009"/>
      <c r="BW39" s="1009"/>
      <c r="BX39" s="1009"/>
      <c r="BY39" s="1009"/>
      <c r="BZ39" s="1009"/>
      <c r="CA39" s="1009"/>
      <c r="CB39" s="1009"/>
      <c r="CC39" s="1009"/>
      <c r="CD39" s="1009"/>
      <c r="CE39" s="1009"/>
      <c r="CF39" s="1009"/>
      <c r="CG39" s="1010"/>
      <c r="CH39" s="983">
        <v>408</v>
      </c>
      <c r="CI39" s="984"/>
      <c r="CJ39" s="984"/>
      <c r="CK39" s="984"/>
      <c r="CL39" s="985"/>
      <c r="CM39" s="983">
        <v>11428</v>
      </c>
      <c r="CN39" s="984"/>
      <c r="CO39" s="984"/>
      <c r="CP39" s="984"/>
      <c r="CQ39" s="985"/>
      <c r="CR39" s="983">
        <v>63</v>
      </c>
      <c r="CS39" s="984"/>
      <c r="CT39" s="984"/>
      <c r="CU39" s="984"/>
      <c r="CV39" s="985"/>
      <c r="CW39" s="983" t="s">
        <v>563</v>
      </c>
      <c r="CX39" s="984"/>
      <c r="CY39" s="984"/>
      <c r="CZ39" s="984"/>
      <c r="DA39" s="985"/>
      <c r="DB39" s="983" t="s">
        <v>563</v>
      </c>
      <c r="DC39" s="984"/>
      <c r="DD39" s="984"/>
      <c r="DE39" s="984"/>
      <c r="DF39" s="985"/>
      <c r="DG39" s="983" t="s">
        <v>563</v>
      </c>
      <c r="DH39" s="984"/>
      <c r="DI39" s="984"/>
      <c r="DJ39" s="984"/>
      <c r="DK39" s="985"/>
      <c r="DL39" s="983" t="s">
        <v>563</v>
      </c>
      <c r="DM39" s="984"/>
      <c r="DN39" s="984"/>
      <c r="DO39" s="984"/>
      <c r="DP39" s="985"/>
      <c r="DQ39" s="983" t="s">
        <v>563</v>
      </c>
      <c r="DR39" s="984"/>
      <c r="DS39" s="984"/>
      <c r="DT39" s="984"/>
      <c r="DU39" s="985"/>
      <c r="DV39" s="986"/>
      <c r="DW39" s="987"/>
      <c r="DX39" s="987"/>
      <c r="DY39" s="987"/>
      <c r="DZ39" s="988"/>
      <c r="EA39" s="191"/>
    </row>
    <row r="40" spans="1:131" s="192" customFormat="1" ht="26.25" customHeight="1">
      <c r="A40" s="206">
        <v>13</v>
      </c>
      <c r="B40" s="1037"/>
      <c r="C40" s="1038"/>
      <c r="D40" s="1038"/>
      <c r="E40" s="1038"/>
      <c r="F40" s="1038"/>
      <c r="G40" s="1038"/>
      <c r="H40" s="1038"/>
      <c r="I40" s="1038"/>
      <c r="J40" s="1038"/>
      <c r="K40" s="1038"/>
      <c r="L40" s="1038"/>
      <c r="M40" s="1038"/>
      <c r="N40" s="1038"/>
      <c r="O40" s="1038"/>
      <c r="P40" s="1039"/>
      <c r="Q40" s="1050"/>
      <c r="R40" s="1041"/>
      <c r="S40" s="1041"/>
      <c r="T40" s="1041"/>
      <c r="U40" s="1041"/>
      <c r="V40" s="1041"/>
      <c r="W40" s="1041"/>
      <c r="X40" s="1041"/>
      <c r="Y40" s="1041"/>
      <c r="Z40" s="1041"/>
      <c r="AA40" s="1041"/>
      <c r="AB40" s="1041"/>
      <c r="AC40" s="1041"/>
      <c r="AD40" s="1041"/>
      <c r="AE40" s="1051"/>
      <c r="AF40" s="1040"/>
      <c r="AG40" s="1041"/>
      <c r="AH40" s="1041"/>
      <c r="AI40" s="1041"/>
      <c r="AJ40" s="1042"/>
      <c r="AK40" s="974"/>
      <c r="AL40" s="965"/>
      <c r="AM40" s="965"/>
      <c r="AN40" s="965"/>
      <c r="AO40" s="965"/>
      <c r="AP40" s="965"/>
      <c r="AQ40" s="965"/>
      <c r="AR40" s="965"/>
      <c r="AS40" s="965"/>
      <c r="AT40" s="965"/>
      <c r="AU40" s="965"/>
      <c r="AV40" s="965"/>
      <c r="AW40" s="965"/>
      <c r="AX40" s="965"/>
      <c r="AY40" s="965"/>
      <c r="AZ40" s="1049"/>
      <c r="BA40" s="1049"/>
      <c r="BB40" s="1049"/>
      <c r="BC40" s="1049"/>
      <c r="BD40" s="1049"/>
      <c r="BE40" s="1035"/>
      <c r="BF40" s="1035"/>
      <c r="BG40" s="1035"/>
      <c r="BH40" s="1035"/>
      <c r="BI40" s="1036"/>
      <c r="BJ40" s="197"/>
      <c r="BK40" s="197"/>
      <c r="BL40" s="197"/>
      <c r="BM40" s="197"/>
      <c r="BN40" s="197"/>
      <c r="BO40" s="210"/>
      <c r="BP40" s="210"/>
      <c r="BQ40" s="207">
        <v>34</v>
      </c>
      <c r="BR40" s="208"/>
      <c r="BS40" s="1008" t="s">
        <v>549</v>
      </c>
      <c r="BT40" s="1009"/>
      <c r="BU40" s="1009"/>
      <c r="BV40" s="1009"/>
      <c r="BW40" s="1009"/>
      <c r="BX40" s="1009"/>
      <c r="BY40" s="1009"/>
      <c r="BZ40" s="1009"/>
      <c r="CA40" s="1009"/>
      <c r="CB40" s="1009"/>
      <c r="CC40" s="1009"/>
      <c r="CD40" s="1009"/>
      <c r="CE40" s="1009"/>
      <c r="CF40" s="1009"/>
      <c r="CG40" s="1010"/>
      <c r="CH40" s="983">
        <v>61</v>
      </c>
      <c r="CI40" s="984"/>
      <c r="CJ40" s="984"/>
      <c r="CK40" s="984"/>
      <c r="CL40" s="985"/>
      <c r="CM40" s="983">
        <v>2740</v>
      </c>
      <c r="CN40" s="984"/>
      <c r="CO40" s="984"/>
      <c r="CP40" s="984"/>
      <c r="CQ40" s="985"/>
      <c r="CR40" s="983">
        <v>1904</v>
      </c>
      <c r="CS40" s="984"/>
      <c r="CT40" s="984"/>
      <c r="CU40" s="984"/>
      <c r="CV40" s="985"/>
      <c r="CW40" s="983" t="s">
        <v>563</v>
      </c>
      <c r="CX40" s="984"/>
      <c r="CY40" s="984"/>
      <c r="CZ40" s="984"/>
      <c r="DA40" s="985"/>
      <c r="DB40" s="983" t="s">
        <v>563</v>
      </c>
      <c r="DC40" s="984"/>
      <c r="DD40" s="984"/>
      <c r="DE40" s="984"/>
      <c r="DF40" s="985"/>
      <c r="DG40" s="983" t="s">
        <v>563</v>
      </c>
      <c r="DH40" s="984"/>
      <c r="DI40" s="984"/>
      <c r="DJ40" s="984"/>
      <c r="DK40" s="985"/>
      <c r="DL40" s="983" t="s">
        <v>563</v>
      </c>
      <c r="DM40" s="984"/>
      <c r="DN40" s="984"/>
      <c r="DO40" s="984"/>
      <c r="DP40" s="985"/>
      <c r="DQ40" s="983" t="s">
        <v>563</v>
      </c>
      <c r="DR40" s="984"/>
      <c r="DS40" s="984"/>
      <c r="DT40" s="984"/>
      <c r="DU40" s="985"/>
      <c r="DV40" s="986"/>
      <c r="DW40" s="987"/>
      <c r="DX40" s="987"/>
      <c r="DY40" s="987"/>
      <c r="DZ40" s="988"/>
      <c r="EA40" s="191"/>
    </row>
    <row r="41" spans="1:131" s="192" customFormat="1" ht="26.25" customHeight="1">
      <c r="A41" s="206">
        <v>14</v>
      </c>
      <c r="B41" s="1037"/>
      <c r="C41" s="1038"/>
      <c r="D41" s="1038"/>
      <c r="E41" s="1038"/>
      <c r="F41" s="1038"/>
      <c r="G41" s="1038"/>
      <c r="H41" s="1038"/>
      <c r="I41" s="1038"/>
      <c r="J41" s="1038"/>
      <c r="K41" s="1038"/>
      <c r="L41" s="1038"/>
      <c r="M41" s="1038"/>
      <c r="N41" s="1038"/>
      <c r="O41" s="1038"/>
      <c r="P41" s="1039"/>
      <c r="Q41" s="1050"/>
      <c r="R41" s="1041"/>
      <c r="S41" s="1041"/>
      <c r="T41" s="1041"/>
      <c r="U41" s="1041"/>
      <c r="V41" s="1041"/>
      <c r="W41" s="1041"/>
      <c r="X41" s="1041"/>
      <c r="Y41" s="1041"/>
      <c r="Z41" s="1041"/>
      <c r="AA41" s="1041"/>
      <c r="AB41" s="1041"/>
      <c r="AC41" s="1041"/>
      <c r="AD41" s="1041"/>
      <c r="AE41" s="1051"/>
      <c r="AF41" s="1040"/>
      <c r="AG41" s="1041"/>
      <c r="AH41" s="1041"/>
      <c r="AI41" s="1041"/>
      <c r="AJ41" s="1042"/>
      <c r="AK41" s="974"/>
      <c r="AL41" s="965"/>
      <c r="AM41" s="965"/>
      <c r="AN41" s="965"/>
      <c r="AO41" s="965"/>
      <c r="AP41" s="965"/>
      <c r="AQ41" s="965"/>
      <c r="AR41" s="965"/>
      <c r="AS41" s="965"/>
      <c r="AT41" s="965"/>
      <c r="AU41" s="965"/>
      <c r="AV41" s="965"/>
      <c r="AW41" s="965"/>
      <c r="AX41" s="965"/>
      <c r="AY41" s="965"/>
      <c r="AZ41" s="1049"/>
      <c r="BA41" s="1049"/>
      <c r="BB41" s="1049"/>
      <c r="BC41" s="1049"/>
      <c r="BD41" s="1049"/>
      <c r="BE41" s="1035"/>
      <c r="BF41" s="1035"/>
      <c r="BG41" s="1035"/>
      <c r="BH41" s="1035"/>
      <c r="BI41" s="1036"/>
      <c r="BJ41" s="197"/>
      <c r="BK41" s="197"/>
      <c r="BL41" s="197"/>
      <c r="BM41" s="197"/>
      <c r="BN41" s="197"/>
      <c r="BO41" s="210"/>
      <c r="BP41" s="210"/>
      <c r="BQ41" s="207">
        <v>35</v>
      </c>
      <c r="BR41" s="208"/>
      <c r="BS41" s="1008" t="s">
        <v>550</v>
      </c>
      <c r="BT41" s="1009"/>
      <c r="BU41" s="1009"/>
      <c r="BV41" s="1009"/>
      <c r="BW41" s="1009"/>
      <c r="BX41" s="1009"/>
      <c r="BY41" s="1009"/>
      <c r="BZ41" s="1009"/>
      <c r="CA41" s="1009"/>
      <c r="CB41" s="1009"/>
      <c r="CC41" s="1009"/>
      <c r="CD41" s="1009"/>
      <c r="CE41" s="1009"/>
      <c r="CF41" s="1009"/>
      <c r="CG41" s="1010"/>
      <c r="CH41" s="983">
        <v>1867</v>
      </c>
      <c r="CI41" s="984"/>
      <c r="CJ41" s="984"/>
      <c r="CK41" s="984"/>
      <c r="CL41" s="985"/>
      <c r="CM41" s="983">
        <v>46302</v>
      </c>
      <c r="CN41" s="984"/>
      <c r="CO41" s="984"/>
      <c r="CP41" s="984"/>
      <c r="CQ41" s="985"/>
      <c r="CR41" s="983">
        <v>115</v>
      </c>
      <c r="CS41" s="984"/>
      <c r="CT41" s="984"/>
      <c r="CU41" s="984"/>
      <c r="CV41" s="985"/>
      <c r="CW41" s="983" t="s">
        <v>563</v>
      </c>
      <c r="CX41" s="984"/>
      <c r="CY41" s="984"/>
      <c r="CZ41" s="984"/>
      <c r="DA41" s="985"/>
      <c r="DB41" s="983" t="s">
        <v>563</v>
      </c>
      <c r="DC41" s="984"/>
      <c r="DD41" s="984"/>
      <c r="DE41" s="984"/>
      <c r="DF41" s="985"/>
      <c r="DG41" s="983" t="s">
        <v>563</v>
      </c>
      <c r="DH41" s="984"/>
      <c r="DI41" s="984"/>
      <c r="DJ41" s="984"/>
      <c r="DK41" s="985"/>
      <c r="DL41" s="983" t="s">
        <v>563</v>
      </c>
      <c r="DM41" s="984"/>
      <c r="DN41" s="984"/>
      <c r="DO41" s="984"/>
      <c r="DP41" s="985"/>
      <c r="DQ41" s="983" t="s">
        <v>563</v>
      </c>
      <c r="DR41" s="984"/>
      <c r="DS41" s="984"/>
      <c r="DT41" s="984"/>
      <c r="DU41" s="985"/>
      <c r="DV41" s="986"/>
      <c r="DW41" s="987"/>
      <c r="DX41" s="987"/>
      <c r="DY41" s="987"/>
      <c r="DZ41" s="988"/>
      <c r="EA41" s="191"/>
    </row>
    <row r="42" spans="1:131" s="192" customFormat="1" ht="26.25" customHeight="1">
      <c r="A42" s="206">
        <v>15</v>
      </c>
      <c r="B42" s="1037"/>
      <c r="C42" s="1038"/>
      <c r="D42" s="1038"/>
      <c r="E42" s="1038"/>
      <c r="F42" s="1038"/>
      <c r="G42" s="1038"/>
      <c r="H42" s="1038"/>
      <c r="I42" s="1038"/>
      <c r="J42" s="1038"/>
      <c r="K42" s="1038"/>
      <c r="L42" s="1038"/>
      <c r="M42" s="1038"/>
      <c r="N42" s="1038"/>
      <c r="O42" s="1038"/>
      <c r="P42" s="1039"/>
      <c r="Q42" s="1050"/>
      <c r="R42" s="1041"/>
      <c r="S42" s="1041"/>
      <c r="T42" s="1041"/>
      <c r="U42" s="1041"/>
      <c r="V42" s="1041"/>
      <c r="W42" s="1041"/>
      <c r="X42" s="1041"/>
      <c r="Y42" s="1041"/>
      <c r="Z42" s="1041"/>
      <c r="AA42" s="1041"/>
      <c r="AB42" s="1041"/>
      <c r="AC42" s="1041"/>
      <c r="AD42" s="1041"/>
      <c r="AE42" s="1051"/>
      <c r="AF42" s="1040"/>
      <c r="AG42" s="1041"/>
      <c r="AH42" s="1041"/>
      <c r="AI42" s="1041"/>
      <c r="AJ42" s="1042"/>
      <c r="AK42" s="974"/>
      <c r="AL42" s="965"/>
      <c r="AM42" s="965"/>
      <c r="AN42" s="965"/>
      <c r="AO42" s="965"/>
      <c r="AP42" s="965"/>
      <c r="AQ42" s="965"/>
      <c r="AR42" s="965"/>
      <c r="AS42" s="965"/>
      <c r="AT42" s="965"/>
      <c r="AU42" s="965"/>
      <c r="AV42" s="965"/>
      <c r="AW42" s="965"/>
      <c r="AX42" s="965"/>
      <c r="AY42" s="965"/>
      <c r="AZ42" s="1049"/>
      <c r="BA42" s="1049"/>
      <c r="BB42" s="1049"/>
      <c r="BC42" s="1049"/>
      <c r="BD42" s="1049"/>
      <c r="BE42" s="1035"/>
      <c r="BF42" s="1035"/>
      <c r="BG42" s="1035"/>
      <c r="BH42" s="1035"/>
      <c r="BI42" s="1036"/>
      <c r="BJ42" s="197"/>
      <c r="BK42" s="197"/>
      <c r="BL42" s="197"/>
      <c r="BM42" s="197"/>
      <c r="BN42" s="197"/>
      <c r="BO42" s="210"/>
      <c r="BP42" s="210"/>
      <c r="BQ42" s="207">
        <v>36</v>
      </c>
      <c r="BR42" s="208"/>
      <c r="BS42" s="1008" t="s">
        <v>551</v>
      </c>
      <c r="BT42" s="1009"/>
      <c r="BU42" s="1009"/>
      <c r="BV42" s="1009"/>
      <c r="BW42" s="1009"/>
      <c r="BX42" s="1009"/>
      <c r="BY42" s="1009"/>
      <c r="BZ42" s="1009"/>
      <c r="CA42" s="1009"/>
      <c r="CB42" s="1009"/>
      <c r="CC42" s="1009"/>
      <c r="CD42" s="1009"/>
      <c r="CE42" s="1009"/>
      <c r="CF42" s="1009"/>
      <c r="CG42" s="1010"/>
      <c r="CH42" s="983">
        <v>16</v>
      </c>
      <c r="CI42" s="984"/>
      <c r="CJ42" s="984"/>
      <c r="CK42" s="984"/>
      <c r="CL42" s="985"/>
      <c r="CM42" s="983">
        <v>1515</v>
      </c>
      <c r="CN42" s="984"/>
      <c r="CO42" s="984"/>
      <c r="CP42" s="984"/>
      <c r="CQ42" s="985"/>
      <c r="CR42" s="983">
        <v>589</v>
      </c>
      <c r="CS42" s="984"/>
      <c r="CT42" s="984"/>
      <c r="CU42" s="984"/>
      <c r="CV42" s="985"/>
      <c r="CW42" s="983" t="s">
        <v>563</v>
      </c>
      <c r="CX42" s="984"/>
      <c r="CY42" s="984"/>
      <c r="CZ42" s="984"/>
      <c r="DA42" s="985"/>
      <c r="DB42" s="983" t="s">
        <v>563</v>
      </c>
      <c r="DC42" s="984"/>
      <c r="DD42" s="984"/>
      <c r="DE42" s="984"/>
      <c r="DF42" s="985"/>
      <c r="DG42" s="983" t="s">
        <v>563</v>
      </c>
      <c r="DH42" s="984"/>
      <c r="DI42" s="984"/>
      <c r="DJ42" s="984"/>
      <c r="DK42" s="985"/>
      <c r="DL42" s="983" t="s">
        <v>563</v>
      </c>
      <c r="DM42" s="984"/>
      <c r="DN42" s="984"/>
      <c r="DO42" s="984"/>
      <c r="DP42" s="985"/>
      <c r="DQ42" s="983" t="s">
        <v>563</v>
      </c>
      <c r="DR42" s="984"/>
      <c r="DS42" s="984"/>
      <c r="DT42" s="984"/>
      <c r="DU42" s="985"/>
      <c r="DV42" s="986"/>
      <c r="DW42" s="987"/>
      <c r="DX42" s="987"/>
      <c r="DY42" s="987"/>
      <c r="DZ42" s="988"/>
      <c r="EA42" s="191"/>
    </row>
    <row r="43" spans="1:131" s="192" customFormat="1" ht="26.25" customHeight="1">
      <c r="A43" s="206">
        <v>16</v>
      </c>
      <c r="B43" s="1037"/>
      <c r="C43" s="1038"/>
      <c r="D43" s="1038"/>
      <c r="E43" s="1038"/>
      <c r="F43" s="1038"/>
      <c r="G43" s="1038"/>
      <c r="H43" s="1038"/>
      <c r="I43" s="1038"/>
      <c r="J43" s="1038"/>
      <c r="K43" s="1038"/>
      <c r="L43" s="1038"/>
      <c r="M43" s="1038"/>
      <c r="N43" s="1038"/>
      <c r="O43" s="1038"/>
      <c r="P43" s="1039"/>
      <c r="Q43" s="1050"/>
      <c r="R43" s="1041"/>
      <c r="S43" s="1041"/>
      <c r="T43" s="1041"/>
      <c r="U43" s="1041"/>
      <c r="V43" s="1041"/>
      <c r="W43" s="1041"/>
      <c r="X43" s="1041"/>
      <c r="Y43" s="1041"/>
      <c r="Z43" s="1041"/>
      <c r="AA43" s="1041"/>
      <c r="AB43" s="1041"/>
      <c r="AC43" s="1041"/>
      <c r="AD43" s="1041"/>
      <c r="AE43" s="1051"/>
      <c r="AF43" s="1040"/>
      <c r="AG43" s="1041"/>
      <c r="AH43" s="1041"/>
      <c r="AI43" s="1041"/>
      <c r="AJ43" s="1042"/>
      <c r="AK43" s="974"/>
      <c r="AL43" s="965"/>
      <c r="AM43" s="965"/>
      <c r="AN43" s="965"/>
      <c r="AO43" s="965"/>
      <c r="AP43" s="965"/>
      <c r="AQ43" s="965"/>
      <c r="AR43" s="965"/>
      <c r="AS43" s="965"/>
      <c r="AT43" s="965"/>
      <c r="AU43" s="965"/>
      <c r="AV43" s="965"/>
      <c r="AW43" s="965"/>
      <c r="AX43" s="965"/>
      <c r="AY43" s="965"/>
      <c r="AZ43" s="1049"/>
      <c r="BA43" s="1049"/>
      <c r="BB43" s="1049"/>
      <c r="BC43" s="1049"/>
      <c r="BD43" s="1049"/>
      <c r="BE43" s="1035"/>
      <c r="BF43" s="1035"/>
      <c r="BG43" s="1035"/>
      <c r="BH43" s="1035"/>
      <c r="BI43" s="1036"/>
      <c r="BJ43" s="197"/>
      <c r="BK43" s="197"/>
      <c r="BL43" s="197"/>
      <c r="BM43" s="197"/>
      <c r="BN43" s="197"/>
      <c r="BO43" s="210"/>
      <c r="BP43" s="210"/>
      <c r="BQ43" s="207">
        <v>37</v>
      </c>
      <c r="BR43" s="208"/>
      <c r="BS43" s="1008" t="s">
        <v>552</v>
      </c>
      <c r="BT43" s="1009"/>
      <c r="BU43" s="1009"/>
      <c r="BV43" s="1009"/>
      <c r="BW43" s="1009"/>
      <c r="BX43" s="1009"/>
      <c r="BY43" s="1009"/>
      <c r="BZ43" s="1009"/>
      <c r="CA43" s="1009"/>
      <c r="CB43" s="1009"/>
      <c r="CC43" s="1009"/>
      <c r="CD43" s="1009"/>
      <c r="CE43" s="1009"/>
      <c r="CF43" s="1009"/>
      <c r="CG43" s="1010"/>
      <c r="CH43" s="983">
        <v>96</v>
      </c>
      <c r="CI43" s="984"/>
      <c r="CJ43" s="984"/>
      <c r="CK43" s="984"/>
      <c r="CL43" s="985"/>
      <c r="CM43" s="983">
        <v>2640</v>
      </c>
      <c r="CN43" s="984"/>
      <c r="CO43" s="984"/>
      <c r="CP43" s="984"/>
      <c r="CQ43" s="985"/>
      <c r="CR43" s="983">
        <v>100</v>
      </c>
      <c r="CS43" s="984"/>
      <c r="CT43" s="984"/>
      <c r="CU43" s="984"/>
      <c r="CV43" s="985"/>
      <c r="CW43" s="983" t="s">
        <v>563</v>
      </c>
      <c r="CX43" s="984"/>
      <c r="CY43" s="984"/>
      <c r="CZ43" s="984"/>
      <c r="DA43" s="985"/>
      <c r="DB43" s="983" t="s">
        <v>563</v>
      </c>
      <c r="DC43" s="984"/>
      <c r="DD43" s="984"/>
      <c r="DE43" s="984"/>
      <c r="DF43" s="985"/>
      <c r="DG43" s="983" t="s">
        <v>563</v>
      </c>
      <c r="DH43" s="984"/>
      <c r="DI43" s="984"/>
      <c r="DJ43" s="984"/>
      <c r="DK43" s="985"/>
      <c r="DL43" s="983" t="s">
        <v>563</v>
      </c>
      <c r="DM43" s="984"/>
      <c r="DN43" s="984"/>
      <c r="DO43" s="984"/>
      <c r="DP43" s="985"/>
      <c r="DQ43" s="983" t="s">
        <v>563</v>
      </c>
      <c r="DR43" s="984"/>
      <c r="DS43" s="984"/>
      <c r="DT43" s="984"/>
      <c r="DU43" s="985"/>
      <c r="DV43" s="986"/>
      <c r="DW43" s="987"/>
      <c r="DX43" s="987"/>
      <c r="DY43" s="987"/>
      <c r="DZ43" s="988"/>
      <c r="EA43" s="191"/>
    </row>
    <row r="44" spans="1:131" s="192" customFormat="1" ht="26.25" customHeight="1">
      <c r="A44" s="206">
        <v>17</v>
      </c>
      <c r="B44" s="1037"/>
      <c r="C44" s="1038"/>
      <c r="D44" s="1038"/>
      <c r="E44" s="1038"/>
      <c r="F44" s="1038"/>
      <c r="G44" s="1038"/>
      <c r="H44" s="1038"/>
      <c r="I44" s="1038"/>
      <c r="J44" s="1038"/>
      <c r="K44" s="1038"/>
      <c r="L44" s="1038"/>
      <c r="M44" s="1038"/>
      <c r="N44" s="1038"/>
      <c r="O44" s="1038"/>
      <c r="P44" s="1039"/>
      <c r="Q44" s="1050"/>
      <c r="R44" s="1041"/>
      <c r="S44" s="1041"/>
      <c r="T44" s="1041"/>
      <c r="U44" s="1041"/>
      <c r="V44" s="1041"/>
      <c r="W44" s="1041"/>
      <c r="X44" s="1041"/>
      <c r="Y44" s="1041"/>
      <c r="Z44" s="1041"/>
      <c r="AA44" s="1041"/>
      <c r="AB44" s="1041"/>
      <c r="AC44" s="1041"/>
      <c r="AD44" s="1041"/>
      <c r="AE44" s="1051"/>
      <c r="AF44" s="1040"/>
      <c r="AG44" s="1041"/>
      <c r="AH44" s="1041"/>
      <c r="AI44" s="1041"/>
      <c r="AJ44" s="1042"/>
      <c r="AK44" s="974"/>
      <c r="AL44" s="965"/>
      <c r="AM44" s="965"/>
      <c r="AN44" s="965"/>
      <c r="AO44" s="965"/>
      <c r="AP44" s="965"/>
      <c r="AQ44" s="965"/>
      <c r="AR44" s="965"/>
      <c r="AS44" s="965"/>
      <c r="AT44" s="965"/>
      <c r="AU44" s="965"/>
      <c r="AV44" s="965"/>
      <c r="AW44" s="965"/>
      <c r="AX44" s="965"/>
      <c r="AY44" s="965"/>
      <c r="AZ44" s="1049"/>
      <c r="BA44" s="1049"/>
      <c r="BB44" s="1049"/>
      <c r="BC44" s="1049"/>
      <c r="BD44" s="1049"/>
      <c r="BE44" s="1035"/>
      <c r="BF44" s="1035"/>
      <c r="BG44" s="1035"/>
      <c r="BH44" s="1035"/>
      <c r="BI44" s="1036"/>
      <c r="BJ44" s="197"/>
      <c r="BK44" s="197"/>
      <c r="BL44" s="197"/>
      <c r="BM44" s="197"/>
      <c r="BN44" s="197"/>
      <c r="BO44" s="210"/>
      <c r="BP44" s="210"/>
      <c r="BQ44" s="207">
        <v>38</v>
      </c>
      <c r="BR44" s="208"/>
      <c r="BS44" s="1008" t="s">
        <v>553</v>
      </c>
      <c r="BT44" s="1009"/>
      <c r="BU44" s="1009"/>
      <c r="BV44" s="1009"/>
      <c r="BW44" s="1009"/>
      <c r="BX44" s="1009"/>
      <c r="BY44" s="1009"/>
      <c r="BZ44" s="1009"/>
      <c r="CA44" s="1009"/>
      <c r="CB44" s="1009"/>
      <c r="CC44" s="1009"/>
      <c r="CD44" s="1009"/>
      <c r="CE44" s="1009"/>
      <c r="CF44" s="1009"/>
      <c r="CG44" s="1010"/>
      <c r="CH44" s="983">
        <v>23</v>
      </c>
      <c r="CI44" s="984"/>
      <c r="CJ44" s="984"/>
      <c r="CK44" s="984"/>
      <c r="CL44" s="985"/>
      <c r="CM44" s="983">
        <v>6598</v>
      </c>
      <c r="CN44" s="984"/>
      <c r="CO44" s="984"/>
      <c r="CP44" s="984"/>
      <c r="CQ44" s="985"/>
      <c r="CR44" s="983">
        <v>4005</v>
      </c>
      <c r="CS44" s="984"/>
      <c r="CT44" s="984"/>
      <c r="CU44" s="984"/>
      <c r="CV44" s="985"/>
      <c r="CW44" s="983" t="s">
        <v>563</v>
      </c>
      <c r="CX44" s="984"/>
      <c r="CY44" s="984"/>
      <c r="CZ44" s="984"/>
      <c r="DA44" s="985"/>
      <c r="DB44" s="983" t="s">
        <v>563</v>
      </c>
      <c r="DC44" s="984"/>
      <c r="DD44" s="984"/>
      <c r="DE44" s="984"/>
      <c r="DF44" s="985"/>
      <c r="DG44" s="983" t="s">
        <v>563</v>
      </c>
      <c r="DH44" s="984"/>
      <c r="DI44" s="984"/>
      <c r="DJ44" s="984"/>
      <c r="DK44" s="985"/>
      <c r="DL44" s="983" t="s">
        <v>563</v>
      </c>
      <c r="DM44" s="984"/>
      <c r="DN44" s="984"/>
      <c r="DO44" s="984"/>
      <c r="DP44" s="985"/>
      <c r="DQ44" s="983" t="s">
        <v>563</v>
      </c>
      <c r="DR44" s="984"/>
      <c r="DS44" s="984"/>
      <c r="DT44" s="984"/>
      <c r="DU44" s="985"/>
      <c r="DV44" s="986"/>
      <c r="DW44" s="987"/>
      <c r="DX44" s="987"/>
      <c r="DY44" s="987"/>
      <c r="DZ44" s="988"/>
      <c r="EA44" s="191"/>
    </row>
    <row r="45" spans="1:131" s="192" customFormat="1" ht="26.25" customHeight="1">
      <c r="A45" s="206">
        <v>18</v>
      </c>
      <c r="B45" s="1037"/>
      <c r="C45" s="1038"/>
      <c r="D45" s="1038"/>
      <c r="E45" s="1038"/>
      <c r="F45" s="1038"/>
      <c r="G45" s="1038"/>
      <c r="H45" s="1038"/>
      <c r="I45" s="1038"/>
      <c r="J45" s="1038"/>
      <c r="K45" s="1038"/>
      <c r="L45" s="1038"/>
      <c r="M45" s="1038"/>
      <c r="N45" s="1038"/>
      <c r="O45" s="1038"/>
      <c r="P45" s="1039"/>
      <c r="Q45" s="1050"/>
      <c r="R45" s="1041"/>
      <c r="S45" s="1041"/>
      <c r="T45" s="1041"/>
      <c r="U45" s="1041"/>
      <c r="V45" s="1041"/>
      <c r="W45" s="1041"/>
      <c r="X45" s="1041"/>
      <c r="Y45" s="1041"/>
      <c r="Z45" s="1041"/>
      <c r="AA45" s="1041"/>
      <c r="AB45" s="1041"/>
      <c r="AC45" s="1041"/>
      <c r="AD45" s="1041"/>
      <c r="AE45" s="1051"/>
      <c r="AF45" s="1040"/>
      <c r="AG45" s="1041"/>
      <c r="AH45" s="1041"/>
      <c r="AI45" s="1041"/>
      <c r="AJ45" s="1042"/>
      <c r="AK45" s="974"/>
      <c r="AL45" s="965"/>
      <c r="AM45" s="965"/>
      <c r="AN45" s="965"/>
      <c r="AO45" s="965"/>
      <c r="AP45" s="965"/>
      <c r="AQ45" s="965"/>
      <c r="AR45" s="965"/>
      <c r="AS45" s="965"/>
      <c r="AT45" s="965"/>
      <c r="AU45" s="965"/>
      <c r="AV45" s="965"/>
      <c r="AW45" s="965"/>
      <c r="AX45" s="965"/>
      <c r="AY45" s="965"/>
      <c r="AZ45" s="1049"/>
      <c r="BA45" s="1049"/>
      <c r="BB45" s="1049"/>
      <c r="BC45" s="1049"/>
      <c r="BD45" s="1049"/>
      <c r="BE45" s="1035"/>
      <c r="BF45" s="1035"/>
      <c r="BG45" s="1035"/>
      <c r="BH45" s="1035"/>
      <c r="BI45" s="1036"/>
      <c r="BJ45" s="197"/>
      <c r="BK45" s="197"/>
      <c r="BL45" s="197"/>
      <c r="BM45" s="197"/>
      <c r="BN45" s="197"/>
      <c r="BO45" s="210"/>
      <c r="BP45" s="210"/>
      <c r="BQ45" s="207">
        <v>39</v>
      </c>
      <c r="BR45" s="208"/>
      <c r="BS45" s="1008" t="s">
        <v>554</v>
      </c>
      <c r="BT45" s="1009"/>
      <c r="BU45" s="1009"/>
      <c r="BV45" s="1009"/>
      <c r="BW45" s="1009"/>
      <c r="BX45" s="1009"/>
      <c r="BY45" s="1009"/>
      <c r="BZ45" s="1009"/>
      <c r="CA45" s="1009"/>
      <c r="CB45" s="1009"/>
      <c r="CC45" s="1009"/>
      <c r="CD45" s="1009"/>
      <c r="CE45" s="1009"/>
      <c r="CF45" s="1009"/>
      <c r="CG45" s="1010"/>
      <c r="CH45" s="983">
        <v>12</v>
      </c>
      <c r="CI45" s="984"/>
      <c r="CJ45" s="984"/>
      <c r="CK45" s="984"/>
      <c r="CL45" s="985"/>
      <c r="CM45" s="983">
        <v>323</v>
      </c>
      <c r="CN45" s="984"/>
      <c r="CO45" s="984"/>
      <c r="CP45" s="984"/>
      <c r="CQ45" s="985"/>
      <c r="CR45" s="983">
        <v>20</v>
      </c>
      <c r="CS45" s="984"/>
      <c r="CT45" s="984"/>
      <c r="CU45" s="984"/>
      <c r="CV45" s="985"/>
      <c r="CW45" s="983" t="s">
        <v>563</v>
      </c>
      <c r="CX45" s="984"/>
      <c r="CY45" s="984"/>
      <c r="CZ45" s="984"/>
      <c r="DA45" s="985"/>
      <c r="DB45" s="983" t="s">
        <v>563</v>
      </c>
      <c r="DC45" s="984"/>
      <c r="DD45" s="984"/>
      <c r="DE45" s="984"/>
      <c r="DF45" s="985"/>
      <c r="DG45" s="983" t="s">
        <v>563</v>
      </c>
      <c r="DH45" s="984"/>
      <c r="DI45" s="984"/>
      <c r="DJ45" s="984"/>
      <c r="DK45" s="985"/>
      <c r="DL45" s="983" t="s">
        <v>563</v>
      </c>
      <c r="DM45" s="984"/>
      <c r="DN45" s="984"/>
      <c r="DO45" s="984"/>
      <c r="DP45" s="985"/>
      <c r="DQ45" s="983" t="s">
        <v>563</v>
      </c>
      <c r="DR45" s="984"/>
      <c r="DS45" s="984"/>
      <c r="DT45" s="984"/>
      <c r="DU45" s="985"/>
      <c r="DV45" s="986"/>
      <c r="DW45" s="987"/>
      <c r="DX45" s="987"/>
      <c r="DY45" s="987"/>
      <c r="DZ45" s="988"/>
      <c r="EA45" s="191"/>
    </row>
    <row r="46" spans="1:131" s="192" customFormat="1" ht="26.25" customHeight="1">
      <c r="A46" s="206">
        <v>19</v>
      </c>
      <c r="B46" s="1037"/>
      <c r="C46" s="1038"/>
      <c r="D46" s="1038"/>
      <c r="E46" s="1038"/>
      <c r="F46" s="1038"/>
      <c r="G46" s="1038"/>
      <c r="H46" s="1038"/>
      <c r="I46" s="1038"/>
      <c r="J46" s="1038"/>
      <c r="K46" s="1038"/>
      <c r="L46" s="1038"/>
      <c r="M46" s="1038"/>
      <c r="N46" s="1038"/>
      <c r="O46" s="1038"/>
      <c r="P46" s="1039"/>
      <c r="Q46" s="1050"/>
      <c r="R46" s="1041"/>
      <c r="S46" s="1041"/>
      <c r="T46" s="1041"/>
      <c r="U46" s="1041"/>
      <c r="V46" s="1041"/>
      <c r="W46" s="1041"/>
      <c r="X46" s="1041"/>
      <c r="Y46" s="1041"/>
      <c r="Z46" s="1041"/>
      <c r="AA46" s="1041"/>
      <c r="AB46" s="1041"/>
      <c r="AC46" s="1041"/>
      <c r="AD46" s="1041"/>
      <c r="AE46" s="1051"/>
      <c r="AF46" s="1040"/>
      <c r="AG46" s="1041"/>
      <c r="AH46" s="1041"/>
      <c r="AI46" s="1041"/>
      <c r="AJ46" s="1042"/>
      <c r="AK46" s="974"/>
      <c r="AL46" s="965"/>
      <c r="AM46" s="965"/>
      <c r="AN46" s="965"/>
      <c r="AO46" s="965"/>
      <c r="AP46" s="965"/>
      <c r="AQ46" s="965"/>
      <c r="AR46" s="965"/>
      <c r="AS46" s="965"/>
      <c r="AT46" s="965"/>
      <c r="AU46" s="965"/>
      <c r="AV46" s="965"/>
      <c r="AW46" s="965"/>
      <c r="AX46" s="965"/>
      <c r="AY46" s="965"/>
      <c r="AZ46" s="1049"/>
      <c r="BA46" s="1049"/>
      <c r="BB46" s="1049"/>
      <c r="BC46" s="1049"/>
      <c r="BD46" s="1049"/>
      <c r="BE46" s="1035"/>
      <c r="BF46" s="1035"/>
      <c r="BG46" s="1035"/>
      <c r="BH46" s="1035"/>
      <c r="BI46" s="1036"/>
      <c r="BJ46" s="197"/>
      <c r="BK46" s="197"/>
      <c r="BL46" s="197"/>
      <c r="BM46" s="197"/>
      <c r="BN46" s="197"/>
      <c r="BO46" s="210"/>
      <c r="BP46" s="210"/>
      <c r="BQ46" s="207">
        <v>40</v>
      </c>
      <c r="BR46" s="208"/>
      <c r="BS46" s="1008" t="s">
        <v>555</v>
      </c>
      <c r="BT46" s="1009"/>
      <c r="BU46" s="1009"/>
      <c r="BV46" s="1009"/>
      <c r="BW46" s="1009"/>
      <c r="BX46" s="1009"/>
      <c r="BY46" s="1009"/>
      <c r="BZ46" s="1009"/>
      <c r="CA46" s="1009"/>
      <c r="CB46" s="1009"/>
      <c r="CC46" s="1009"/>
      <c r="CD46" s="1009"/>
      <c r="CE46" s="1009"/>
      <c r="CF46" s="1009"/>
      <c r="CG46" s="1010"/>
      <c r="CH46" s="983">
        <v>5</v>
      </c>
      <c r="CI46" s="984"/>
      <c r="CJ46" s="984"/>
      <c r="CK46" s="984"/>
      <c r="CL46" s="985"/>
      <c r="CM46" s="983">
        <v>126</v>
      </c>
      <c r="CN46" s="984"/>
      <c r="CO46" s="984"/>
      <c r="CP46" s="984"/>
      <c r="CQ46" s="985"/>
      <c r="CR46" s="983">
        <v>33</v>
      </c>
      <c r="CS46" s="984"/>
      <c r="CT46" s="984"/>
      <c r="CU46" s="984"/>
      <c r="CV46" s="985"/>
      <c r="CW46" s="983" t="s">
        <v>563</v>
      </c>
      <c r="CX46" s="984"/>
      <c r="CY46" s="984"/>
      <c r="CZ46" s="984"/>
      <c r="DA46" s="985"/>
      <c r="DB46" s="983" t="s">
        <v>563</v>
      </c>
      <c r="DC46" s="984"/>
      <c r="DD46" s="984"/>
      <c r="DE46" s="984"/>
      <c r="DF46" s="985"/>
      <c r="DG46" s="983" t="s">
        <v>563</v>
      </c>
      <c r="DH46" s="984"/>
      <c r="DI46" s="984"/>
      <c r="DJ46" s="984"/>
      <c r="DK46" s="985"/>
      <c r="DL46" s="983" t="s">
        <v>563</v>
      </c>
      <c r="DM46" s="984"/>
      <c r="DN46" s="984"/>
      <c r="DO46" s="984"/>
      <c r="DP46" s="985"/>
      <c r="DQ46" s="983" t="s">
        <v>563</v>
      </c>
      <c r="DR46" s="984"/>
      <c r="DS46" s="984"/>
      <c r="DT46" s="984"/>
      <c r="DU46" s="985"/>
      <c r="DV46" s="986"/>
      <c r="DW46" s="987"/>
      <c r="DX46" s="987"/>
      <c r="DY46" s="987"/>
      <c r="DZ46" s="988"/>
      <c r="EA46" s="191"/>
    </row>
    <row r="47" spans="1:131" s="192" customFormat="1" ht="26.25" customHeight="1">
      <c r="A47" s="206">
        <v>20</v>
      </c>
      <c r="B47" s="1037"/>
      <c r="C47" s="1038"/>
      <c r="D47" s="1038"/>
      <c r="E47" s="1038"/>
      <c r="F47" s="1038"/>
      <c r="G47" s="1038"/>
      <c r="H47" s="1038"/>
      <c r="I47" s="1038"/>
      <c r="J47" s="1038"/>
      <c r="K47" s="1038"/>
      <c r="L47" s="1038"/>
      <c r="M47" s="1038"/>
      <c r="N47" s="1038"/>
      <c r="O47" s="1038"/>
      <c r="P47" s="1039"/>
      <c r="Q47" s="1050"/>
      <c r="R47" s="1041"/>
      <c r="S47" s="1041"/>
      <c r="T47" s="1041"/>
      <c r="U47" s="1041"/>
      <c r="V47" s="1041"/>
      <c r="W47" s="1041"/>
      <c r="X47" s="1041"/>
      <c r="Y47" s="1041"/>
      <c r="Z47" s="1041"/>
      <c r="AA47" s="1041"/>
      <c r="AB47" s="1041"/>
      <c r="AC47" s="1041"/>
      <c r="AD47" s="1041"/>
      <c r="AE47" s="1051"/>
      <c r="AF47" s="1040"/>
      <c r="AG47" s="1041"/>
      <c r="AH47" s="1041"/>
      <c r="AI47" s="1041"/>
      <c r="AJ47" s="1042"/>
      <c r="AK47" s="974"/>
      <c r="AL47" s="965"/>
      <c r="AM47" s="965"/>
      <c r="AN47" s="965"/>
      <c r="AO47" s="965"/>
      <c r="AP47" s="965"/>
      <c r="AQ47" s="965"/>
      <c r="AR47" s="965"/>
      <c r="AS47" s="965"/>
      <c r="AT47" s="965"/>
      <c r="AU47" s="965"/>
      <c r="AV47" s="965"/>
      <c r="AW47" s="965"/>
      <c r="AX47" s="965"/>
      <c r="AY47" s="965"/>
      <c r="AZ47" s="1049"/>
      <c r="BA47" s="1049"/>
      <c r="BB47" s="1049"/>
      <c r="BC47" s="1049"/>
      <c r="BD47" s="1049"/>
      <c r="BE47" s="1035"/>
      <c r="BF47" s="1035"/>
      <c r="BG47" s="1035"/>
      <c r="BH47" s="1035"/>
      <c r="BI47" s="1036"/>
      <c r="BJ47" s="197"/>
      <c r="BK47" s="197"/>
      <c r="BL47" s="197"/>
      <c r="BM47" s="197"/>
      <c r="BN47" s="197"/>
      <c r="BO47" s="210"/>
      <c r="BP47" s="210"/>
      <c r="BQ47" s="207">
        <v>41</v>
      </c>
      <c r="BR47" s="208"/>
      <c r="BS47" s="1008" t="s">
        <v>556</v>
      </c>
      <c r="BT47" s="1009"/>
      <c r="BU47" s="1009"/>
      <c r="BV47" s="1009"/>
      <c r="BW47" s="1009"/>
      <c r="BX47" s="1009"/>
      <c r="BY47" s="1009"/>
      <c r="BZ47" s="1009"/>
      <c r="CA47" s="1009"/>
      <c r="CB47" s="1009"/>
      <c r="CC47" s="1009"/>
      <c r="CD47" s="1009"/>
      <c r="CE47" s="1009"/>
      <c r="CF47" s="1009"/>
      <c r="CG47" s="1010"/>
      <c r="CH47" s="983">
        <v>0</v>
      </c>
      <c r="CI47" s="984"/>
      <c r="CJ47" s="984"/>
      <c r="CK47" s="984"/>
      <c r="CL47" s="985"/>
      <c r="CM47" s="983">
        <v>16400</v>
      </c>
      <c r="CN47" s="984"/>
      <c r="CO47" s="984"/>
      <c r="CP47" s="984"/>
      <c r="CQ47" s="985"/>
      <c r="CR47" s="983">
        <v>295</v>
      </c>
      <c r="CS47" s="984"/>
      <c r="CT47" s="984"/>
      <c r="CU47" s="984"/>
      <c r="CV47" s="985"/>
      <c r="CW47" s="983" t="s">
        <v>563</v>
      </c>
      <c r="CX47" s="984"/>
      <c r="CY47" s="984"/>
      <c r="CZ47" s="984"/>
      <c r="DA47" s="985"/>
      <c r="DB47" s="983">
        <v>6431</v>
      </c>
      <c r="DC47" s="984"/>
      <c r="DD47" s="984"/>
      <c r="DE47" s="984"/>
      <c r="DF47" s="985"/>
      <c r="DG47" s="983" t="s">
        <v>563</v>
      </c>
      <c r="DH47" s="984"/>
      <c r="DI47" s="984"/>
      <c r="DJ47" s="984"/>
      <c r="DK47" s="985"/>
      <c r="DL47" s="983" t="s">
        <v>563</v>
      </c>
      <c r="DM47" s="984"/>
      <c r="DN47" s="984"/>
      <c r="DO47" s="984"/>
      <c r="DP47" s="985"/>
      <c r="DQ47" s="983" t="s">
        <v>563</v>
      </c>
      <c r="DR47" s="984"/>
      <c r="DS47" s="984"/>
      <c r="DT47" s="984"/>
      <c r="DU47" s="985"/>
      <c r="DV47" s="986"/>
      <c r="DW47" s="987"/>
      <c r="DX47" s="987"/>
      <c r="DY47" s="987"/>
      <c r="DZ47" s="988"/>
      <c r="EA47" s="191"/>
    </row>
    <row r="48" spans="1:131" s="192" customFormat="1" ht="26.25" customHeight="1">
      <c r="A48" s="206">
        <v>21</v>
      </c>
      <c r="B48" s="1037"/>
      <c r="C48" s="1038"/>
      <c r="D48" s="1038"/>
      <c r="E48" s="1038"/>
      <c r="F48" s="1038"/>
      <c r="G48" s="1038"/>
      <c r="H48" s="1038"/>
      <c r="I48" s="1038"/>
      <c r="J48" s="1038"/>
      <c r="K48" s="1038"/>
      <c r="L48" s="1038"/>
      <c r="M48" s="1038"/>
      <c r="N48" s="1038"/>
      <c r="O48" s="1038"/>
      <c r="P48" s="1039"/>
      <c r="Q48" s="1050"/>
      <c r="R48" s="1041"/>
      <c r="S48" s="1041"/>
      <c r="T48" s="1041"/>
      <c r="U48" s="1041"/>
      <c r="V48" s="1041"/>
      <c r="W48" s="1041"/>
      <c r="X48" s="1041"/>
      <c r="Y48" s="1041"/>
      <c r="Z48" s="1041"/>
      <c r="AA48" s="1041"/>
      <c r="AB48" s="1041"/>
      <c r="AC48" s="1041"/>
      <c r="AD48" s="1041"/>
      <c r="AE48" s="1051"/>
      <c r="AF48" s="1040"/>
      <c r="AG48" s="1041"/>
      <c r="AH48" s="1041"/>
      <c r="AI48" s="1041"/>
      <c r="AJ48" s="1042"/>
      <c r="AK48" s="974"/>
      <c r="AL48" s="965"/>
      <c r="AM48" s="965"/>
      <c r="AN48" s="965"/>
      <c r="AO48" s="965"/>
      <c r="AP48" s="965"/>
      <c r="AQ48" s="965"/>
      <c r="AR48" s="965"/>
      <c r="AS48" s="965"/>
      <c r="AT48" s="965"/>
      <c r="AU48" s="965"/>
      <c r="AV48" s="965"/>
      <c r="AW48" s="965"/>
      <c r="AX48" s="965"/>
      <c r="AY48" s="965"/>
      <c r="AZ48" s="1049"/>
      <c r="BA48" s="1049"/>
      <c r="BB48" s="1049"/>
      <c r="BC48" s="1049"/>
      <c r="BD48" s="1049"/>
      <c r="BE48" s="1035"/>
      <c r="BF48" s="1035"/>
      <c r="BG48" s="1035"/>
      <c r="BH48" s="1035"/>
      <c r="BI48" s="1036"/>
      <c r="BJ48" s="197"/>
      <c r="BK48" s="197"/>
      <c r="BL48" s="197"/>
      <c r="BM48" s="197"/>
      <c r="BN48" s="197"/>
      <c r="BO48" s="210"/>
      <c r="BP48" s="210"/>
      <c r="BQ48" s="207">
        <v>42</v>
      </c>
      <c r="BR48" s="208"/>
      <c r="BS48" s="1008" t="s">
        <v>557</v>
      </c>
      <c r="BT48" s="1009"/>
      <c r="BU48" s="1009"/>
      <c r="BV48" s="1009"/>
      <c r="BW48" s="1009"/>
      <c r="BX48" s="1009"/>
      <c r="BY48" s="1009"/>
      <c r="BZ48" s="1009"/>
      <c r="CA48" s="1009"/>
      <c r="CB48" s="1009"/>
      <c r="CC48" s="1009"/>
      <c r="CD48" s="1009"/>
      <c r="CE48" s="1009"/>
      <c r="CF48" s="1009"/>
      <c r="CG48" s="1010"/>
      <c r="CH48" s="983">
        <v>214</v>
      </c>
      <c r="CI48" s="984"/>
      <c r="CJ48" s="984"/>
      <c r="CK48" s="984"/>
      <c r="CL48" s="985"/>
      <c r="CM48" s="983">
        <v>1614</v>
      </c>
      <c r="CN48" s="984"/>
      <c r="CO48" s="984"/>
      <c r="CP48" s="984"/>
      <c r="CQ48" s="985"/>
      <c r="CR48" s="983">
        <v>20</v>
      </c>
      <c r="CS48" s="984"/>
      <c r="CT48" s="984"/>
      <c r="CU48" s="984"/>
      <c r="CV48" s="985"/>
      <c r="CW48" s="983" t="s">
        <v>563</v>
      </c>
      <c r="CX48" s="984"/>
      <c r="CY48" s="984"/>
      <c r="CZ48" s="984"/>
      <c r="DA48" s="985"/>
      <c r="DB48" s="983" t="s">
        <v>563</v>
      </c>
      <c r="DC48" s="984"/>
      <c r="DD48" s="984"/>
      <c r="DE48" s="984"/>
      <c r="DF48" s="985"/>
      <c r="DG48" s="983" t="s">
        <v>563</v>
      </c>
      <c r="DH48" s="984"/>
      <c r="DI48" s="984"/>
      <c r="DJ48" s="984"/>
      <c r="DK48" s="985"/>
      <c r="DL48" s="983" t="s">
        <v>563</v>
      </c>
      <c r="DM48" s="984"/>
      <c r="DN48" s="984"/>
      <c r="DO48" s="984"/>
      <c r="DP48" s="985"/>
      <c r="DQ48" s="983" t="s">
        <v>563</v>
      </c>
      <c r="DR48" s="984"/>
      <c r="DS48" s="984"/>
      <c r="DT48" s="984"/>
      <c r="DU48" s="985"/>
      <c r="DV48" s="986"/>
      <c r="DW48" s="987"/>
      <c r="DX48" s="987"/>
      <c r="DY48" s="987"/>
      <c r="DZ48" s="988"/>
      <c r="EA48" s="191"/>
    </row>
    <row r="49" spans="1:131" s="192" customFormat="1" ht="26.25" customHeight="1">
      <c r="A49" s="206">
        <v>22</v>
      </c>
      <c r="B49" s="1037"/>
      <c r="C49" s="1038"/>
      <c r="D49" s="1038"/>
      <c r="E49" s="1038"/>
      <c r="F49" s="1038"/>
      <c r="G49" s="1038"/>
      <c r="H49" s="1038"/>
      <c r="I49" s="1038"/>
      <c r="J49" s="1038"/>
      <c r="K49" s="1038"/>
      <c r="L49" s="1038"/>
      <c r="M49" s="1038"/>
      <c r="N49" s="1038"/>
      <c r="O49" s="1038"/>
      <c r="P49" s="1039"/>
      <c r="Q49" s="1050"/>
      <c r="R49" s="1041"/>
      <c r="S49" s="1041"/>
      <c r="T49" s="1041"/>
      <c r="U49" s="1041"/>
      <c r="V49" s="1041"/>
      <c r="W49" s="1041"/>
      <c r="X49" s="1041"/>
      <c r="Y49" s="1041"/>
      <c r="Z49" s="1041"/>
      <c r="AA49" s="1041"/>
      <c r="AB49" s="1041"/>
      <c r="AC49" s="1041"/>
      <c r="AD49" s="1041"/>
      <c r="AE49" s="1051"/>
      <c r="AF49" s="1040"/>
      <c r="AG49" s="1041"/>
      <c r="AH49" s="1041"/>
      <c r="AI49" s="1041"/>
      <c r="AJ49" s="1042"/>
      <c r="AK49" s="974"/>
      <c r="AL49" s="965"/>
      <c r="AM49" s="965"/>
      <c r="AN49" s="965"/>
      <c r="AO49" s="965"/>
      <c r="AP49" s="965"/>
      <c r="AQ49" s="965"/>
      <c r="AR49" s="965"/>
      <c r="AS49" s="965"/>
      <c r="AT49" s="965"/>
      <c r="AU49" s="965"/>
      <c r="AV49" s="965"/>
      <c r="AW49" s="965"/>
      <c r="AX49" s="965"/>
      <c r="AY49" s="965"/>
      <c r="AZ49" s="1049"/>
      <c r="BA49" s="1049"/>
      <c r="BB49" s="1049"/>
      <c r="BC49" s="1049"/>
      <c r="BD49" s="1049"/>
      <c r="BE49" s="1035"/>
      <c r="BF49" s="1035"/>
      <c r="BG49" s="1035"/>
      <c r="BH49" s="1035"/>
      <c r="BI49" s="1036"/>
      <c r="BJ49" s="197"/>
      <c r="BK49" s="197"/>
      <c r="BL49" s="197"/>
      <c r="BM49" s="197"/>
      <c r="BN49" s="197"/>
      <c r="BO49" s="210"/>
      <c r="BP49" s="210"/>
      <c r="BQ49" s="207">
        <v>43</v>
      </c>
      <c r="BR49" s="208"/>
      <c r="BS49" s="1008" t="s">
        <v>558</v>
      </c>
      <c r="BT49" s="1009"/>
      <c r="BU49" s="1009"/>
      <c r="BV49" s="1009"/>
      <c r="BW49" s="1009"/>
      <c r="BX49" s="1009"/>
      <c r="BY49" s="1009"/>
      <c r="BZ49" s="1009"/>
      <c r="CA49" s="1009"/>
      <c r="CB49" s="1009"/>
      <c r="CC49" s="1009"/>
      <c r="CD49" s="1009"/>
      <c r="CE49" s="1009"/>
      <c r="CF49" s="1009"/>
      <c r="CG49" s="1010"/>
      <c r="CH49" s="1043">
        <v>136</v>
      </c>
      <c r="CI49" s="1044"/>
      <c r="CJ49" s="1044"/>
      <c r="CK49" s="1044"/>
      <c r="CL49" s="1045"/>
      <c r="CM49" s="1043">
        <v>994</v>
      </c>
      <c r="CN49" s="1044"/>
      <c r="CO49" s="1044"/>
      <c r="CP49" s="1044"/>
      <c r="CQ49" s="1045"/>
      <c r="CR49" s="1043">
        <v>0</v>
      </c>
      <c r="CS49" s="1044"/>
      <c r="CT49" s="1044"/>
      <c r="CU49" s="1044"/>
      <c r="CV49" s="1045"/>
      <c r="CW49" s="983" t="s">
        <v>563</v>
      </c>
      <c r="CX49" s="984"/>
      <c r="CY49" s="984"/>
      <c r="CZ49" s="984"/>
      <c r="DA49" s="985"/>
      <c r="DB49" s="1043">
        <v>98</v>
      </c>
      <c r="DC49" s="1044"/>
      <c r="DD49" s="1044"/>
      <c r="DE49" s="1044"/>
      <c r="DF49" s="1045"/>
      <c r="DG49" s="1043" t="s">
        <v>563</v>
      </c>
      <c r="DH49" s="1044"/>
      <c r="DI49" s="1044"/>
      <c r="DJ49" s="1044"/>
      <c r="DK49" s="1045"/>
      <c r="DL49" s="1043" t="s">
        <v>563</v>
      </c>
      <c r="DM49" s="1044"/>
      <c r="DN49" s="1044"/>
      <c r="DO49" s="1044"/>
      <c r="DP49" s="1045"/>
      <c r="DQ49" s="1043" t="s">
        <v>563</v>
      </c>
      <c r="DR49" s="1044"/>
      <c r="DS49" s="1044"/>
      <c r="DT49" s="1044"/>
      <c r="DU49" s="1045"/>
      <c r="DV49" s="1046"/>
      <c r="DW49" s="1047"/>
      <c r="DX49" s="1047"/>
      <c r="DY49" s="1047"/>
      <c r="DZ49" s="1048"/>
      <c r="EA49" s="191"/>
    </row>
    <row r="50" spans="1:131" s="192" customFormat="1" ht="26.25" customHeight="1">
      <c r="A50" s="206">
        <v>23</v>
      </c>
      <c r="B50" s="1037"/>
      <c r="C50" s="1038"/>
      <c r="D50" s="1038"/>
      <c r="E50" s="1038"/>
      <c r="F50" s="1038"/>
      <c r="G50" s="1038"/>
      <c r="H50" s="1038"/>
      <c r="I50" s="1038"/>
      <c r="J50" s="1038"/>
      <c r="K50" s="1038"/>
      <c r="L50" s="1038"/>
      <c r="M50" s="1038"/>
      <c r="N50" s="1038"/>
      <c r="O50" s="1038"/>
      <c r="P50" s="1039"/>
      <c r="Q50" s="1033"/>
      <c r="R50" s="1014"/>
      <c r="S50" s="1014"/>
      <c r="T50" s="1014"/>
      <c r="U50" s="1014"/>
      <c r="V50" s="1014"/>
      <c r="W50" s="1014"/>
      <c r="X50" s="1014"/>
      <c r="Y50" s="1014"/>
      <c r="Z50" s="1014"/>
      <c r="AA50" s="1014"/>
      <c r="AB50" s="1014"/>
      <c r="AC50" s="1014"/>
      <c r="AD50" s="1014"/>
      <c r="AE50" s="1034"/>
      <c r="AF50" s="1040"/>
      <c r="AG50" s="1041"/>
      <c r="AH50" s="1041"/>
      <c r="AI50" s="1041"/>
      <c r="AJ50" s="1042"/>
      <c r="AK50" s="1016"/>
      <c r="AL50" s="1014"/>
      <c r="AM50" s="1014"/>
      <c r="AN50" s="1014"/>
      <c r="AO50" s="1014"/>
      <c r="AP50" s="1014"/>
      <c r="AQ50" s="1014"/>
      <c r="AR50" s="1014"/>
      <c r="AS50" s="1014"/>
      <c r="AT50" s="1014"/>
      <c r="AU50" s="1014"/>
      <c r="AV50" s="1014"/>
      <c r="AW50" s="1014"/>
      <c r="AX50" s="1014"/>
      <c r="AY50" s="1014"/>
      <c r="AZ50" s="1017"/>
      <c r="BA50" s="1017"/>
      <c r="BB50" s="1017"/>
      <c r="BC50" s="1017"/>
      <c r="BD50" s="1017"/>
      <c r="BE50" s="1035"/>
      <c r="BF50" s="1035"/>
      <c r="BG50" s="1035"/>
      <c r="BH50" s="1035"/>
      <c r="BI50" s="1036"/>
      <c r="BJ50" s="197"/>
      <c r="BK50" s="197"/>
      <c r="BL50" s="197"/>
      <c r="BM50" s="197"/>
      <c r="BN50" s="197"/>
      <c r="BO50" s="210"/>
      <c r="BP50" s="210"/>
      <c r="BQ50" s="207">
        <v>44</v>
      </c>
      <c r="BR50" s="208"/>
      <c r="BS50" s="1008" t="s">
        <v>559</v>
      </c>
      <c r="BT50" s="1009"/>
      <c r="BU50" s="1009"/>
      <c r="BV50" s="1009"/>
      <c r="BW50" s="1009"/>
      <c r="BX50" s="1009"/>
      <c r="BY50" s="1009"/>
      <c r="BZ50" s="1009"/>
      <c r="CA50" s="1009"/>
      <c r="CB50" s="1009"/>
      <c r="CC50" s="1009"/>
      <c r="CD50" s="1009"/>
      <c r="CE50" s="1009"/>
      <c r="CF50" s="1009"/>
      <c r="CG50" s="1010"/>
      <c r="CH50" s="1043">
        <v>6093</v>
      </c>
      <c r="CI50" s="1044"/>
      <c r="CJ50" s="1044"/>
      <c r="CK50" s="1044"/>
      <c r="CL50" s="1045"/>
      <c r="CM50" s="1043">
        <v>94460</v>
      </c>
      <c r="CN50" s="1044"/>
      <c r="CO50" s="1044"/>
      <c r="CP50" s="1044"/>
      <c r="CQ50" s="1045"/>
      <c r="CR50" s="1043">
        <v>4913</v>
      </c>
      <c r="CS50" s="1044"/>
      <c r="CT50" s="1044"/>
      <c r="CU50" s="1044"/>
      <c r="CV50" s="1045"/>
      <c r="CW50" s="983" t="s">
        <v>563</v>
      </c>
      <c r="CX50" s="984"/>
      <c r="CY50" s="984"/>
      <c r="CZ50" s="984"/>
      <c r="DA50" s="985"/>
      <c r="DB50" s="1043">
        <v>19106</v>
      </c>
      <c r="DC50" s="1044"/>
      <c r="DD50" s="1044"/>
      <c r="DE50" s="1044"/>
      <c r="DF50" s="1045"/>
      <c r="DG50" s="1043" t="s">
        <v>563</v>
      </c>
      <c r="DH50" s="1044"/>
      <c r="DI50" s="1044"/>
      <c r="DJ50" s="1044"/>
      <c r="DK50" s="1045"/>
      <c r="DL50" s="1043" t="s">
        <v>563</v>
      </c>
      <c r="DM50" s="1044"/>
      <c r="DN50" s="1044"/>
      <c r="DO50" s="1044"/>
      <c r="DP50" s="1045"/>
      <c r="DQ50" s="1043" t="s">
        <v>563</v>
      </c>
      <c r="DR50" s="1044"/>
      <c r="DS50" s="1044"/>
      <c r="DT50" s="1044"/>
      <c r="DU50" s="1045"/>
      <c r="DV50" s="1046"/>
      <c r="DW50" s="1047"/>
      <c r="DX50" s="1047"/>
      <c r="DY50" s="1047"/>
      <c r="DZ50" s="1048"/>
      <c r="EA50" s="191"/>
    </row>
    <row r="51" spans="1:131" s="192" customFormat="1" ht="26.25" customHeight="1">
      <c r="A51" s="206">
        <v>24</v>
      </c>
      <c r="B51" s="1037"/>
      <c r="C51" s="1038"/>
      <c r="D51" s="1038"/>
      <c r="E51" s="1038"/>
      <c r="F51" s="1038"/>
      <c r="G51" s="1038"/>
      <c r="H51" s="1038"/>
      <c r="I51" s="1038"/>
      <c r="J51" s="1038"/>
      <c r="K51" s="1038"/>
      <c r="L51" s="1038"/>
      <c r="M51" s="1038"/>
      <c r="N51" s="1038"/>
      <c r="O51" s="1038"/>
      <c r="P51" s="1039"/>
      <c r="Q51" s="1033"/>
      <c r="R51" s="1014"/>
      <c r="S51" s="1014"/>
      <c r="T51" s="1014"/>
      <c r="U51" s="1014"/>
      <c r="V51" s="1014"/>
      <c r="W51" s="1014"/>
      <c r="X51" s="1014"/>
      <c r="Y51" s="1014"/>
      <c r="Z51" s="1014"/>
      <c r="AA51" s="1014"/>
      <c r="AB51" s="1014"/>
      <c r="AC51" s="1014"/>
      <c r="AD51" s="1014"/>
      <c r="AE51" s="1034"/>
      <c r="AF51" s="1040"/>
      <c r="AG51" s="1041"/>
      <c r="AH51" s="1041"/>
      <c r="AI51" s="1041"/>
      <c r="AJ51" s="1042"/>
      <c r="AK51" s="1016"/>
      <c r="AL51" s="1014"/>
      <c r="AM51" s="1014"/>
      <c r="AN51" s="1014"/>
      <c r="AO51" s="1014"/>
      <c r="AP51" s="1014"/>
      <c r="AQ51" s="1014"/>
      <c r="AR51" s="1014"/>
      <c r="AS51" s="1014"/>
      <c r="AT51" s="1014"/>
      <c r="AU51" s="1014"/>
      <c r="AV51" s="1014"/>
      <c r="AW51" s="1014"/>
      <c r="AX51" s="1014"/>
      <c r="AY51" s="1014"/>
      <c r="AZ51" s="1017"/>
      <c r="BA51" s="1017"/>
      <c r="BB51" s="1017"/>
      <c r="BC51" s="1017"/>
      <c r="BD51" s="1017"/>
      <c r="BE51" s="1035"/>
      <c r="BF51" s="1035"/>
      <c r="BG51" s="1035"/>
      <c r="BH51" s="1035"/>
      <c r="BI51" s="1036"/>
      <c r="BJ51" s="197"/>
      <c r="BK51" s="197"/>
      <c r="BL51" s="197"/>
      <c r="BM51" s="197"/>
      <c r="BN51" s="197"/>
      <c r="BO51" s="210"/>
      <c r="BP51" s="210"/>
      <c r="BQ51" s="207">
        <v>45</v>
      </c>
      <c r="BR51" s="208"/>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1"/>
    </row>
    <row r="52" spans="1:131" s="192" customFormat="1" ht="26.25" customHeight="1">
      <c r="A52" s="206">
        <v>25</v>
      </c>
      <c r="B52" s="1037"/>
      <c r="C52" s="1038"/>
      <c r="D52" s="1038"/>
      <c r="E52" s="1038"/>
      <c r="F52" s="1038"/>
      <c r="G52" s="1038"/>
      <c r="H52" s="1038"/>
      <c r="I52" s="1038"/>
      <c r="J52" s="1038"/>
      <c r="K52" s="1038"/>
      <c r="L52" s="1038"/>
      <c r="M52" s="1038"/>
      <c r="N52" s="1038"/>
      <c r="O52" s="1038"/>
      <c r="P52" s="1039"/>
      <c r="Q52" s="1033"/>
      <c r="R52" s="1014"/>
      <c r="S52" s="1014"/>
      <c r="T52" s="1014"/>
      <c r="U52" s="1014"/>
      <c r="V52" s="1014"/>
      <c r="W52" s="1014"/>
      <c r="X52" s="1014"/>
      <c r="Y52" s="1014"/>
      <c r="Z52" s="1014"/>
      <c r="AA52" s="1014"/>
      <c r="AB52" s="1014"/>
      <c r="AC52" s="1014"/>
      <c r="AD52" s="1014"/>
      <c r="AE52" s="1034"/>
      <c r="AF52" s="1040"/>
      <c r="AG52" s="1041"/>
      <c r="AH52" s="1041"/>
      <c r="AI52" s="1041"/>
      <c r="AJ52" s="1042"/>
      <c r="AK52" s="1016"/>
      <c r="AL52" s="1014"/>
      <c r="AM52" s="1014"/>
      <c r="AN52" s="1014"/>
      <c r="AO52" s="1014"/>
      <c r="AP52" s="1014"/>
      <c r="AQ52" s="1014"/>
      <c r="AR52" s="1014"/>
      <c r="AS52" s="1014"/>
      <c r="AT52" s="1014"/>
      <c r="AU52" s="1014"/>
      <c r="AV52" s="1014"/>
      <c r="AW52" s="1014"/>
      <c r="AX52" s="1014"/>
      <c r="AY52" s="1014"/>
      <c r="AZ52" s="1017"/>
      <c r="BA52" s="1017"/>
      <c r="BB52" s="1017"/>
      <c r="BC52" s="1017"/>
      <c r="BD52" s="1017"/>
      <c r="BE52" s="1035"/>
      <c r="BF52" s="1035"/>
      <c r="BG52" s="1035"/>
      <c r="BH52" s="1035"/>
      <c r="BI52" s="1036"/>
      <c r="BJ52" s="197"/>
      <c r="BK52" s="197"/>
      <c r="BL52" s="197"/>
      <c r="BM52" s="197"/>
      <c r="BN52" s="197"/>
      <c r="BO52" s="210"/>
      <c r="BP52" s="210"/>
      <c r="BQ52" s="207">
        <v>46</v>
      </c>
      <c r="BR52" s="208"/>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1"/>
    </row>
    <row r="53" spans="1:131" s="192" customFormat="1" ht="26.25" customHeight="1">
      <c r="A53" s="206">
        <v>26</v>
      </c>
      <c r="B53" s="1037"/>
      <c r="C53" s="1038"/>
      <c r="D53" s="1038"/>
      <c r="E53" s="1038"/>
      <c r="F53" s="1038"/>
      <c r="G53" s="1038"/>
      <c r="H53" s="1038"/>
      <c r="I53" s="1038"/>
      <c r="J53" s="1038"/>
      <c r="K53" s="1038"/>
      <c r="L53" s="1038"/>
      <c r="M53" s="1038"/>
      <c r="N53" s="1038"/>
      <c r="O53" s="1038"/>
      <c r="P53" s="1039"/>
      <c r="Q53" s="1033"/>
      <c r="R53" s="1014"/>
      <c r="S53" s="1014"/>
      <c r="T53" s="1014"/>
      <c r="U53" s="1014"/>
      <c r="V53" s="1014"/>
      <c r="W53" s="1014"/>
      <c r="X53" s="1014"/>
      <c r="Y53" s="1014"/>
      <c r="Z53" s="1014"/>
      <c r="AA53" s="1014"/>
      <c r="AB53" s="1014"/>
      <c r="AC53" s="1014"/>
      <c r="AD53" s="1014"/>
      <c r="AE53" s="1034"/>
      <c r="AF53" s="1040"/>
      <c r="AG53" s="1041"/>
      <c r="AH53" s="1041"/>
      <c r="AI53" s="1041"/>
      <c r="AJ53" s="1042"/>
      <c r="AK53" s="1016"/>
      <c r="AL53" s="1014"/>
      <c r="AM53" s="1014"/>
      <c r="AN53" s="1014"/>
      <c r="AO53" s="1014"/>
      <c r="AP53" s="1014"/>
      <c r="AQ53" s="1014"/>
      <c r="AR53" s="1014"/>
      <c r="AS53" s="1014"/>
      <c r="AT53" s="1014"/>
      <c r="AU53" s="1014"/>
      <c r="AV53" s="1014"/>
      <c r="AW53" s="1014"/>
      <c r="AX53" s="1014"/>
      <c r="AY53" s="1014"/>
      <c r="AZ53" s="1017"/>
      <c r="BA53" s="1017"/>
      <c r="BB53" s="1017"/>
      <c r="BC53" s="1017"/>
      <c r="BD53" s="1017"/>
      <c r="BE53" s="1035"/>
      <c r="BF53" s="1035"/>
      <c r="BG53" s="1035"/>
      <c r="BH53" s="1035"/>
      <c r="BI53" s="1036"/>
      <c r="BJ53" s="197"/>
      <c r="BK53" s="197"/>
      <c r="BL53" s="197"/>
      <c r="BM53" s="197"/>
      <c r="BN53" s="197"/>
      <c r="BO53" s="210"/>
      <c r="BP53" s="210"/>
      <c r="BQ53" s="207">
        <v>47</v>
      </c>
      <c r="BR53" s="208"/>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1"/>
    </row>
    <row r="54" spans="1:131" s="192" customFormat="1" ht="26.25" customHeight="1">
      <c r="A54" s="206">
        <v>27</v>
      </c>
      <c r="B54" s="1037"/>
      <c r="C54" s="1038"/>
      <c r="D54" s="1038"/>
      <c r="E54" s="1038"/>
      <c r="F54" s="1038"/>
      <c r="G54" s="1038"/>
      <c r="H54" s="1038"/>
      <c r="I54" s="1038"/>
      <c r="J54" s="1038"/>
      <c r="K54" s="1038"/>
      <c r="L54" s="1038"/>
      <c r="M54" s="1038"/>
      <c r="N54" s="1038"/>
      <c r="O54" s="1038"/>
      <c r="P54" s="1039"/>
      <c r="Q54" s="1033"/>
      <c r="R54" s="1014"/>
      <c r="S54" s="1014"/>
      <c r="T54" s="1014"/>
      <c r="U54" s="1014"/>
      <c r="V54" s="1014"/>
      <c r="W54" s="1014"/>
      <c r="X54" s="1014"/>
      <c r="Y54" s="1014"/>
      <c r="Z54" s="1014"/>
      <c r="AA54" s="1014"/>
      <c r="AB54" s="1014"/>
      <c r="AC54" s="1014"/>
      <c r="AD54" s="1014"/>
      <c r="AE54" s="1034"/>
      <c r="AF54" s="1040"/>
      <c r="AG54" s="1041"/>
      <c r="AH54" s="1041"/>
      <c r="AI54" s="1041"/>
      <c r="AJ54" s="1042"/>
      <c r="AK54" s="1016"/>
      <c r="AL54" s="1014"/>
      <c r="AM54" s="1014"/>
      <c r="AN54" s="1014"/>
      <c r="AO54" s="1014"/>
      <c r="AP54" s="1014"/>
      <c r="AQ54" s="1014"/>
      <c r="AR54" s="1014"/>
      <c r="AS54" s="1014"/>
      <c r="AT54" s="1014"/>
      <c r="AU54" s="1014"/>
      <c r="AV54" s="1014"/>
      <c r="AW54" s="1014"/>
      <c r="AX54" s="1014"/>
      <c r="AY54" s="1014"/>
      <c r="AZ54" s="1017"/>
      <c r="BA54" s="1017"/>
      <c r="BB54" s="1017"/>
      <c r="BC54" s="1017"/>
      <c r="BD54" s="1017"/>
      <c r="BE54" s="1035"/>
      <c r="BF54" s="1035"/>
      <c r="BG54" s="1035"/>
      <c r="BH54" s="1035"/>
      <c r="BI54" s="1036"/>
      <c r="BJ54" s="197"/>
      <c r="BK54" s="197"/>
      <c r="BL54" s="197"/>
      <c r="BM54" s="197"/>
      <c r="BN54" s="197"/>
      <c r="BO54" s="210"/>
      <c r="BP54" s="210"/>
      <c r="BQ54" s="207">
        <v>48</v>
      </c>
      <c r="BR54" s="208"/>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1"/>
    </row>
    <row r="55" spans="1:131" s="192" customFormat="1" ht="26.25" customHeight="1">
      <c r="A55" s="206">
        <v>28</v>
      </c>
      <c r="B55" s="1037"/>
      <c r="C55" s="1038"/>
      <c r="D55" s="1038"/>
      <c r="E55" s="1038"/>
      <c r="F55" s="1038"/>
      <c r="G55" s="1038"/>
      <c r="H55" s="1038"/>
      <c r="I55" s="1038"/>
      <c r="J55" s="1038"/>
      <c r="K55" s="1038"/>
      <c r="L55" s="1038"/>
      <c r="M55" s="1038"/>
      <c r="N55" s="1038"/>
      <c r="O55" s="1038"/>
      <c r="P55" s="1039"/>
      <c r="Q55" s="1033"/>
      <c r="R55" s="1014"/>
      <c r="S55" s="1014"/>
      <c r="T55" s="1014"/>
      <c r="U55" s="1014"/>
      <c r="V55" s="1014"/>
      <c r="W55" s="1014"/>
      <c r="X55" s="1014"/>
      <c r="Y55" s="1014"/>
      <c r="Z55" s="1014"/>
      <c r="AA55" s="1014"/>
      <c r="AB55" s="1014"/>
      <c r="AC55" s="1014"/>
      <c r="AD55" s="1014"/>
      <c r="AE55" s="1034"/>
      <c r="AF55" s="1040"/>
      <c r="AG55" s="1041"/>
      <c r="AH55" s="1041"/>
      <c r="AI55" s="1041"/>
      <c r="AJ55" s="1042"/>
      <c r="AK55" s="1016"/>
      <c r="AL55" s="1014"/>
      <c r="AM55" s="1014"/>
      <c r="AN55" s="1014"/>
      <c r="AO55" s="1014"/>
      <c r="AP55" s="1014"/>
      <c r="AQ55" s="1014"/>
      <c r="AR55" s="1014"/>
      <c r="AS55" s="1014"/>
      <c r="AT55" s="1014"/>
      <c r="AU55" s="1014"/>
      <c r="AV55" s="1014"/>
      <c r="AW55" s="1014"/>
      <c r="AX55" s="1014"/>
      <c r="AY55" s="1014"/>
      <c r="AZ55" s="1017"/>
      <c r="BA55" s="1017"/>
      <c r="BB55" s="1017"/>
      <c r="BC55" s="1017"/>
      <c r="BD55" s="1017"/>
      <c r="BE55" s="1035"/>
      <c r="BF55" s="1035"/>
      <c r="BG55" s="1035"/>
      <c r="BH55" s="1035"/>
      <c r="BI55" s="1036"/>
      <c r="BJ55" s="197"/>
      <c r="BK55" s="197"/>
      <c r="BL55" s="197"/>
      <c r="BM55" s="197"/>
      <c r="BN55" s="197"/>
      <c r="BO55" s="210"/>
      <c r="BP55" s="210"/>
      <c r="BQ55" s="207">
        <v>49</v>
      </c>
      <c r="BR55" s="208"/>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1"/>
    </row>
    <row r="56" spans="1:131" s="192" customFormat="1" ht="26.25" customHeight="1">
      <c r="A56" s="206">
        <v>29</v>
      </c>
      <c r="B56" s="1037"/>
      <c r="C56" s="1038"/>
      <c r="D56" s="1038"/>
      <c r="E56" s="1038"/>
      <c r="F56" s="1038"/>
      <c r="G56" s="1038"/>
      <c r="H56" s="1038"/>
      <c r="I56" s="1038"/>
      <c r="J56" s="1038"/>
      <c r="K56" s="1038"/>
      <c r="L56" s="1038"/>
      <c r="M56" s="1038"/>
      <c r="N56" s="1038"/>
      <c r="O56" s="1038"/>
      <c r="P56" s="1039"/>
      <c r="Q56" s="1033"/>
      <c r="R56" s="1014"/>
      <c r="S56" s="1014"/>
      <c r="T56" s="1014"/>
      <c r="U56" s="1014"/>
      <c r="V56" s="1014"/>
      <c r="W56" s="1014"/>
      <c r="X56" s="1014"/>
      <c r="Y56" s="1014"/>
      <c r="Z56" s="1014"/>
      <c r="AA56" s="1014"/>
      <c r="AB56" s="1014"/>
      <c r="AC56" s="1014"/>
      <c r="AD56" s="1014"/>
      <c r="AE56" s="1034"/>
      <c r="AF56" s="1040"/>
      <c r="AG56" s="1041"/>
      <c r="AH56" s="1041"/>
      <c r="AI56" s="1041"/>
      <c r="AJ56" s="1042"/>
      <c r="AK56" s="1016"/>
      <c r="AL56" s="1014"/>
      <c r="AM56" s="1014"/>
      <c r="AN56" s="1014"/>
      <c r="AO56" s="1014"/>
      <c r="AP56" s="1014"/>
      <c r="AQ56" s="1014"/>
      <c r="AR56" s="1014"/>
      <c r="AS56" s="1014"/>
      <c r="AT56" s="1014"/>
      <c r="AU56" s="1014"/>
      <c r="AV56" s="1014"/>
      <c r="AW56" s="1014"/>
      <c r="AX56" s="1014"/>
      <c r="AY56" s="1014"/>
      <c r="AZ56" s="1017"/>
      <c r="BA56" s="1017"/>
      <c r="BB56" s="1017"/>
      <c r="BC56" s="1017"/>
      <c r="BD56" s="1017"/>
      <c r="BE56" s="1035"/>
      <c r="BF56" s="1035"/>
      <c r="BG56" s="1035"/>
      <c r="BH56" s="1035"/>
      <c r="BI56" s="1036"/>
      <c r="BJ56" s="197"/>
      <c r="BK56" s="197"/>
      <c r="BL56" s="197"/>
      <c r="BM56" s="197"/>
      <c r="BN56" s="197"/>
      <c r="BO56" s="210"/>
      <c r="BP56" s="210"/>
      <c r="BQ56" s="207">
        <v>50</v>
      </c>
      <c r="BR56" s="208"/>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1"/>
    </row>
    <row r="57" spans="1:131" s="192" customFormat="1" ht="26.25" customHeight="1">
      <c r="A57" s="206">
        <v>30</v>
      </c>
      <c r="B57" s="1037"/>
      <c r="C57" s="1038"/>
      <c r="D57" s="1038"/>
      <c r="E57" s="1038"/>
      <c r="F57" s="1038"/>
      <c r="G57" s="1038"/>
      <c r="H57" s="1038"/>
      <c r="I57" s="1038"/>
      <c r="J57" s="1038"/>
      <c r="K57" s="1038"/>
      <c r="L57" s="1038"/>
      <c r="M57" s="1038"/>
      <c r="N57" s="1038"/>
      <c r="O57" s="1038"/>
      <c r="P57" s="1039"/>
      <c r="Q57" s="1033"/>
      <c r="R57" s="1014"/>
      <c r="S57" s="1014"/>
      <c r="T57" s="1014"/>
      <c r="U57" s="1014"/>
      <c r="V57" s="1014"/>
      <c r="W57" s="1014"/>
      <c r="X57" s="1014"/>
      <c r="Y57" s="1014"/>
      <c r="Z57" s="1014"/>
      <c r="AA57" s="1014"/>
      <c r="AB57" s="1014"/>
      <c r="AC57" s="1014"/>
      <c r="AD57" s="1014"/>
      <c r="AE57" s="1034"/>
      <c r="AF57" s="1040"/>
      <c r="AG57" s="1041"/>
      <c r="AH57" s="1041"/>
      <c r="AI57" s="1041"/>
      <c r="AJ57" s="1042"/>
      <c r="AK57" s="1016"/>
      <c r="AL57" s="1014"/>
      <c r="AM57" s="1014"/>
      <c r="AN57" s="1014"/>
      <c r="AO57" s="1014"/>
      <c r="AP57" s="1014"/>
      <c r="AQ57" s="1014"/>
      <c r="AR57" s="1014"/>
      <c r="AS57" s="1014"/>
      <c r="AT57" s="1014"/>
      <c r="AU57" s="1014"/>
      <c r="AV57" s="1014"/>
      <c r="AW57" s="1014"/>
      <c r="AX57" s="1014"/>
      <c r="AY57" s="1014"/>
      <c r="AZ57" s="1017"/>
      <c r="BA57" s="1017"/>
      <c r="BB57" s="1017"/>
      <c r="BC57" s="1017"/>
      <c r="BD57" s="1017"/>
      <c r="BE57" s="1035"/>
      <c r="BF57" s="1035"/>
      <c r="BG57" s="1035"/>
      <c r="BH57" s="1035"/>
      <c r="BI57" s="1036"/>
      <c r="BJ57" s="197"/>
      <c r="BK57" s="197"/>
      <c r="BL57" s="197"/>
      <c r="BM57" s="197"/>
      <c r="BN57" s="197"/>
      <c r="BO57" s="210"/>
      <c r="BP57" s="210"/>
      <c r="BQ57" s="207">
        <v>51</v>
      </c>
      <c r="BR57" s="208"/>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1"/>
    </row>
    <row r="58" spans="1:131" s="192" customFormat="1" ht="26.25" customHeight="1">
      <c r="A58" s="206">
        <v>31</v>
      </c>
      <c r="B58" s="1037"/>
      <c r="C58" s="1038"/>
      <c r="D58" s="1038"/>
      <c r="E58" s="1038"/>
      <c r="F58" s="1038"/>
      <c r="G58" s="1038"/>
      <c r="H58" s="1038"/>
      <c r="I58" s="1038"/>
      <c r="J58" s="1038"/>
      <c r="K58" s="1038"/>
      <c r="L58" s="1038"/>
      <c r="M58" s="1038"/>
      <c r="N58" s="1038"/>
      <c r="O58" s="1038"/>
      <c r="P58" s="1039"/>
      <c r="Q58" s="1033"/>
      <c r="R58" s="1014"/>
      <c r="S58" s="1014"/>
      <c r="T58" s="1014"/>
      <c r="U58" s="1014"/>
      <c r="V58" s="1014"/>
      <c r="W58" s="1014"/>
      <c r="X58" s="1014"/>
      <c r="Y58" s="1014"/>
      <c r="Z58" s="1014"/>
      <c r="AA58" s="1014"/>
      <c r="AB58" s="1014"/>
      <c r="AC58" s="1014"/>
      <c r="AD58" s="1014"/>
      <c r="AE58" s="1034"/>
      <c r="AF58" s="1040"/>
      <c r="AG58" s="1041"/>
      <c r="AH58" s="1041"/>
      <c r="AI58" s="1041"/>
      <c r="AJ58" s="1042"/>
      <c r="AK58" s="1016"/>
      <c r="AL58" s="1014"/>
      <c r="AM58" s="1014"/>
      <c r="AN58" s="1014"/>
      <c r="AO58" s="1014"/>
      <c r="AP58" s="1014"/>
      <c r="AQ58" s="1014"/>
      <c r="AR58" s="1014"/>
      <c r="AS58" s="1014"/>
      <c r="AT58" s="1014"/>
      <c r="AU58" s="1014"/>
      <c r="AV58" s="1014"/>
      <c r="AW58" s="1014"/>
      <c r="AX58" s="1014"/>
      <c r="AY58" s="1014"/>
      <c r="AZ58" s="1017"/>
      <c r="BA58" s="1017"/>
      <c r="BB58" s="1017"/>
      <c r="BC58" s="1017"/>
      <c r="BD58" s="1017"/>
      <c r="BE58" s="1035"/>
      <c r="BF58" s="1035"/>
      <c r="BG58" s="1035"/>
      <c r="BH58" s="1035"/>
      <c r="BI58" s="1036"/>
      <c r="BJ58" s="197"/>
      <c r="BK58" s="197"/>
      <c r="BL58" s="197"/>
      <c r="BM58" s="197"/>
      <c r="BN58" s="197"/>
      <c r="BO58" s="210"/>
      <c r="BP58" s="210"/>
      <c r="BQ58" s="207">
        <v>52</v>
      </c>
      <c r="BR58" s="208"/>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1"/>
    </row>
    <row r="59" spans="1:131" s="192" customFormat="1" ht="26.25" customHeight="1">
      <c r="A59" s="206">
        <v>32</v>
      </c>
      <c r="B59" s="1037"/>
      <c r="C59" s="1038"/>
      <c r="D59" s="1038"/>
      <c r="E59" s="1038"/>
      <c r="F59" s="1038"/>
      <c r="G59" s="1038"/>
      <c r="H59" s="1038"/>
      <c r="I59" s="1038"/>
      <c r="J59" s="1038"/>
      <c r="K59" s="1038"/>
      <c r="L59" s="1038"/>
      <c r="M59" s="1038"/>
      <c r="N59" s="1038"/>
      <c r="O59" s="1038"/>
      <c r="P59" s="1039"/>
      <c r="Q59" s="1033"/>
      <c r="R59" s="1014"/>
      <c r="S59" s="1014"/>
      <c r="T59" s="1014"/>
      <c r="U59" s="1014"/>
      <c r="V59" s="1014"/>
      <c r="W59" s="1014"/>
      <c r="X59" s="1014"/>
      <c r="Y59" s="1014"/>
      <c r="Z59" s="1014"/>
      <c r="AA59" s="1014"/>
      <c r="AB59" s="1014"/>
      <c r="AC59" s="1014"/>
      <c r="AD59" s="1014"/>
      <c r="AE59" s="1034"/>
      <c r="AF59" s="1040"/>
      <c r="AG59" s="1041"/>
      <c r="AH59" s="1041"/>
      <c r="AI59" s="1041"/>
      <c r="AJ59" s="1042"/>
      <c r="AK59" s="1016"/>
      <c r="AL59" s="1014"/>
      <c r="AM59" s="1014"/>
      <c r="AN59" s="1014"/>
      <c r="AO59" s="1014"/>
      <c r="AP59" s="1014"/>
      <c r="AQ59" s="1014"/>
      <c r="AR59" s="1014"/>
      <c r="AS59" s="1014"/>
      <c r="AT59" s="1014"/>
      <c r="AU59" s="1014"/>
      <c r="AV59" s="1014"/>
      <c r="AW59" s="1014"/>
      <c r="AX59" s="1014"/>
      <c r="AY59" s="1014"/>
      <c r="AZ59" s="1017"/>
      <c r="BA59" s="1017"/>
      <c r="BB59" s="1017"/>
      <c r="BC59" s="1017"/>
      <c r="BD59" s="1017"/>
      <c r="BE59" s="1035"/>
      <c r="BF59" s="1035"/>
      <c r="BG59" s="1035"/>
      <c r="BH59" s="1035"/>
      <c r="BI59" s="1036"/>
      <c r="BJ59" s="197"/>
      <c r="BK59" s="197"/>
      <c r="BL59" s="197"/>
      <c r="BM59" s="197"/>
      <c r="BN59" s="197"/>
      <c r="BO59" s="210"/>
      <c r="BP59" s="210"/>
      <c r="BQ59" s="207">
        <v>53</v>
      </c>
      <c r="BR59" s="208"/>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1"/>
    </row>
    <row r="60" spans="1:131" s="192" customFormat="1" ht="26.25" customHeight="1">
      <c r="A60" s="206">
        <v>33</v>
      </c>
      <c r="B60" s="1037"/>
      <c r="C60" s="1038"/>
      <c r="D60" s="1038"/>
      <c r="E60" s="1038"/>
      <c r="F60" s="1038"/>
      <c r="G60" s="1038"/>
      <c r="H60" s="1038"/>
      <c r="I60" s="1038"/>
      <c r="J60" s="1038"/>
      <c r="K60" s="1038"/>
      <c r="L60" s="1038"/>
      <c r="M60" s="1038"/>
      <c r="N60" s="1038"/>
      <c r="O60" s="1038"/>
      <c r="P60" s="1039"/>
      <c r="Q60" s="1033"/>
      <c r="R60" s="1014"/>
      <c r="S60" s="1014"/>
      <c r="T60" s="1014"/>
      <c r="U60" s="1014"/>
      <c r="V60" s="1014"/>
      <c r="W60" s="1014"/>
      <c r="X60" s="1014"/>
      <c r="Y60" s="1014"/>
      <c r="Z60" s="1014"/>
      <c r="AA60" s="1014"/>
      <c r="AB60" s="1014"/>
      <c r="AC60" s="1014"/>
      <c r="AD60" s="1014"/>
      <c r="AE60" s="1034"/>
      <c r="AF60" s="1040"/>
      <c r="AG60" s="1041"/>
      <c r="AH60" s="1041"/>
      <c r="AI60" s="1041"/>
      <c r="AJ60" s="1042"/>
      <c r="AK60" s="1016"/>
      <c r="AL60" s="1014"/>
      <c r="AM60" s="1014"/>
      <c r="AN60" s="1014"/>
      <c r="AO60" s="1014"/>
      <c r="AP60" s="1014"/>
      <c r="AQ60" s="1014"/>
      <c r="AR60" s="1014"/>
      <c r="AS60" s="1014"/>
      <c r="AT60" s="1014"/>
      <c r="AU60" s="1014"/>
      <c r="AV60" s="1014"/>
      <c r="AW60" s="1014"/>
      <c r="AX60" s="1014"/>
      <c r="AY60" s="1014"/>
      <c r="AZ60" s="1017"/>
      <c r="BA60" s="1017"/>
      <c r="BB60" s="1017"/>
      <c r="BC60" s="1017"/>
      <c r="BD60" s="1017"/>
      <c r="BE60" s="1035"/>
      <c r="BF60" s="1035"/>
      <c r="BG60" s="1035"/>
      <c r="BH60" s="1035"/>
      <c r="BI60" s="1036"/>
      <c r="BJ60" s="197"/>
      <c r="BK60" s="197"/>
      <c r="BL60" s="197"/>
      <c r="BM60" s="197"/>
      <c r="BN60" s="197"/>
      <c r="BO60" s="210"/>
      <c r="BP60" s="210"/>
      <c r="BQ60" s="207">
        <v>54</v>
      </c>
      <c r="BR60" s="208"/>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1"/>
    </row>
    <row r="61" spans="1:131" s="192" customFormat="1" ht="26.25" customHeight="1" thickBot="1">
      <c r="A61" s="206">
        <v>34</v>
      </c>
      <c r="B61" s="1037"/>
      <c r="C61" s="1038"/>
      <c r="D61" s="1038"/>
      <c r="E61" s="1038"/>
      <c r="F61" s="1038"/>
      <c r="G61" s="1038"/>
      <c r="H61" s="1038"/>
      <c r="I61" s="1038"/>
      <c r="J61" s="1038"/>
      <c r="K61" s="1038"/>
      <c r="L61" s="1038"/>
      <c r="M61" s="1038"/>
      <c r="N61" s="1038"/>
      <c r="O61" s="1038"/>
      <c r="P61" s="1039"/>
      <c r="Q61" s="1033"/>
      <c r="R61" s="1014"/>
      <c r="S61" s="1014"/>
      <c r="T61" s="1014"/>
      <c r="U61" s="1014"/>
      <c r="V61" s="1014"/>
      <c r="W61" s="1014"/>
      <c r="X61" s="1014"/>
      <c r="Y61" s="1014"/>
      <c r="Z61" s="1014"/>
      <c r="AA61" s="1014"/>
      <c r="AB61" s="1014"/>
      <c r="AC61" s="1014"/>
      <c r="AD61" s="1014"/>
      <c r="AE61" s="1034"/>
      <c r="AF61" s="1040"/>
      <c r="AG61" s="1041"/>
      <c r="AH61" s="1041"/>
      <c r="AI61" s="1041"/>
      <c r="AJ61" s="1042"/>
      <c r="AK61" s="1016"/>
      <c r="AL61" s="1014"/>
      <c r="AM61" s="1014"/>
      <c r="AN61" s="1014"/>
      <c r="AO61" s="1014"/>
      <c r="AP61" s="1014"/>
      <c r="AQ61" s="1014"/>
      <c r="AR61" s="1014"/>
      <c r="AS61" s="1014"/>
      <c r="AT61" s="1014"/>
      <c r="AU61" s="1014"/>
      <c r="AV61" s="1014"/>
      <c r="AW61" s="1014"/>
      <c r="AX61" s="1014"/>
      <c r="AY61" s="1014"/>
      <c r="AZ61" s="1017"/>
      <c r="BA61" s="1017"/>
      <c r="BB61" s="1017"/>
      <c r="BC61" s="1017"/>
      <c r="BD61" s="1017"/>
      <c r="BE61" s="1035"/>
      <c r="BF61" s="1035"/>
      <c r="BG61" s="1035"/>
      <c r="BH61" s="1035"/>
      <c r="BI61" s="1036"/>
      <c r="BJ61" s="197"/>
      <c r="BK61" s="197"/>
      <c r="BL61" s="197"/>
      <c r="BM61" s="197"/>
      <c r="BN61" s="197"/>
      <c r="BO61" s="210"/>
      <c r="BP61" s="210"/>
      <c r="BQ61" s="207">
        <v>55</v>
      </c>
      <c r="BR61" s="208"/>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1"/>
    </row>
    <row r="62" spans="1:131" s="192" customFormat="1" ht="26.25" customHeight="1">
      <c r="A62" s="206">
        <v>35</v>
      </c>
      <c r="B62" s="1030"/>
      <c r="C62" s="1031"/>
      <c r="D62" s="1031"/>
      <c r="E62" s="1031"/>
      <c r="F62" s="1031"/>
      <c r="G62" s="1031"/>
      <c r="H62" s="1031"/>
      <c r="I62" s="1031"/>
      <c r="J62" s="1031"/>
      <c r="K62" s="1031"/>
      <c r="L62" s="1031"/>
      <c r="M62" s="1031"/>
      <c r="N62" s="1031"/>
      <c r="O62" s="1031"/>
      <c r="P62" s="1032"/>
      <c r="Q62" s="1033"/>
      <c r="R62" s="1014"/>
      <c r="S62" s="1014"/>
      <c r="T62" s="1014"/>
      <c r="U62" s="1014"/>
      <c r="V62" s="1014"/>
      <c r="W62" s="1014"/>
      <c r="X62" s="1014"/>
      <c r="Y62" s="1014"/>
      <c r="Z62" s="1014"/>
      <c r="AA62" s="1014"/>
      <c r="AB62" s="1014"/>
      <c r="AC62" s="1014"/>
      <c r="AD62" s="1014"/>
      <c r="AE62" s="1034"/>
      <c r="AF62" s="1013"/>
      <c r="AG62" s="1014"/>
      <c r="AH62" s="1014"/>
      <c r="AI62" s="1014"/>
      <c r="AJ62" s="1015"/>
      <c r="AK62" s="1016"/>
      <c r="AL62" s="1014"/>
      <c r="AM62" s="1014"/>
      <c r="AN62" s="1014"/>
      <c r="AO62" s="1014"/>
      <c r="AP62" s="1014"/>
      <c r="AQ62" s="1014"/>
      <c r="AR62" s="1014"/>
      <c r="AS62" s="1014"/>
      <c r="AT62" s="1014"/>
      <c r="AU62" s="1014"/>
      <c r="AV62" s="1014"/>
      <c r="AW62" s="1014"/>
      <c r="AX62" s="1014"/>
      <c r="AY62" s="1014"/>
      <c r="AZ62" s="1017"/>
      <c r="BA62" s="1017"/>
      <c r="BB62" s="1017"/>
      <c r="BC62" s="1017"/>
      <c r="BD62" s="1017"/>
      <c r="BE62" s="1025"/>
      <c r="BF62" s="1025"/>
      <c r="BG62" s="1025"/>
      <c r="BH62" s="1025"/>
      <c r="BI62" s="1026"/>
      <c r="BJ62" s="1027" t="s">
        <v>361</v>
      </c>
      <c r="BK62" s="1028"/>
      <c r="BL62" s="1028"/>
      <c r="BM62" s="1028"/>
      <c r="BN62" s="1029"/>
      <c r="BO62" s="210"/>
      <c r="BP62" s="210"/>
      <c r="BQ62" s="207">
        <v>56</v>
      </c>
      <c r="BR62" s="208"/>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1"/>
    </row>
    <row r="63" spans="1:131" s="192" customFormat="1" ht="26.25" customHeight="1" thickBot="1">
      <c r="A63" s="209" t="s">
        <v>343</v>
      </c>
      <c r="B63" s="932" t="s">
        <v>362</v>
      </c>
      <c r="C63" s="933"/>
      <c r="D63" s="933"/>
      <c r="E63" s="933"/>
      <c r="F63" s="933"/>
      <c r="G63" s="933"/>
      <c r="H63" s="933"/>
      <c r="I63" s="933"/>
      <c r="J63" s="933"/>
      <c r="K63" s="933"/>
      <c r="L63" s="933"/>
      <c r="M63" s="933"/>
      <c r="N63" s="933"/>
      <c r="O63" s="933"/>
      <c r="P63" s="934"/>
      <c r="Q63" s="959"/>
      <c r="R63" s="960"/>
      <c r="S63" s="960"/>
      <c r="T63" s="960"/>
      <c r="U63" s="960"/>
      <c r="V63" s="960"/>
      <c r="W63" s="960"/>
      <c r="X63" s="960"/>
      <c r="Y63" s="960"/>
      <c r="Z63" s="960"/>
      <c r="AA63" s="960"/>
      <c r="AB63" s="960"/>
      <c r="AC63" s="960"/>
      <c r="AD63" s="960"/>
      <c r="AE63" s="1021"/>
      <c r="AF63" s="1022">
        <v>34189</v>
      </c>
      <c r="AG63" s="956"/>
      <c r="AH63" s="956"/>
      <c r="AI63" s="956"/>
      <c r="AJ63" s="1023"/>
      <c r="AK63" s="1024"/>
      <c r="AL63" s="960"/>
      <c r="AM63" s="960"/>
      <c r="AN63" s="960"/>
      <c r="AO63" s="960"/>
      <c r="AP63" s="956">
        <v>369572</v>
      </c>
      <c r="AQ63" s="956"/>
      <c r="AR63" s="956"/>
      <c r="AS63" s="956"/>
      <c r="AT63" s="956"/>
      <c r="AU63" s="956">
        <v>88640</v>
      </c>
      <c r="AV63" s="956"/>
      <c r="AW63" s="956"/>
      <c r="AX63" s="956"/>
      <c r="AY63" s="956"/>
      <c r="AZ63" s="1018"/>
      <c r="BA63" s="1018"/>
      <c r="BB63" s="1018"/>
      <c r="BC63" s="1018"/>
      <c r="BD63" s="1018"/>
      <c r="BE63" s="957"/>
      <c r="BF63" s="957"/>
      <c r="BG63" s="957"/>
      <c r="BH63" s="957"/>
      <c r="BI63" s="958"/>
      <c r="BJ63" s="1019" t="s">
        <v>102</v>
      </c>
      <c r="BK63" s="939"/>
      <c r="BL63" s="939"/>
      <c r="BM63" s="939"/>
      <c r="BN63" s="1020"/>
      <c r="BO63" s="210"/>
      <c r="BP63" s="210"/>
      <c r="BQ63" s="207">
        <v>57</v>
      </c>
      <c r="BR63" s="208"/>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1"/>
    </row>
    <row r="65" spans="1:131" s="192" customFormat="1" ht="26.25" customHeight="1" thickBot="1">
      <c r="A65" s="197" t="s">
        <v>363</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1"/>
    </row>
    <row r="66" spans="1:131" s="192" customFormat="1" ht="26.25" customHeight="1">
      <c r="A66" s="989" t="s">
        <v>364</v>
      </c>
      <c r="B66" s="990"/>
      <c r="C66" s="990"/>
      <c r="D66" s="990"/>
      <c r="E66" s="990"/>
      <c r="F66" s="990"/>
      <c r="G66" s="990"/>
      <c r="H66" s="990"/>
      <c r="I66" s="990"/>
      <c r="J66" s="990"/>
      <c r="K66" s="990"/>
      <c r="L66" s="990"/>
      <c r="M66" s="990"/>
      <c r="N66" s="990"/>
      <c r="O66" s="990"/>
      <c r="P66" s="991"/>
      <c r="Q66" s="995" t="s">
        <v>347</v>
      </c>
      <c r="R66" s="996"/>
      <c r="S66" s="996"/>
      <c r="T66" s="996"/>
      <c r="U66" s="997"/>
      <c r="V66" s="995" t="s">
        <v>348</v>
      </c>
      <c r="W66" s="996"/>
      <c r="X66" s="996"/>
      <c r="Y66" s="996"/>
      <c r="Z66" s="997"/>
      <c r="AA66" s="995" t="s">
        <v>349</v>
      </c>
      <c r="AB66" s="996"/>
      <c r="AC66" s="996"/>
      <c r="AD66" s="996"/>
      <c r="AE66" s="997"/>
      <c r="AF66" s="1001" t="s">
        <v>350</v>
      </c>
      <c r="AG66" s="1002"/>
      <c r="AH66" s="1002"/>
      <c r="AI66" s="1002"/>
      <c r="AJ66" s="1003"/>
      <c r="AK66" s="995" t="s">
        <v>351</v>
      </c>
      <c r="AL66" s="990"/>
      <c r="AM66" s="990"/>
      <c r="AN66" s="990"/>
      <c r="AO66" s="991"/>
      <c r="AP66" s="995" t="s">
        <v>352</v>
      </c>
      <c r="AQ66" s="996"/>
      <c r="AR66" s="996"/>
      <c r="AS66" s="996"/>
      <c r="AT66" s="997"/>
      <c r="AU66" s="995" t="s">
        <v>365</v>
      </c>
      <c r="AV66" s="996"/>
      <c r="AW66" s="996"/>
      <c r="AX66" s="996"/>
      <c r="AY66" s="997"/>
      <c r="AZ66" s="995" t="s">
        <v>322</v>
      </c>
      <c r="BA66" s="996"/>
      <c r="BB66" s="996"/>
      <c r="BC66" s="996"/>
      <c r="BD66" s="1011"/>
      <c r="BE66" s="210"/>
      <c r="BF66" s="210"/>
      <c r="BG66" s="210"/>
      <c r="BH66" s="210"/>
      <c r="BI66" s="210"/>
      <c r="BJ66" s="210"/>
      <c r="BK66" s="210"/>
      <c r="BL66" s="210"/>
      <c r="BM66" s="210"/>
      <c r="BN66" s="210"/>
      <c r="BO66" s="210"/>
      <c r="BP66" s="210"/>
      <c r="BQ66" s="207">
        <v>60</v>
      </c>
      <c r="BR66" s="212"/>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1"/>
      <c r="DW66" s="942"/>
      <c r="DX66" s="942"/>
      <c r="DY66" s="942"/>
      <c r="DZ66" s="943"/>
      <c r="EA66" s="191"/>
    </row>
    <row r="67" spans="1:131" s="192"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0"/>
      <c r="BF67" s="210"/>
      <c r="BG67" s="210"/>
      <c r="BH67" s="210"/>
      <c r="BI67" s="210"/>
      <c r="BJ67" s="210"/>
      <c r="BK67" s="210"/>
      <c r="BL67" s="210"/>
      <c r="BM67" s="210"/>
      <c r="BN67" s="210"/>
      <c r="BO67" s="210"/>
      <c r="BP67" s="210"/>
      <c r="BQ67" s="207">
        <v>61</v>
      </c>
      <c r="BR67" s="212"/>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1"/>
      <c r="DW67" s="942"/>
      <c r="DX67" s="942"/>
      <c r="DY67" s="942"/>
      <c r="DZ67" s="943"/>
      <c r="EA67" s="191"/>
    </row>
    <row r="68" spans="1:131" s="192" customFormat="1" ht="26.25" customHeight="1" thickTop="1">
      <c r="A68" s="203">
        <v>1</v>
      </c>
      <c r="B68" s="979" t="s">
        <v>505</v>
      </c>
      <c r="C68" s="980"/>
      <c r="D68" s="980"/>
      <c r="E68" s="980"/>
      <c r="F68" s="980"/>
      <c r="G68" s="980"/>
      <c r="H68" s="980"/>
      <c r="I68" s="980"/>
      <c r="J68" s="980"/>
      <c r="K68" s="980"/>
      <c r="L68" s="980"/>
      <c r="M68" s="980"/>
      <c r="N68" s="980"/>
      <c r="O68" s="980"/>
      <c r="P68" s="981"/>
      <c r="Q68" s="982">
        <v>17342</v>
      </c>
      <c r="R68" s="976"/>
      <c r="S68" s="976"/>
      <c r="T68" s="976"/>
      <c r="U68" s="976"/>
      <c r="V68" s="976">
        <v>17225</v>
      </c>
      <c r="W68" s="976"/>
      <c r="X68" s="976"/>
      <c r="Y68" s="976"/>
      <c r="Z68" s="976"/>
      <c r="AA68" s="976">
        <v>117</v>
      </c>
      <c r="AB68" s="976"/>
      <c r="AC68" s="976"/>
      <c r="AD68" s="976"/>
      <c r="AE68" s="976"/>
      <c r="AF68" s="976">
        <v>117</v>
      </c>
      <c r="AG68" s="976"/>
      <c r="AH68" s="976"/>
      <c r="AI68" s="976"/>
      <c r="AJ68" s="976"/>
      <c r="AK68" s="976">
        <v>584</v>
      </c>
      <c r="AL68" s="976"/>
      <c r="AM68" s="976"/>
      <c r="AN68" s="976"/>
      <c r="AO68" s="976"/>
      <c r="AP68" s="976" t="s">
        <v>451</v>
      </c>
      <c r="AQ68" s="976"/>
      <c r="AR68" s="976"/>
      <c r="AS68" s="976"/>
      <c r="AT68" s="976"/>
      <c r="AU68" s="976" t="s">
        <v>451</v>
      </c>
      <c r="AV68" s="976"/>
      <c r="AW68" s="976"/>
      <c r="AX68" s="976"/>
      <c r="AY68" s="976"/>
      <c r="AZ68" s="977"/>
      <c r="BA68" s="977"/>
      <c r="BB68" s="977"/>
      <c r="BC68" s="977"/>
      <c r="BD68" s="978"/>
      <c r="BE68" s="210"/>
      <c r="BF68" s="210"/>
      <c r="BG68" s="210"/>
      <c r="BH68" s="210"/>
      <c r="BI68" s="210"/>
      <c r="BJ68" s="210"/>
      <c r="BK68" s="210"/>
      <c r="BL68" s="210"/>
      <c r="BM68" s="210"/>
      <c r="BN68" s="210"/>
      <c r="BO68" s="210"/>
      <c r="BP68" s="210"/>
      <c r="BQ68" s="207">
        <v>62</v>
      </c>
      <c r="BR68" s="212"/>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1"/>
      <c r="DW68" s="942"/>
      <c r="DX68" s="942"/>
      <c r="DY68" s="942"/>
      <c r="DZ68" s="943"/>
      <c r="EA68" s="191"/>
    </row>
    <row r="69" spans="1:131" s="192" customFormat="1" ht="26.25" customHeight="1">
      <c r="A69" s="206">
        <v>2</v>
      </c>
      <c r="B69" s="968" t="s">
        <v>506</v>
      </c>
      <c r="C69" s="969"/>
      <c r="D69" s="969"/>
      <c r="E69" s="969"/>
      <c r="F69" s="969"/>
      <c r="G69" s="969"/>
      <c r="H69" s="969"/>
      <c r="I69" s="969"/>
      <c r="J69" s="969"/>
      <c r="K69" s="969"/>
      <c r="L69" s="969"/>
      <c r="M69" s="969"/>
      <c r="N69" s="969"/>
      <c r="O69" s="969"/>
      <c r="P69" s="970"/>
      <c r="Q69" s="971">
        <v>937</v>
      </c>
      <c r="R69" s="965"/>
      <c r="S69" s="965"/>
      <c r="T69" s="965"/>
      <c r="U69" s="965"/>
      <c r="V69" s="965">
        <v>937</v>
      </c>
      <c r="W69" s="965"/>
      <c r="X69" s="965"/>
      <c r="Y69" s="965"/>
      <c r="Z69" s="965"/>
      <c r="AA69" s="965" t="s">
        <v>451</v>
      </c>
      <c r="AB69" s="965"/>
      <c r="AC69" s="965"/>
      <c r="AD69" s="965"/>
      <c r="AE69" s="965"/>
      <c r="AF69" s="965" t="s">
        <v>451</v>
      </c>
      <c r="AG69" s="965"/>
      <c r="AH69" s="965"/>
      <c r="AI69" s="965"/>
      <c r="AJ69" s="965"/>
      <c r="AK69" s="965">
        <v>584</v>
      </c>
      <c r="AL69" s="965"/>
      <c r="AM69" s="965"/>
      <c r="AN69" s="965"/>
      <c r="AO69" s="965"/>
      <c r="AP69" s="965" t="s">
        <v>451</v>
      </c>
      <c r="AQ69" s="965"/>
      <c r="AR69" s="965"/>
      <c r="AS69" s="965"/>
      <c r="AT69" s="965"/>
      <c r="AU69" s="965" t="s">
        <v>451</v>
      </c>
      <c r="AV69" s="965"/>
      <c r="AW69" s="965"/>
      <c r="AX69" s="965"/>
      <c r="AY69" s="965"/>
      <c r="AZ69" s="966"/>
      <c r="BA69" s="966"/>
      <c r="BB69" s="966"/>
      <c r="BC69" s="966"/>
      <c r="BD69" s="967"/>
      <c r="BE69" s="210"/>
      <c r="BF69" s="210"/>
      <c r="BG69" s="210"/>
      <c r="BH69" s="210"/>
      <c r="BI69" s="210"/>
      <c r="BJ69" s="210"/>
      <c r="BK69" s="210"/>
      <c r="BL69" s="210"/>
      <c r="BM69" s="210"/>
      <c r="BN69" s="210"/>
      <c r="BO69" s="210"/>
      <c r="BP69" s="210"/>
      <c r="BQ69" s="207">
        <v>63</v>
      </c>
      <c r="BR69" s="212"/>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1"/>
      <c r="DW69" s="942"/>
      <c r="DX69" s="942"/>
      <c r="DY69" s="942"/>
      <c r="DZ69" s="943"/>
      <c r="EA69" s="191"/>
    </row>
    <row r="70" spans="1:131" s="192" customFormat="1" ht="26.25" customHeight="1">
      <c r="A70" s="206">
        <v>3</v>
      </c>
      <c r="B70" s="968" t="s">
        <v>507</v>
      </c>
      <c r="C70" s="969"/>
      <c r="D70" s="969"/>
      <c r="E70" s="969"/>
      <c r="F70" s="969"/>
      <c r="G70" s="969"/>
      <c r="H70" s="969"/>
      <c r="I70" s="969"/>
      <c r="J70" s="969"/>
      <c r="K70" s="969"/>
      <c r="L70" s="969"/>
      <c r="M70" s="969"/>
      <c r="N70" s="969"/>
      <c r="O70" s="969"/>
      <c r="P70" s="970"/>
      <c r="Q70" s="971">
        <v>16405</v>
      </c>
      <c r="R70" s="965"/>
      <c r="S70" s="965"/>
      <c r="T70" s="965"/>
      <c r="U70" s="965"/>
      <c r="V70" s="965">
        <v>16288</v>
      </c>
      <c r="W70" s="965"/>
      <c r="X70" s="965"/>
      <c r="Y70" s="965"/>
      <c r="Z70" s="965"/>
      <c r="AA70" s="965">
        <v>117</v>
      </c>
      <c r="AB70" s="965"/>
      <c r="AC70" s="965"/>
      <c r="AD70" s="965"/>
      <c r="AE70" s="965"/>
      <c r="AF70" s="965">
        <v>117</v>
      </c>
      <c r="AG70" s="965"/>
      <c r="AH70" s="965"/>
      <c r="AI70" s="965"/>
      <c r="AJ70" s="965"/>
      <c r="AK70" s="965" t="s">
        <v>451</v>
      </c>
      <c r="AL70" s="965"/>
      <c r="AM70" s="965"/>
      <c r="AN70" s="965"/>
      <c r="AO70" s="965"/>
      <c r="AP70" s="965" t="s">
        <v>451</v>
      </c>
      <c r="AQ70" s="965"/>
      <c r="AR70" s="965"/>
      <c r="AS70" s="965"/>
      <c r="AT70" s="965"/>
      <c r="AU70" s="965" t="s">
        <v>451</v>
      </c>
      <c r="AV70" s="965"/>
      <c r="AW70" s="965"/>
      <c r="AX70" s="965"/>
      <c r="AY70" s="965"/>
      <c r="AZ70" s="966"/>
      <c r="BA70" s="966"/>
      <c r="BB70" s="966"/>
      <c r="BC70" s="966"/>
      <c r="BD70" s="967"/>
      <c r="BE70" s="210"/>
      <c r="BF70" s="210"/>
      <c r="BG70" s="210"/>
      <c r="BH70" s="210"/>
      <c r="BI70" s="210"/>
      <c r="BJ70" s="210"/>
      <c r="BK70" s="210"/>
      <c r="BL70" s="210"/>
      <c r="BM70" s="210"/>
      <c r="BN70" s="210"/>
      <c r="BO70" s="210"/>
      <c r="BP70" s="210"/>
      <c r="BQ70" s="207">
        <v>64</v>
      </c>
      <c r="BR70" s="212"/>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1"/>
      <c r="DW70" s="942"/>
      <c r="DX70" s="942"/>
      <c r="DY70" s="942"/>
      <c r="DZ70" s="943"/>
      <c r="EA70" s="191"/>
    </row>
    <row r="71" spans="1:131" s="192" customFormat="1" ht="26.25" customHeight="1">
      <c r="A71" s="206">
        <v>4</v>
      </c>
      <c r="B71" s="968" t="s">
        <v>508</v>
      </c>
      <c r="C71" s="969"/>
      <c r="D71" s="969"/>
      <c r="E71" s="969"/>
      <c r="F71" s="969"/>
      <c r="G71" s="969"/>
      <c r="H71" s="969"/>
      <c r="I71" s="969"/>
      <c r="J71" s="969"/>
      <c r="K71" s="969"/>
      <c r="L71" s="969"/>
      <c r="M71" s="969"/>
      <c r="N71" s="969"/>
      <c r="O71" s="969"/>
      <c r="P71" s="970"/>
      <c r="Q71" s="971">
        <v>31061</v>
      </c>
      <c r="R71" s="965"/>
      <c r="S71" s="965"/>
      <c r="T71" s="965"/>
      <c r="U71" s="965"/>
      <c r="V71" s="965">
        <v>32080</v>
      </c>
      <c r="W71" s="965"/>
      <c r="X71" s="965"/>
      <c r="Y71" s="965"/>
      <c r="Z71" s="965"/>
      <c r="AA71" s="965">
        <v>-1019</v>
      </c>
      <c r="AB71" s="965"/>
      <c r="AC71" s="965"/>
      <c r="AD71" s="965"/>
      <c r="AE71" s="965"/>
      <c r="AF71" s="965">
        <v>-1019</v>
      </c>
      <c r="AG71" s="965"/>
      <c r="AH71" s="965"/>
      <c r="AI71" s="965"/>
      <c r="AJ71" s="965"/>
      <c r="AK71" s="965">
        <v>1115</v>
      </c>
      <c r="AL71" s="965"/>
      <c r="AM71" s="965"/>
      <c r="AN71" s="965"/>
      <c r="AO71" s="965"/>
      <c r="AP71" s="965" t="s">
        <v>451</v>
      </c>
      <c r="AQ71" s="965"/>
      <c r="AR71" s="965"/>
      <c r="AS71" s="965"/>
      <c r="AT71" s="965"/>
      <c r="AU71" s="965" t="s">
        <v>451</v>
      </c>
      <c r="AV71" s="965"/>
      <c r="AW71" s="965"/>
      <c r="AX71" s="965"/>
      <c r="AY71" s="965"/>
      <c r="AZ71" s="966"/>
      <c r="BA71" s="966"/>
      <c r="BB71" s="966"/>
      <c r="BC71" s="966"/>
      <c r="BD71" s="967"/>
      <c r="BE71" s="210"/>
      <c r="BF71" s="210"/>
      <c r="BG71" s="210"/>
      <c r="BH71" s="210"/>
      <c r="BI71" s="210"/>
      <c r="BJ71" s="210"/>
      <c r="BK71" s="210"/>
      <c r="BL71" s="210"/>
      <c r="BM71" s="210"/>
      <c r="BN71" s="210"/>
      <c r="BO71" s="210"/>
      <c r="BP71" s="210"/>
      <c r="BQ71" s="207">
        <v>65</v>
      </c>
      <c r="BR71" s="212"/>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1"/>
      <c r="DW71" s="942"/>
      <c r="DX71" s="942"/>
      <c r="DY71" s="942"/>
      <c r="DZ71" s="943"/>
      <c r="EA71" s="191"/>
    </row>
    <row r="72" spans="1:131" s="192" customFormat="1" ht="26.25" customHeight="1">
      <c r="A72" s="206">
        <v>5</v>
      </c>
      <c r="B72" s="968" t="s">
        <v>509</v>
      </c>
      <c r="C72" s="969"/>
      <c r="D72" s="969"/>
      <c r="E72" s="969"/>
      <c r="F72" s="969"/>
      <c r="G72" s="969"/>
      <c r="H72" s="969"/>
      <c r="I72" s="969"/>
      <c r="J72" s="969"/>
      <c r="K72" s="969"/>
      <c r="L72" s="969"/>
      <c r="M72" s="969"/>
      <c r="N72" s="969"/>
      <c r="O72" s="969"/>
      <c r="P72" s="970"/>
      <c r="Q72" s="971">
        <v>32193</v>
      </c>
      <c r="R72" s="965"/>
      <c r="S72" s="965"/>
      <c r="T72" s="965"/>
      <c r="U72" s="965"/>
      <c r="V72" s="965">
        <v>31019</v>
      </c>
      <c r="W72" s="965"/>
      <c r="X72" s="965"/>
      <c r="Y72" s="965"/>
      <c r="Z72" s="965"/>
      <c r="AA72" s="965">
        <v>1174</v>
      </c>
      <c r="AB72" s="965"/>
      <c r="AC72" s="965"/>
      <c r="AD72" s="965"/>
      <c r="AE72" s="965"/>
      <c r="AF72" s="965">
        <v>20041</v>
      </c>
      <c r="AG72" s="965"/>
      <c r="AH72" s="965"/>
      <c r="AI72" s="965"/>
      <c r="AJ72" s="965"/>
      <c r="AK72" s="965">
        <v>379</v>
      </c>
      <c r="AL72" s="965"/>
      <c r="AM72" s="965"/>
      <c r="AN72" s="965"/>
      <c r="AO72" s="965"/>
      <c r="AP72" s="965">
        <v>73816</v>
      </c>
      <c r="AQ72" s="965"/>
      <c r="AR72" s="965"/>
      <c r="AS72" s="965"/>
      <c r="AT72" s="965"/>
      <c r="AU72" s="965">
        <v>30663</v>
      </c>
      <c r="AV72" s="965"/>
      <c r="AW72" s="965"/>
      <c r="AX72" s="965"/>
      <c r="AY72" s="965"/>
      <c r="AZ72" s="966"/>
      <c r="BA72" s="966"/>
      <c r="BB72" s="966"/>
      <c r="BC72" s="966"/>
      <c r="BD72" s="967"/>
      <c r="BE72" s="210"/>
      <c r="BF72" s="210"/>
      <c r="BG72" s="210"/>
      <c r="BH72" s="210"/>
      <c r="BI72" s="210"/>
      <c r="BJ72" s="210"/>
      <c r="BK72" s="210"/>
      <c r="BL72" s="210"/>
      <c r="BM72" s="210"/>
      <c r="BN72" s="210"/>
      <c r="BO72" s="210"/>
      <c r="BP72" s="210"/>
      <c r="BQ72" s="207">
        <v>66</v>
      </c>
      <c r="BR72" s="212"/>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1"/>
      <c r="DW72" s="942"/>
      <c r="DX72" s="942"/>
      <c r="DY72" s="942"/>
      <c r="DZ72" s="943"/>
      <c r="EA72" s="191"/>
    </row>
    <row r="73" spans="1:131" s="192" customFormat="1" ht="26.25" customHeight="1">
      <c r="A73" s="206">
        <v>6</v>
      </c>
      <c r="B73" s="968" t="s">
        <v>510</v>
      </c>
      <c r="C73" s="969"/>
      <c r="D73" s="969"/>
      <c r="E73" s="969"/>
      <c r="F73" s="969"/>
      <c r="G73" s="969"/>
      <c r="H73" s="969"/>
      <c r="I73" s="969"/>
      <c r="J73" s="969"/>
      <c r="K73" s="969"/>
      <c r="L73" s="969"/>
      <c r="M73" s="969"/>
      <c r="N73" s="969"/>
      <c r="O73" s="969"/>
      <c r="P73" s="970"/>
      <c r="Q73" s="971">
        <v>29679</v>
      </c>
      <c r="R73" s="965"/>
      <c r="S73" s="965"/>
      <c r="T73" s="965"/>
      <c r="U73" s="965"/>
      <c r="V73" s="965">
        <v>28514</v>
      </c>
      <c r="W73" s="965"/>
      <c r="X73" s="965"/>
      <c r="Y73" s="965"/>
      <c r="Z73" s="965"/>
      <c r="AA73" s="965">
        <v>1165</v>
      </c>
      <c r="AB73" s="965"/>
      <c r="AC73" s="965"/>
      <c r="AD73" s="965"/>
      <c r="AE73" s="965"/>
      <c r="AF73" s="965">
        <v>873</v>
      </c>
      <c r="AG73" s="965"/>
      <c r="AH73" s="965"/>
      <c r="AI73" s="965"/>
      <c r="AJ73" s="965"/>
      <c r="AK73" s="965">
        <v>172</v>
      </c>
      <c r="AL73" s="965"/>
      <c r="AM73" s="965"/>
      <c r="AN73" s="965"/>
      <c r="AO73" s="965"/>
      <c r="AP73" s="965">
        <v>73816</v>
      </c>
      <c r="AQ73" s="965"/>
      <c r="AR73" s="965"/>
      <c r="AS73" s="965"/>
      <c r="AT73" s="965"/>
      <c r="AU73" s="965">
        <v>30663</v>
      </c>
      <c r="AV73" s="965"/>
      <c r="AW73" s="965"/>
      <c r="AX73" s="965"/>
      <c r="AY73" s="965"/>
      <c r="AZ73" s="966"/>
      <c r="BA73" s="966"/>
      <c r="BB73" s="966"/>
      <c r="BC73" s="966"/>
      <c r="BD73" s="967"/>
      <c r="BE73" s="210"/>
      <c r="BF73" s="210"/>
      <c r="BG73" s="210"/>
      <c r="BH73" s="210"/>
      <c r="BI73" s="210"/>
      <c r="BJ73" s="210"/>
      <c r="BK73" s="210"/>
      <c r="BL73" s="210"/>
      <c r="BM73" s="210"/>
      <c r="BN73" s="210"/>
      <c r="BO73" s="210"/>
      <c r="BP73" s="210"/>
      <c r="BQ73" s="207">
        <v>67</v>
      </c>
      <c r="BR73" s="212"/>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1"/>
      <c r="DW73" s="942"/>
      <c r="DX73" s="942"/>
      <c r="DY73" s="942"/>
      <c r="DZ73" s="943"/>
      <c r="EA73" s="191"/>
    </row>
    <row r="74" spans="1:131" s="192" customFormat="1" ht="26.25" customHeight="1">
      <c r="A74" s="206">
        <v>7</v>
      </c>
      <c r="B74" s="968" t="s">
        <v>511</v>
      </c>
      <c r="C74" s="969"/>
      <c r="D74" s="969"/>
      <c r="E74" s="969"/>
      <c r="F74" s="969"/>
      <c r="G74" s="969"/>
      <c r="H74" s="969"/>
      <c r="I74" s="969"/>
      <c r="J74" s="969"/>
      <c r="K74" s="969"/>
      <c r="L74" s="969"/>
      <c r="M74" s="969"/>
      <c r="N74" s="969"/>
      <c r="O74" s="969"/>
      <c r="P74" s="970"/>
      <c r="Q74" s="971">
        <v>380</v>
      </c>
      <c r="R74" s="965"/>
      <c r="S74" s="965"/>
      <c r="T74" s="965"/>
      <c r="U74" s="965"/>
      <c r="V74" s="965">
        <v>380</v>
      </c>
      <c r="W74" s="965"/>
      <c r="X74" s="965"/>
      <c r="Y74" s="965"/>
      <c r="Z74" s="965"/>
      <c r="AA74" s="965" t="s">
        <v>451</v>
      </c>
      <c r="AB74" s="965"/>
      <c r="AC74" s="965"/>
      <c r="AD74" s="965"/>
      <c r="AE74" s="965"/>
      <c r="AF74" s="965">
        <v>0</v>
      </c>
      <c r="AG74" s="965"/>
      <c r="AH74" s="965"/>
      <c r="AI74" s="965"/>
      <c r="AJ74" s="965"/>
      <c r="AK74" s="965">
        <v>207</v>
      </c>
      <c r="AL74" s="965"/>
      <c r="AM74" s="965"/>
      <c r="AN74" s="965"/>
      <c r="AO74" s="965"/>
      <c r="AP74" s="965" t="s">
        <v>563</v>
      </c>
      <c r="AQ74" s="965"/>
      <c r="AR74" s="965"/>
      <c r="AS74" s="965"/>
      <c r="AT74" s="965"/>
      <c r="AU74" s="965" t="s">
        <v>563</v>
      </c>
      <c r="AV74" s="965"/>
      <c r="AW74" s="965"/>
      <c r="AX74" s="965"/>
      <c r="AY74" s="965"/>
      <c r="AZ74" s="966"/>
      <c r="BA74" s="966"/>
      <c r="BB74" s="966"/>
      <c r="BC74" s="966"/>
      <c r="BD74" s="967"/>
      <c r="BE74" s="210"/>
      <c r="BF74" s="210"/>
      <c r="BG74" s="210"/>
      <c r="BH74" s="210"/>
      <c r="BI74" s="210"/>
      <c r="BJ74" s="210"/>
      <c r="BK74" s="210"/>
      <c r="BL74" s="210"/>
      <c r="BM74" s="210"/>
      <c r="BN74" s="210"/>
      <c r="BO74" s="210"/>
      <c r="BP74" s="210"/>
      <c r="BQ74" s="207">
        <v>68</v>
      </c>
      <c r="BR74" s="212"/>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1"/>
      <c r="DW74" s="942"/>
      <c r="DX74" s="942"/>
      <c r="DY74" s="942"/>
      <c r="DZ74" s="943"/>
      <c r="EA74" s="191"/>
    </row>
    <row r="75" spans="1:131" s="192" customFormat="1" ht="26.25" customHeight="1">
      <c r="A75" s="206">
        <v>8</v>
      </c>
      <c r="B75" s="968" t="s">
        <v>512</v>
      </c>
      <c r="C75" s="969"/>
      <c r="D75" s="969"/>
      <c r="E75" s="969"/>
      <c r="F75" s="969"/>
      <c r="G75" s="969"/>
      <c r="H75" s="969"/>
      <c r="I75" s="969"/>
      <c r="J75" s="969"/>
      <c r="K75" s="969"/>
      <c r="L75" s="969"/>
      <c r="M75" s="969"/>
      <c r="N75" s="969"/>
      <c r="O75" s="969"/>
      <c r="P75" s="970"/>
      <c r="Q75" s="971">
        <v>1711</v>
      </c>
      <c r="R75" s="965"/>
      <c r="S75" s="965"/>
      <c r="T75" s="965"/>
      <c r="U75" s="965"/>
      <c r="V75" s="965">
        <v>1704</v>
      </c>
      <c r="W75" s="965"/>
      <c r="X75" s="965"/>
      <c r="Y75" s="965"/>
      <c r="Z75" s="965"/>
      <c r="AA75" s="965">
        <v>7</v>
      </c>
      <c r="AB75" s="965"/>
      <c r="AC75" s="965"/>
      <c r="AD75" s="965"/>
      <c r="AE75" s="965"/>
      <c r="AF75" s="965">
        <v>4049</v>
      </c>
      <c r="AG75" s="965"/>
      <c r="AH75" s="965"/>
      <c r="AI75" s="965"/>
      <c r="AJ75" s="965"/>
      <c r="AK75" s="965" t="s">
        <v>451</v>
      </c>
      <c r="AL75" s="965"/>
      <c r="AM75" s="965"/>
      <c r="AN75" s="965"/>
      <c r="AO75" s="965"/>
      <c r="AP75" s="965" t="s">
        <v>451</v>
      </c>
      <c r="AQ75" s="965"/>
      <c r="AR75" s="965"/>
      <c r="AS75" s="965"/>
      <c r="AT75" s="965"/>
      <c r="AU75" s="965" t="s">
        <v>451</v>
      </c>
      <c r="AV75" s="965"/>
      <c r="AW75" s="965"/>
      <c r="AX75" s="965"/>
      <c r="AY75" s="965"/>
      <c r="AZ75" s="966" t="s">
        <v>513</v>
      </c>
      <c r="BA75" s="966"/>
      <c r="BB75" s="966"/>
      <c r="BC75" s="966"/>
      <c r="BD75" s="967"/>
      <c r="BE75" s="210"/>
      <c r="BF75" s="210"/>
      <c r="BG75" s="210"/>
      <c r="BH75" s="210"/>
      <c r="BI75" s="210"/>
      <c r="BJ75" s="210"/>
      <c r="BK75" s="210"/>
      <c r="BL75" s="210"/>
      <c r="BM75" s="210"/>
      <c r="BN75" s="210"/>
      <c r="BO75" s="210"/>
      <c r="BP75" s="210"/>
      <c r="BQ75" s="207">
        <v>69</v>
      </c>
      <c r="BR75" s="212"/>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1"/>
      <c r="DW75" s="942"/>
      <c r="DX75" s="942"/>
      <c r="DY75" s="942"/>
      <c r="DZ75" s="943"/>
      <c r="EA75" s="191"/>
    </row>
    <row r="76" spans="1:131" s="192" customFormat="1" ht="26.25" customHeight="1">
      <c r="A76" s="206">
        <v>9</v>
      </c>
      <c r="B76" s="968" t="s">
        <v>514</v>
      </c>
      <c r="C76" s="969"/>
      <c r="D76" s="969"/>
      <c r="E76" s="969"/>
      <c r="F76" s="969"/>
      <c r="G76" s="969"/>
      <c r="H76" s="969"/>
      <c r="I76" s="969"/>
      <c r="J76" s="969"/>
      <c r="K76" s="969"/>
      <c r="L76" s="969"/>
      <c r="M76" s="969"/>
      <c r="N76" s="969"/>
      <c r="O76" s="969"/>
      <c r="P76" s="970"/>
      <c r="Q76" s="971">
        <v>423</v>
      </c>
      <c r="R76" s="965"/>
      <c r="S76" s="965"/>
      <c r="T76" s="965"/>
      <c r="U76" s="965"/>
      <c r="V76" s="965">
        <v>421</v>
      </c>
      <c r="W76" s="965"/>
      <c r="X76" s="965"/>
      <c r="Y76" s="965"/>
      <c r="Z76" s="965"/>
      <c r="AA76" s="965">
        <v>2</v>
      </c>
      <c r="AB76" s="965"/>
      <c r="AC76" s="965"/>
      <c r="AD76" s="965"/>
      <c r="AE76" s="965"/>
      <c r="AF76" s="965">
        <v>15118</v>
      </c>
      <c r="AG76" s="965"/>
      <c r="AH76" s="965"/>
      <c r="AI76" s="965"/>
      <c r="AJ76" s="965"/>
      <c r="AK76" s="965" t="s">
        <v>451</v>
      </c>
      <c r="AL76" s="965"/>
      <c r="AM76" s="965"/>
      <c r="AN76" s="965"/>
      <c r="AO76" s="965"/>
      <c r="AP76" s="965" t="s">
        <v>451</v>
      </c>
      <c r="AQ76" s="965"/>
      <c r="AR76" s="965"/>
      <c r="AS76" s="965"/>
      <c r="AT76" s="965"/>
      <c r="AU76" s="965" t="s">
        <v>451</v>
      </c>
      <c r="AV76" s="965"/>
      <c r="AW76" s="965"/>
      <c r="AX76" s="965"/>
      <c r="AY76" s="965"/>
      <c r="AZ76" s="966" t="s">
        <v>513</v>
      </c>
      <c r="BA76" s="966"/>
      <c r="BB76" s="966"/>
      <c r="BC76" s="966"/>
      <c r="BD76" s="967"/>
      <c r="BE76" s="210"/>
      <c r="BF76" s="210"/>
      <c r="BG76" s="210"/>
      <c r="BH76" s="210"/>
      <c r="BI76" s="210"/>
      <c r="BJ76" s="210"/>
      <c r="BK76" s="210"/>
      <c r="BL76" s="210"/>
      <c r="BM76" s="210"/>
      <c r="BN76" s="210"/>
      <c r="BO76" s="210"/>
      <c r="BP76" s="210"/>
      <c r="BQ76" s="207">
        <v>70</v>
      </c>
      <c r="BR76" s="212"/>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1"/>
      <c r="DW76" s="942"/>
      <c r="DX76" s="942"/>
      <c r="DY76" s="942"/>
      <c r="DZ76" s="943"/>
      <c r="EA76" s="191"/>
    </row>
    <row r="77" spans="1:131" s="192" customFormat="1" ht="26.25" customHeight="1">
      <c r="A77" s="206">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0"/>
      <c r="BF77" s="210"/>
      <c r="BG77" s="210"/>
      <c r="BH77" s="210"/>
      <c r="BI77" s="210"/>
      <c r="BJ77" s="210"/>
      <c r="BK77" s="210"/>
      <c r="BL77" s="210"/>
      <c r="BM77" s="210"/>
      <c r="BN77" s="210"/>
      <c r="BO77" s="210"/>
      <c r="BP77" s="210"/>
      <c r="BQ77" s="207">
        <v>71</v>
      </c>
      <c r="BR77" s="212"/>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1"/>
      <c r="DW77" s="942"/>
      <c r="DX77" s="942"/>
      <c r="DY77" s="942"/>
      <c r="DZ77" s="943"/>
      <c r="EA77" s="191"/>
    </row>
    <row r="78" spans="1:131" s="192" customFormat="1" ht="26.25" customHeight="1">
      <c r="A78" s="206">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0"/>
      <c r="BF78" s="210"/>
      <c r="BG78" s="210"/>
      <c r="BH78" s="210"/>
      <c r="BI78" s="210"/>
      <c r="BJ78" s="213"/>
      <c r="BK78" s="213"/>
      <c r="BL78" s="213"/>
      <c r="BM78" s="213"/>
      <c r="BN78" s="213"/>
      <c r="BO78" s="210"/>
      <c r="BP78" s="210"/>
      <c r="BQ78" s="207">
        <v>72</v>
      </c>
      <c r="BR78" s="212"/>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1"/>
      <c r="DW78" s="942"/>
      <c r="DX78" s="942"/>
      <c r="DY78" s="942"/>
      <c r="DZ78" s="943"/>
      <c r="EA78" s="191"/>
    </row>
    <row r="79" spans="1:131" s="192" customFormat="1" ht="26.25" customHeight="1">
      <c r="A79" s="206">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0"/>
      <c r="BF79" s="210"/>
      <c r="BG79" s="210"/>
      <c r="BH79" s="210"/>
      <c r="BI79" s="210"/>
      <c r="BJ79" s="213"/>
      <c r="BK79" s="213"/>
      <c r="BL79" s="213"/>
      <c r="BM79" s="213"/>
      <c r="BN79" s="213"/>
      <c r="BO79" s="210"/>
      <c r="BP79" s="210"/>
      <c r="BQ79" s="207">
        <v>73</v>
      </c>
      <c r="BR79" s="212"/>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1"/>
      <c r="DW79" s="942"/>
      <c r="DX79" s="942"/>
      <c r="DY79" s="942"/>
      <c r="DZ79" s="943"/>
      <c r="EA79" s="191"/>
    </row>
    <row r="80" spans="1:131" s="192" customFormat="1" ht="26.25" customHeight="1">
      <c r="A80" s="206">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0"/>
      <c r="BF80" s="210"/>
      <c r="BG80" s="210"/>
      <c r="BH80" s="210"/>
      <c r="BI80" s="210"/>
      <c r="BJ80" s="210"/>
      <c r="BK80" s="210"/>
      <c r="BL80" s="210"/>
      <c r="BM80" s="210"/>
      <c r="BN80" s="210"/>
      <c r="BO80" s="210"/>
      <c r="BP80" s="210"/>
      <c r="BQ80" s="207">
        <v>74</v>
      </c>
      <c r="BR80" s="212"/>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1"/>
      <c r="DW80" s="942"/>
      <c r="DX80" s="942"/>
      <c r="DY80" s="942"/>
      <c r="DZ80" s="943"/>
      <c r="EA80" s="191"/>
    </row>
    <row r="81" spans="1:131" s="192" customFormat="1" ht="26.25" customHeight="1">
      <c r="A81" s="206">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0"/>
      <c r="BF81" s="210"/>
      <c r="BG81" s="210"/>
      <c r="BH81" s="210"/>
      <c r="BI81" s="210"/>
      <c r="BJ81" s="210"/>
      <c r="BK81" s="210"/>
      <c r="BL81" s="210"/>
      <c r="BM81" s="210"/>
      <c r="BN81" s="210"/>
      <c r="BO81" s="210"/>
      <c r="BP81" s="210"/>
      <c r="BQ81" s="207">
        <v>75</v>
      </c>
      <c r="BR81" s="212"/>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1"/>
      <c r="DW81" s="942"/>
      <c r="DX81" s="942"/>
      <c r="DY81" s="942"/>
      <c r="DZ81" s="943"/>
      <c r="EA81" s="191"/>
    </row>
    <row r="82" spans="1:131" s="192" customFormat="1" ht="26.25" customHeight="1">
      <c r="A82" s="206">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0"/>
      <c r="BF82" s="210"/>
      <c r="BG82" s="210"/>
      <c r="BH82" s="210"/>
      <c r="BI82" s="210"/>
      <c r="BJ82" s="210"/>
      <c r="BK82" s="210"/>
      <c r="BL82" s="210"/>
      <c r="BM82" s="210"/>
      <c r="BN82" s="210"/>
      <c r="BO82" s="210"/>
      <c r="BP82" s="210"/>
      <c r="BQ82" s="207">
        <v>76</v>
      </c>
      <c r="BR82" s="212"/>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1"/>
      <c r="DW82" s="942"/>
      <c r="DX82" s="942"/>
      <c r="DY82" s="942"/>
      <c r="DZ82" s="943"/>
      <c r="EA82" s="191"/>
    </row>
    <row r="83" spans="1:131" s="192" customFormat="1" ht="26.25" customHeight="1">
      <c r="A83" s="206">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0"/>
      <c r="BF83" s="210"/>
      <c r="BG83" s="210"/>
      <c r="BH83" s="210"/>
      <c r="BI83" s="210"/>
      <c r="BJ83" s="210"/>
      <c r="BK83" s="210"/>
      <c r="BL83" s="210"/>
      <c r="BM83" s="210"/>
      <c r="BN83" s="210"/>
      <c r="BO83" s="210"/>
      <c r="BP83" s="210"/>
      <c r="BQ83" s="207">
        <v>77</v>
      </c>
      <c r="BR83" s="212"/>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1"/>
      <c r="DW83" s="942"/>
      <c r="DX83" s="942"/>
      <c r="DY83" s="942"/>
      <c r="DZ83" s="943"/>
      <c r="EA83" s="191"/>
    </row>
    <row r="84" spans="1:131" s="192" customFormat="1" ht="26.25" customHeight="1">
      <c r="A84" s="206">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0"/>
      <c r="BF84" s="210"/>
      <c r="BG84" s="210"/>
      <c r="BH84" s="210"/>
      <c r="BI84" s="210"/>
      <c r="BJ84" s="210"/>
      <c r="BK84" s="210"/>
      <c r="BL84" s="210"/>
      <c r="BM84" s="210"/>
      <c r="BN84" s="210"/>
      <c r="BO84" s="210"/>
      <c r="BP84" s="210"/>
      <c r="BQ84" s="207">
        <v>78</v>
      </c>
      <c r="BR84" s="212"/>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1"/>
      <c r="DW84" s="942"/>
      <c r="DX84" s="942"/>
      <c r="DY84" s="942"/>
      <c r="DZ84" s="943"/>
      <c r="EA84" s="191"/>
    </row>
    <row r="85" spans="1:131" s="192" customFormat="1" ht="26.25" customHeight="1">
      <c r="A85" s="206">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0"/>
      <c r="BF85" s="210"/>
      <c r="BG85" s="210"/>
      <c r="BH85" s="210"/>
      <c r="BI85" s="210"/>
      <c r="BJ85" s="210"/>
      <c r="BK85" s="210"/>
      <c r="BL85" s="210"/>
      <c r="BM85" s="210"/>
      <c r="BN85" s="210"/>
      <c r="BO85" s="210"/>
      <c r="BP85" s="210"/>
      <c r="BQ85" s="207">
        <v>79</v>
      </c>
      <c r="BR85" s="212"/>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1"/>
      <c r="DW85" s="942"/>
      <c r="DX85" s="942"/>
      <c r="DY85" s="942"/>
      <c r="DZ85" s="943"/>
      <c r="EA85" s="191"/>
    </row>
    <row r="86" spans="1:131" s="192" customFormat="1" ht="26.25" customHeight="1">
      <c r="A86" s="206">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0"/>
      <c r="BF86" s="210"/>
      <c r="BG86" s="210"/>
      <c r="BH86" s="210"/>
      <c r="BI86" s="210"/>
      <c r="BJ86" s="210"/>
      <c r="BK86" s="210"/>
      <c r="BL86" s="210"/>
      <c r="BM86" s="210"/>
      <c r="BN86" s="210"/>
      <c r="BO86" s="210"/>
      <c r="BP86" s="210"/>
      <c r="BQ86" s="207">
        <v>80</v>
      </c>
      <c r="BR86" s="212"/>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1"/>
      <c r="DW86" s="942"/>
      <c r="DX86" s="942"/>
      <c r="DY86" s="942"/>
      <c r="DZ86" s="943"/>
      <c r="EA86" s="191"/>
    </row>
    <row r="87" spans="1:131" s="192" customFormat="1" ht="26.25" customHeight="1">
      <c r="A87" s="214">
        <v>20</v>
      </c>
      <c r="B87" s="944"/>
      <c r="C87" s="945"/>
      <c r="D87" s="945"/>
      <c r="E87" s="945"/>
      <c r="F87" s="945"/>
      <c r="G87" s="945"/>
      <c r="H87" s="945"/>
      <c r="I87" s="945"/>
      <c r="J87" s="945"/>
      <c r="K87" s="945"/>
      <c r="L87" s="945"/>
      <c r="M87" s="945"/>
      <c r="N87" s="945"/>
      <c r="O87" s="945"/>
      <c r="P87" s="946"/>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0"/>
      <c r="BF87" s="210"/>
      <c r="BG87" s="210"/>
      <c r="BH87" s="210"/>
      <c r="BI87" s="210"/>
      <c r="BJ87" s="210"/>
      <c r="BK87" s="210"/>
      <c r="BL87" s="210"/>
      <c r="BM87" s="210"/>
      <c r="BN87" s="210"/>
      <c r="BO87" s="210"/>
      <c r="BP87" s="210"/>
      <c r="BQ87" s="207">
        <v>81</v>
      </c>
      <c r="BR87" s="212"/>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1"/>
      <c r="DW87" s="942"/>
      <c r="DX87" s="942"/>
      <c r="DY87" s="942"/>
      <c r="DZ87" s="943"/>
      <c r="EA87" s="191"/>
    </row>
    <row r="88" spans="1:131" s="192" customFormat="1" ht="26.25" customHeight="1" thickBot="1">
      <c r="A88" s="209" t="s">
        <v>343</v>
      </c>
      <c r="B88" s="932" t="s">
        <v>366</v>
      </c>
      <c r="C88" s="933"/>
      <c r="D88" s="933"/>
      <c r="E88" s="933"/>
      <c r="F88" s="933"/>
      <c r="G88" s="933"/>
      <c r="H88" s="933"/>
      <c r="I88" s="933"/>
      <c r="J88" s="933"/>
      <c r="K88" s="933"/>
      <c r="L88" s="933"/>
      <c r="M88" s="933"/>
      <c r="N88" s="933"/>
      <c r="O88" s="933"/>
      <c r="P88" s="934"/>
      <c r="Q88" s="959"/>
      <c r="R88" s="960"/>
      <c r="S88" s="960"/>
      <c r="T88" s="960"/>
      <c r="U88" s="960"/>
      <c r="V88" s="960"/>
      <c r="W88" s="960"/>
      <c r="X88" s="960"/>
      <c r="Y88" s="960"/>
      <c r="Z88" s="960"/>
      <c r="AA88" s="960"/>
      <c r="AB88" s="960"/>
      <c r="AC88" s="960"/>
      <c r="AD88" s="960"/>
      <c r="AE88" s="960"/>
      <c r="AF88" s="956">
        <v>19140</v>
      </c>
      <c r="AG88" s="956"/>
      <c r="AH88" s="956"/>
      <c r="AI88" s="956"/>
      <c r="AJ88" s="956"/>
      <c r="AK88" s="960"/>
      <c r="AL88" s="960"/>
      <c r="AM88" s="960"/>
      <c r="AN88" s="960"/>
      <c r="AO88" s="960"/>
      <c r="AP88" s="956">
        <v>73816</v>
      </c>
      <c r="AQ88" s="956"/>
      <c r="AR88" s="956"/>
      <c r="AS88" s="956"/>
      <c r="AT88" s="956"/>
      <c r="AU88" s="956">
        <v>30663</v>
      </c>
      <c r="AV88" s="956"/>
      <c r="AW88" s="956"/>
      <c r="AX88" s="956"/>
      <c r="AY88" s="956"/>
      <c r="AZ88" s="957"/>
      <c r="BA88" s="957"/>
      <c r="BB88" s="957"/>
      <c r="BC88" s="957"/>
      <c r="BD88" s="958"/>
      <c r="BE88" s="210"/>
      <c r="BF88" s="210"/>
      <c r="BG88" s="210"/>
      <c r="BH88" s="210"/>
      <c r="BI88" s="210"/>
      <c r="BJ88" s="210"/>
      <c r="BK88" s="210"/>
      <c r="BL88" s="210"/>
      <c r="BM88" s="210"/>
      <c r="BN88" s="210"/>
      <c r="BO88" s="210"/>
      <c r="BP88" s="210"/>
      <c r="BQ88" s="207">
        <v>82</v>
      </c>
      <c r="BR88" s="212"/>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1"/>
      <c r="DW88" s="942"/>
      <c r="DX88" s="942"/>
      <c r="DY88" s="942"/>
      <c r="DZ88" s="943"/>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1"/>
      <c r="DW89" s="942"/>
      <c r="DX89" s="942"/>
      <c r="DY89" s="942"/>
      <c r="DZ89" s="943"/>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1"/>
      <c r="DW90" s="942"/>
      <c r="DX90" s="942"/>
      <c r="DY90" s="942"/>
      <c r="DZ90" s="943"/>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1"/>
      <c r="DW91" s="942"/>
      <c r="DX91" s="942"/>
      <c r="DY91" s="942"/>
      <c r="DZ91" s="943"/>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1"/>
      <c r="DW92" s="942"/>
      <c r="DX92" s="942"/>
      <c r="DY92" s="942"/>
      <c r="DZ92" s="943"/>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1"/>
      <c r="DW93" s="942"/>
      <c r="DX93" s="942"/>
      <c r="DY93" s="942"/>
      <c r="DZ93" s="943"/>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1"/>
      <c r="DW94" s="942"/>
      <c r="DX94" s="942"/>
      <c r="DY94" s="942"/>
      <c r="DZ94" s="943"/>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1"/>
      <c r="DW95" s="942"/>
      <c r="DX95" s="942"/>
      <c r="DY95" s="942"/>
      <c r="DZ95" s="943"/>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1"/>
      <c r="DW96" s="942"/>
      <c r="DX96" s="942"/>
      <c r="DY96" s="942"/>
      <c r="DZ96" s="943"/>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1"/>
      <c r="DW97" s="942"/>
      <c r="DX97" s="942"/>
      <c r="DY97" s="942"/>
      <c r="DZ97" s="943"/>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1"/>
      <c r="DW98" s="942"/>
      <c r="DX98" s="942"/>
      <c r="DY98" s="942"/>
      <c r="DZ98" s="943"/>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1"/>
      <c r="DW99" s="942"/>
      <c r="DX99" s="942"/>
      <c r="DY99" s="942"/>
      <c r="DZ99" s="943"/>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1"/>
      <c r="DW100" s="942"/>
      <c r="DX100" s="942"/>
      <c r="DY100" s="942"/>
      <c r="DZ100" s="943"/>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4"/>
      <c r="BT101" s="945"/>
      <c r="BU101" s="945"/>
      <c r="BV101" s="945"/>
      <c r="BW101" s="945"/>
      <c r="BX101" s="945"/>
      <c r="BY101" s="945"/>
      <c r="BZ101" s="945"/>
      <c r="CA101" s="945"/>
      <c r="CB101" s="945"/>
      <c r="CC101" s="945"/>
      <c r="CD101" s="945"/>
      <c r="CE101" s="945"/>
      <c r="CF101" s="945"/>
      <c r="CG101" s="946"/>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29"/>
      <c r="DW101" s="930"/>
      <c r="DX101" s="930"/>
      <c r="DY101" s="930"/>
      <c r="DZ101" s="931"/>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343</v>
      </c>
      <c r="BR102" s="932" t="s">
        <v>367</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v>304879</v>
      </c>
      <c r="CS102" s="939"/>
      <c r="CT102" s="939"/>
      <c r="CU102" s="939"/>
      <c r="CV102" s="940"/>
      <c r="CW102" s="938">
        <v>6708</v>
      </c>
      <c r="CX102" s="939"/>
      <c r="CY102" s="939"/>
      <c r="CZ102" s="939"/>
      <c r="DA102" s="940"/>
      <c r="DB102" s="938">
        <v>116132</v>
      </c>
      <c r="DC102" s="939"/>
      <c r="DD102" s="939"/>
      <c r="DE102" s="939"/>
      <c r="DF102" s="940"/>
      <c r="DG102" s="938">
        <v>381832</v>
      </c>
      <c r="DH102" s="939"/>
      <c r="DI102" s="939"/>
      <c r="DJ102" s="939"/>
      <c r="DK102" s="940"/>
      <c r="DL102" s="938">
        <v>56095</v>
      </c>
      <c r="DM102" s="939"/>
      <c r="DN102" s="939"/>
      <c r="DO102" s="939"/>
      <c r="DP102" s="940"/>
      <c r="DQ102" s="938">
        <v>7814</v>
      </c>
      <c r="DR102" s="939"/>
      <c r="DS102" s="939"/>
      <c r="DT102" s="939"/>
      <c r="DU102" s="940"/>
      <c r="DV102" s="921"/>
      <c r="DW102" s="922"/>
      <c r="DX102" s="922"/>
      <c r="DY102" s="922"/>
      <c r="DZ102" s="92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368</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369</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370</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371</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26" t="s">
        <v>372</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373</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25" customHeight="1">
      <c r="A109" s="881" t="s">
        <v>374</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375</v>
      </c>
      <c r="AB109" s="882"/>
      <c r="AC109" s="882"/>
      <c r="AD109" s="882"/>
      <c r="AE109" s="883"/>
      <c r="AF109" s="884" t="s">
        <v>277</v>
      </c>
      <c r="AG109" s="882"/>
      <c r="AH109" s="882"/>
      <c r="AI109" s="882"/>
      <c r="AJ109" s="883"/>
      <c r="AK109" s="884" t="s">
        <v>276</v>
      </c>
      <c r="AL109" s="882"/>
      <c r="AM109" s="882"/>
      <c r="AN109" s="882"/>
      <c r="AO109" s="883"/>
      <c r="AP109" s="884" t="s">
        <v>376</v>
      </c>
      <c r="AQ109" s="882"/>
      <c r="AR109" s="882"/>
      <c r="AS109" s="882"/>
      <c r="AT109" s="913"/>
      <c r="AU109" s="881" t="s">
        <v>374</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375</v>
      </c>
      <c r="BR109" s="882"/>
      <c r="BS109" s="882"/>
      <c r="BT109" s="882"/>
      <c r="BU109" s="883"/>
      <c r="BV109" s="884" t="s">
        <v>277</v>
      </c>
      <c r="BW109" s="882"/>
      <c r="BX109" s="882"/>
      <c r="BY109" s="882"/>
      <c r="BZ109" s="883"/>
      <c r="CA109" s="884" t="s">
        <v>276</v>
      </c>
      <c r="CB109" s="882"/>
      <c r="CC109" s="882"/>
      <c r="CD109" s="882"/>
      <c r="CE109" s="883"/>
      <c r="CF109" s="920" t="s">
        <v>376</v>
      </c>
      <c r="CG109" s="920"/>
      <c r="CH109" s="920"/>
      <c r="CI109" s="920"/>
      <c r="CJ109" s="920"/>
      <c r="CK109" s="884" t="s">
        <v>377</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375</v>
      </c>
      <c r="DH109" s="882"/>
      <c r="DI109" s="882"/>
      <c r="DJ109" s="882"/>
      <c r="DK109" s="883"/>
      <c r="DL109" s="884" t="s">
        <v>277</v>
      </c>
      <c r="DM109" s="882"/>
      <c r="DN109" s="882"/>
      <c r="DO109" s="882"/>
      <c r="DP109" s="883"/>
      <c r="DQ109" s="884" t="s">
        <v>276</v>
      </c>
      <c r="DR109" s="882"/>
      <c r="DS109" s="882"/>
      <c r="DT109" s="882"/>
      <c r="DU109" s="883"/>
      <c r="DV109" s="884" t="s">
        <v>376</v>
      </c>
      <c r="DW109" s="882"/>
      <c r="DX109" s="882"/>
      <c r="DY109" s="882"/>
      <c r="DZ109" s="913"/>
    </row>
    <row r="110" spans="1:131" s="191" customFormat="1" ht="26.25" customHeight="1">
      <c r="A110" s="782" t="s">
        <v>378</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243231916</v>
      </c>
      <c r="AB110" s="875"/>
      <c r="AC110" s="875"/>
      <c r="AD110" s="875"/>
      <c r="AE110" s="876"/>
      <c r="AF110" s="877">
        <v>235682321</v>
      </c>
      <c r="AG110" s="875"/>
      <c r="AH110" s="875"/>
      <c r="AI110" s="875"/>
      <c r="AJ110" s="876"/>
      <c r="AK110" s="877">
        <v>236615362</v>
      </c>
      <c r="AL110" s="875"/>
      <c r="AM110" s="875"/>
      <c r="AN110" s="875"/>
      <c r="AO110" s="876"/>
      <c r="AP110" s="878">
        <v>19.899999999999999</v>
      </c>
      <c r="AQ110" s="879"/>
      <c r="AR110" s="879"/>
      <c r="AS110" s="879"/>
      <c r="AT110" s="880"/>
      <c r="AU110" s="914" t="s">
        <v>59</v>
      </c>
      <c r="AV110" s="915"/>
      <c r="AW110" s="915"/>
      <c r="AX110" s="915"/>
      <c r="AY110" s="915"/>
      <c r="AZ110" s="837" t="s">
        <v>379</v>
      </c>
      <c r="BA110" s="783"/>
      <c r="BB110" s="783"/>
      <c r="BC110" s="783"/>
      <c r="BD110" s="783"/>
      <c r="BE110" s="783"/>
      <c r="BF110" s="783"/>
      <c r="BG110" s="783"/>
      <c r="BH110" s="783"/>
      <c r="BI110" s="783"/>
      <c r="BJ110" s="783"/>
      <c r="BK110" s="783"/>
      <c r="BL110" s="783"/>
      <c r="BM110" s="783"/>
      <c r="BN110" s="783"/>
      <c r="BO110" s="783"/>
      <c r="BP110" s="784"/>
      <c r="BQ110" s="838">
        <v>5404998683</v>
      </c>
      <c r="BR110" s="820"/>
      <c r="BS110" s="820"/>
      <c r="BT110" s="820"/>
      <c r="BU110" s="820"/>
      <c r="BV110" s="820">
        <v>5410278594</v>
      </c>
      <c r="BW110" s="820"/>
      <c r="BX110" s="820"/>
      <c r="BY110" s="820"/>
      <c r="BZ110" s="820"/>
      <c r="CA110" s="820">
        <v>5386677489</v>
      </c>
      <c r="CB110" s="820"/>
      <c r="CC110" s="820"/>
      <c r="CD110" s="820"/>
      <c r="CE110" s="820"/>
      <c r="CF110" s="847">
        <v>452.3</v>
      </c>
      <c r="CG110" s="848"/>
      <c r="CH110" s="848"/>
      <c r="CI110" s="848"/>
      <c r="CJ110" s="848"/>
      <c r="CK110" s="910" t="s">
        <v>380</v>
      </c>
      <c r="CL110" s="794"/>
      <c r="CM110" s="871" t="s">
        <v>381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5136478</v>
      </c>
      <c r="DH110" s="820"/>
      <c r="DI110" s="820"/>
      <c r="DJ110" s="820"/>
      <c r="DK110" s="820"/>
      <c r="DL110" s="820">
        <v>4837654</v>
      </c>
      <c r="DM110" s="820"/>
      <c r="DN110" s="820"/>
      <c r="DO110" s="820"/>
      <c r="DP110" s="820"/>
      <c r="DQ110" s="820">
        <v>4533353</v>
      </c>
      <c r="DR110" s="820"/>
      <c r="DS110" s="820"/>
      <c r="DT110" s="820"/>
      <c r="DU110" s="820"/>
      <c r="DV110" s="821">
        <v>0.4</v>
      </c>
      <c r="DW110" s="821"/>
      <c r="DX110" s="821"/>
      <c r="DY110" s="821"/>
      <c r="DZ110" s="822"/>
    </row>
    <row r="111" spans="1:131" s="191" customFormat="1" ht="26.25" customHeight="1">
      <c r="A111" s="749" t="s">
        <v>382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v>601177</v>
      </c>
      <c r="AB111" s="904"/>
      <c r="AC111" s="904"/>
      <c r="AD111" s="904"/>
      <c r="AE111" s="905"/>
      <c r="AF111" s="906" t="s">
        <v>102</v>
      </c>
      <c r="AG111" s="904"/>
      <c r="AH111" s="904"/>
      <c r="AI111" s="904"/>
      <c r="AJ111" s="905"/>
      <c r="AK111" s="906" t="s">
        <v>102</v>
      </c>
      <c r="AL111" s="904"/>
      <c r="AM111" s="904"/>
      <c r="AN111" s="904"/>
      <c r="AO111" s="905"/>
      <c r="AP111" s="907" t="s">
        <v>102</v>
      </c>
      <c r="AQ111" s="908"/>
      <c r="AR111" s="908"/>
      <c r="AS111" s="908"/>
      <c r="AT111" s="909"/>
      <c r="AU111" s="916"/>
      <c r="AV111" s="917"/>
      <c r="AW111" s="917"/>
      <c r="AX111" s="917"/>
      <c r="AY111" s="917"/>
      <c r="AZ111" s="790" t="s">
        <v>383</v>
      </c>
      <c r="BA111" s="725"/>
      <c r="BB111" s="725"/>
      <c r="BC111" s="725"/>
      <c r="BD111" s="725"/>
      <c r="BE111" s="725"/>
      <c r="BF111" s="725"/>
      <c r="BG111" s="725"/>
      <c r="BH111" s="725"/>
      <c r="BI111" s="725"/>
      <c r="BJ111" s="725"/>
      <c r="BK111" s="725"/>
      <c r="BL111" s="725"/>
      <c r="BM111" s="725"/>
      <c r="BN111" s="725"/>
      <c r="BO111" s="725"/>
      <c r="BP111" s="726"/>
      <c r="BQ111" s="791">
        <v>179835658</v>
      </c>
      <c r="BR111" s="792"/>
      <c r="BS111" s="792"/>
      <c r="BT111" s="792"/>
      <c r="BU111" s="792"/>
      <c r="BV111" s="792">
        <v>159750069</v>
      </c>
      <c r="BW111" s="792"/>
      <c r="BX111" s="792"/>
      <c r="BY111" s="792"/>
      <c r="BZ111" s="792"/>
      <c r="CA111" s="792">
        <v>136479032</v>
      </c>
      <c r="CB111" s="792"/>
      <c r="CC111" s="792"/>
      <c r="CD111" s="792"/>
      <c r="CE111" s="792"/>
      <c r="CF111" s="856">
        <v>11.5</v>
      </c>
      <c r="CG111" s="857"/>
      <c r="CH111" s="857"/>
      <c r="CI111" s="857"/>
      <c r="CJ111" s="857"/>
      <c r="CK111" s="911"/>
      <c r="CL111" s="796"/>
      <c r="CM111" s="799" t="s">
        <v>384</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102</v>
      </c>
      <c r="DH111" s="792"/>
      <c r="DI111" s="792"/>
      <c r="DJ111" s="792"/>
      <c r="DK111" s="792"/>
      <c r="DL111" s="792" t="s">
        <v>102</v>
      </c>
      <c r="DM111" s="792"/>
      <c r="DN111" s="792"/>
      <c r="DO111" s="792"/>
      <c r="DP111" s="792"/>
      <c r="DQ111" s="792" t="s">
        <v>102</v>
      </c>
      <c r="DR111" s="792"/>
      <c r="DS111" s="792"/>
      <c r="DT111" s="792"/>
      <c r="DU111" s="792"/>
      <c r="DV111" s="769" t="s">
        <v>102</v>
      </c>
      <c r="DW111" s="769"/>
      <c r="DX111" s="769"/>
      <c r="DY111" s="769"/>
      <c r="DZ111" s="770"/>
    </row>
    <row r="112" spans="1:131" s="191" customFormat="1" ht="26.25" customHeight="1">
      <c r="A112" s="896" t="s">
        <v>385</v>
      </c>
      <c r="B112" s="897"/>
      <c r="C112" s="725" t="s">
        <v>386</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126615543</v>
      </c>
      <c r="AB112" s="755"/>
      <c r="AC112" s="755"/>
      <c r="AD112" s="755"/>
      <c r="AE112" s="756"/>
      <c r="AF112" s="757">
        <v>135524900</v>
      </c>
      <c r="AG112" s="755"/>
      <c r="AH112" s="755"/>
      <c r="AI112" s="755"/>
      <c r="AJ112" s="756"/>
      <c r="AK112" s="757">
        <v>140247033</v>
      </c>
      <c r="AL112" s="755"/>
      <c r="AM112" s="755"/>
      <c r="AN112" s="755"/>
      <c r="AO112" s="756"/>
      <c r="AP112" s="802">
        <v>11.8</v>
      </c>
      <c r="AQ112" s="803"/>
      <c r="AR112" s="803"/>
      <c r="AS112" s="803"/>
      <c r="AT112" s="804"/>
      <c r="AU112" s="916"/>
      <c r="AV112" s="917"/>
      <c r="AW112" s="917"/>
      <c r="AX112" s="917"/>
      <c r="AY112" s="917"/>
      <c r="AZ112" s="790" t="s">
        <v>387</v>
      </c>
      <c r="BA112" s="725"/>
      <c r="BB112" s="725"/>
      <c r="BC112" s="725"/>
      <c r="BD112" s="725"/>
      <c r="BE112" s="725"/>
      <c r="BF112" s="725"/>
      <c r="BG112" s="725"/>
      <c r="BH112" s="725"/>
      <c r="BI112" s="725"/>
      <c r="BJ112" s="725"/>
      <c r="BK112" s="725"/>
      <c r="BL112" s="725"/>
      <c r="BM112" s="725"/>
      <c r="BN112" s="725"/>
      <c r="BO112" s="725"/>
      <c r="BP112" s="726"/>
      <c r="BQ112" s="791">
        <v>77575540</v>
      </c>
      <c r="BR112" s="792"/>
      <c r="BS112" s="792"/>
      <c r="BT112" s="792"/>
      <c r="BU112" s="792"/>
      <c r="BV112" s="792">
        <v>81585195</v>
      </c>
      <c r="BW112" s="792"/>
      <c r="BX112" s="792"/>
      <c r="BY112" s="792"/>
      <c r="BZ112" s="792"/>
      <c r="CA112" s="792">
        <v>88640120</v>
      </c>
      <c r="CB112" s="792"/>
      <c r="CC112" s="792"/>
      <c r="CD112" s="792"/>
      <c r="CE112" s="792"/>
      <c r="CF112" s="856">
        <v>7.4</v>
      </c>
      <c r="CG112" s="857"/>
      <c r="CH112" s="857"/>
      <c r="CI112" s="857"/>
      <c r="CJ112" s="857"/>
      <c r="CK112" s="911"/>
      <c r="CL112" s="796"/>
      <c r="CM112" s="799" t="s">
        <v>388</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7360903</v>
      </c>
      <c r="DH112" s="792"/>
      <c r="DI112" s="792"/>
      <c r="DJ112" s="792"/>
      <c r="DK112" s="792"/>
      <c r="DL112" s="792">
        <v>5683162</v>
      </c>
      <c r="DM112" s="792"/>
      <c r="DN112" s="792"/>
      <c r="DO112" s="792"/>
      <c r="DP112" s="792"/>
      <c r="DQ112" s="792">
        <v>4213151</v>
      </c>
      <c r="DR112" s="792"/>
      <c r="DS112" s="792"/>
      <c r="DT112" s="792"/>
      <c r="DU112" s="792"/>
      <c r="DV112" s="769">
        <v>0.4</v>
      </c>
      <c r="DW112" s="769"/>
      <c r="DX112" s="769"/>
      <c r="DY112" s="769"/>
      <c r="DZ112" s="770"/>
    </row>
    <row r="113" spans="1:130" s="191" customFormat="1" ht="26.25" customHeight="1">
      <c r="A113" s="898"/>
      <c r="B113" s="899"/>
      <c r="C113" s="725" t="s">
        <v>389</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5413519</v>
      </c>
      <c r="AB113" s="755"/>
      <c r="AC113" s="755"/>
      <c r="AD113" s="755"/>
      <c r="AE113" s="756"/>
      <c r="AF113" s="757">
        <v>5990894</v>
      </c>
      <c r="AG113" s="755"/>
      <c r="AH113" s="755"/>
      <c r="AI113" s="755"/>
      <c r="AJ113" s="756"/>
      <c r="AK113" s="757">
        <v>7630138</v>
      </c>
      <c r="AL113" s="755"/>
      <c r="AM113" s="755"/>
      <c r="AN113" s="755"/>
      <c r="AO113" s="756"/>
      <c r="AP113" s="802">
        <v>0.6</v>
      </c>
      <c r="AQ113" s="803"/>
      <c r="AR113" s="803"/>
      <c r="AS113" s="803"/>
      <c r="AT113" s="804"/>
      <c r="AU113" s="916"/>
      <c r="AV113" s="917"/>
      <c r="AW113" s="917"/>
      <c r="AX113" s="917"/>
      <c r="AY113" s="917"/>
      <c r="AZ113" s="790" t="s">
        <v>390</v>
      </c>
      <c r="BA113" s="725"/>
      <c r="BB113" s="725"/>
      <c r="BC113" s="725"/>
      <c r="BD113" s="725"/>
      <c r="BE113" s="725"/>
      <c r="BF113" s="725"/>
      <c r="BG113" s="725"/>
      <c r="BH113" s="725"/>
      <c r="BI113" s="725"/>
      <c r="BJ113" s="725"/>
      <c r="BK113" s="725"/>
      <c r="BL113" s="725"/>
      <c r="BM113" s="725"/>
      <c r="BN113" s="725"/>
      <c r="BO113" s="725"/>
      <c r="BP113" s="726"/>
      <c r="BQ113" s="791">
        <v>34753734</v>
      </c>
      <c r="BR113" s="792"/>
      <c r="BS113" s="792"/>
      <c r="BT113" s="792"/>
      <c r="BU113" s="792"/>
      <c r="BV113" s="792">
        <v>32666093</v>
      </c>
      <c r="BW113" s="792"/>
      <c r="BX113" s="792"/>
      <c r="BY113" s="792"/>
      <c r="BZ113" s="792"/>
      <c r="CA113" s="792">
        <v>30663309</v>
      </c>
      <c r="CB113" s="792"/>
      <c r="CC113" s="792"/>
      <c r="CD113" s="792"/>
      <c r="CE113" s="792"/>
      <c r="CF113" s="856">
        <v>2.6</v>
      </c>
      <c r="CG113" s="857"/>
      <c r="CH113" s="857"/>
      <c r="CI113" s="857"/>
      <c r="CJ113" s="857"/>
      <c r="CK113" s="911"/>
      <c r="CL113" s="796"/>
      <c r="CM113" s="799" t="s">
        <v>391</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109580283</v>
      </c>
      <c r="DH113" s="792"/>
      <c r="DI113" s="792"/>
      <c r="DJ113" s="792"/>
      <c r="DK113" s="792"/>
      <c r="DL113" s="792">
        <v>102453573</v>
      </c>
      <c r="DM113" s="792"/>
      <c r="DN113" s="792"/>
      <c r="DO113" s="792"/>
      <c r="DP113" s="792"/>
      <c r="DQ113" s="792">
        <v>92910758</v>
      </c>
      <c r="DR113" s="792"/>
      <c r="DS113" s="792"/>
      <c r="DT113" s="792"/>
      <c r="DU113" s="792"/>
      <c r="DV113" s="769">
        <v>7.8</v>
      </c>
      <c r="DW113" s="769"/>
      <c r="DX113" s="769"/>
      <c r="DY113" s="769"/>
      <c r="DZ113" s="770"/>
    </row>
    <row r="114" spans="1:130" s="191" customFormat="1" ht="26.25" customHeight="1">
      <c r="A114" s="898"/>
      <c r="B114" s="899"/>
      <c r="C114" s="725" t="s">
        <v>392</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v>4167718</v>
      </c>
      <c r="AB114" s="755"/>
      <c r="AC114" s="755"/>
      <c r="AD114" s="755"/>
      <c r="AE114" s="756"/>
      <c r="AF114" s="757">
        <v>4081856</v>
      </c>
      <c r="AG114" s="755"/>
      <c r="AH114" s="755"/>
      <c r="AI114" s="755"/>
      <c r="AJ114" s="756"/>
      <c r="AK114" s="757">
        <v>4008277</v>
      </c>
      <c r="AL114" s="755"/>
      <c r="AM114" s="755"/>
      <c r="AN114" s="755"/>
      <c r="AO114" s="756"/>
      <c r="AP114" s="802">
        <v>0.3</v>
      </c>
      <c r="AQ114" s="803"/>
      <c r="AR114" s="803"/>
      <c r="AS114" s="803"/>
      <c r="AT114" s="804"/>
      <c r="AU114" s="916"/>
      <c r="AV114" s="917"/>
      <c r="AW114" s="917"/>
      <c r="AX114" s="917"/>
      <c r="AY114" s="917"/>
      <c r="AZ114" s="790" t="s">
        <v>393</v>
      </c>
      <c r="BA114" s="725"/>
      <c r="BB114" s="725"/>
      <c r="BC114" s="725"/>
      <c r="BD114" s="725"/>
      <c r="BE114" s="725"/>
      <c r="BF114" s="725"/>
      <c r="BG114" s="725"/>
      <c r="BH114" s="725"/>
      <c r="BI114" s="725"/>
      <c r="BJ114" s="725"/>
      <c r="BK114" s="725"/>
      <c r="BL114" s="725"/>
      <c r="BM114" s="725"/>
      <c r="BN114" s="725"/>
      <c r="BO114" s="725"/>
      <c r="BP114" s="726"/>
      <c r="BQ114" s="791">
        <v>529869167</v>
      </c>
      <c r="BR114" s="792"/>
      <c r="BS114" s="792"/>
      <c r="BT114" s="792"/>
      <c r="BU114" s="792"/>
      <c r="BV114" s="792">
        <v>513201572</v>
      </c>
      <c r="BW114" s="792"/>
      <c r="BX114" s="792"/>
      <c r="BY114" s="792"/>
      <c r="BZ114" s="792"/>
      <c r="CA114" s="792">
        <v>497327071</v>
      </c>
      <c r="CB114" s="792"/>
      <c r="CC114" s="792"/>
      <c r="CD114" s="792"/>
      <c r="CE114" s="792"/>
      <c r="CF114" s="856">
        <v>41.8</v>
      </c>
      <c r="CG114" s="857"/>
      <c r="CH114" s="857"/>
      <c r="CI114" s="857"/>
      <c r="CJ114" s="857"/>
      <c r="CK114" s="911"/>
      <c r="CL114" s="796"/>
      <c r="CM114" s="799" t="s">
        <v>394</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t="s">
        <v>102</v>
      </c>
      <c r="DH114" s="792"/>
      <c r="DI114" s="792"/>
      <c r="DJ114" s="792"/>
      <c r="DK114" s="792"/>
      <c r="DL114" s="792" t="s">
        <v>102</v>
      </c>
      <c r="DM114" s="792"/>
      <c r="DN114" s="792"/>
      <c r="DO114" s="792"/>
      <c r="DP114" s="792"/>
      <c r="DQ114" s="792" t="s">
        <v>102</v>
      </c>
      <c r="DR114" s="792"/>
      <c r="DS114" s="792"/>
      <c r="DT114" s="792"/>
      <c r="DU114" s="792"/>
      <c r="DV114" s="769" t="s">
        <v>102</v>
      </c>
      <c r="DW114" s="769"/>
      <c r="DX114" s="769"/>
      <c r="DY114" s="769"/>
      <c r="DZ114" s="770"/>
    </row>
    <row r="115" spans="1:130" s="191" customFormat="1" ht="26.25" customHeight="1">
      <c r="A115" s="898"/>
      <c r="B115" s="899"/>
      <c r="C115" s="725" t="s">
        <v>395</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13855758</v>
      </c>
      <c r="AB115" s="755"/>
      <c r="AC115" s="755"/>
      <c r="AD115" s="755"/>
      <c r="AE115" s="756"/>
      <c r="AF115" s="757">
        <v>13244202</v>
      </c>
      <c r="AG115" s="755"/>
      <c r="AH115" s="755"/>
      <c r="AI115" s="755"/>
      <c r="AJ115" s="756"/>
      <c r="AK115" s="757">
        <v>12946218</v>
      </c>
      <c r="AL115" s="755"/>
      <c r="AM115" s="755"/>
      <c r="AN115" s="755"/>
      <c r="AO115" s="756"/>
      <c r="AP115" s="802">
        <v>1.1000000000000001</v>
      </c>
      <c r="AQ115" s="803"/>
      <c r="AR115" s="803"/>
      <c r="AS115" s="803"/>
      <c r="AT115" s="804"/>
      <c r="AU115" s="916"/>
      <c r="AV115" s="917"/>
      <c r="AW115" s="917"/>
      <c r="AX115" s="917"/>
      <c r="AY115" s="917"/>
      <c r="AZ115" s="790" t="s">
        <v>396</v>
      </c>
      <c r="BA115" s="725"/>
      <c r="BB115" s="725"/>
      <c r="BC115" s="725"/>
      <c r="BD115" s="725"/>
      <c r="BE115" s="725"/>
      <c r="BF115" s="725"/>
      <c r="BG115" s="725"/>
      <c r="BH115" s="725"/>
      <c r="BI115" s="725"/>
      <c r="BJ115" s="725"/>
      <c r="BK115" s="725"/>
      <c r="BL115" s="725"/>
      <c r="BM115" s="725"/>
      <c r="BN115" s="725"/>
      <c r="BO115" s="725"/>
      <c r="BP115" s="726"/>
      <c r="BQ115" s="791">
        <v>44507515</v>
      </c>
      <c r="BR115" s="792"/>
      <c r="BS115" s="792"/>
      <c r="BT115" s="792"/>
      <c r="BU115" s="792"/>
      <c r="BV115" s="792">
        <v>28848370</v>
      </c>
      <c r="BW115" s="792"/>
      <c r="BX115" s="792"/>
      <c r="BY115" s="792"/>
      <c r="BZ115" s="792"/>
      <c r="CA115" s="792">
        <v>26747365</v>
      </c>
      <c r="CB115" s="792"/>
      <c r="CC115" s="792"/>
      <c r="CD115" s="792"/>
      <c r="CE115" s="792"/>
      <c r="CF115" s="856">
        <v>2.2000000000000002</v>
      </c>
      <c r="CG115" s="857"/>
      <c r="CH115" s="857"/>
      <c r="CI115" s="857"/>
      <c r="CJ115" s="857"/>
      <c r="CK115" s="911"/>
      <c r="CL115" s="796"/>
      <c r="CM115" s="790" t="s">
        <v>397</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v>57236343</v>
      </c>
      <c r="DH115" s="792"/>
      <c r="DI115" s="792"/>
      <c r="DJ115" s="792"/>
      <c r="DK115" s="792"/>
      <c r="DL115" s="792">
        <v>46457741</v>
      </c>
      <c r="DM115" s="792"/>
      <c r="DN115" s="792"/>
      <c r="DO115" s="792"/>
      <c r="DP115" s="792"/>
      <c r="DQ115" s="792">
        <v>34635804</v>
      </c>
      <c r="DR115" s="792"/>
      <c r="DS115" s="792"/>
      <c r="DT115" s="792"/>
      <c r="DU115" s="792"/>
      <c r="DV115" s="769">
        <v>2.9</v>
      </c>
      <c r="DW115" s="769"/>
      <c r="DX115" s="769"/>
      <c r="DY115" s="769"/>
      <c r="DZ115" s="770"/>
    </row>
    <row r="116" spans="1:130" s="191" customFormat="1" ht="26.25" customHeight="1">
      <c r="A116" s="900"/>
      <c r="B116" s="901"/>
      <c r="C116" s="861" t="s">
        <v>398</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t="s">
        <v>102</v>
      </c>
      <c r="AB116" s="755"/>
      <c r="AC116" s="755"/>
      <c r="AD116" s="755"/>
      <c r="AE116" s="756"/>
      <c r="AF116" s="757" t="s">
        <v>102</v>
      </c>
      <c r="AG116" s="755"/>
      <c r="AH116" s="755"/>
      <c r="AI116" s="755"/>
      <c r="AJ116" s="756"/>
      <c r="AK116" s="757" t="s">
        <v>102</v>
      </c>
      <c r="AL116" s="755"/>
      <c r="AM116" s="755"/>
      <c r="AN116" s="755"/>
      <c r="AO116" s="756"/>
      <c r="AP116" s="802" t="s">
        <v>102</v>
      </c>
      <c r="AQ116" s="803"/>
      <c r="AR116" s="803"/>
      <c r="AS116" s="803"/>
      <c r="AT116" s="804"/>
      <c r="AU116" s="916"/>
      <c r="AV116" s="917"/>
      <c r="AW116" s="917"/>
      <c r="AX116" s="917"/>
      <c r="AY116" s="917"/>
      <c r="AZ116" s="844" t="s">
        <v>399</v>
      </c>
      <c r="BA116" s="845"/>
      <c r="BB116" s="845"/>
      <c r="BC116" s="845"/>
      <c r="BD116" s="845"/>
      <c r="BE116" s="845"/>
      <c r="BF116" s="845"/>
      <c r="BG116" s="845"/>
      <c r="BH116" s="845"/>
      <c r="BI116" s="845"/>
      <c r="BJ116" s="845"/>
      <c r="BK116" s="845"/>
      <c r="BL116" s="845"/>
      <c r="BM116" s="845"/>
      <c r="BN116" s="845"/>
      <c r="BO116" s="845"/>
      <c r="BP116" s="846"/>
      <c r="BQ116" s="791" t="s">
        <v>102</v>
      </c>
      <c r="BR116" s="792"/>
      <c r="BS116" s="792"/>
      <c r="BT116" s="792"/>
      <c r="BU116" s="792"/>
      <c r="BV116" s="792" t="s">
        <v>102</v>
      </c>
      <c r="BW116" s="792"/>
      <c r="BX116" s="792"/>
      <c r="BY116" s="792"/>
      <c r="BZ116" s="792"/>
      <c r="CA116" s="792" t="s">
        <v>102</v>
      </c>
      <c r="CB116" s="792"/>
      <c r="CC116" s="792"/>
      <c r="CD116" s="792"/>
      <c r="CE116" s="792"/>
      <c r="CF116" s="856" t="s">
        <v>102</v>
      </c>
      <c r="CG116" s="857"/>
      <c r="CH116" s="857"/>
      <c r="CI116" s="857"/>
      <c r="CJ116" s="857"/>
      <c r="CK116" s="911"/>
      <c r="CL116" s="796"/>
      <c r="CM116" s="799" t="s">
        <v>400</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t="s">
        <v>102</v>
      </c>
      <c r="DH116" s="792"/>
      <c r="DI116" s="792"/>
      <c r="DJ116" s="792"/>
      <c r="DK116" s="792"/>
      <c r="DL116" s="792" t="s">
        <v>102</v>
      </c>
      <c r="DM116" s="792"/>
      <c r="DN116" s="792"/>
      <c r="DO116" s="792"/>
      <c r="DP116" s="792"/>
      <c r="DQ116" s="792" t="s">
        <v>102</v>
      </c>
      <c r="DR116" s="792"/>
      <c r="DS116" s="792"/>
      <c r="DT116" s="792"/>
      <c r="DU116" s="792"/>
      <c r="DV116" s="769" t="s">
        <v>102</v>
      </c>
      <c r="DW116" s="769"/>
      <c r="DX116" s="769"/>
      <c r="DY116" s="769"/>
      <c r="DZ116" s="770"/>
    </row>
    <row r="117" spans="1:130" s="191" customFormat="1" ht="26.25"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401</v>
      </c>
      <c r="Z117" s="883"/>
      <c r="AA117" s="888">
        <v>393885631</v>
      </c>
      <c r="AB117" s="889"/>
      <c r="AC117" s="889"/>
      <c r="AD117" s="889"/>
      <c r="AE117" s="890"/>
      <c r="AF117" s="891">
        <v>394524173</v>
      </c>
      <c r="AG117" s="889"/>
      <c r="AH117" s="889"/>
      <c r="AI117" s="889"/>
      <c r="AJ117" s="890"/>
      <c r="AK117" s="891">
        <v>401447028</v>
      </c>
      <c r="AL117" s="889"/>
      <c r="AM117" s="889"/>
      <c r="AN117" s="889"/>
      <c r="AO117" s="890"/>
      <c r="AP117" s="892"/>
      <c r="AQ117" s="893"/>
      <c r="AR117" s="893"/>
      <c r="AS117" s="893"/>
      <c r="AT117" s="894"/>
      <c r="AU117" s="916"/>
      <c r="AV117" s="917"/>
      <c r="AW117" s="917"/>
      <c r="AX117" s="917"/>
      <c r="AY117" s="917"/>
      <c r="AZ117" s="790" t="s">
        <v>402</v>
      </c>
      <c r="BA117" s="725"/>
      <c r="BB117" s="725"/>
      <c r="BC117" s="725"/>
      <c r="BD117" s="725"/>
      <c r="BE117" s="725"/>
      <c r="BF117" s="725"/>
      <c r="BG117" s="725"/>
      <c r="BH117" s="725"/>
      <c r="BI117" s="725"/>
      <c r="BJ117" s="725"/>
      <c r="BK117" s="725"/>
      <c r="BL117" s="725"/>
      <c r="BM117" s="725"/>
      <c r="BN117" s="725"/>
      <c r="BO117" s="725"/>
      <c r="BP117" s="726"/>
      <c r="BQ117" s="791" t="s">
        <v>102</v>
      </c>
      <c r="BR117" s="792"/>
      <c r="BS117" s="792"/>
      <c r="BT117" s="792"/>
      <c r="BU117" s="792"/>
      <c r="BV117" s="792" t="s">
        <v>102</v>
      </c>
      <c r="BW117" s="792"/>
      <c r="BX117" s="792"/>
      <c r="BY117" s="792"/>
      <c r="BZ117" s="792"/>
      <c r="CA117" s="792" t="s">
        <v>102</v>
      </c>
      <c r="CB117" s="792"/>
      <c r="CC117" s="792"/>
      <c r="CD117" s="792"/>
      <c r="CE117" s="792"/>
      <c r="CF117" s="856" t="s">
        <v>102</v>
      </c>
      <c r="CG117" s="857"/>
      <c r="CH117" s="857"/>
      <c r="CI117" s="857"/>
      <c r="CJ117" s="857"/>
      <c r="CK117" s="911"/>
      <c r="CL117" s="796"/>
      <c r="CM117" s="799" t="s">
        <v>403</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102</v>
      </c>
      <c r="DH117" s="792"/>
      <c r="DI117" s="792"/>
      <c r="DJ117" s="792"/>
      <c r="DK117" s="792"/>
      <c r="DL117" s="792" t="s">
        <v>102</v>
      </c>
      <c r="DM117" s="792"/>
      <c r="DN117" s="792"/>
      <c r="DO117" s="792"/>
      <c r="DP117" s="792"/>
      <c r="DQ117" s="792" t="s">
        <v>102</v>
      </c>
      <c r="DR117" s="792"/>
      <c r="DS117" s="792"/>
      <c r="DT117" s="792"/>
      <c r="DU117" s="792"/>
      <c r="DV117" s="769" t="s">
        <v>102</v>
      </c>
      <c r="DW117" s="769"/>
      <c r="DX117" s="769"/>
      <c r="DY117" s="769"/>
      <c r="DZ117" s="770"/>
    </row>
    <row r="118" spans="1:130" s="191" customFormat="1" ht="26.25" customHeight="1">
      <c r="A118" s="881" t="s">
        <v>377</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375</v>
      </c>
      <c r="AB118" s="882"/>
      <c r="AC118" s="882"/>
      <c r="AD118" s="882"/>
      <c r="AE118" s="883"/>
      <c r="AF118" s="884" t="s">
        <v>277</v>
      </c>
      <c r="AG118" s="882"/>
      <c r="AH118" s="882"/>
      <c r="AI118" s="882"/>
      <c r="AJ118" s="883"/>
      <c r="AK118" s="884" t="s">
        <v>276</v>
      </c>
      <c r="AL118" s="882"/>
      <c r="AM118" s="882"/>
      <c r="AN118" s="882"/>
      <c r="AO118" s="883"/>
      <c r="AP118" s="885" t="s">
        <v>376</v>
      </c>
      <c r="AQ118" s="886"/>
      <c r="AR118" s="886"/>
      <c r="AS118" s="886"/>
      <c r="AT118" s="887"/>
      <c r="AU118" s="916"/>
      <c r="AV118" s="917"/>
      <c r="AW118" s="917"/>
      <c r="AX118" s="917"/>
      <c r="AY118" s="917"/>
      <c r="AZ118" s="860" t="s">
        <v>404</v>
      </c>
      <c r="BA118" s="861"/>
      <c r="BB118" s="861"/>
      <c r="BC118" s="861"/>
      <c r="BD118" s="861"/>
      <c r="BE118" s="861"/>
      <c r="BF118" s="861"/>
      <c r="BG118" s="861"/>
      <c r="BH118" s="861"/>
      <c r="BI118" s="861"/>
      <c r="BJ118" s="861"/>
      <c r="BK118" s="861"/>
      <c r="BL118" s="861"/>
      <c r="BM118" s="861"/>
      <c r="BN118" s="861"/>
      <c r="BO118" s="861"/>
      <c r="BP118" s="862"/>
      <c r="BQ118" s="843">
        <v>1829745</v>
      </c>
      <c r="BR118" s="823"/>
      <c r="BS118" s="823"/>
      <c r="BT118" s="823"/>
      <c r="BU118" s="823"/>
      <c r="BV118" s="823">
        <v>1296069</v>
      </c>
      <c r="BW118" s="823"/>
      <c r="BX118" s="823"/>
      <c r="BY118" s="823"/>
      <c r="BZ118" s="823"/>
      <c r="CA118" s="823">
        <v>618437</v>
      </c>
      <c r="CB118" s="823"/>
      <c r="CC118" s="823"/>
      <c r="CD118" s="823"/>
      <c r="CE118" s="823"/>
      <c r="CF118" s="856">
        <v>0.1</v>
      </c>
      <c r="CG118" s="857"/>
      <c r="CH118" s="857"/>
      <c r="CI118" s="857"/>
      <c r="CJ118" s="857"/>
      <c r="CK118" s="911"/>
      <c r="CL118" s="796"/>
      <c r="CM118" s="799" t="s">
        <v>405</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102</v>
      </c>
      <c r="DH118" s="792"/>
      <c r="DI118" s="792"/>
      <c r="DJ118" s="792"/>
      <c r="DK118" s="792"/>
      <c r="DL118" s="792" t="s">
        <v>102</v>
      </c>
      <c r="DM118" s="792"/>
      <c r="DN118" s="792"/>
      <c r="DO118" s="792"/>
      <c r="DP118" s="792"/>
      <c r="DQ118" s="792" t="s">
        <v>102</v>
      </c>
      <c r="DR118" s="792"/>
      <c r="DS118" s="792"/>
      <c r="DT118" s="792"/>
      <c r="DU118" s="792"/>
      <c r="DV118" s="769" t="s">
        <v>102</v>
      </c>
      <c r="DW118" s="769"/>
      <c r="DX118" s="769"/>
      <c r="DY118" s="769"/>
      <c r="DZ118" s="770"/>
    </row>
    <row r="119" spans="1:130" s="191" customFormat="1" ht="26.25" customHeight="1">
      <c r="A119" s="793" t="s">
        <v>380</v>
      </c>
      <c r="B119" s="794"/>
      <c r="C119" s="871" t="s">
        <v>381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392383</v>
      </c>
      <c r="AB119" s="875"/>
      <c r="AC119" s="875"/>
      <c r="AD119" s="875"/>
      <c r="AE119" s="876"/>
      <c r="AF119" s="877">
        <v>392650</v>
      </c>
      <c r="AG119" s="875"/>
      <c r="AH119" s="875"/>
      <c r="AI119" s="875"/>
      <c r="AJ119" s="876"/>
      <c r="AK119" s="877">
        <v>392910</v>
      </c>
      <c r="AL119" s="875"/>
      <c r="AM119" s="875"/>
      <c r="AN119" s="875"/>
      <c r="AO119" s="876"/>
      <c r="AP119" s="878">
        <v>0</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406</v>
      </c>
      <c r="BP119" s="859"/>
      <c r="BQ119" s="843">
        <v>6273370042</v>
      </c>
      <c r="BR119" s="823"/>
      <c r="BS119" s="823"/>
      <c r="BT119" s="823"/>
      <c r="BU119" s="823"/>
      <c r="BV119" s="823">
        <v>6227625962</v>
      </c>
      <c r="BW119" s="823"/>
      <c r="BX119" s="823"/>
      <c r="BY119" s="823"/>
      <c r="BZ119" s="823"/>
      <c r="CA119" s="823">
        <v>6167152823</v>
      </c>
      <c r="CB119" s="823"/>
      <c r="CC119" s="823"/>
      <c r="CD119" s="823"/>
      <c r="CE119" s="823"/>
      <c r="CF119" s="721"/>
      <c r="CG119" s="722"/>
      <c r="CH119" s="722"/>
      <c r="CI119" s="722"/>
      <c r="CJ119" s="812"/>
      <c r="CK119" s="912"/>
      <c r="CL119" s="798"/>
      <c r="CM119" s="816" t="s">
        <v>407</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v>521651</v>
      </c>
      <c r="DH119" s="792"/>
      <c r="DI119" s="792"/>
      <c r="DJ119" s="792"/>
      <c r="DK119" s="792"/>
      <c r="DL119" s="792">
        <v>317939</v>
      </c>
      <c r="DM119" s="792"/>
      <c r="DN119" s="792"/>
      <c r="DO119" s="792"/>
      <c r="DP119" s="792"/>
      <c r="DQ119" s="792">
        <v>185966</v>
      </c>
      <c r="DR119" s="792"/>
      <c r="DS119" s="792"/>
      <c r="DT119" s="792"/>
      <c r="DU119" s="792"/>
      <c r="DV119" s="769">
        <v>0</v>
      </c>
      <c r="DW119" s="769"/>
      <c r="DX119" s="769"/>
      <c r="DY119" s="769"/>
      <c r="DZ119" s="770"/>
    </row>
    <row r="120" spans="1:130" s="191" customFormat="1" ht="26.25" customHeight="1">
      <c r="A120" s="795"/>
      <c r="B120" s="796"/>
      <c r="C120" s="799" t="s">
        <v>384</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t="s">
        <v>102</v>
      </c>
      <c r="AB120" s="755"/>
      <c r="AC120" s="755"/>
      <c r="AD120" s="755"/>
      <c r="AE120" s="756"/>
      <c r="AF120" s="757" t="s">
        <v>102</v>
      </c>
      <c r="AG120" s="755"/>
      <c r="AH120" s="755"/>
      <c r="AI120" s="755"/>
      <c r="AJ120" s="756"/>
      <c r="AK120" s="757" t="s">
        <v>102</v>
      </c>
      <c r="AL120" s="755"/>
      <c r="AM120" s="755"/>
      <c r="AN120" s="755"/>
      <c r="AO120" s="756"/>
      <c r="AP120" s="802" t="s">
        <v>102</v>
      </c>
      <c r="AQ120" s="803"/>
      <c r="AR120" s="803"/>
      <c r="AS120" s="803"/>
      <c r="AT120" s="804"/>
      <c r="AU120" s="863" t="s">
        <v>408</v>
      </c>
      <c r="AV120" s="864"/>
      <c r="AW120" s="864"/>
      <c r="AX120" s="864"/>
      <c r="AY120" s="865"/>
      <c r="AZ120" s="837" t="s">
        <v>409</v>
      </c>
      <c r="BA120" s="783"/>
      <c r="BB120" s="783"/>
      <c r="BC120" s="783"/>
      <c r="BD120" s="783"/>
      <c r="BE120" s="783"/>
      <c r="BF120" s="783"/>
      <c r="BG120" s="783"/>
      <c r="BH120" s="783"/>
      <c r="BI120" s="783"/>
      <c r="BJ120" s="783"/>
      <c r="BK120" s="783"/>
      <c r="BL120" s="783"/>
      <c r="BM120" s="783"/>
      <c r="BN120" s="783"/>
      <c r="BO120" s="783"/>
      <c r="BP120" s="784"/>
      <c r="BQ120" s="838">
        <v>712189633</v>
      </c>
      <c r="BR120" s="820"/>
      <c r="BS120" s="820"/>
      <c r="BT120" s="820"/>
      <c r="BU120" s="820"/>
      <c r="BV120" s="820">
        <v>763947689</v>
      </c>
      <c r="BW120" s="820"/>
      <c r="BX120" s="820"/>
      <c r="BY120" s="820"/>
      <c r="BZ120" s="820"/>
      <c r="CA120" s="820">
        <v>809181387</v>
      </c>
      <c r="CB120" s="820"/>
      <c r="CC120" s="820"/>
      <c r="CD120" s="820"/>
      <c r="CE120" s="820"/>
      <c r="CF120" s="847">
        <v>68</v>
      </c>
      <c r="CG120" s="848"/>
      <c r="CH120" s="848"/>
      <c r="CI120" s="848"/>
      <c r="CJ120" s="848"/>
      <c r="CK120" s="849" t="s">
        <v>410</v>
      </c>
      <c r="CL120" s="829"/>
      <c r="CM120" s="829"/>
      <c r="CN120" s="829"/>
      <c r="CO120" s="830"/>
      <c r="CP120" s="853" t="s">
        <v>360</v>
      </c>
      <c r="CQ120" s="854"/>
      <c r="CR120" s="854"/>
      <c r="CS120" s="854"/>
      <c r="CT120" s="854"/>
      <c r="CU120" s="854"/>
      <c r="CV120" s="854"/>
      <c r="CW120" s="854"/>
      <c r="CX120" s="854"/>
      <c r="CY120" s="854"/>
      <c r="CZ120" s="854"/>
      <c r="DA120" s="854"/>
      <c r="DB120" s="854"/>
      <c r="DC120" s="854"/>
      <c r="DD120" s="854"/>
      <c r="DE120" s="854"/>
      <c r="DF120" s="855"/>
      <c r="DG120" s="838">
        <v>58723618</v>
      </c>
      <c r="DH120" s="820"/>
      <c r="DI120" s="820"/>
      <c r="DJ120" s="820"/>
      <c r="DK120" s="820"/>
      <c r="DL120" s="820">
        <v>59602185</v>
      </c>
      <c r="DM120" s="820"/>
      <c r="DN120" s="820"/>
      <c r="DO120" s="820"/>
      <c r="DP120" s="820"/>
      <c r="DQ120" s="820">
        <v>68845591</v>
      </c>
      <c r="DR120" s="820"/>
      <c r="DS120" s="820"/>
      <c r="DT120" s="820"/>
      <c r="DU120" s="820"/>
      <c r="DV120" s="821">
        <v>5.8</v>
      </c>
      <c r="DW120" s="821"/>
      <c r="DX120" s="821"/>
      <c r="DY120" s="821"/>
      <c r="DZ120" s="822"/>
    </row>
    <row r="121" spans="1:130" s="191" customFormat="1" ht="26.25" customHeight="1">
      <c r="A121" s="795"/>
      <c r="B121" s="796"/>
      <c r="C121" s="844" t="s">
        <v>411</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11230639</v>
      </c>
      <c r="AB121" s="755"/>
      <c r="AC121" s="755"/>
      <c r="AD121" s="755"/>
      <c r="AE121" s="756"/>
      <c r="AF121" s="757">
        <v>11019289</v>
      </c>
      <c r="AG121" s="755"/>
      <c r="AH121" s="755"/>
      <c r="AI121" s="755"/>
      <c r="AJ121" s="756"/>
      <c r="AK121" s="757">
        <v>10813429</v>
      </c>
      <c r="AL121" s="755"/>
      <c r="AM121" s="755"/>
      <c r="AN121" s="755"/>
      <c r="AO121" s="756"/>
      <c r="AP121" s="802">
        <v>0.9</v>
      </c>
      <c r="AQ121" s="803"/>
      <c r="AR121" s="803"/>
      <c r="AS121" s="803"/>
      <c r="AT121" s="804"/>
      <c r="AU121" s="866"/>
      <c r="AV121" s="867"/>
      <c r="AW121" s="867"/>
      <c r="AX121" s="867"/>
      <c r="AY121" s="868"/>
      <c r="AZ121" s="790" t="s">
        <v>412</v>
      </c>
      <c r="BA121" s="725"/>
      <c r="BB121" s="725"/>
      <c r="BC121" s="725"/>
      <c r="BD121" s="725"/>
      <c r="BE121" s="725"/>
      <c r="BF121" s="725"/>
      <c r="BG121" s="725"/>
      <c r="BH121" s="725"/>
      <c r="BI121" s="725"/>
      <c r="BJ121" s="725"/>
      <c r="BK121" s="725"/>
      <c r="BL121" s="725"/>
      <c r="BM121" s="725"/>
      <c r="BN121" s="725"/>
      <c r="BO121" s="725"/>
      <c r="BP121" s="726"/>
      <c r="BQ121" s="791">
        <v>86816197</v>
      </c>
      <c r="BR121" s="792"/>
      <c r="BS121" s="792"/>
      <c r="BT121" s="792"/>
      <c r="BU121" s="792"/>
      <c r="BV121" s="792">
        <v>76609802</v>
      </c>
      <c r="BW121" s="792"/>
      <c r="BX121" s="792"/>
      <c r="BY121" s="792"/>
      <c r="BZ121" s="792"/>
      <c r="CA121" s="792">
        <v>74056659</v>
      </c>
      <c r="CB121" s="792"/>
      <c r="CC121" s="792"/>
      <c r="CD121" s="792"/>
      <c r="CE121" s="792"/>
      <c r="CF121" s="856">
        <v>6.2</v>
      </c>
      <c r="CG121" s="857"/>
      <c r="CH121" s="857"/>
      <c r="CI121" s="857"/>
      <c r="CJ121" s="857"/>
      <c r="CK121" s="850"/>
      <c r="CL121" s="832"/>
      <c r="CM121" s="832"/>
      <c r="CN121" s="832"/>
      <c r="CO121" s="833"/>
      <c r="CP121" s="813" t="s">
        <v>355</v>
      </c>
      <c r="CQ121" s="814"/>
      <c r="CR121" s="814"/>
      <c r="CS121" s="814"/>
      <c r="CT121" s="814"/>
      <c r="CU121" s="814"/>
      <c r="CV121" s="814"/>
      <c r="CW121" s="814"/>
      <c r="CX121" s="814"/>
      <c r="CY121" s="814"/>
      <c r="CZ121" s="814"/>
      <c r="DA121" s="814"/>
      <c r="DB121" s="814"/>
      <c r="DC121" s="814"/>
      <c r="DD121" s="814"/>
      <c r="DE121" s="814"/>
      <c r="DF121" s="815"/>
      <c r="DG121" s="791">
        <v>12961462</v>
      </c>
      <c r="DH121" s="792"/>
      <c r="DI121" s="792"/>
      <c r="DJ121" s="792"/>
      <c r="DK121" s="792"/>
      <c r="DL121" s="792">
        <v>16857344</v>
      </c>
      <c r="DM121" s="792"/>
      <c r="DN121" s="792"/>
      <c r="DO121" s="792"/>
      <c r="DP121" s="792"/>
      <c r="DQ121" s="792">
        <v>15278423</v>
      </c>
      <c r="DR121" s="792"/>
      <c r="DS121" s="792"/>
      <c r="DT121" s="792"/>
      <c r="DU121" s="792"/>
      <c r="DV121" s="769">
        <v>1.3</v>
      </c>
      <c r="DW121" s="769"/>
      <c r="DX121" s="769"/>
      <c r="DY121" s="769"/>
      <c r="DZ121" s="770"/>
    </row>
    <row r="122" spans="1:130" s="191" customFormat="1" ht="26.25" customHeight="1">
      <c r="A122" s="795"/>
      <c r="B122" s="796"/>
      <c r="C122" s="799" t="s">
        <v>394</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t="s">
        <v>102</v>
      </c>
      <c r="AB122" s="755"/>
      <c r="AC122" s="755"/>
      <c r="AD122" s="755"/>
      <c r="AE122" s="756"/>
      <c r="AF122" s="757" t="s">
        <v>102</v>
      </c>
      <c r="AG122" s="755"/>
      <c r="AH122" s="755"/>
      <c r="AI122" s="755"/>
      <c r="AJ122" s="756"/>
      <c r="AK122" s="757" t="s">
        <v>102</v>
      </c>
      <c r="AL122" s="755"/>
      <c r="AM122" s="755"/>
      <c r="AN122" s="755"/>
      <c r="AO122" s="756"/>
      <c r="AP122" s="802" t="s">
        <v>102</v>
      </c>
      <c r="AQ122" s="803"/>
      <c r="AR122" s="803"/>
      <c r="AS122" s="803"/>
      <c r="AT122" s="804"/>
      <c r="AU122" s="866"/>
      <c r="AV122" s="867"/>
      <c r="AW122" s="867"/>
      <c r="AX122" s="867"/>
      <c r="AY122" s="868"/>
      <c r="AZ122" s="860" t="s">
        <v>413</v>
      </c>
      <c r="BA122" s="861"/>
      <c r="BB122" s="861"/>
      <c r="BC122" s="861"/>
      <c r="BD122" s="861"/>
      <c r="BE122" s="861"/>
      <c r="BF122" s="861"/>
      <c r="BG122" s="861"/>
      <c r="BH122" s="861"/>
      <c r="BI122" s="861"/>
      <c r="BJ122" s="861"/>
      <c r="BK122" s="861"/>
      <c r="BL122" s="861"/>
      <c r="BM122" s="861"/>
      <c r="BN122" s="861"/>
      <c r="BO122" s="861"/>
      <c r="BP122" s="862"/>
      <c r="BQ122" s="843">
        <v>3067032343</v>
      </c>
      <c r="BR122" s="823"/>
      <c r="BS122" s="823"/>
      <c r="BT122" s="823"/>
      <c r="BU122" s="823"/>
      <c r="BV122" s="823">
        <v>3036158209</v>
      </c>
      <c r="BW122" s="823"/>
      <c r="BX122" s="823"/>
      <c r="BY122" s="823"/>
      <c r="BZ122" s="823"/>
      <c r="CA122" s="823">
        <v>2988567356</v>
      </c>
      <c r="CB122" s="823"/>
      <c r="CC122" s="823"/>
      <c r="CD122" s="823"/>
      <c r="CE122" s="823"/>
      <c r="CF122" s="824">
        <v>251</v>
      </c>
      <c r="CG122" s="825"/>
      <c r="CH122" s="825"/>
      <c r="CI122" s="825"/>
      <c r="CJ122" s="825"/>
      <c r="CK122" s="850"/>
      <c r="CL122" s="832"/>
      <c r="CM122" s="832"/>
      <c r="CN122" s="832"/>
      <c r="CO122" s="833"/>
      <c r="CP122" s="813" t="s">
        <v>359</v>
      </c>
      <c r="CQ122" s="814"/>
      <c r="CR122" s="814"/>
      <c r="CS122" s="814"/>
      <c r="CT122" s="814"/>
      <c r="CU122" s="814"/>
      <c r="CV122" s="814"/>
      <c r="CW122" s="814"/>
      <c r="CX122" s="814"/>
      <c r="CY122" s="814"/>
      <c r="CZ122" s="814"/>
      <c r="DA122" s="814"/>
      <c r="DB122" s="814"/>
      <c r="DC122" s="814"/>
      <c r="DD122" s="814"/>
      <c r="DE122" s="814"/>
      <c r="DF122" s="815"/>
      <c r="DG122" s="791">
        <v>2681597</v>
      </c>
      <c r="DH122" s="792"/>
      <c r="DI122" s="792"/>
      <c r="DJ122" s="792"/>
      <c r="DK122" s="792"/>
      <c r="DL122" s="792">
        <v>2430570</v>
      </c>
      <c r="DM122" s="792"/>
      <c r="DN122" s="792"/>
      <c r="DO122" s="792"/>
      <c r="DP122" s="792"/>
      <c r="DQ122" s="792">
        <v>2133824</v>
      </c>
      <c r="DR122" s="792"/>
      <c r="DS122" s="792"/>
      <c r="DT122" s="792"/>
      <c r="DU122" s="792"/>
      <c r="DV122" s="769">
        <v>0.2</v>
      </c>
      <c r="DW122" s="769"/>
      <c r="DX122" s="769"/>
      <c r="DY122" s="769"/>
      <c r="DZ122" s="770"/>
    </row>
    <row r="123" spans="1:130" s="191" customFormat="1" ht="26.25" customHeight="1">
      <c r="A123" s="795"/>
      <c r="B123" s="796"/>
      <c r="C123" s="799" t="s">
        <v>400</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t="s">
        <v>102</v>
      </c>
      <c r="AB123" s="755"/>
      <c r="AC123" s="755"/>
      <c r="AD123" s="755"/>
      <c r="AE123" s="756"/>
      <c r="AF123" s="757" t="s">
        <v>102</v>
      </c>
      <c r="AG123" s="755"/>
      <c r="AH123" s="755"/>
      <c r="AI123" s="755"/>
      <c r="AJ123" s="756"/>
      <c r="AK123" s="757" t="s">
        <v>102</v>
      </c>
      <c r="AL123" s="755"/>
      <c r="AM123" s="755"/>
      <c r="AN123" s="755"/>
      <c r="AO123" s="756"/>
      <c r="AP123" s="802" t="s">
        <v>102</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414</v>
      </c>
      <c r="BP123" s="859"/>
      <c r="BQ123" s="810">
        <v>3866038173</v>
      </c>
      <c r="BR123" s="811"/>
      <c r="BS123" s="811"/>
      <c r="BT123" s="811"/>
      <c r="BU123" s="811"/>
      <c r="BV123" s="811">
        <v>3876715700</v>
      </c>
      <c r="BW123" s="811"/>
      <c r="BX123" s="811"/>
      <c r="BY123" s="811"/>
      <c r="BZ123" s="811"/>
      <c r="CA123" s="811">
        <v>3871805402</v>
      </c>
      <c r="CB123" s="811"/>
      <c r="CC123" s="811"/>
      <c r="CD123" s="811"/>
      <c r="CE123" s="811"/>
      <c r="CF123" s="721"/>
      <c r="CG123" s="722"/>
      <c r="CH123" s="722"/>
      <c r="CI123" s="722"/>
      <c r="CJ123" s="812"/>
      <c r="CK123" s="850"/>
      <c r="CL123" s="832"/>
      <c r="CM123" s="832"/>
      <c r="CN123" s="832"/>
      <c r="CO123" s="833"/>
      <c r="CP123" s="813" t="s">
        <v>356</v>
      </c>
      <c r="CQ123" s="814"/>
      <c r="CR123" s="814"/>
      <c r="CS123" s="814"/>
      <c r="CT123" s="814"/>
      <c r="CU123" s="814"/>
      <c r="CV123" s="814"/>
      <c r="CW123" s="814"/>
      <c r="CX123" s="814"/>
      <c r="CY123" s="814"/>
      <c r="CZ123" s="814"/>
      <c r="DA123" s="814"/>
      <c r="DB123" s="814"/>
      <c r="DC123" s="814"/>
      <c r="DD123" s="814"/>
      <c r="DE123" s="814"/>
      <c r="DF123" s="815"/>
      <c r="DG123" s="791">
        <v>1544574</v>
      </c>
      <c r="DH123" s="792"/>
      <c r="DI123" s="792"/>
      <c r="DJ123" s="792"/>
      <c r="DK123" s="792"/>
      <c r="DL123" s="792">
        <v>1332685</v>
      </c>
      <c r="DM123" s="792"/>
      <c r="DN123" s="792"/>
      <c r="DO123" s="792"/>
      <c r="DP123" s="792"/>
      <c r="DQ123" s="792">
        <v>1260609</v>
      </c>
      <c r="DR123" s="792"/>
      <c r="DS123" s="792"/>
      <c r="DT123" s="792"/>
      <c r="DU123" s="792"/>
      <c r="DV123" s="769">
        <v>0.1</v>
      </c>
      <c r="DW123" s="769"/>
      <c r="DX123" s="769"/>
      <c r="DY123" s="769"/>
      <c r="DZ123" s="770"/>
    </row>
    <row r="124" spans="1:130" s="191" customFormat="1" ht="26.25" customHeight="1" thickBot="1">
      <c r="A124" s="795"/>
      <c r="B124" s="796"/>
      <c r="C124" s="799" t="s">
        <v>403</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v>1596234</v>
      </c>
      <c r="AB124" s="755"/>
      <c r="AC124" s="755"/>
      <c r="AD124" s="755"/>
      <c r="AE124" s="756"/>
      <c r="AF124" s="757">
        <v>1413970</v>
      </c>
      <c r="AG124" s="755"/>
      <c r="AH124" s="755"/>
      <c r="AI124" s="755"/>
      <c r="AJ124" s="756"/>
      <c r="AK124" s="757">
        <v>1435935</v>
      </c>
      <c r="AL124" s="755"/>
      <c r="AM124" s="755"/>
      <c r="AN124" s="755"/>
      <c r="AO124" s="756"/>
      <c r="AP124" s="802">
        <v>0.1</v>
      </c>
      <c r="AQ124" s="803"/>
      <c r="AR124" s="803"/>
      <c r="AS124" s="803"/>
      <c r="AT124" s="804"/>
      <c r="AU124" s="805" t="s">
        <v>415</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212.7</v>
      </c>
      <c r="BR124" s="809"/>
      <c r="BS124" s="809"/>
      <c r="BT124" s="809"/>
      <c r="BU124" s="809"/>
      <c r="BV124" s="809">
        <v>197.3</v>
      </c>
      <c r="BW124" s="809"/>
      <c r="BX124" s="809"/>
      <c r="BY124" s="809"/>
      <c r="BZ124" s="809"/>
      <c r="CA124" s="809">
        <v>192.7</v>
      </c>
      <c r="CB124" s="809"/>
      <c r="CC124" s="809"/>
      <c r="CD124" s="809"/>
      <c r="CE124" s="809"/>
      <c r="CF124" s="699"/>
      <c r="CG124" s="700"/>
      <c r="CH124" s="700"/>
      <c r="CI124" s="700"/>
      <c r="CJ124" s="839"/>
      <c r="CK124" s="851"/>
      <c r="CL124" s="851"/>
      <c r="CM124" s="851"/>
      <c r="CN124" s="851"/>
      <c r="CO124" s="852"/>
      <c r="CP124" s="840" t="s">
        <v>416</v>
      </c>
      <c r="CQ124" s="841"/>
      <c r="CR124" s="841"/>
      <c r="CS124" s="841"/>
      <c r="CT124" s="841"/>
      <c r="CU124" s="841"/>
      <c r="CV124" s="841"/>
      <c r="CW124" s="841"/>
      <c r="CX124" s="841"/>
      <c r="CY124" s="841"/>
      <c r="CZ124" s="841"/>
      <c r="DA124" s="841"/>
      <c r="DB124" s="841"/>
      <c r="DC124" s="841"/>
      <c r="DD124" s="841"/>
      <c r="DE124" s="841"/>
      <c r="DF124" s="842"/>
      <c r="DG124" s="843">
        <v>1664289</v>
      </c>
      <c r="DH124" s="823"/>
      <c r="DI124" s="823"/>
      <c r="DJ124" s="823"/>
      <c r="DK124" s="823"/>
      <c r="DL124" s="823">
        <v>1362411</v>
      </c>
      <c r="DM124" s="823"/>
      <c r="DN124" s="823"/>
      <c r="DO124" s="823"/>
      <c r="DP124" s="823"/>
      <c r="DQ124" s="823">
        <v>1121673</v>
      </c>
      <c r="DR124" s="823"/>
      <c r="DS124" s="823"/>
      <c r="DT124" s="823"/>
      <c r="DU124" s="823"/>
      <c r="DV124" s="826">
        <v>0.1</v>
      </c>
      <c r="DW124" s="826"/>
      <c r="DX124" s="826"/>
      <c r="DY124" s="826"/>
      <c r="DZ124" s="827"/>
    </row>
    <row r="125" spans="1:130" s="191" customFormat="1" ht="26.25" customHeight="1">
      <c r="A125" s="795"/>
      <c r="B125" s="796"/>
      <c r="C125" s="799" t="s">
        <v>405</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102</v>
      </c>
      <c r="AB125" s="755"/>
      <c r="AC125" s="755"/>
      <c r="AD125" s="755"/>
      <c r="AE125" s="756"/>
      <c r="AF125" s="757" t="s">
        <v>102</v>
      </c>
      <c r="AG125" s="755"/>
      <c r="AH125" s="755"/>
      <c r="AI125" s="755"/>
      <c r="AJ125" s="756"/>
      <c r="AK125" s="757" t="s">
        <v>102</v>
      </c>
      <c r="AL125" s="755"/>
      <c r="AM125" s="755"/>
      <c r="AN125" s="755"/>
      <c r="AO125" s="756"/>
      <c r="AP125" s="802" t="s">
        <v>102</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417</v>
      </c>
      <c r="CL125" s="829"/>
      <c r="CM125" s="829"/>
      <c r="CN125" s="829"/>
      <c r="CO125" s="830"/>
      <c r="CP125" s="837" t="s">
        <v>418</v>
      </c>
      <c r="CQ125" s="783"/>
      <c r="CR125" s="783"/>
      <c r="CS125" s="783"/>
      <c r="CT125" s="783"/>
      <c r="CU125" s="783"/>
      <c r="CV125" s="783"/>
      <c r="CW125" s="783"/>
      <c r="CX125" s="783"/>
      <c r="CY125" s="783"/>
      <c r="CZ125" s="783"/>
      <c r="DA125" s="783"/>
      <c r="DB125" s="783"/>
      <c r="DC125" s="783"/>
      <c r="DD125" s="783"/>
      <c r="DE125" s="783"/>
      <c r="DF125" s="784"/>
      <c r="DG125" s="838" t="s">
        <v>102</v>
      </c>
      <c r="DH125" s="820"/>
      <c r="DI125" s="820"/>
      <c r="DJ125" s="820"/>
      <c r="DK125" s="820"/>
      <c r="DL125" s="820" t="s">
        <v>102</v>
      </c>
      <c r="DM125" s="820"/>
      <c r="DN125" s="820"/>
      <c r="DO125" s="820"/>
      <c r="DP125" s="820"/>
      <c r="DQ125" s="820" t="s">
        <v>102</v>
      </c>
      <c r="DR125" s="820"/>
      <c r="DS125" s="820"/>
      <c r="DT125" s="820"/>
      <c r="DU125" s="820"/>
      <c r="DV125" s="821" t="s">
        <v>102</v>
      </c>
      <c r="DW125" s="821"/>
      <c r="DX125" s="821"/>
      <c r="DY125" s="821"/>
      <c r="DZ125" s="822"/>
    </row>
    <row r="126" spans="1:130" s="191" customFormat="1" ht="26.25" customHeight="1" thickBot="1">
      <c r="A126" s="795"/>
      <c r="B126" s="796"/>
      <c r="C126" s="799" t="s">
        <v>407</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v>335238</v>
      </c>
      <c r="AB126" s="755"/>
      <c r="AC126" s="755"/>
      <c r="AD126" s="755"/>
      <c r="AE126" s="756"/>
      <c r="AF126" s="757">
        <v>207320</v>
      </c>
      <c r="AG126" s="755"/>
      <c r="AH126" s="755"/>
      <c r="AI126" s="755"/>
      <c r="AJ126" s="756"/>
      <c r="AK126" s="757">
        <v>134508</v>
      </c>
      <c r="AL126" s="755"/>
      <c r="AM126" s="755"/>
      <c r="AN126" s="755"/>
      <c r="AO126" s="756"/>
      <c r="AP126" s="802">
        <v>0</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419</v>
      </c>
      <c r="CQ126" s="725"/>
      <c r="CR126" s="725"/>
      <c r="CS126" s="725"/>
      <c r="CT126" s="725"/>
      <c r="CU126" s="725"/>
      <c r="CV126" s="725"/>
      <c r="CW126" s="725"/>
      <c r="CX126" s="725"/>
      <c r="CY126" s="725"/>
      <c r="CZ126" s="725"/>
      <c r="DA126" s="725"/>
      <c r="DB126" s="725"/>
      <c r="DC126" s="725"/>
      <c r="DD126" s="725"/>
      <c r="DE126" s="725"/>
      <c r="DF126" s="726"/>
      <c r="DG126" s="791" t="s">
        <v>102</v>
      </c>
      <c r="DH126" s="792"/>
      <c r="DI126" s="792"/>
      <c r="DJ126" s="792"/>
      <c r="DK126" s="792"/>
      <c r="DL126" s="792" t="s">
        <v>102</v>
      </c>
      <c r="DM126" s="792"/>
      <c r="DN126" s="792"/>
      <c r="DO126" s="792"/>
      <c r="DP126" s="792"/>
      <c r="DQ126" s="792" t="s">
        <v>102</v>
      </c>
      <c r="DR126" s="792"/>
      <c r="DS126" s="792"/>
      <c r="DT126" s="792"/>
      <c r="DU126" s="792"/>
      <c r="DV126" s="769" t="s">
        <v>102</v>
      </c>
      <c r="DW126" s="769"/>
      <c r="DX126" s="769"/>
      <c r="DY126" s="769"/>
      <c r="DZ126" s="770"/>
    </row>
    <row r="127" spans="1:130" s="191" customFormat="1" ht="26.25" customHeight="1">
      <c r="A127" s="797"/>
      <c r="B127" s="798"/>
      <c r="C127" s="816" t="s">
        <v>420</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301264</v>
      </c>
      <c r="AB127" s="755"/>
      <c r="AC127" s="755"/>
      <c r="AD127" s="755"/>
      <c r="AE127" s="756"/>
      <c r="AF127" s="757">
        <v>210973</v>
      </c>
      <c r="AG127" s="755"/>
      <c r="AH127" s="755"/>
      <c r="AI127" s="755"/>
      <c r="AJ127" s="756"/>
      <c r="AK127" s="757">
        <v>169436</v>
      </c>
      <c r="AL127" s="755"/>
      <c r="AM127" s="755"/>
      <c r="AN127" s="755"/>
      <c r="AO127" s="756"/>
      <c r="AP127" s="802">
        <v>0</v>
      </c>
      <c r="AQ127" s="803"/>
      <c r="AR127" s="803"/>
      <c r="AS127" s="803"/>
      <c r="AT127" s="804"/>
      <c r="AU127" s="227"/>
      <c r="AV127" s="227"/>
      <c r="AW127" s="227"/>
      <c r="AX127" s="819" t="s">
        <v>421</v>
      </c>
      <c r="AY127" s="787"/>
      <c r="AZ127" s="787"/>
      <c r="BA127" s="787"/>
      <c r="BB127" s="787"/>
      <c r="BC127" s="787"/>
      <c r="BD127" s="787"/>
      <c r="BE127" s="788"/>
      <c r="BF127" s="786" t="s">
        <v>422</v>
      </c>
      <c r="BG127" s="787"/>
      <c r="BH127" s="787"/>
      <c r="BI127" s="787"/>
      <c r="BJ127" s="787"/>
      <c r="BK127" s="787"/>
      <c r="BL127" s="788"/>
      <c r="BM127" s="786" t="s">
        <v>423</v>
      </c>
      <c r="BN127" s="787"/>
      <c r="BO127" s="787"/>
      <c r="BP127" s="787"/>
      <c r="BQ127" s="787"/>
      <c r="BR127" s="787"/>
      <c r="BS127" s="788"/>
      <c r="BT127" s="786" t="s">
        <v>424</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425</v>
      </c>
      <c r="CQ127" s="725"/>
      <c r="CR127" s="725"/>
      <c r="CS127" s="725"/>
      <c r="CT127" s="725"/>
      <c r="CU127" s="725"/>
      <c r="CV127" s="725"/>
      <c r="CW127" s="725"/>
      <c r="CX127" s="725"/>
      <c r="CY127" s="725"/>
      <c r="CZ127" s="725"/>
      <c r="DA127" s="725"/>
      <c r="DB127" s="725"/>
      <c r="DC127" s="725"/>
      <c r="DD127" s="725"/>
      <c r="DE127" s="725"/>
      <c r="DF127" s="726"/>
      <c r="DG127" s="791" t="s">
        <v>102</v>
      </c>
      <c r="DH127" s="792"/>
      <c r="DI127" s="792"/>
      <c r="DJ127" s="792"/>
      <c r="DK127" s="792"/>
      <c r="DL127" s="792" t="s">
        <v>102</v>
      </c>
      <c r="DM127" s="792"/>
      <c r="DN127" s="792"/>
      <c r="DO127" s="792"/>
      <c r="DP127" s="792"/>
      <c r="DQ127" s="792" t="s">
        <v>102</v>
      </c>
      <c r="DR127" s="792"/>
      <c r="DS127" s="792"/>
      <c r="DT127" s="792"/>
      <c r="DU127" s="792"/>
      <c r="DV127" s="769" t="s">
        <v>102</v>
      </c>
      <c r="DW127" s="769"/>
      <c r="DX127" s="769"/>
      <c r="DY127" s="769"/>
      <c r="DZ127" s="770"/>
    </row>
    <row r="128" spans="1:130" s="191" customFormat="1" ht="26.25" customHeight="1" thickBot="1">
      <c r="A128" s="771" t="s">
        <v>426</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427</v>
      </c>
      <c r="X128" s="773"/>
      <c r="Y128" s="773"/>
      <c r="Z128" s="774"/>
      <c r="AA128" s="775">
        <v>20262853</v>
      </c>
      <c r="AB128" s="776"/>
      <c r="AC128" s="776"/>
      <c r="AD128" s="776"/>
      <c r="AE128" s="777"/>
      <c r="AF128" s="778">
        <v>19142624</v>
      </c>
      <c r="AG128" s="776"/>
      <c r="AH128" s="776"/>
      <c r="AI128" s="776"/>
      <c r="AJ128" s="777"/>
      <c r="AK128" s="778">
        <v>18808875</v>
      </c>
      <c r="AL128" s="776"/>
      <c r="AM128" s="776"/>
      <c r="AN128" s="776"/>
      <c r="AO128" s="777"/>
      <c r="AP128" s="779"/>
      <c r="AQ128" s="780"/>
      <c r="AR128" s="780"/>
      <c r="AS128" s="780"/>
      <c r="AT128" s="781"/>
      <c r="AU128" s="227"/>
      <c r="AV128" s="227"/>
      <c r="AW128" s="227"/>
      <c r="AX128" s="782" t="s">
        <v>428</v>
      </c>
      <c r="AY128" s="783"/>
      <c r="AZ128" s="783"/>
      <c r="BA128" s="783"/>
      <c r="BB128" s="783"/>
      <c r="BC128" s="783"/>
      <c r="BD128" s="783"/>
      <c r="BE128" s="784"/>
      <c r="BF128" s="761" t="s">
        <v>102</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429</v>
      </c>
      <c r="CQ128" s="703"/>
      <c r="CR128" s="703"/>
      <c r="CS128" s="703"/>
      <c r="CT128" s="703"/>
      <c r="CU128" s="703"/>
      <c r="CV128" s="703"/>
      <c r="CW128" s="703"/>
      <c r="CX128" s="703"/>
      <c r="CY128" s="703"/>
      <c r="CZ128" s="703"/>
      <c r="DA128" s="703"/>
      <c r="DB128" s="703"/>
      <c r="DC128" s="703"/>
      <c r="DD128" s="703"/>
      <c r="DE128" s="703"/>
      <c r="DF128" s="704"/>
      <c r="DG128" s="765">
        <v>44507515</v>
      </c>
      <c r="DH128" s="766"/>
      <c r="DI128" s="766"/>
      <c r="DJ128" s="766"/>
      <c r="DK128" s="766"/>
      <c r="DL128" s="766">
        <v>28848370</v>
      </c>
      <c r="DM128" s="766"/>
      <c r="DN128" s="766"/>
      <c r="DO128" s="766"/>
      <c r="DP128" s="766"/>
      <c r="DQ128" s="766">
        <v>26747365</v>
      </c>
      <c r="DR128" s="766"/>
      <c r="DS128" s="766"/>
      <c r="DT128" s="766"/>
      <c r="DU128" s="766"/>
      <c r="DV128" s="767">
        <v>2.2000000000000002</v>
      </c>
      <c r="DW128" s="767"/>
      <c r="DX128" s="767"/>
      <c r="DY128" s="767"/>
      <c r="DZ128" s="768"/>
    </row>
    <row r="129" spans="1:131" s="191" customFormat="1" ht="26.25" customHeight="1">
      <c r="A129" s="749" t="s">
        <v>85</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430</v>
      </c>
      <c r="X129" s="752"/>
      <c r="Y129" s="752"/>
      <c r="Z129" s="753"/>
      <c r="AA129" s="754">
        <v>1340003624</v>
      </c>
      <c r="AB129" s="755"/>
      <c r="AC129" s="755"/>
      <c r="AD129" s="755"/>
      <c r="AE129" s="756"/>
      <c r="AF129" s="757">
        <v>1407842986</v>
      </c>
      <c r="AG129" s="755"/>
      <c r="AH129" s="755"/>
      <c r="AI129" s="755"/>
      <c r="AJ129" s="756"/>
      <c r="AK129" s="757">
        <v>1412217807</v>
      </c>
      <c r="AL129" s="755"/>
      <c r="AM129" s="755"/>
      <c r="AN129" s="755"/>
      <c r="AO129" s="756"/>
      <c r="AP129" s="758"/>
      <c r="AQ129" s="759"/>
      <c r="AR129" s="759"/>
      <c r="AS129" s="759"/>
      <c r="AT129" s="760"/>
      <c r="AU129" s="229"/>
      <c r="AV129" s="229"/>
      <c r="AW129" s="229"/>
      <c r="AX129" s="724" t="s">
        <v>431</v>
      </c>
      <c r="AY129" s="725"/>
      <c r="AZ129" s="725"/>
      <c r="BA129" s="725"/>
      <c r="BB129" s="725"/>
      <c r="BC129" s="725"/>
      <c r="BD129" s="725"/>
      <c r="BE129" s="726"/>
      <c r="BF129" s="744" t="s">
        <v>102</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749" t="s">
        <v>432</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433</v>
      </c>
      <c r="X130" s="752"/>
      <c r="Y130" s="752"/>
      <c r="Z130" s="753"/>
      <c r="AA130" s="754">
        <v>208722520</v>
      </c>
      <c r="AB130" s="755"/>
      <c r="AC130" s="755"/>
      <c r="AD130" s="755"/>
      <c r="AE130" s="756"/>
      <c r="AF130" s="757">
        <v>216589631</v>
      </c>
      <c r="AG130" s="755"/>
      <c r="AH130" s="755"/>
      <c r="AI130" s="755"/>
      <c r="AJ130" s="756"/>
      <c r="AK130" s="757">
        <v>221381906</v>
      </c>
      <c r="AL130" s="755"/>
      <c r="AM130" s="755"/>
      <c r="AN130" s="755"/>
      <c r="AO130" s="756"/>
      <c r="AP130" s="758"/>
      <c r="AQ130" s="759"/>
      <c r="AR130" s="759"/>
      <c r="AS130" s="759"/>
      <c r="AT130" s="760"/>
      <c r="AU130" s="229"/>
      <c r="AV130" s="229"/>
      <c r="AW130" s="229"/>
      <c r="AX130" s="724" t="s">
        <v>434</v>
      </c>
      <c r="AY130" s="725"/>
      <c r="AZ130" s="725"/>
      <c r="BA130" s="725"/>
      <c r="BB130" s="725"/>
      <c r="BC130" s="725"/>
      <c r="BD130" s="725"/>
      <c r="BE130" s="726"/>
      <c r="BF130" s="727">
        <v>13.8</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435</v>
      </c>
      <c r="X131" s="735"/>
      <c r="Y131" s="735"/>
      <c r="Z131" s="736"/>
      <c r="AA131" s="737">
        <v>1131281104</v>
      </c>
      <c r="AB131" s="738"/>
      <c r="AC131" s="738"/>
      <c r="AD131" s="738"/>
      <c r="AE131" s="739"/>
      <c r="AF131" s="740">
        <v>1191253355</v>
      </c>
      <c r="AG131" s="738"/>
      <c r="AH131" s="738"/>
      <c r="AI131" s="738"/>
      <c r="AJ131" s="739"/>
      <c r="AK131" s="740">
        <v>1190835901</v>
      </c>
      <c r="AL131" s="738"/>
      <c r="AM131" s="738"/>
      <c r="AN131" s="738"/>
      <c r="AO131" s="739"/>
      <c r="AP131" s="741"/>
      <c r="AQ131" s="742"/>
      <c r="AR131" s="742"/>
      <c r="AS131" s="742"/>
      <c r="AT131" s="743"/>
      <c r="AU131" s="229"/>
      <c r="AV131" s="229"/>
      <c r="AW131" s="229"/>
      <c r="AX131" s="702" t="s">
        <v>436</v>
      </c>
      <c r="AY131" s="703"/>
      <c r="AZ131" s="703"/>
      <c r="BA131" s="703"/>
      <c r="BB131" s="703"/>
      <c r="BC131" s="703"/>
      <c r="BD131" s="703"/>
      <c r="BE131" s="704"/>
      <c r="BF131" s="705">
        <v>192.7</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711" t="s">
        <v>437</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438</v>
      </c>
      <c r="W132" s="715"/>
      <c r="X132" s="715"/>
      <c r="Y132" s="715"/>
      <c r="Z132" s="716"/>
      <c r="AA132" s="717">
        <v>14.576417599999999</v>
      </c>
      <c r="AB132" s="718"/>
      <c r="AC132" s="718"/>
      <c r="AD132" s="718"/>
      <c r="AE132" s="719"/>
      <c r="AF132" s="720">
        <v>13.32981916</v>
      </c>
      <c r="AG132" s="718"/>
      <c r="AH132" s="718"/>
      <c r="AI132" s="718"/>
      <c r="AJ132" s="719"/>
      <c r="AK132" s="720">
        <v>13.54143311</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439</v>
      </c>
      <c r="W133" s="694"/>
      <c r="X133" s="694"/>
      <c r="Y133" s="694"/>
      <c r="Z133" s="695"/>
      <c r="AA133" s="696">
        <v>15.1</v>
      </c>
      <c r="AB133" s="697"/>
      <c r="AC133" s="697"/>
      <c r="AD133" s="697"/>
      <c r="AE133" s="698"/>
      <c r="AF133" s="696">
        <v>14.3</v>
      </c>
      <c r="AG133" s="697"/>
      <c r="AH133" s="697"/>
      <c r="AI133" s="697"/>
      <c r="AJ133" s="698"/>
      <c r="AK133" s="696">
        <v>13.8</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19685039370078741" bottom="0" header="0" footer="0"/>
  <pageSetup paperSize="9" scale="44"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19685039370078741"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440</v>
      </c>
      <c r="B5" s="240"/>
      <c r="C5" s="240"/>
      <c r="D5" s="240"/>
      <c r="E5" s="240"/>
      <c r="F5" s="240"/>
      <c r="G5" s="240"/>
      <c r="H5" s="240"/>
      <c r="I5" s="240"/>
      <c r="J5" s="240"/>
      <c r="K5" s="240"/>
      <c r="L5" s="240"/>
      <c r="M5" s="240"/>
      <c r="N5" s="240"/>
      <c r="O5" s="241"/>
    </row>
    <row r="6" spans="1:16" ht="13.2">
      <c r="A6" s="242"/>
      <c r="B6" s="238"/>
      <c r="C6" s="238"/>
      <c r="D6" s="238"/>
      <c r="E6" s="238"/>
      <c r="F6" s="238"/>
      <c r="G6" s="243" t="s">
        <v>441</v>
      </c>
      <c r="H6" s="243"/>
      <c r="I6" s="243"/>
      <c r="J6" s="243"/>
      <c r="K6" s="238"/>
      <c r="L6" s="238"/>
      <c r="M6" s="238"/>
      <c r="N6" s="238"/>
    </row>
    <row r="7" spans="1:16" ht="13.2">
      <c r="A7" s="242"/>
      <c r="B7" s="238"/>
      <c r="C7" s="238"/>
      <c r="D7" s="238"/>
      <c r="E7" s="238"/>
      <c r="F7" s="238"/>
      <c r="G7" s="245"/>
      <c r="H7" s="246"/>
      <c r="I7" s="246"/>
      <c r="J7" s="247"/>
      <c r="K7" s="1158" t="s">
        <v>442</v>
      </c>
      <c r="L7" s="248"/>
      <c r="M7" s="249" t="s">
        <v>443</v>
      </c>
      <c r="N7" s="250"/>
    </row>
    <row r="8" spans="1:16" ht="13.2">
      <c r="A8" s="242"/>
      <c r="B8" s="238"/>
      <c r="C8" s="238"/>
      <c r="D8" s="238"/>
      <c r="E8" s="238"/>
      <c r="F8" s="238"/>
      <c r="G8" s="251"/>
      <c r="H8" s="252"/>
      <c r="I8" s="252"/>
      <c r="J8" s="253"/>
      <c r="K8" s="1159"/>
      <c r="L8" s="254" t="s">
        <v>444</v>
      </c>
      <c r="M8" s="255" t="s">
        <v>445</v>
      </c>
      <c r="N8" s="256" t="s">
        <v>446</v>
      </c>
    </row>
    <row r="9" spans="1:16" ht="13.2">
      <c r="A9" s="242"/>
      <c r="B9" s="238"/>
      <c r="C9" s="238"/>
      <c r="D9" s="238"/>
      <c r="E9" s="238"/>
      <c r="F9" s="238"/>
      <c r="G9" s="1152" t="s">
        <v>447</v>
      </c>
      <c r="H9" s="1153"/>
      <c r="I9" s="1153"/>
      <c r="J9" s="1154"/>
      <c r="K9" s="257">
        <v>682374803</v>
      </c>
      <c r="L9" s="258">
        <v>90594</v>
      </c>
      <c r="M9" s="259">
        <v>96663</v>
      </c>
      <c r="N9" s="260">
        <v>-6.3</v>
      </c>
    </row>
    <row r="10" spans="1:16" ht="13.2">
      <c r="A10" s="242"/>
      <c r="B10" s="238"/>
      <c r="C10" s="238"/>
      <c r="D10" s="238"/>
      <c r="E10" s="238"/>
      <c r="F10" s="238"/>
      <c r="G10" s="1152" t="s">
        <v>448</v>
      </c>
      <c r="H10" s="1153"/>
      <c r="I10" s="1153"/>
      <c r="J10" s="1154"/>
      <c r="K10" s="257">
        <v>602229</v>
      </c>
      <c r="L10" s="258">
        <v>80</v>
      </c>
      <c r="M10" s="259">
        <v>172</v>
      </c>
      <c r="N10" s="260">
        <v>-53.5</v>
      </c>
    </row>
    <row r="11" spans="1:16" ht="13.5" customHeight="1">
      <c r="A11" s="242"/>
      <c r="B11" s="238"/>
      <c r="C11" s="238"/>
      <c r="D11" s="238"/>
      <c r="E11" s="238"/>
      <c r="F11" s="238"/>
      <c r="G11" s="1152" t="s">
        <v>449</v>
      </c>
      <c r="H11" s="1153"/>
      <c r="I11" s="1153"/>
      <c r="J11" s="1154"/>
      <c r="K11" s="257">
        <v>5486998</v>
      </c>
      <c r="L11" s="258">
        <v>728</v>
      </c>
      <c r="M11" s="259">
        <v>495</v>
      </c>
      <c r="N11" s="260">
        <v>47.1</v>
      </c>
    </row>
    <row r="12" spans="1:16" ht="13.5" customHeight="1">
      <c r="A12" s="242"/>
      <c r="B12" s="238"/>
      <c r="C12" s="238"/>
      <c r="D12" s="238"/>
      <c r="E12" s="238"/>
      <c r="F12" s="238"/>
      <c r="G12" s="1152" t="s">
        <v>450</v>
      </c>
      <c r="H12" s="1153"/>
      <c r="I12" s="1153"/>
      <c r="J12" s="1154"/>
      <c r="K12" s="257" t="s">
        <v>451</v>
      </c>
      <c r="L12" s="258" t="s">
        <v>451</v>
      </c>
      <c r="M12" s="259" t="s">
        <v>451</v>
      </c>
      <c r="N12" s="260" t="s">
        <v>451</v>
      </c>
    </row>
    <row r="13" spans="1:16" ht="13.5" customHeight="1">
      <c r="A13" s="242"/>
      <c r="B13" s="238"/>
      <c r="C13" s="238"/>
      <c r="D13" s="238"/>
      <c r="E13" s="238"/>
      <c r="F13" s="238"/>
      <c r="G13" s="1152" t="s">
        <v>452</v>
      </c>
      <c r="H13" s="1153"/>
      <c r="I13" s="1153"/>
      <c r="J13" s="1154"/>
      <c r="K13" s="257">
        <v>505834</v>
      </c>
      <c r="L13" s="258">
        <v>67</v>
      </c>
      <c r="M13" s="259">
        <v>36</v>
      </c>
      <c r="N13" s="260">
        <v>86.1</v>
      </c>
    </row>
    <row r="14" spans="1:16" ht="13.5" customHeight="1">
      <c r="A14" s="242"/>
      <c r="B14" s="238"/>
      <c r="C14" s="238"/>
      <c r="D14" s="238"/>
      <c r="E14" s="238"/>
      <c r="F14" s="238"/>
      <c r="G14" s="1152" t="s">
        <v>453</v>
      </c>
      <c r="H14" s="1153"/>
      <c r="I14" s="1153"/>
      <c r="J14" s="1154"/>
      <c r="K14" s="257">
        <v>6366801</v>
      </c>
      <c r="L14" s="258">
        <v>845</v>
      </c>
      <c r="M14" s="259">
        <v>919</v>
      </c>
      <c r="N14" s="260">
        <v>-8.1</v>
      </c>
    </row>
    <row r="15" spans="1:16" ht="13.2">
      <c r="A15" s="242"/>
      <c r="B15" s="238"/>
      <c r="C15" s="238"/>
      <c r="D15" s="238"/>
      <c r="E15" s="238"/>
      <c r="F15" s="238"/>
      <c r="G15" s="1152" t="s">
        <v>454</v>
      </c>
      <c r="H15" s="1153"/>
      <c r="I15" s="1153"/>
      <c r="J15" s="1154"/>
      <c r="K15" s="257">
        <v>-57633793</v>
      </c>
      <c r="L15" s="258">
        <v>-7652</v>
      </c>
      <c r="M15" s="259">
        <v>-8688</v>
      </c>
      <c r="N15" s="260">
        <v>-11.9</v>
      </c>
    </row>
    <row r="16" spans="1:16" ht="13.2">
      <c r="A16" s="242"/>
      <c r="B16" s="238"/>
      <c r="C16" s="238"/>
      <c r="D16" s="238"/>
      <c r="E16" s="238"/>
      <c r="F16" s="238"/>
      <c r="G16" s="1144" t="s">
        <v>138</v>
      </c>
      <c r="H16" s="1145"/>
      <c r="I16" s="1145"/>
      <c r="J16" s="1146"/>
      <c r="K16" s="258">
        <v>637702872</v>
      </c>
      <c r="L16" s="258">
        <v>84663</v>
      </c>
      <c r="M16" s="259">
        <v>89598</v>
      </c>
      <c r="N16" s="260">
        <v>-5.5</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455</v>
      </c>
      <c r="H19" s="238"/>
      <c r="I19" s="238"/>
      <c r="J19" s="238"/>
      <c r="K19" s="238"/>
      <c r="L19" s="238"/>
      <c r="M19" s="238"/>
      <c r="N19" s="238"/>
    </row>
    <row r="20" spans="1:16" ht="13.2">
      <c r="A20" s="242"/>
      <c r="B20" s="238"/>
      <c r="C20" s="238"/>
      <c r="D20" s="238"/>
      <c r="E20" s="238"/>
      <c r="F20" s="238"/>
      <c r="G20" s="265"/>
      <c r="H20" s="266"/>
      <c r="I20" s="266"/>
      <c r="J20" s="267"/>
      <c r="K20" s="268" t="s">
        <v>456</v>
      </c>
      <c r="L20" s="269" t="s">
        <v>457</v>
      </c>
      <c r="M20" s="270" t="s">
        <v>458</v>
      </c>
      <c r="N20" s="271"/>
    </row>
    <row r="21" spans="1:16" s="277" customFormat="1" ht="13.2">
      <c r="A21" s="272"/>
      <c r="B21" s="243"/>
      <c r="C21" s="243"/>
      <c r="D21" s="243"/>
      <c r="E21" s="243"/>
      <c r="F21" s="243"/>
      <c r="G21" s="1155" t="s">
        <v>459</v>
      </c>
      <c r="H21" s="1156"/>
      <c r="I21" s="1156"/>
      <c r="J21" s="1157"/>
      <c r="K21" s="273">
        <v>797.51</v>
      </c>
      <c r="L21" s="274">
        <v>858.82</v>
      </c>
      <c r="M21" s="275">
        <v>-61.31</v>
      </c>
      <c r="N21" s="243"/>
      <c r="O21" s="276"/>
      <c r="P21" s="272"/>
    </row>
    <row r="22" spans="1:16" s="277" customFormat="1" ht="13.2">
      <c r="A22" s="272"/>
      <c r="B22" s="243"/>
      <c r="C22" s="243"/>
      <c r="D22" s="243"/>
      <c r="E22" s="243"/>
      <c r="F22" s="243"/>
      <c r="G22" s="1155" t="s">
        <v>460</v>
      </c>
      <c r="H22" s="1156"/>
      <c r="I22" s="1156"/>
      <c r="J22" s="1157"/>
      <c r="K22" s="278">
        <v>101.5</v>
      </c>
      <c r="L22" s="279">
        <v>101</v>
      </c>
      <c r="M22" s="280">
        <v>0.5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461</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462</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463</v>
      </c>
      <c r="H29" s="243"/>
      <c r="I29" s="243"/>
      <c r="J29" s="243"/>
      <c r="K29" s="238"/>
      <c r="L29" s="238"/>
      <c r="M29" s="238"/>
      <c r="N29" s="238"/>
      <c r="O29" s="286"/>
    </row>
    <row r="30" spans="1:16" ht="13.2">
      <c r="A30" s="242"/>
      <c r="B30" s="238"/>
      <c r="C30" s="238"/>
      <c r="D30" s="238"/>
      <c r="E30" s="238"/>
      <c r="F30" s="238"/>
      <c r="G30" s="245"/>
      <c r="H30" s="246"/>
      <c r="I30" s="246"/>
      <c r="J30" s="247"/>
      <c r="K30" s="1158" t="s">
        <v>442</v>
      </c>
      <c r="L30" s="248"/>
      <c r="M30" s="249" t="s">
        <v>443</v>
      </c>
      <c r="N30" s="250"/>
    </row>
    <row r="31" spans="1:16" ht="13.2">
      <c r="A31" s="242"/>
      <c r="B31" s="238"/>
      <c r="C31" s="238"/>
      <c r="D31" s="238"/>
      <c r="E31" s="238"/>
      <c r="F31" s="238"/>
      <c r="G31" s="251"/>
      <c r="H31" s="252"/>
      <c r="I31" s="252"/>
      <c r="J31" s="253"/>
      <c r="K31" s="1159"/>
      <c r="L31" s="254" t="s">
        <v>444</v>
      </c>
      <c r="M31" s="255" t="s">
        <v>445</v>
      </c>
      <c r="N31" s="256" t="s">
        <v>446</v>
      </c>
    </row>
    <row r="32" spans="1:16" ht="27" customHeight="1">
      <c r="A32" s="242"/>
      <c r="B32" s="238"/>
      <c r="C32" s="238"/>
      <c r="D32" s="238"/>
      <c r="E32" s="238"/>
      <c r="F32" s="238"/>
      <c r="G32" s="1141" t="s">
        <v>464</v>
      </c>
      <c r="H32" s="1142"/>
      <c r="I32" s="1142"/>
      <c r="J32" s="1143"/>
      <c r="K32" s="258">
        <v>236615362</v>
      </c>
      <c r="L32" s="258">
        <v>31414</v>
      </c>
      <c r="M32" s="259">
        <v>27098</v>
      </c>
      <c r="N32" s="260">
        <v>15.9</v>
      </c>
    </row>
    <row r="33" spans="1:16" ht="13.5" customHeight="1">
      <c r="A33" s="242"/>
      <c r="B33" s="238"/>
      <c r="C33" s="238"/>
      <c r="D33" s="238"/>
      <c r="E33" s="238"/>
      <c r="F33" s="238"/>
      <c r="G33" s="1141" t="s">
        <v>465</v>
      </c>
      <c r="H33" s="1142"/>
      <c r="I33" s="1142"/>
      <c r="J33" s="1143"/>
      <c r="K33" s="258" t="s">
        <v>451</v>
      </c>
      <c r="L33" s="258" t="s">
        <v>451</v>
      </c>
      <c r="M33" s="259">
        <v>3150</v>
      </c>
      <c r="N33" s="260" t="s">
        <v>451</v>
      </c>
    </row>
    <row r="34" spans="1:16" ht="27" customHeight="1">
      <c r="A34" s="242"/>
      <c r="B34" s="238"/>
      <c r="C34" s="238"/>
      <c r="D34" s="238"/>
      <c r="E34" s="238"/>
      <c r="F34" s="238"/>
      <c r="G34" s="1141" t="s">
        <v>466</v>
      </c>
      <c r="H34" s="1142"/>
      <c r="I34" s="1142"/>
      <c r="J34" s="1143"/>
      <c r="K34" s="258">
        <v>140247033</v>
      </c>
      <c r="L34" s="258">
        <v>18620</v>
      </c>
      <c r="M34" s="259">
        <v>17943</v>
      </c>
      <c r="N34" s="260">
        <v>3.8</v>
      </c>
    </row>
    <row r="35" spans="1:16" ht="27" customHeight="1">
      <c r="A35" s="242"/>
      <c r="B35" s="238"/>
      <c r="C35" s="238"/>
      <c r="D35" s="238"/>
      <c r="E35" s="238"/>
      <c r="F35" s="238"/>
      <c r="G35" s="1141" t="s">
        <v>467</v>
      </c>
      <c r="H35" s="1142"/>
      <c r="I35" s="1142"/>
      <c r="J35" s="1143"/>
      <c r="K35" s="258">
        <v>7630138</v>
      </c>
      <c r="L35" s="258">
        <v>1013</v>
      </c>
      <c r="M35" s="259">
        <v>933</v>
      </c>
      <c r="N35" s="260">
        <v>8.6</v>
      </c>
    </row>
    <row r="36" spans="1:16" ht="27" customHeight="1">
      <c r="A36" s="242"/>
      <c r="B36" s="238"/>
      <c r="C36" s="238"/>
      <c r="D36" s="238"/>
      <c r="E36" s="238"/>
      <c r="F36" s="238"/>
      <c r="G36" s="1141" t="s">
        <v>468</v>
      </c>
      <c r="H36" s="1142"/>
      <c r="I36" s="1142"/>
      <c r="J36" s="1143"/>
      <c r="K36" s="258">
        <v>4008277</v>
      </c>
      <c r="L36" s="258">
        <v>532</v>
      </c>
      <c r="M36" s="259">
        <v>73</v>
      </c>
      <c r="N36" s="260">
        <v>628.79999999999995</v>
      </c>
    </row>
    <row r="37" spans="1:16" ht="13.5" customHeight="1">
      <c r="A37" s="242"/>
      <c r="B37" s="238"/>
      <c r="C37" s="238"/>
      <c r="D37" s="238"/>
      <c r="E37" s="238"/>
      <c r="F37" s="238"/>
      <c r="G37" s="1141" t="s">
        <v>469</v>
      </c>
      <c r="H37" s="1142"/>
      <c r="I37" s="1142"/>
      <c r="J37" s="1143"/>
      <c r="K37" s="258">
        <v>12946218</v>
      </c>
      <c r="L37" s="258">
        <v>1719</v>
      </c>
      <c r="M37" s="259">
        <v>636</v>
      </c>
      <c r="N37" s="260">
        <v>170.3</v>
      </c>
    </row>
    <row r="38" spans="1:16" ht="27" customHeight="1">
      <c r="A38" s="242"/>
      <c r="B38" s="238"/>
      <c r="C38" s="238"/>
      <c r="D38" s="238"/>
      <c r="E38" s="238"/>
      <c r="F38" s="238"/>
      <c r="G38" s="1138" t="s">
        <v>470</v>
      </c>
      <c r="H38" s="1139"/>
      <c r="I38" s="1139"/>
      <c r="J38" s="1140"/>
      <c r="K38" s="287" t="s">
        <v>451</v>
      </c>
      <c r="L38" s="287" t="s">
        <v>451</v>
      </c>
      <c r="M38" s="288">
        <v>0</v>
      </c>
      <c r="N38" s="289" t="s">
        <v>451</v>
      </c>
      <c r="O38" s="286"/>
    </row>
    <row r="39" spans="1:16" ht="13.2">
      <c r="A39" s="242"/>
      <c r="B39" s="238"/>
      <c r="C39" s="238"/>
      <c r="D39" s="238"/>
      <c r="E39" s="238"/>
      <c r="F39" s="238"/>
      <c r="G39" s="1138" t="s">
        <v>471</v>
      </c>
      <c r="H39" s="1139"/>
      <c r="I39" s="1139"/>
      <c r="J39" s="1140"/>
      <c r="K39" s="257">
        <v>-18808875</v>
      </c>
      <c r="L39" s="257">
        <v>-2497</v>
      </c>
      <c r="M39" s="290">
        <v>-1999</v>
      </c>
      <c r="N39" s="291">
        <v>24.9</v>
      </c>
      <c r="O39" s="286"/>
    </row>
    <row r="40" spans="1:16" ht="27" customHeight="1">
      <c r="A40" s="242"/>
      <c r="B40" s="238"/>
      <c r="C40" s="238"/>
      <c r="D40" s="238"/>
      <c r="E40" s="238"/>
      <c r="F40" s="238"/>
      <c r="G40" s="1141" t="s">
        <v>472</v>
      </c>
      <c r="H40" s="1142"/>
      <c r="I40" s="1142"/>
      <c r="J40" s="1143"/>
      <c r="K40" s="257">
        <v>-221381906</v>
      </c>
      <c r="L40" s="257">
        <v>-29391</v>
      </c>
      <c r="M40" s="290">
        <v>-26952</v>
      </c>
      <c r="N40" s="291">
        <v>9</v>
      </c>
      <c r="O40" s="286"/>
    </row>
    <row r="41" spans="1:16" ht="13.2">
      <c r="A41" s="242"/>
      <c r="B41" s="238"/>
      <c r="C41" s="238"/>
      <c r="D41" s="238"/>
      <c r="E41" s="238"/>
      <c r="F41" s="238"/>
      <c r="G41" s="1144" t="s">
        <v>473</v>
      </c>
      <c r="H41" s="1145"/>
      <c r="I41" s="1145"/>
      <c r="J41" s="1146"/>
      <c r="K41" s="258">
        <v>161256247</v>
      </c>
      <c r="L41" s="257">
        <v>21409</v>
      </c>
      <c r="M41" s="290">
        <v>20882</v>
      </c>
      <c r="N41" s="291">
        <v>2.5</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474</v>
      </c>
      <c r="B47" s="238"/>
      <c r="C47" s="238"/>
      <c r="D47" s="238"/>
      <c r="E47" s="238"/>
      <c r="F47" s="238"/>
      <c r="G47" s="238"/>
      <c r="H47" s="238"/>
      <c r="I47" s="238"/>
      <c r="J47" s="238"/>
      <c r="K47" s="238"/>
      <c r="L47" s="238"/>
      <c r="M47" s="238"/>
      <c r="N47" s="238"/>
    </row>
    <row r="48" spans="1:16" ht="13.2">
      <c r="A48" s="242"/>
      <c r="B48" s="238"/>
      <c r="C48" s="238"/>
      <c r="D48" s="238"/>
      <c r="E48" s="238"/>
      <c r="F48" s="238"/>
      <c r="G48" s="296" t="s">
        <v>475</v>
      </c>
      <c r="H48" s="296"/>
      <c r="I48" s="296"/>
      <c r="J48" s="296"/>
      <c r="K48" s="296"/>
      <c r="L48" s="296"/>
      <c r="M48" s="297"/>
      <c r="N48" s="296"/>
    </row>
    <row r="49" spans="1:14" ht="13.5" customHeight="1">
      <c r="A49" s="242"/>
      <c r="B49" s="238"/>
      <c r="C49" s="238"/>
      <c r="D49" s="238"/>
      <c r="E49" s="238"/>
      <c r="F49" s="238"/>
      <c r="G49" s="298"/>
      <c r="H49" s="299"/>
      <c r="I49" s="1147" t="s">
        <v>442</v>
      </c>
      <c r="J49" s="1149" t="s">
        <v>476</v>
      </c>
      <c r="K49" s="1150"/>
      <c r="L49" s="1150"/>
      <c r="M49" s="1150"/>
      <c r="N49" s="1151"/>
    </row>
    <row r="50" spans="1:14" ht="13.2">
      <c r="A50" s="242"/>
      <c r="B50" s="238"/>
      <c r="C50" s="238"/>
      <c r="D50" s="238"/>
      <c r="E50" s="238"/>
      <c r="F50" s="238"/>
      <c r="G50" s="300"/>
      <c r="H50" s="301"/>
      <c r="I50" s="1148"/>
      <c r="J50" s="302" t="s">
        <v>477</v>
      </c>
      <c r="K50" s="303" t="s">
        <v>478</v>
      </c>
      <c r="L50" s="304" t="s">
        <v>479</v>
      </c>
      <c r="M50" s="305" t="s">
        <v>480</v>
      </c>
      <c r="N50" s="306" t="s">
        <v>481</v>
      </c>
    </row>
    <row r="51" spans="1:14" ht="13.2">
      <c r="A51" s="242"/>
      <c r="B51" s="238"/>
      <c r="C51" s="238"/>
      <c r="D51" s="238"/>
      <c r="E51" s="238"/>
      <c r="F51" s="238"/>
      <c r="G51" s="298" t="s">
        <v>482</v>
      </c>
      <c r="H51" s="299"/>
      <c r="I51" s="307">
        <v>216096120</v>
      </c>
      <c r="J51" s="308">
        <v>28956</v>
      </c>
      <c r="K51" s="309">
        <v>2.4</v>
      </c>
      <c r="L51" s="310">
        <v>31502</v>
      </c>
      <c r="M51" s="311">
        <v>-6.9</v>
      </c>
      <c r="N51" s="312">
        <v>9.3000000000000007</v>
      </c>
    </row>
    <row r="52" spans="1:14" ht="13.2">
      <c r="A52" s="242"/>
      <c r="B52" s="238"/>
      <c r="C52" s="238"/>
      <c r="D52" s="238"/>
      <c r="E52" s="238"/>
      <c r="F52" s="238"/>
      <c r="G52" s="313"/>
      <c r="H52" s="314" t="s">
        <v>483</v>
      </c>
      <c r="I52" s="315">
        <v>54719610</v>
      </c>
      <c r="J52" s="316">
        <v>7332</v>
      </c>
      <c r="K52" s="317">
        <v>-20.7</v>
      </c>
      <c r="L52" s="318">
        <v>11020</v>
      </c>
      <c r="M52" s="319">
        <v>-11.8</v>
      </c>
      <c r="N52" s="320">
        <v>-8.9</v>
      </c>
    </row>
    <row r="53" spans="1:14" ht="13.2">
      <c r="A53" s="242"/>
      <c r="B53" s="238"/>
      <c r="C53" s="238"/>
      <c r="D53" s="238"/>
      <c r="E53" s="238"/>
      <c r="F53" s="238"/>
      <c r="G53" s="298" t="s">
        <v>484</v>
      </c>
      <c r="H53" s="299"/>
      <c r="I53" s="307">
        <v>227684881</v>
      </c>
      <c r="J53" s="308">
        <v>30445</v>
      </c>
      <c r="K53" s="309">
        <v>5.0999999999999996</v>
      </c>
      <c r="L53" s="310">
        <v>34374</v>
      </c>
      <c r="M53" s="311">
        <v>9.1</v>
      </c>
      <c r="N53" s="312">
        <v>-4</v>
      </c>
    </row>
    <row r="54" spans="1:14" ht="13.2">
      <c r="A54" s="242"/>
      <c r="B54" s="238"/>
      <c r="C54" s="238"/>
      <c r="D54" s="238"/>
      <c r="E54" s="238"/>
      <c r="F54" s="238"/>
      <c r="G54" s="313"/>
      <c r="H54" s="314" t="s">
        <v>483</v>
      </c>
      <c r="I54" s="315">
        <v>64480892</v>
      </c>
      <c r="J54" s="316">
        <v>8622</v>
      </c>
      <c r="K54" s="317">
        <v>17.600000000000001</v>
      </c>
      <c r="L54" s="318">
        <v>10917</v>
      </c>
      <c r="M54" s="319">
        <v>-0.9</v>
      </c>
      <c r="N54" s="320">
        <v>18.5</v>
      </c>
    </row>
    <row r="55" spans="1:14" ht="13.2">
      <c r="A55" s="242"/>
      <c r="B55" s="238"/>
      <c r="C55" s="238"/>
      <c r="D55" s="238"/>
      <c r="E55" s="238"/>
      <c r="F55" s="238"/>
      <c r="G55" s="298" t="s">
        <v>485</v>
      </c>
      <c r="H55" s="299"/>
      <c r="I55" s="307">
        <v>230182680</v>
      </c>
      <c r="J55" s="308">
        <v>30732</v>
      </c>
      <c r="K55" s="309">
        <v>0.9</v>
      </c>
      <c r="L55" s="310">
        <v>35216</v>
      </c>
      <c r="M55" s="311">
        <v>2.4</v>
      </c>
      <c r="N55" s="312">
        <v>-1.5</v>
      </c>
    </row>
    <row r="56" spans="1:14" ht="13.2">
      <c r="A56" s="242"/>
      <c r="B56" s="238"/>
      <c r="C56" s="238"/>
      <c r="D56" s="238"/>
      <c r="E56" s="238"/>
      <c r="F56" s="238"/>
      <c r="G56" s="313"/>
      <c r="H56" s="314" t="s">
        <v>483</v>
      </c>
      <c r="I56" s="315">
        <v>83792201</v>
      </c>
      <c r="J56" s="316">
        <v>11187</v>
      </c>
      <c r="K56" s="317">
        <v>29.7</v>
      </c>
      <c r="L56" s="318">
        <v>12644</v>
      </c>
      <c r="M56" s="319">
        <v>15.8</v>
      </c>
      <c r="N56" s="320">
        <v>13.9</v>
      </c>
    </row>
    <row r="57" spans="1:14" ht="13.2">
      <c r="A57" s="242"/>
      <c r="B57" s="238"/>
      <c r="C57" s="238"/>
      <c r="D57" s="238"/>
      <c r="E57" s="238"/>
      <c r="F57" s="238"/>
      <c r="G57" s="298" t="s">
        <v>486</v>
      </c>
      <c r="H57" s="299"/>
      <c r="I57" s="307">
        <v>235293896</v>
      </c>
      <c r="J57" s="308">
        <v>31332</v>
      </c>
      <c r="K57" s="309">
        <v>2</v>
      </c>
      <c r="L57" s="310">
        <v>36736</v>
      </c>
      <c r="M57" s="311">
        <v>4.3</v>
      </c>
      <c r="N57" s="312">
        <v>-2.2999999999999998</v>
      </c>
    </row>
    <row r="58" spans="1:14" ht="13.2">
      <c r="A58" s="242"/>
      <c r="B58" s="238"/>
      <c r="C58" s="238"/>
      <c r="D58" s="238"/>
      <c r="E58" s="238"/>
      <c r="F58" s="238"/>
      <c r="G58" s="313"/>
      <c r="H58" s="314" t="s">
        <v>483</v>
      </c>
      <c r="I58" s="315">
        <v>103194030</v>
      </c>
      <c r="J58" s="316">
        <v>13742</v>
      </c>
      <c r="K58" s="317">
        <v>22.8</v>
      </c>
      <c r="L58" s="318">
        <v>13410</v>
      </c>
      <c r="M58" s="319">
        <v>6.1</v>
      </c>
      <c r="N58" s="320">
        <v>16.7</v>
      </c>
    </row>
    <row r="59" spans="1:14" ht="13.2">
      <c r="A59" s="242"/>
      <c r="B59" s="238"/>
      <c r="C59" s="238"/>
      <c r="D59" s="238"/>
      <c r="E59" s="238"/>
      <c r="F59" s="238"/>
      <c r="G59" s="298" t="s">
        <v>487</v>
      </c>
      <c r="H59" s="299"/>
      <c r="I59" s="307">
        <v>226673197</v>
      </c>
      <c r="J59" s="308">
        <v>30094</v>
      </c>
      <c r="K59" s="309">
        <v>-4</v>
      </c>
      <c r="L59" s="310">
        <v>38259</v>
      </c>
      <c r="M59" s="311">
        <v>4.0999999999999996</v>
      </c>
      <c r="N59" s="312">
        <v>-8.1</v>
      </c>
    </row>
    <row r="60" spans="1:14" ht="13.2">
      <c r="A60" s="242"/>
      <c r="B60" s="238"/>
      <c r="C60" s="238"/>
      <c r="D60" s="238"/>
      <c r="E60" s="238"/>
      <c r="F60" s="238"/>
      <c r="G60" s="313"/>
      <c r="H60" s="314" t="s">
        <v>483</v>
      </c>
      <c r="I60" s="321">
        <v>89202566</v>
      </c>
      <c r="J60" s="316">
        <v>11843</v>
      </c>
      <c r="K60" s="317">
        <v>-13.8</v>
      </c>
      <c r="L60" s="318">
        <v>13379</v>
      </c>
      <c r="M60" s="319">
        <v>-0.2</v>
      </c>
      <c r="N60" s="320">
        <v>-13.6</v>
      </c>
    </row>
    <row r="61" spans="1:14" ht="13.2">
      <c r="A61" s="242"/>
      <c r="B61" s="238"/>
      <c r="C61" s="238"/>
      <c r="D61" s="238"/>
      <c r="E61" s="238"/>
      <c r="F61" s="238"/>
      <c r="G61" s="298" t="s">
        <v>488</v>
      </c>
      <c r="H61" s="322"/>
      <c r="I61" s="323">
        <v>227186155</v>
      </c>
      <c r="J61" s="324">
        <v>30312</v>
      </c>
      <c r="K61" s="325">
        <v>1.3</v>
      </c>
      <c r="L61" s="326">
        <v>35217</v>
      </c>
      <c r="M61" s="327">
        <v>2.6</v>
      </c>
      <c r="N61" s="312">
        <v>-1.3</v>
      </c>
    </row>
    <row r="62" spans="1:14" ht="13.2">
      <c r="A62" s="242"/>
      <c r="B62" s="238"/>
      <c r="C62" s="238"/>
      <c r="D62" s="238"/>
      <c r="E62" s="238"/>
      <c r="F62" s="238"/>
      <c r="G62" s="313"/>
      <c r="H62" s="314" t="s">
        <v>483</v>
      </c>
      <c r="I62" s="315">
        <v>79077860</v>
      </c>
      <c r="J62" s="316">
        <v>10545</v>
      </c>
      <c r="K62" s="317">
        <v>7.1</v>
      </c>
      <c r="L62" s="318">
        <v>12274</v>
      </c>
      <c r="M62" s="319">
        <v>1.8</v>
      </c>
      <c r="N62" s="320">
        <v>5.3</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489</v>
      </c>
      <c r="G46" s="331" t="s">
        <v>490</v>
      </c>
      <c r="H46" s="331" t="s">
        <v>491</v>
      </c>
      <c r="I46" s="331" t="s">
        <v>492</v>
      </c>
      <c r="J46" s="332" t="s">
        <v>493</v>
      </c>
    </row>
    <row r="47" spans="2:10" ht="57.75" customHeight="1">
      <c r="B47" s="7"/>
      <c r="C47" s="1160" t="s">
        <v>3</v>
      </c>
      <c r="D47" s="1160"/>
      <c r="E47" s="1161"/>
      <c r="F47" s="333">
        <v>0.16</v>
      </c>
      <c r="G47" s="334">
        <v>0.47</v>
      </c>
      <c r="H47" s="334">
        <v>5.23</v>
      </c>
      <c r="I47" s="334">
        <v>4.9800000000000004</v>
      </c>
      <c r="J47" s="335">
        <v>4.97</v>
      </c>
    </row>
    <row r="48" spans="2:10" ht="57.75" customHeight="1">
      <c r="B48" s="8"/>
      <c r="C48" s="1162" t="s">
        <v>4</v>
      </c>
      <c r="D48" s="1162"/>
      <c r="E48" s="1163"/>
      <c r="F48" s="336">
        <v>0.46</v>
      </c>
      <c r="G48" s="337">
        <v>0.47</v>
      </c>
      <c r="H48" s="337">
        <v>0.88</v>
      </c>
      <c r="I48" s="337">
        <v>0.91</v>
      </c>
      <c r="J48" s="338">
        <v>1.34</v>
      </c>
    </row>
    <row r="49" spans="2:10" ht="57.75" customHeight="1" thickBot="1">
      <c r="B49" s="9"/>
      <c r="C49" s="1164" t="s">
        <v>5</v>
      </c>
      <c r="D49" s="1164"/>
      <c r="E49" s="1165"/>
      <c r="F49" s="339" t="s">
        <v>494</v>
      </c>
      <c r="G49" s="340">
        <v>0.32</v>
      </c>
      <c r="H49" s="340">
        <v>5.19</v>
      </c>
      <c r="I49" s="340">
        <v>7.0000000000000007E-2</v>
      </c>
      <c r="J49" s="341">
        <v>0.43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72" t="s">
        <v>495</v>
      </c>
      <c r="D34" s="1172"/>
      <c r="E34" s="1173"/>
      <c r="F34" s="20">
        <v>0.4</v>
      </c>
      <c r="G34" s="21">
        <v>0.41</v>
      </c>
      <c r="H34" s="21">
        <v>0.79</v>
      </c>
      <c r="I34" s="21">
        <v>0.8</v>
      </c>
      <c r="J34" s="22">
        <v>1.26</v>
      </c>
      <c r="K34" s="10"/>
      <c r="L34" s="10"/>
      <c r="M34" s="10"/>
      <c r="N34" s="10"/>
      <c r="O34" s="10"/>
      <c r="P34" s="10"/>
    </row>
    <row r="35" spans="1:16" ht="39" customHeight="1">
      <c r="A35" s="10"/>
      <c r="B35" s="23"/>
      <c r="C35" s="1166" t="s">
        <v>496</v>
      </c>
      <c r="D35" s="1167"/>
      <c r="E35" s="1168"/>
      <c r="F35" s="24">
        <v>1.34</v>
      </c>
      <c r="G35" s="25">
        <v>1.08</v>
      </c>
      <c r="H35" s="25">
        <v>1.1000000000000001</v>
      </c>
      <c r="I35" s="25">
        <v>1.04</v>
      </c>
      <c r="J35" s="26">
        <v>1</v>
      </c>
      <c r="K35" s="10"/>
      <c r="L35" s="10"/>
      <c r="M35" s="10"/>
      <c r="N35" s="10"/>
      <c r="O35" s="10"/>
      <c r="P35" s="10"/>
    </row>
    <row r="36" spans="1:16" ht="39" customHeight="1">
      <c r="A36" s="10"/>
      <c r="B36" s="23"/>
      <c r="C36" s="1166" t="s">
        <v>497</v>
      </c>
      <c r="D36" s="1167"/>
      <c r="E36" s="1168"/>
      <c r="F36" s="24">
        <v>0.5</v>
      </c>
      <c r="G36" s="25">
        <v>0.5</v>
      </c>
      <c r="H36" s="25">
        <v>0.55000000000000004</v>
      </c>
      <c r="I36" s="25">
        <v>0.53</v>
      </c>
      <c r="J36" s="26">
        <v>0.7</v>
      </c>
      <c r="K36" s="10"/>
      <c r="L36" s="10"/>
      <c r="M36" s="10"/>
      <c r="N36" s="10"/>
      <c r="O36" s="10"/>
      <c r="P36" s="10"/>
    </row>
    <row r="37" spans="1:16" ht="39" customHeight="1">
      <c r="A37" s="10"/>
      <c r="B37" s="23"/>
      <c r="C37" s="1166" t="s">
        <v>498</v>
      </c>
      <c r="D37" s="1167"/>
      <c r="E37" s="1168"/>
      <c r="F37" s="24">
        <v>0.53</v>
      </c>
      <c r="G37" s="25">
        <v>0.44</v>
      </c>
      <c r="H37" s="25">
        <v>0.43</v>
      </c>
      <c r="I37" s="25">
        <v>0.45</v>
      </c>
      <c r="J37" s="26">
        <v>0.54</v>
      </c>
      <c r="K37" s="10"/>
      <c r="L37" s="10"/>
      <c r="M37" s="10"/>
      <c r="N37" s="10"/>
      <c r="O37" s="10"/>
      <c r="P37" s="10"/>
    </row>
    <row r="38" spans="1:16" ht="39" customHeight="1">
      <c r="A38" s="10"/>
      <c r="B38" s="23"/>
      <c r="C38" s="1166" t="s">
        <v>499</v>
      </c>
      <c r="D38" s="1167"/>
      <c r="E38" s="1168"/>
      <c r="F38" s="24">
        <v>0.33</v>
      </c>
      <c r="G38" s="25">
        <v>0.28000000000000003</v>
      </c>
      <c r="H38" s="25">
        <v>0.17</v>
      </c>
      <c r="I38" s="25">
        <v>0.1</v>
      </c>
      <c r="J38" s="26">
        <v>0.13</v>
      </c>
      <c r="K38" s="10"/>
      <c r="L38" s="10"/>
      <c r="M38" s="10"/>
      <c r="N38" s="10"/>
      <c r="O38" s="10"/>
      <c r="P38" s="10"/>
    </row>
    <row r="39" spans="1:16" ht="39" customHeight="1">
      <c r="A39" s="10"/>
      <c r="B39" s="23"/>
      <c r="C39" s="1166" t="s">
        <v>500</v>
      </c>
      <c r="D39" s="1167"/>
      <c r="E39" s="1168"/>
      <c r="F39" s="24">
        <v>0.01</v>
      </c>
      <c r="G39" s="25">
        <v>0.03</v>
      </c>
      <c r="H39" s="25">
        <v>0.06</v>
      </c>
      <c r="I39" s="25">
        <v>0.08</v>
      </c>
      <c r="J39" s="26">
        <v>0.05</v>
      </c>
      <c r="K39" s="10"/>
      <c r="L39" s="10"/>
      <c r="M39" s="10"/>
      <c r="N39" s="10"/>
      <c r="O39" s="10"/>
      <c r="P39" s="10"/>
    </row>
    <row r="40" spans="1:16" ht="39" customHeight="1">
      <c r="A40" s="10"/>
      <c r="B40" s="23"/>
      <c r="C40" s="1166" t="s">
        <v>501</v>
      </c>
      <c r="D40" s="1167"/>
      <c r="E40" s="1168"/>
      <c r="F40" s="24">
        <v>0.04</v>
      </c>
      <c r="G40" s="25">
        <v>0.02</v>
      </c>
      <c r="H40" s="25">
        <v>0.02</v>
      </c>
      <c r="I40" s="25">
        <v>0.03</v>
      </c>
      <c r="J40" s="26">
        <v>0.02</v>
      </c>
      <c r="K40" s="10"/>
      <c r="L40" s="10"/>
      <c r="M40" s="10"/>
      <c r="N40" s="10"/>
      <c r="O40" s="10"/>
      <c r="P40" s="10"/>
    </row>
    <row r="41" spans="1:16" ht="39" customHeight="1">
      <c r="A41" s="10"/>
      <c r="B41" s="23"/>
      <c r="C41" s="1166" t="s">
        <v>502</v>
      </c>
      <c r="D41" s="1167"/>
      <c r="E41" s="1168"/>
      <c r="F41" s="24">
        <v>0</v>
      </c>
      <c r="G41" s="25">
        <v>0</v>
      </c>
      <c r="H41" s="25">
        <v>0</v>
      </c>
      <c r="I41" s="25">
        <v>0.01</v>
      </c>
      <c r="J41" s="26">
        <v>0.02</v>
      </c>
      <c r="K41" s="10"/>
      <c r="L41" s="10"/>
      <c r="M41" s="10"/>
      <c r="N41" s="10"/>
      <c r="O41" s="10"/>
      <c r="P41" s="10"/>
    </row>
    <row r="42" spans="1:16" ht="39" customHeight="1">
      <c r="A42" s="10"/>
      <c r="B42" s="27"/>
      <c r="C42" s="1166" t="s">
        <v>503</v>
      </c>
      <c r="D42" s="1167"/>
      <c r="E42" s="1168"/>
      <c r="F42" s="24" t="s">
        <v>451</v>
      </c>
      <c r="G42" s="25" t="s">
        <v>451</v>
      </c>
      <c r="H42" s="25" t="s">
        <v>451</v>
      </c>
      <c r="I42" s="25" t="s">
        <v>451</v>
      </c>
      <c r="J42" s="26" t="s">
        <v>451</v>
      </c>
      <c r="K42" s="10"/>
      <c r="L42" s="10"/>
      <c r="M42" s="10"/>
      <c r="N42" s="10"/>
      <c r="O42" s="10"/>
      <c r="P42" s="10"/>
    </row>
    <row r="43" spans="1:16" ht="39" customHeight="1" thickBot="1">
      <c r="A43" s="10"/>
      <c r="B43" s="28"/>
      <c r="C43" s="1169" t="s">
        <v>504</v>
      </c>
      <c r="D43" s="1170"/>
      <c r="E43" s="1171"/>
      <c r="F43" s="29">
        <v>0.61</v>
      </c>
      <c r="G43" s="30">
        <v>1.1499999999999999</v>
      </c>
      <c r="H43" s="30">
        <v>0.01</v>
      </c>
      <c r="I43" s="30">
        <v>0.01</v>
      </c>
      <c r="J43" s="31">
        <v>0.01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82" t="s">
        <v>10</v>
      </c>
      <c r="C45" s="1183"/>
      <c r="D45" s="46"/>
      <c r="E45" s="1188" t="s">
        <v>11</v>
      </c>
      <c r="F45" s="1188"/>
      <c r="G45" s="1188"/>
      <c r="H45" s="1188"/>
      <c r="I45" s="1188"/>
      <c r="J45" s="1189"/>
      <c r="K45" s="47">
        <v>252943</v>
      </c>
      <c r="L45" s="48">
        <v>246796</v>
      </c>
      <c r="M45" s="48">
        <v>243232</v>
      </c>
      <c r="N45" s="48">
        <v>235682</v>
      </c>
      <c r="O45" s="49">
        <v>236615</v>
      </c>
      <c r="P45" s="36"/>
      <c r="Q45" s="36"/>
      <c r="R45" s="36"/>
      <c r="S45" s="36"/>
      <c r="T45" s="36"/>
      <c r="U45" s="36"/>
    </row>
    <row r="46" spans="1:21" ht="30.75" customHeight="1">
      <c r="A46" s="36"/>
      <c r="B46" s="1184"/>
      <c r="C46" s="1185"/>
      <c r="D46" s="50"/>
      <c r="E46" s="1176" t="s">
        <v>12</v>
      </c>
      <c r="F46" s="1176"/>
      <c r="G46" s="1176"/>
      <c r="H46" s="1176"/>
      <c r="I46" s="1176"/>
      <c r="J46" s="1177"/>
      <c r="K46" s="51">
        <v>2842</v>
      </c>
      <c r="L46" s="52">
        <v>2532</v>
      </c>
      <c r="M46" s="52">
        <v>601</v>
      </c>
      <c r="N46" s="52" t="s">
        <v>451</v>
      </c>
      <c r="O46" s="53" t="s">
        <v>451</v>
      </c>
      <c r="P46" s="36"/>
      <c r="Q46" s="36"/>
      <c r="R46" s="36"/>
      <c r="S46" s="36"/>
      <c r="T46" s="36"/>
      <c r="U46" s="36"/>
    </row>
    <row r="47" spans="1:21" ht="30.75" customHeight="1">
      <c r="A47" s="36"/>
      <c r="B47" s="1184"/>
      <c r="C47" s="1185"/>
      <c r="D47" s="50"/>
      <c r="E47" s="1176" t="s">
        <v>13</v>
      </c>
      <c r="F47" s="1176"/>
      <c r="G47" s="1176"/>
      <c r="H47" s="1176"/>
      <c r="I47" s="1176"/>
      <c r="J47" s="1177"/>
      <c r="K47" s="51">
        <v>104329</v>
      </c>
      <c r="L47" s="52">
        <v>114735</v>
      </c>
      <c r="M47" s="52">
        <v>126616</v>
      </c>
      <c r="N47" s="52">
        <v>135525</v>
      </c>
      <c r="O47" s="53">
        <v>140247</v>
      </c>
      <c r="P47" s="36"/>
      <c r="Q47" s="36"/>
      <c r="R47" s="36"/>
      <c r="S47" s="36"/>
      <c r="T47" s="36"/>
      <c r="U47" s="36"/>
    </row>
    <row r="48" spans="1:21" ht="30.75" customHeight="1">
      <c r="A48" s="36"/>
      <c r="B48" s="1184"/>
      <c r="C48" s="1185"/>
      <c r="D48" s="50"/>
      <c r="E48" s="1176" t="s">
        <v>14</v>
      </c>
      <c r="F48" s="1176"/>
      <c r="G48" s="1176"/>
      <c r="H48" s="1176"/>
      <c r="I48" s="1176"/>
      <c r="J48" s="1177"/>
      <c r="K48" s="51">
        <v>5707</v>
      </c>
      <c r="L48" s="52">
        <v>5511</v>
      </c>
      <c r="M48" s="52">
        <v>5414</v>
      </c>
      <c r="N48" s="52">
        <v>5991</v>
      </c>
      <c r="O48" s="53">
        <v>7630</v>
      </c>
      <c r="P48" s="36"/>
      <c r="Q48" s="36"/>
      <c r="R48" s="36"/>
      <c r="S48" s="36"/>
      <c r="T48" s="36"/>
      <c r="U48" s="36"/>
    </row>
    <row r="49" spans="1:21" ht="30.75" customHeight="1">
      <c r="A49" s="36"/>
      <c r="B49" s="1184"/>
      <c r="C49" s="1185"/>
      <c r="D49" s="50"/>
      <c r="E49" s="1176" t="s">
        <v>15</v>
      </c>
      <c r="F49" s="1176"/>
      <c r="G49" s="1176"/>
      <c r="H49" s="1176"/>
      <c r="I49" s="1176"/>
      <c r="J49" s="1177"/>
      <c r="K49" s="51">
        <v>4093</v>
      </c>
      <c r="L49" s="52">
        <v>4267</v>
      </c>
      <c r="M49" s="52">
        <v>4168</v>
      </c>
      <c r="N49" s="52">
        <v>4082</v>
      </c>
      <c r="O49" s="53">
        <v>4008</v>
      </c>
      <c r="P49" s="36"/>
      <c r="Q49" s="36"/>
      <c r="R49" s="36"/>
      <c r="S49" s="36"/>
      <c r="T49" s="36"/>
      <c r="U49" s="36"/>
    </row>
    <row r="50" spans="1:21" ht="30.75" customHeight="1">
      <c r="A50" s="36"/>
      <c r="B50" s="1184"/>
      <c r="C50" s="1185"/>
      <c r="D50" s="50"/>
      <c r="E50" s="1176" t="s">
        <v>16</v>
      </c>
      <c r="F50" s="1176"/>
      <c r="G50" s="1176"/>
      <c r="H50" s="1176"/>
      <c r="I50" s="1176"/>
      <c r="J50" s="1177"/>
      <c r="K50" s="51">
        <v>14874</v>
      </c>
      <c r="L50" s="52">
        <v>15140</v>
      </c>
      <c r="M50" s="52">
        <v>13856</v>
      </c>
      <c r="N50" s="52">
        <v>13244</v>
      </c>
      <c r="O50" s="53">
        <v>12946</v>
      </c>
      <c r="P50" s="36"/>
      <c r="Q50" s="36"/>
      <c r="R50" s="36"/>
      <c r="S50" s="36"/>
      <c r="T50" s="36"/>
      <c r="U50" s="36"/>
    </row>
    <row r="51" spans="1:21" ht="30.75" customHeight="1">
      <c r="A51" s="36"/>
      <c r="B51" s="1186"/>
      <c r="C51" s="1187"/>
      <c r="D51" s="54"/>
      <c r="E51" s="1176" t="s">
        <v>17</v>
      </c>
      <c r="F51" s="1176"/>
      <c r="G51" s="1176"/>
      <c r="H51" s="1176"/>
      <c r="I51" s="1176"/>
      <c r="J51" s="1177"/>
      <c r="K51" s="51">
        <v>0</v>
      </c>
      <c r="L51" s="52" t="s">
        <v>451</v>
      </c>
      <c r="M51" s="52" t="s">
        <v>451</v>
      </c>
      <c r="N51" s="52" t="s">
        <v>451</v>
      </c>
      <c r="O51" s="53" t="s">
        <v>451</v>
      </c>
      <c r="P51" s="36"/>
      <c r="Q51" s="36"/>
      <c r="R51" s="36"/>
      <c r="S51" s="36"/>
      <c r="T51" s="36"/>
      <c r="U51" s="36"/>
    </row>
    <row r="52" spans="1:21" ht="30.75" customHeight="1">
      <c r="A52" s="36"/>
      <c r="B52" s="1174" t="s">
        <v>18</v>
      </c>
      <c r="C52" s="1175"/>
      <c r="D52" s="54"/>
      <c r="E52" s="1176" t="s">
        <v>19</v>
      </c>
      <c r="F52" s="1176"/>
      <c r="G52" s="1176"/>
      <c r="H52" s="1176"/>
      <c r="I52" s="1176"/>
      <c r="J52" s="1177"/>
      <c r="K52" s="51">
        <v>210483</v>
      </c>
      <c r="L52" s="52">
        <v>222186</v>
      </c>
      <c r="M52" s="52">
        <v>228986</v>
      </c>
      <c r="N52" s="52">
        <v>235732</v>
      </c>
      <c r="O52" s="53">
        <v>240191</v>
      </c>
      <c r="P52" s="36"/>
      <c r="Q52" s="36"/>
      <c r="R52" s="36"/>
      <c r="S52" s="36"/>
      <c r="T52" s="36"/>
      <c r="U52" s="36"/>
    </row>
    <row r="53" spans="1:21" ht="30.75" customHeight="1" thickBot="1">
      <c r="A53" s="36"/>
      <c r="B53" s="1178" t="s">
        <v>20</v>
      </c>
      <c r="C53" s="1179"/>
      <c r="D53" s="55"/>
      <c r="E53" s="1180" t="s">
        <v>21</v>
      </c>
      <c r="F53" s="1180"/>
      <c r="G53" s="1180"/>
      <c r="H53" s="1180"/>
      <c r="I53" s="1180"/>
      <c r="J53" s="1181"/>
      <c r="K53" s="56">
        <v>174305</v>
      </c>
      <c r="L53" s="57">
        <v>166795</v>
      </c>
      <c r="M53" s="57">
        <v>164901</v>
      </c>
      <c r="N53" s="57">
        <v>158792</v>
      </c>
      <c r="O53" s="58">
        <v>161255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489</v>
      </c>
      <c r="J40" s="343" t="s">
        <v>490</v>
      </c>
      <c r="K40" s="343" t="s">
        <v>491</v>
      </c>
      <c r="L40" s="343" t="s">
        <v>492</v>
      </c>
      <c r="M40" s="344" t="s">
        <v>493</v>
      </c>
    </row>
    <row r="41" spans="2:13" ht="27.75" customHeight="1">
      <c r="B41" s="1202" t="s">
        <v>22</v>
      </c>
      <c r="C41" s="1203"/>
      <c r="D41" s="66"/>
      <c r="E41" s="1204" t="s">
        <v>23</v>
      </c>
      <c r="F41" s="1204"/>
      <c r="G41" s="1204"/>
      <c r="H41" s="1205"/>
      <c r="I41" s="345">
        <v>5146549</v>
      </c>
      <c r="J41" s="346">
        <v>5308572</v>
      </c>
      <c r="K41" s="346">
        <v>5404999</v>
      </c>
      <c r="L41" s="346">
        <v>5410279</v>
      </c>
      <c r="M41" s="347">
        <v>5386677</v>
      </c>
    </row>
    <row r="42" spans="2:13" ht="27.75" customHeight="1">
      <c r="B42" s="1192"/>
      <c r="C42" s="1193"/>
      <c r="D42" s="67"/>
      <c r="E42" s="1196" t="s">
        <v>24</v>
      </c>
      <c r="F42" s="1196"/>
      <c r="G42" s="1196"/>
      <c r="H42" s="1197"/>
      <c r="I42" s="348">
        <v>208150</v>
      </c>
      <c r="J42" s="349">
        <v>192407</v>
      </c>
      <c r="K42" s="349">
        <v>179836</v>
      </c>
      <c r="L42" s="349">
        <v>159750</v>
      </c>
      <c r="M42" s="350">
        <v>136479</v>
      </c>
    </row>
    <row r="43" spans="2:13" ht="27.75" customHeight="1">
      <c r="B43" s="1192"/>
      <c r="C43" s="1193"/>
      <c r="D43" s="67"/>
      <c r="E43" s="1196" t="s">
        <v>25</v>
      </c>
      <c r="F43" s="1196"/>
      <c r="G43" s="1196"/>
      <c r="H43" s="1197"/>
      <c r="I43" s="348">
        <v>85370</v>
      </c>
      <c r="J43" s="349">
        <v>80069</v>
      </c>
      <c r="K43" s="349">
        <v>77576</v>
      </c>
      <c r="L43" s="349">
        <v>81585</v>
      </c>
      <c r="M43" s="350">
        <v>88640</v>
      </c>
    </row>
    <row r="44" spans="2:13" ht="27.75" customHeight="1">
      <c r="B44" s="1192"/>
      <c r="C44" s="1193"/>
      <c r="D44" s="67"/>
      <c r="E44" s="1196" t="s">
        <v>26</v>
      </c>
      <c r="F44" s="1196"/>
      <c r="G44" s="1196"/>
      <c r="H44" s="1197"/>
      <c r="I44" s="348">
        <v>38441</v>
      </c>
      <c r="J44" s="349">
        <v>36583</v>
      </c>
      <c r="K44" s="349">
        <v>34754</v>
      </c>
      <c r="L44" s="349">
        <v>32666</v>
      </c>
      <c r="M44" s="350">
        <v>30663</v>
      </c>
    </row>
    <row r="45" spans="2:13" ht="27.75" customHeight="1">
      <c r="B45" s="1192"/>
      <c r="C45" s="1193"/>
      <c r="D45" s="67"/>
      <c r="E45" s="1196" t="s">
        <v>27</v>
      </c>
      <c r="F45" s="1196"/>
      <c r="G45" s="1196"/>
      <c r="H45" s="1197"/>
      <c r="I45" s="348">
        <v>634611</v>
      </c>
      <c r="J45" s="349">
        <v>579892</v>
      </c>
      <c r="K45" s="349">
        <v>529869</v>
      </c>
      <c r="L45" s="349">
        <v>513202</v>
      </c>
      <c r="M45" s="350">
        <v>497327</v>
      </c>
    </row>
    <row r="46" spans="2:13" ht="27.75" customHeight="1">
      <c r="B46" s="1192"/>
      <c r="C46" s="1193"/>
      <c r="D46" s="68"/>
      <c r="E46" s="1206" t="s">
        <v>28</v>
      </c>
      <c r="F46" s="1206"/>
      <c r="G46" s="1206"/>
      <c r="H46" s="1207"/>
      <c r="I46" s="348">
        <v>59355</v>
      </c>
      <c r="J46" s="349">
        <v>48396</v>
      </c>
      <c r="K46" s="349">
        <v>44508</v>
      </c>
      <c r="L46" s="349">
        <v>28848</v>
      </c>
      <c r="M46" s="350">
        <v>26747</v>
      </c>
    </row>
    <row r="47" spans="2:13" ht="27.75" customHeight="1">
      <c r="B47" s="1192"/>
      <c r="C47" s="1193"/>
      <c r="D47" s="69"/>
      <c r="E47" s="1208" t="s">
        <v>29</v>
      </c>
      <c r="F47" s="1209"/>
      <c r="G47" s="1209"/>
      <c r="H47" s="1210"/>
      <c r="I47" s="348" t="s">
        <v>451</v>
      </c>
      <c r="J47" s="349" t="s">
        <v>451</v>
      </c>
      <c r="K47" s="349" t="s">
        <v>451</v>
      </c>
      <c r="L47" s="349" t="s">
        <v>451</v>
      </c>
      <c r="M47" s="350" t="s">
        <v>451</v>
      </c>
    </row>
    <row r="48" spans="2:13" ht="27.75" customHeight="1">
      <c r="B48" s="1192"/>
      <c r="C48" s="1193"/>
      <c r="D48" s="67"/>
      <c r="E48" s="1196" t="s">
        <v>30</v>
      </c>
      <c r="F48" s="1196"/>
      <c r="G48" s="1196"/>
      <c r="H48" s="1197"/>
      <c r="I48" s="348" t="s">
        <v>451</v>
      </c>
      <c r="J48" s="349" t="s">
        <v>451</v>
      </c>
      <c r="K48" s="349" t="s">
        <v>451</v>
      </c>
      <c r="L48" s="349" t="s">
        <v>451</v>
      </c>
      <c r="M48" s="350" t="s">
        <v>451</v>
      </c>
    </row>
    <row r="49" spans="2:13" ht="27.75" customHeight="1">
      <c r="B49" s="1194"/>
      <c r="C49" s="1195"/>
      <c r="D49" s="67"/>
      <c r="E49" s="1196" t="s">
        <v>31</v>
      </c>
      <c r="F49" s="1196"/>
      <c r="G49" s="1196"/>
      <c r="H49" s="1197"/>
      <c r="I49" s="348">
        <v>2413</v>
      </c>
      <c r="J49" s="349">
        <v>2249</v>
      </c>
      <c r="K49" s="349">
        <v>1830</v>
      </c>
      <c r="L49" s="349">
        <v>1296</v>
      </c>
      <c r="M49" s="350">
        <v>618</v>
      </c>
    </row>
    <row r="50" spans="2:13" ht="27.75" customHeight="1">
      <c r="B50" s="1190" t="s">
        <v>32</v>
      </c>
      <c r="C50" s="1191"/>
      <c r="D50" s="70"/>
      <c r="E50" s="1196" t="s">
        <v>33</v>
      </c>
      <c r="F50" s="1196"/>
      <c r="G50" s="1196"/>
      <c r="H50" s="1197"/>
      <c r="I50" s="348">
        <v>525430</v>
      </c>
      <c r="J50" s="349">
        <v>593249</v>
      </c>
      <c r="K50" s="349">
        <v>712190</v>
      </c>
      <c r="L50" s="349">
        <v>763948</v>
      </c>
      <c r="M50" s="350">
        <v>809181</v>
      </c>
    </row>
    <row r="51" spans="2:13" ht="27.75" customHeight="1">
      <c r="B51" s="1192"/>
      <c r="C51" s="1193"/>
      <c r="D51" s="67"/>
      <c r="E51" s="1196" t="s">
        <v>34</v>
      </c>
      <c r="F51" s="1196"/>
      <c r="G51" s="1196"/>
      <c r="H51" s="1197"/>
      <c r="I51" s="348">
        <v>103211</v>
      </c>
      <c r="J51" s="349">
        <v>93835</v>
      </c>
      <c r="K51" s="349">
        <v>86816</v>
      </c>
      <c r="L51" s="349">
        <v>76610</v>
      </c>
      <c r="M51" s="350">
        <v>74057</v>
      </c>
    </row>
    <row r="52" spans="2:13" ht="27.75" customHeight="1">
      <c r="B52" s="1194"/>
      <c r="C52" s="1195"/>
      <c r="D52" s="67"/>
      <c r="E52" s="1196" t="s">
        <v>35</v>
      </c>
      <c r="F52" s="1196"/>
      <c r="G52" s="1196"/>
      <c r="H52" s="1197"/>
      <c r="I52" s="348">
        <v>2831513</v>
      </c>
      <c r="J52" s="349">
        <v>2983502</v>
      </c>
      <c r="K52" s="349">
        <v>3067032</v>
      </c>
      <c r="L52" s="349">
        <v>3036158</v>
      </c>
      <c r="M52" s="350">
        <v>2988567</v>
      </c>
    </row>
    <row r="53" spans="2:13" ht="27.75" customHeight="1" thickBot="1">
      <c r="B53" s="1198" t="s">
        <v>20</v>
      </c>
      <c r="C53" s="1199"/>
      <c r="D53" s="71"/>
      <c r="E53" s="1200" t="s">
        <v>36</v>
      </c>
      <c r="F53" s="1200"/>
      <c r="G53" s="1200"/>
      <c r="H53" s="1201"/>
      <c r="I53" s="351">
        <v>2714735</v>
      </c>
      <c r="J53" s="352">
        <v>2577581</v>
      </c>
      <c r="K53" s="352">
        <v>2407332</v>
      </c>
      <c r="L53" s="352">
        <v>2350910</v>
      </c>
      <c r="M53" s="353">
        <v>2295347</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564</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564</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565</v>
      </c>
      <c r="C41" s="240"/>
      <c r="D41" s="240"/>
      <c r="E41" s="240"/>
      <c r="F41" s="240"/>
      <c r="G41" s="240"/>
      <c r="H41" s="240"/>
      <c r="I41" s="240"/>
      <c r="J41" s="240"/>
      <c r="K41" s="240"/>
      <c r="L41" s="240"/>
      <c r="M41" s="240"/>
      <c r="N41" s="240"/>
      <c r="O41" s="240"/>
      <c r="P41" s="241"/>
    </row>
    <row r="42" spans="1:17" ht="13.2">
      <c r="B42" s="242"/>
      <c r="C42" s="238"/>
      <c r="D42" s="238"/>
      <c r="E42" s="238"/>
      <c r="F42" s="238"/>
      <c r="G42" s="374" t="s">
        <v>566</v>
      </c>
      <c r="H42" s="375"/>
      <c r="I42" s="376"/>
      <c r="J42" s="376"/>
      <c r="K42" s="376"/>
      <c r="L42" s="377"/>
      <c r="M42" s="377"/>
      <c r="N42" s="377"/>
      <c r="O42" s="377"/>
    </row>
    <row r="43" spans="1:17" ht="13.2">
      <c r="B43" s="242"/>
      <c r="C43" s="238"/>
      <c r="D43" s="238"/>
      <c r="E43" s="238"/>
      <c r="F43" s="238"/>
      <c r="G43" s="1211" t="s">
        <v>567</v>
      </c>
      <c r="H43" s="1211"/>
      <c r="I43" s="1211"/>
      <c r="J43" s="1211"/>
      <c r="K43" s="1211"/>
      <c r="L43" s="1211"/>
      <c r="M43" s="1211"/>
      <c r="N43" s="1211"/>
      <c r="O43" s="1211"/>
    </row>
    <row r="44" spans="1:17" ht="13.2">
      <c r="B44" s="242"/>
      <c r="C44" s="238"/>
      <c r="D44" s="238"/>
      <c r="E44" s="238"/>
      <c r="F44" s="238"/>
      <c r="G44" s="1211"/>
      <c r="H44" s="1211"/>
      <c r="I44" s="1211"/>
      <c r="J44" s="1211"/>
      <c r="K44" s="1211"/>
      <c r="L44" s="1211"/>
      <c r="M44" s="1211"/>
      <c r="N44" s="1211"/>
      <c r="O44" s="1211"/>
    </row>
    <row r="45" spans="1:17" ht="13.2">
      <c r="B45" s="242"/>
      <c r="C45" s="238"/>
      <c r="D45" s="238"/>
      <c r="E45" s="238"/>
      <c r="F45" s="238"/>
      <c r="G45" s="1211"/>
      <c r="H45" s="1211"/>
      <c r="I45" s="1211"/>
      <c r="J45" s="1211"/>
      <c r="K45" s="1211"/>
      <c r="L45" s="1211"/>
      <c r="M45" s="1211"/>
      <c r="N45" s="1211"/>
      <c r="O45" s="1211"/>
    </row>
    <row r="46" spans="1:17" ht="13.2">
      <c r="B46" s="242"/>
      <c r="C46" s="238"/>
      <c r="D46" s="238"/>
      <c r="E46" s="238"/>
      <c r="F46" s="238"/>
      <c r="G46" s="1211"/>
      <c r="H46" s="1211"/>
      <c r="I46" s="1211"/>
      <c r="J46" s="1211"/>
      <c r="K46" s="1211"/>
      <c r="L46" s="1211"/>
      <c r="M46" s="1211"/>
      <c r="N46" s="1211"/>
      <c r="O46" s="1211"/>
    </row>
    <row r="47" spans="1:17" ht="13.2">
      <c r="B47" s="242"/>
      <c r="C47" s="238"/>
      <c r="D47" s="238"/>
      <c r="E47" s="238"/>
      <c r="F47" s="238"/>
      <c r="G47" s="1211"/>
      <c r="H47" s="1211"/>
      <c r="I47" s="1211"/>
      <c r="J47" s="1211"/>
      <c r="K47" s="1211"/>
      <c r="L47" s="1211"/>
      <c r="M47" s="1211"/>
      <c r="N47" s="1211"/>
      <c r="O47" s="1211"/>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568</v>
      </c>
      <c r="H49" s="375"/>
      <c r="I49" s="375"/>
      <c r="J49" s="375"/>
      <c r="K49" s="375"/>
      <c r="L49" s="375"/>
      <c r="M49" s="375"/>
      <c r="N49" s="375"/>
      <c r="O49" s="375"/>
    </row>
    <row r="50" spans="1:17" ht="13.2">
      <c r="B50" s="242"/>
      <c r="C50" s="238"/>
      <c r="D50" s="238"/>
      <c r="E50" s="238"/>
      <c r="F50" s="238"/>
      <c r="G50" s="1212"/>
      <c r="H50" s="1212"/>
      <c r="I50" s="1212"/>
      <c r="J50" s="1212"/>
      <c r="K50" s="379" t="s">
        <v>570</v>
      </c>
      <c r="L50" s="379" t="s">
        <v>572</v>
      </c>
      <c r="M50" s="380" t="s">
        <v>574</v>
      </c>
      <c r="N50" s="380" t="s">
        <v>576</v>
      </c>
      <c r="O50" s="380" t="s">
        <v>578</v>
      </c>
    </row>
    <row r="51" spans="1:17" ht="13.2">
      <c r="B51" s="242"/>
      <c r="C51" s="238"/>
      <c r="D51" s="238"/>
      <c r="E51" s="238"/>
      <c r="F51" s="238"/>
      <c r="G51" s="1213" t="s">
        <v>579</v>
      </c>
      <c r="H51" s="1213"/>
      <c r="I51" s="1214" t="s">
        <v>580</v>
      </c>
      <c r="J51" s="1214"/>
      <c r="K51" s="1215"/>
      <c r="L51" s="1215"/>
      <c r="M51" s="1215"/>
      <c r="N51" s="1216">
        <v>197.3</v>
      </c>
      <c r="O51" s="1216">
        <v>192.7</v>
      </c>
    </row>
    <row r="52" spans="1:17" ht="13.2">
      <c r="B52" s="242"/>
      <c r="C52" s="238"/>
      <c r="D52" s="238"/>
      <c r="E52" s="238"/>
      <c r="F52" s="238"/>
      <c r="G52" s="1213"/>
      <c r="H52" s="1213"/>
      <c r="I52" s="1214"/>
      <c r="J52" s="1214"/>
      <c r="K52" s="1216"/>
      <c r="L52" s="1216"/>
      <c r="M52" s="1216"/>
      <c r="N52" s="1216"/>
      <c r="O52" s="1216"/>
    </row>
    <row r="53" spans="1:17" ht="13.2">
      <c r="A53" s="381"/>
      <c r="B53" s="242"/>
      <c r="C53" s="238"/>
      <c r="D53" s="238"/>
      <c r="E53" s="238"/>
      <c r="F53" s="238"/>
      <c r="G53" s="1213"/>
      <c r="H53" s="1213"/>
      <c r="I53" s="1217" t="s">
        <v>581</v>
      </c>
      <c r="J53" s="1217"/>
      <c r="K53" s="1218"/>
      <c r="L53" s="1218"/>
      <c r="M53" s="1218"/>
      <c r="N53" s="1220">
        <v>66</v>
      </c>
      <c r="O53" s="1220">
        <v>67.3</v>
      </c>
    </row>
    <row r="54" spans="1:17" ht="13.2">
      <c r="A54" s="381"/>
      <c r="B54" s="242"/>
      <c r="C54" s="238"/>
      <c r="D54" s="238"/>
      <c r="E54" s="238"/>
      <c r="F54" s="238"/>
      <c r="G54" s="1213"/>
      <c r="H54" s="1213"/>
      <c r="I54" s="1217"/>
      <c r="J54" s="1217"/>
      <c r="K54" s="1219"/>
      <c r="L54" s="1219"/>
      <c r="M54" s="1219"/>
      <c r="N54" s="1219"/>
      <c r="O54" s="1219"/>
    </row>
    <row r="55" spans="1:17" ht="13.2">
      <c r="A55" s="381"/>
      <c r="B55" s="242"/>
      <c r="C55" s="238"/>
      <c r="D55" s="238"/>
      <c r="E55" s="238"/>
      <c r="F55" s="238"/>
      <c r="G55" s="1217" t="s">
        <v>582</v>
      </c>
      <c r="H55" s="1217"/>
      <c r="I55" s="1217" t="s">
        <v>580</v>
      </c>
      <c r="J55" s="1217"/>
      <c r="K55" s="1215"/>
      <c r="L55" s="1215"/>
      <c r="M55" s="1215"/>
      <c r="N55" s="1216">
        <v>196.3</v>
      </c>
      <c r="O55" s="1216">
        <v>196.2</v>
      </c>
    </row>
    <row r="56" spans="1:17" ht="13.2">
      <c r="A56" s="381"/>
      <c r="B56" s="242"/>
      <c r="C56" s="238"/>
      <c r="D56" s="238"/>
      <c r="E56" s="238"/>
      <c r="F56" s="238"/>
      <c r="G56" s="1217"/>
      <c r="H56" s="1217"/>
      <c r="I56" s="1217"/>
      <c r="J56" s="1217"/>
      <c r="K56" s="1216"/>
      <c r="L56" s="1216"/>
      <c r="M56" s="1216"/>
      <c r="N56" s="1216"/>
      <c r="O56" s="1216"/>
    </row>
    <row r="57" spans="1:17" s="381" customFormat="1" ht="13.2">
      <c r="B57" s="382"/>
      <c r="C57" s="383"/>
      <c r="D57" s="383"/>
      <c r="E57" s="383"/>
      <c r="F57" s="383"/>
      <c r="G57" s="1217"/>
      <c r="H57" s="1217"/>
      <c r="I57" s="1221" t="s">
        <v>581</v>
      </c>
      <c r="J57" s="1221"/>
      <c r="K57" s="1222"/>
      <c r="L57" s="1222"/>
      <c r="M57" s="1222"/>
      <c r="N57" s="1223">
        <v>56.1</v>
      </c>
      <c r="O57" s="1223">
        <v>58.7</v>
      </c>
      <c r="P57" s="384"/>
      <c r="Q57" s="382"/>
    </row>
    <row r="58" spans="1:17" s="381" customFormat="1" ht="13.2">
      <c r="A58" s="237"/>
      <c r="B58" s="382"/>
      <c r="C58" s="383"/>
      <c r="D58" s="383"/>
      <c r="E58" s="383"/>
      <c r="F58" s="383"/>
      <c r="G58" s="1217"/>
      <c r="H58" s="1217"/>
      <c r="I58" s="1221"/>
      <c r="J58" s="1221"/>
      <c r="K58" s="1219"/>
      <c r="L58" s="1219"/>
      <c r="M58" s="1219"/>
      <c r="N58" s="1219"/>
      <c r="O58" s="1219"/>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583</v>
      </c>
      <c r="C63" s="238"/>
      <c r="D63" s="238"/>
      <c r="E63" s="238"/>
      <c r="F63" s="238"/>
      <c r="G63" s="238"/>
      <c r="H63" s="238"/>
      <c r="I63" s="238"/>
      <c r="J63" s="238"/>
      <c r="K63" s="238"/>
      <c r="L63" s="238"/>
      <c r="M63" s="238"/>
      <c r="N63" s="238"/>
      <c r="O63" s="238"/>
    </row>
    <row r="64" spans="1:17" ht="13.2">
      <c r="B64" s="242"/>
      <c r="C64" s="238"/>
      <c r="D64" s="238"/>
      <c r="E64" s="238"/>
      <c r="F64" s="238"/>
      <c r="G64" s="391" t="s">
        <v>566</v>
      </c>
      <c r="I64" s="392"/>
      <c r="J64" s="392"/>
      <c r="K64" s="392"/>
      <c r="L64" s="392"/>
      <c r="M64" s="392"/>
      <c r="N64" s="393"/>
      <c r="O64" s="392"/>
    </row>
    <row r="65" spans="2:30" ht="13.2">
      <c r="B65" s="242"/>
      <c r="C65" s="238"/>
      <c r="D65" s="238"/>
      <c r="E65" s="238"/>
      <c r="F65" s="238"/>
      <c r="G65" s="1224" t="s">
        <v>584</v>
      </c>
      <c r="H65" s="1224"/>
      <c r="I65" s="1224"/>
      <c r="J65" s="1224"/>
      <c r="K65" s="1224"/>
      <c r="L65" s="1224"/>
      <c r="M65" s="1224"/>
      <c r="N65" s="1224"/>
      <c r="O65" s="1224"/>
    </row>
    <row r="66" spans="2:30" ht="13.2">
      <c r="B66" s="242"/>
      <c r="C66" s="238"/>
      <c r="D66" s="238"/>
      <c r="E66" s="238"/>
      <c r="F66" s="238"/>
      <c r="G66" s="1224"/>
      <c r="H66" s="1224"/>
      <c r="I66" s="1224"/>
      <c r="J66" s="1224"/>
      <c r="K66" s="1224"/>
      <c r="L66" s="1224"/>
      <c r="M66" s="1224"/>
      <c r="N66" s="1224"/>
      <c r="O66" s="1224"/>
    </row>
    <row r="67" spans="2:30" ht="13.2">
      <c r="B67" s="242"/>
      <c r="C67" s="238"/>
      <c r="D67" s="238"/>
      <c r="E67" s="238"/>
      <c r="F67" s="238"/>
      <c r="G67" s="1224"/>
      <c r="H67" s="1224"/>
      <c r="I67" s="1224"/>
      <c r="J67" s="1224"/>
      <c r="K67" s="1224"/>
      <c r="L67" s="1224"/>
      <c r="M67" s="1224"/>
      <c r="N67" s="1224"/>
      <c r="O67" s="1224"/>
    </row>
    <row r="68" spans="2:30" ht="13.2">
      <c r="B68" s="242"/>
      <c r="C68" s="238"/>
      <c r="D68" s="238"/>
      <c r="E68" s="238"/>
      <c r="F68" s="238"/>
      <c r="G68" s="1224"/>
      <c r="H68" s="1224"/>
      <c r="I68" s="1224"/>
      <c r="J68" s="1224"/>
      <c r="K68" s="1224"/>
      <c r="L68" s="1224"/>
      <c r="M68" s="1224"/>
      <c r="N68" s="1224"/>
      <c r="O68" s="1224"/>
    </row>
    <row r="69" spans="2:30" ht="13.2">
      <c r="B69" s="242"/>
      <c r="C69" s="238"/>
      <c r="D69" s="238"/>
      <c r="E69" s="238"/>
      <c r="F69" s="238"/>
      <c r="G69" s="1224"/>
      <c r="H69" s="1224"/>
      <c r="I69" s="1224"/>
      <c r="J69" s="1224"/>
      <c r="K69" s="1224"/>
      <c r="L69" s="1224"/>
      <c r="M69" s="1224"/>
      <c r="N69" s="1224"/>
      <c r="O69" s="1224"/>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585</v>
      </c>
      <c r="I71" s="399"/>
      <c r="J71" s="395"/>
      <c r="K71" s="395"/>
      <c r="L71" s="396"/>
      <c r="M71" s="395"/>
      <c r="N71" s="396"/>
      <c r="O71" s="397"/>
    </row>
    <row r="72" spans="2:30" ht="13.2">
      <c r="B72" s="242"/>
      <c r="C72" s="238"/>
      <c r="D72" s="238"/>
      <c r="E72" s="238"/>
      <c r="F72" s="238"/>
      <c r="G72" s="1217"/>
      <c r="H72" s="1217"/>
      <c r="I72" s="1217"/>
      <c r="J72" s="1217"/>
      <c r="K72" s="400" t="s">
        <v>569</v>
      </c>
      <c r="L72" s="400" t="s">
        <v>571</v>
      </c>
      <c r="M72" s="401" t="s">
        <v>573</v>
      </c>
      <c r="N72" s="401" t="s">
        <v>575</v>
      </c>
      <c r="O72" s="401" t="s">
        <v>577</v>
      </c>
    </row>
    <row r="73" spans="2:30" ht="13.2">
      <c r="B73" s="242"/>
      <c r="C73" s="238"/>
      <c r="D73" s="238"/>
      <c r="E73" s="238"/>
      <c r="F73" s="238"/>
      <c r="G73" s="1213" t="s">
        <v>579</v>
      </c>
      <c r="H73" s="1213"/>
      <c r="I73" s="1213" t="s">
        <v>580</v>
      </c>
      <c r="J73" s="1213"/>
      <c r="K73" s="1225">
        <v>244.5</v>
      </c>
      <c r="L73" s="1225">
        <v>232.7</v>
      </c>
      <c r="M73" s="1225">
        <v>212.7</v>
      </c>
      <c r="N73" s="1225">
        <v>197.3</v>
      </c>
      <c r="O73" s="1225">
        <v>192.7</v>
      </c>
      <c r="S73" s="237">
        <v>9.9</v>
      </c>
    </row>
    <row r="74" spans="2:30" ht="13.2">
      <c r="B74" s="242"/>
      <c r="C74" s="238"/>
      <c r="D74" s="238"/>
      <c r="E74" s="238"/>
      <c r="F74" s="238"/>
      <c r="G74" s="1213"/>
      <c r="H74" s="1213"/>
      <c r="I74" s="1213"/>
      <c r="J74" s="1213"/>
      <c r="K74" s="1225"/>
      <c r="L74" s="1225"/>
      <c r="M74" s="1225"/>
      <c r="N74" s="1225"/>
      <c r="O74" s="1225"/>
    </row>
    <row r="75" spans="2:30" ht="13.2">
      <c r="B75" s="242"/>
      <c r="C75" s="238"/>
      <c r="D75" s="238"/>
      <c r="E75" s="238"/>
      <c r="F75" s="238"/>
      <c r="G75" s="1213"/>
      <c r="H75" s="1213"/>
      <c r="I75" s="1217" t="s">
        <v>586</v>
      </c>
      <c r="J75" s="1217"/>
      <c r="K75" s="1223">
        <v>15.5</v>
      </c>
      <c r="L75" s="1223">
        <v>15.5</v>
      </c>
      <c r="M75" s="1223">
        <v>15.1</v>
      </c>
      <c r="N75" s="1223">
        <v>14.3</v>
      </c>
      <c r="O75" s="1223">
        <v>13.8</v>
      </c>
      <c r="U75" s="237">
        <v>81.2</v>
      </c>
      <c r="W75" s="237">
        <v>87.2</v>
      </c>
      <c r="Y75" s="237">
        <v>99.8</v>
      </c>
      <c r="AA75" s="237">
        <v>109.5</v>
      </c>
      <c r="AC75" s="237">
        <v>115.2</v>
      </c>
    </row>
    <row r="76" spans="2:30" ht="13.2">
      <c r="B76" s="242"/>
      <c r="C76" s="238"/>
      <c r="D76" s="238"/>
      <c r="E76" s="238"/>
      <c r="F76" s="238"/>
      <c r="G76" s="1213"/>
      <c r="H76" s="1213"/>
      <c r="I76" s="1217"/>
      <c r="J76" s="1217"/>
      <c r="K76" s="1219"/>
      <c r="L76" s="1219"/>
      <c r="M76" s="1219"/>
      <c r="N76" s="1219"/>
      <c r="O76" s="1219"/>
    </row>
    <row r="77" spans="2:30" ht="13.2">
      <c r="B77" s="242"/>
      <c r="C77" s="238"/>
      <c r="D77" s="238"/>
      <c r="E77" s="238"/>
      <c r="F77" s="238"/>
      <c r="G77" s="1217" t="s">
        <v>582</v>
      </c>
      <c r="H77" s="1217"/>
      <c r="I77" s="1217" t="s">
        <v>580</v>
      </c>
      <c r="J77" s="1217"/>
      <c r="K77" s="1225">
        <v>234.7</v>
      </c>
      <c r="L77" s="1225">
        <v>224.2</v>
      </c>
      <c r="M77" s="1225">
        <v>209.6</v>
      </c>
      <c r="N77" s="1225">
        <v>196.3</v>
      </c>
      <c r="O77" s="1225">
        <v>196.2</v>
      </c>
      <c r="R77" s="237">
        <v>12.3</v>
      </c>
      <c r="T77" s="237">
        <v>11.1</v>
      </c>
    </row>
    <row r="78" spans="2:30" ht="13.2">
      <c r="B78" s="242"/>
      <c r="C78" s="238"/>
      <c r="D78" s="238"/>
      <c r="E78" s="238"/>
      <c r="F78" s="238"/>
      <c r="G78" s="1217"/>
      <c r="H78" s="1217"/>
      <c r="I78" s="1217"/>
      <c r="J78" s="1217"/>
      <c r="K78" s="1225"/>
      <c r="L78" s="1225"/>
      <c r="M78" s="1225"/>
      <c r="N78" s="1225"/>
      <c r="O78" s="1225"/>
    </row>
    <row r="79" spans="2:30" ht="13.2">
      <c r="B79" s="242"/>
      <c r="C79" s="238"/>
      <c r="D79" s="238"/>
      <c r="E79" s="238"/>
      <c r="F79" s="238"/>
      <c r="G79" s="1217"/>
      <c r="H79" s="1217"/>
      <c r="I79" s="1221" t="s">
        <v>586</v>
      </c>
      <c r="J79" s="1221"/>
      <c r="K79" s="1226">
        <v>14.3</v>
      </c>
      <c r="L79" s="1226">
        <v>14.4</v>
      </c>
      <c r="M79" s="1226">
        <v>14.3</v>
      </c>
      <c r="N79" s="1226">
        <v>14</v>
      </c>
      <c r="O79" s="1226">
        <v>13.3</v>
      </c>
      <c r="V79" s="237">
        <v>53.5</v>
      </c>
      <c r="X79" s="237">
        <v>48.2</v>
      </c>
      <c r="Z79" s="237">
        <v>34.200000000000003</v>
      </c>
      <c r="AB79" s="237">
        <v>30.3</v>
      </c>
      <c r="AD79" s="237">
        <v>28.9</v>
      </c>
    </row>
    <row r="80" spans="2:30" ht="13.2">
      <c r="B80" s="242"/>
      <c r="C80" s="238"/>
      <c r="D80" s="238"/>
      <c r="E80" s="238"/>
      <c r="F80" s="238"/>
      <c r="G80" s="1217"/>
      <c r="H80" s="1217"/>
      <c r="I80" s="1221"/>
      <c r="J80" s="1221"/>
      <c r="K80" s="1226"/>
      <c r="L80" s="1226"/>
      <c r="M80" s="1226"/>
      <c r="N80" s="1226"/>
      <c r="O80" s="1226"/>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YX7R3Tpam8jB1Qpr9T3IhU/dkDISZ56UlxOdSWjEuhJauSAxeEc9MUL5zq7oMF0ESkPBg7lDEUOk/0bw6gwfg==" saltValue="OyYQjcpWYliNjD2N+EorUg=="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482</v>
      </c>
      <c r="B3" s="90"/>
      <c r="C3" s="91"/>
      <c r="D3" s="92">
        <v>28956</v>
      </c>
      <c r="E3" s="93"/>
      <c r="F3" s="94">
        <v>31502</v>
      </c>
      <c r="G3" s="95"/>
      <c r="H3" s="96"/>
    </row>
    <row r="4" spans="1:8">
      <c r="A4" s="97"/>
      <c r="B4" s="98"/>
      <c r="C4" s="99"/>
      <c r="D4" s="100">
        <v>7332</v>
      </c>
      <c r="E4" s="101"/>
      <c r="F4" s="102">
        <v>11020</v>
      </c>
      <c r="G4" s="103"/>
      <c r="H4" s="104"/>
    </row>
    <row r="5" spans="1:8">
      <c r="A5" s="85" t="s">
        <v>484</v>
      </c>
      <c r="B5" s="90"/>
      <c r="C5" s="91"/>
      <c r="D5" s="92">
        <v>30445</v>
      </c>
      <c r="E5" s="93"/>
      <c r="F5" s="94">
        <v>34374</v>
      </c>
      <c r="G5" s="95"/>
      <c r="H5" s="96"/>
    </row>
    <row r="6" spans="1:8">
      <c r="A6" s="97"/>
      <c r="B6" s="98"/>
      <c r="C6" s="99"/>
      <c r="D6" s="100">
        <v>8622</v>
      </c>
      <c r="E6" s="101"/>
      <c r="F6" s="102">
        <v>10917</v>
      </c>
      <c r="G6" s="103"/>
      <c r="H6" s="104"/>
    </row>
    <row r="7" spans="1:8">
      <c r="A7" s="85" t="s">
        <v>485</v>
      </c>
      <c r="B7" s="90"/>
      <c r="C7" s="91"/>
      <c r="D7" s="92">
        <v>30732</v>
      </c>
      <c r="E7" s="93"/>
      <c r="F7" s="94">
        <v>35216</v>
      </c>
      <c r="G7" s="95"/>
      <c r="H7" s="96"/>
    </row>
    <row r="8" spans="1:8">
      <c r="A8" s="97"/>
      <c r="B8" s="98"/>
      <c r="C8" s="99"/>
      <c r="D8" s="100">
        <v>11187</v>
      </c>
      <c r="E8" s="101"/>
      <c r="F8" s="102">
        <v>12644</v>
      </c>
      <c r="G8" s="103"/>
      <c r="H8" s="104"/>
    </row>
    <row r="9" spans="1:8">
      <c r="A9" s="85" t="s">
        <v>486</v>
      </c>
      <c r="B9" s="90"/>
      <c r="C9" s="91"/>
      <c r="D9" s="92">
        <v>31332</v>
      </c>
      <c r="E9" s="93"/>
      <c r="F9" s="94">
        <v>36736</v>
      </c>
      <c r="G9" s="95"/>
      <c r="H9" s="96"/>
    </row>
    <row r="10" spans="1:8">
      <c r="A10" s="97"/>
      <c r="B10" s="98"/>
      <c r="C10" s="99"/>
      <c r="D10" s="100">
        <v>13742</v>
      </c>
      <c r="E10" s="101"/>
      <c r="F10" s="102">
        <v>13410</v>
      </c>
      <c r="G10" s="103"/>
      <c r="H10" s="104"/>
    </row>
    <row r="11" spans="1:8">
      <c r="A11" s="85" t="s">
        <v>487</v>
      </c>
      <c r="B11" s="90"/>
      <c r="C11" s="91"/>
      <c r="D11" s="92">
        <v>30094</v>
      </c>
      <c r="E11" s="93"/>
      <c r="F11" s="94">
        <v>38259</v>
      </c>
      <c r="G11" s="95"/>
      <c r="H11" s="96"/>
    </row>
    <row r="12" spans="1:8">
      <c r="A12" s="97"/>
      <c r="B12" s="98"/>
      <c r="C12" s="105"/>
      <c r="D12" s="100">
        <v>11843</v>
      </c>
      <c r="E12" s="101"/>
      <c r="F12" s="102">
        <v>13379</v>
      </c>
      <c r="G12" s="103"/>
      <c r="H12" s="104"/>
    </row>
    <row r="13" spans="1:8">
      <c r="A13" s="85"/>
      <c r="B13" s="90"/>
      <c r="C13" s="106"/>
      <c r="D13" s="107">
        <v>30312</v>
      </c>
      <c r="E13" s="108"/>
      <c r="F13" s="109">
        <v>35217</v>
      </c>
      <c r="G13" s="110"/>
      <c r="H13" s="96"/>
    </row>
    <row r="14" spans="1:8">
      <c r="A14" s="97"/>
      <c r="B14" s="98"/>
      <c r="C14" s="99"/>
      <c r="D14" s="100">
        <v>10545</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0.46</v>
      </c>
      <c r="C19" s="111">
        <f>ROUND(VALUE(SUBSTITUTE(実質収支比率等に係る経年分析!G$48,"▲","-")),2)</f>
        <v>0.47</v>
      </c>
      <c r="D19" s="111">
        <f>ROUND(VALUE(SUBSTITUTE(実質収支比率等に係る経年分析!H$48,"▲","-")),2)</f>
        <v>0.88</v>
      </c>
      <c r="E19" s="111">
        <f>ROUND(VALUE(SUBSTITUTE(実質収支比率等に係る経年分析!I$48,"▲","-")),2)</f>
        <v>0.91</v>
      </c>
      <c r="F19" s="111">
        <f>ROUND(VALUE(SUBSTITUTE(実質収支比率等に係る経年分析!J$48,"▲","-")),2)</f>
        <v>1.34</v>
      </c>
    </row>
    <row r="20" spans="1:11">
      <c r="A20" s="111" t="s">
        <v>41</v>
      </c>
      <c r="B20" s="111">
        <f>ROUND(VALUE(SUBSTITUTE(実質収支比率等に係る経年分析!F$47,"▲","-")),2)</f>
        <v>0.16</v>
      </c>
      <c r="C20" s="111">
        <f>ROUND(VALUE(SUBSTITUTE(実質収支比率等に係る経年分析!G$47,"▲","-")),2)</f>
        <v>0.47</v>
      </c>
      <c r="D20" s="111">
        <f>ROUND(VALUE(SUBSTITUTE(実質収支比率等に係る経年分析!H$47,"▲","-")),2)</f>
        <v>5.23</v>
      </c>
      <c r="E20" s="111">
        <f>ROUND(VALUE(SUBSTITUTE(実質収支比率等に係る経年分析!I$47,"▲","-")),2)</f>
        <v>4.9800000000000004</v>
      </c>
      <c r="F20" s="111">
        <f>ROUND(VALUE(SUBSTITUTE(実質収支比率等に係る経年分析!J$47,"▲","-")),2)</f>
        <v>4.97</v>
      </c>
    </row>
    <row r="21" spans="1:11">
      <c r="A21" s="111" t="s">
        <v>42</v>
      </c>
      <c r="B21" s="111">
        <f>IF(ISNUMBER(VALUE(SUBSTITUTE(実質収支比率等に係る経年分析!F$49,"▲","-"))),ROUND(VALUE(SUBSTITUTE(実質収支比率等に係る経年分析!F$49,"▲","-")),2),NA())</f>
        <v>-0.44</v>
      </c>
      <c r="C21" s="111">
        <f>IF(ISNUMBER(VALUE(SUBSTITUTE(実質収支比率等に係る経年分析!G$49,"▲","-"))),ROUND(VALUE(SUBSTITUTE(実質収支比率等に係る経年分析!G$49,"▲","-")),2),NA())</f>
        <v>0.32</v>
      </c>
      <c r="D21" s="111">
        <f>IF(ISNUMBER(VALUE(SUBSTITUTE(実質収支比率等に係る経年分析!H$49,"▲","-"))),ROUND(VALUE(SUBSTITUTE(実質収支比率等に係る経年分析!H$49,"▲","-")),2),NA())</f>
        <v>5.19</v>
      </c>
      <c r="E21" s="111">
        <f>IF(ISNUMBER(VALUE(SUBSTITUTE(実質収支比率等に係る経年分析!I$49,"▲","-"))),ROUND(VALUE(SUBSTITUTE(実質収支比率等に係る経年分析!I$49,"▲","-")),2),NA())</f>
        <v>7.0000000000000007E-2</v>
      </c>
      <c r="F21" s="111">
        <f>IF(ISNUMBER(VALUE(SUBSTITUTE(実質収支比率等に係る経年分析!J$49,"▲","-"))),ROUND(VALUE(SUBSTITUTE(実質収支比率等に係る経年分析!J$49,"▲","-")),2),NA())</f>
        <v>0.43</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0.61</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1.1499999999999999</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0.01</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0.01</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0.01</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港湾整備事業特別会計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0.01</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0.02</v>
      </c>
    </row>
    <row r="30" spans="1:11">
      <c r="A30" s="112" t="str">
        <f>IF(連結実質赤字比率に係る赤字・黒字の構成分析!C$40="",NA(),連結実質赤字比率に係る赤字・黒字の構成分析!C$40)</f>
        <v>証紙特別会計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0.04</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0.02</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0.03</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0.02</v>
      </c>
    </row>
    <row r="31" spans="1:11">
      <c r="A31" s="112" t="str">
        <f>IF(連結実質赤字比率に係る赤字・黒字の構成分析!C$39="",NA(),連結実質赤字比率に係る赤字・黒字の構成分析!C$39)</f>
        <v>県営住宅管理事業特別会計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0.01</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0.03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0.06</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0.08</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0.05</v>
      </c>
    </row>
    <row r="32" spans="1:11">
      <c r="A32" s="112" t="str">
        <f>IF(連結実質赤字比率に係る赤字・黒字の構成分析!C$38="",NA(),連結実質赤字比率に係る赤字・黒字の構成分析!C$38)</f>
        <v>県立病院事業会計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0.33</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0.28000000000000003</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0.17</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0.1</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0.13</v>
      </c>
    </row>
    <row r="33" spans="1:16">
      <c r="A33" s="112" t="str">
        <f>IF(連結実質赤字比率に係る赤字・黒字の構成分析!C$37="",NA(),連結実質赤字比率に係る赤字・黒字の構成分析!C$37)</f>
        <v>流域下水道事業特別会計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0.53</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0.44</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0.43</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0.45</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0.54</v>
      </c>
    </row>
    <row r="34" spans="1:16">
      <c r="A34" s="112" t="str">
        <f>IF(連結実質赤字比率に係る赤字・黒字の構成分析!C$36="",NA(),連結実質赤字比率に係る赤字・黒字の構成分析!C$36)</f>
        <v>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0.5</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0.5</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0.55000000000000004</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0.53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0.7</v>
      </c>
    </row>
    <row r="35" spans="1:16">
      <c r="A35" s="112" t="str">
        <f>IF(連結実質赤字比率に係る赤字・黒字の構成分析!C$35="",NA(),連結実質赤字比率に係る赤字・黒字の構成分析!C$35)</f>
        <v>水道事業会計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1.34</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1.08</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1.1000000000000001</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1.04</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v>
      </c>
    </row>
    <row r="36" spans="1:16">
      <c r="A36" s="112" t="str">
        <f>IF(連結実質赤字比率に係る赤字・黒字の構成分析!C$34="",NA(),連結実質赤字比率に係る赤字・黒字の構成分析!C$34)</f>
        <v>一般会計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0.4</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0.41</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0.79</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0.8</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1.26</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210483</v>
      </c>
      <c r="E42" s="113"/>
      <c r="F42" s="113"/>
      <c r="G42" s="113">
        <f>'実質公債費比率（分子）の構造'!L$52</f>
        <v>222186</v>
      </c>
      <c r="H42" s="113"/>
      <c r="I42" s="113"/>
      <c r="J42" s="113">
        <f>'実質公債費比率（分子）の構造'!M$52</f>
        <v>228986</v>
      </c>
      <c r="K42" s="113"/>
      <c r="L42" s="113"/>
      <c r="M42" s="113">
        <f>'実質公債費比率（分子）の構造'!N$52</f>
        <v>235732</v>
      </c>
      <c r="N42" s="113"/>
      <c r="O42" s="113"/>
      <c r="P42" s="113">
        <f>'実質公債費比率（分子）の構造'!O$52</f>
        <v>240191</v>
      </c>
    </row>
    <row r="43" spans="1:16">
      <c r="A43" s="113" t="s">
        <v>50</v>
      </c>
      <c r="B43" s="113">
        <f>'実質公債費比率（分子）の構造'!K$51</f>
        <v>0</v>
      </c>
      <c r="C43" s="113"/>
      <c r="D43" s="113"/>
      <c r="E43" s="113" t="str">
        <f>'実質公債費比率（分子）の構造'!L$51</f>
        <v>-</v>
      </c>
      <c r="F43" s="113"/>
      <c r="G43" s="113"/>
      <c r="H43" s="113" t="str">
        <f>'実質公債費比率（分子）の構造'!M$51</f>
        <v>-</v>
      </c>
      <c r="I43" s="113"/>
      <c r="J43" s="113"/>
      <c r="K43" s="113" t="str">
        <f>'実質公債費比率（分子）の構造'!N$51</f>
        <v>-</v>
      </c>
      <c r="L43" s="113"/>
      <c r="M43" s="113"/>
      <c r="N43" s="113" t="str">
        <f>'実質公債費比率（分子）の構造'!O$51</f>
        <v>-</v>
      </c>
      <c r="O43" s="113"/>
      <c r="P43" s="113"/>
    </row>
    <row r="44" spans="1:16">
      <c r="A44" s="113" t="s">
        <v>51</v>
      </c>
      <c r="B44" s="113">
        <f>'実質公債費比率（分子）の構造'!K$50</f>
        <v>14874</v>
      </c>
      <c r="C44" s="113"/>
      <c r="D44" s="113"/>
      <c r="E44" s="113">
        <f>'実質公債費比率（分子）の構造'!L$50</f>
        <v>15140</v>
      </c>
      <c r="F44" s="113"/>
      <c r="G44" s="113"/>
      <c r="H44" s="113">
        <f>'実質公債費比率（分子）の構造'!M$50</f>
        <v>13856</v>
      </c>
      <c r="I44" s="113"/>
      <c r="J44" s="113"/>
      <c r="K44" s="113">
        <f>'実質公債費比率（分子）の構造'!N$50</f>
        <v>13244</v>
      </c>
      <c r="L44" s="113"/>
      <c r="M44" s="113"/>
      <c r="N44" s="113">
        <f>'実質公債費比率（分子）の構造'!O$50</f>
        <v>12946</v>
      </c>
      <c r="O44" s="113"/>
      <c r="P44" s="113"/>
    </row>
    <row r="45" spans="1:16">
      <c r="A45" s="113" t="s">
        <v>52</v>
      </c>
      <c r="B45" s="113">
        <f>'実質公債費比率（分子）の構造'!K$49</f>
        <v>4093</v>
      </c>
      <c r="C45" s="113"/>
      <c r="D45" s="113"/>
      <c r="E45" s="113">
        <f>'実質公債費比率（分子）の構造'!L$49</f>
        <v>4267</v>
      </c>
      <c r="F45" s="113"/>
      <c r="G45" s="113"/>
      <c r="H45" s="113">
        <f>'実質公債費比率（分子）の構造'!M$49</f>
        <v>4168</v>
      </c>
      <c r="I45" s="113"/>
      <c r="J45" s="113"/>
      <c r="K45" s="113">
        <f>'実質公債費比率（分子）の構造'!N$49</f>
        <v>4082</v>
      </c>
      <c r="L45" s="113"/>
      <c r="M45" s="113"/>
      <c r="N45" s="113">
        <f>'実質公債費比率（分子）の構造'!O$49</f>
        <v>4008</v>
      </c>
      <c r="O45" s="113"/>
      <c r="P45" s="113"/>
    </row>
    <row r="46" spans="1:16">
      <c r="A46" s="113" t="s">
        <v>53</v>
      </c>
      <c r="B46" s="113">
        <f>'実質公債費比率（分子）の構造'!K$48</f>
        <v>5707</v>
      </c>
      <c r="C46" s="113"/>
      <c r="D46" s="113"/>
      <c r="E46" s="113">
        <f>'実質公債費比率（分子）の構造'!L$48</f>
        <v>5511</v>
      </c>
      <c r="F46" s="113"/>
      <c r="G46" s="113"/>
      <c r="H46" s="113">
        <f>'実質公債費比率（分子）の構造'!M$48</f>
        <v>5414</v>
      </c>
      <c r="I46" s="113"/>
      <c r="J46" s="113"/>
      <c r="K46" s="113">
        <f>'実質公債費比率（分子）の構造'!N$48</f>
        <v>5991</v>
      </c>
      <c r="L46" s="113"/>
      <c r="M46" s="113"/>
      <c r="N46" s="113">
        <f>'実質公債費比率（分子）の構造'!O$48</f>
        <v>7630</v>
      </c>
      <c r="O46" s="113"/>
      <c r="P46" s="113"/>
    </row>
    <row r="47" spans="1:16">
      <c r="A47" s="113" t="s">
        <v>54</v>
      </c>
      <c r="B47" s="113">
        <f>'実質公債費比率（分子）の構造'!K$47</f>
        <v>104329</v>
      </c>
      <c r="C47" s="113"/>
      <c r="D47" s="113"/>
      <c r="E47" s="113">
        <f>'実質公債費比率（分子）の構造'!L$47</f>
        <v>114735</v>
      </c>
      <c r="F47" s="113"/>
      <c r="G47" s="113"/>
      <c r="H47" s="113">
        <f>'実質公債費比率（分子）の構造'!M$47</f>
        <v>126616</v>
      </c>
      <c r="I47" s="113"/>
      <c r="J47" s="113"/>
      <c r="K47" s="113">
        <f>'実質公債費比率（分子）の構造'!N$47</f>
        <v>135525</v>
      </c>
      <c r="L47" s="113"/>
      <c r="M47" s="113"/>
      <c r="N47" s="113">
        <f>'実質公債費比率（分子）の構造'!O$47</f>
        <v>140247</v>
      </c>
      <c r="O47" s="113"/>
      <c r="P47" s="113"/>
    </row>
    <row r="48" spans="1:16">
      <c r="A48" s="113" t="s">
        <v>55</v>
      </c>
      <c r="B48" s="113">
        <f>'実質公債費比率（分子）の構造'!K$46</f>
        <v>2842</v>
      </c>
      <c r="C48" s="113"/>
      <c r="D48" s="113"/>
      <c r="E48" s="113">
        <f>'実質公債費比率（分子）の構造'!L$46</f>
        <v>2532</v>
      </c>
      <c r="F48" s="113"/>
      <c r="G48" s="113"/>
      <c r="H48" s="113">
        <f>'実質公債費比率（分子）の構造'!M$46</f>
        <v>601</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252943</v>
      </c>
      <c r="C49" s="113"/>
      <c r="D49" s="113"/>
      <c r="E49" s="113">
        <f>'実質公債費比率（分子）の構造'!L$45</f>
        <v>246796</v>
      </c>
      <c r="F49" s="113"/>
      <c r="G49" s="113"/>
      <c r="H49" s="113">
        <f>'実質公債費比率（分子）の構造'!M$45</f>
        <v>243232</v>
      </c>
      <c r="I49" s="113"/>
      <c r="J49" s="113"/>
      <c r="K49" s="113">
        <f>'実質公債費比率（分子）の構造'!N$45</f>
        <v>235682</v>
      </c>
      <c r="L49" s="113"/>
      <c r="M49" s="113"/>
      <c r="N49" s="113">
        <f>'実質公債費比率（分子）の構造'!O$45</f>
        <v>236615</v>
      </c>
      <c r="O49" s="113"/>
      <c r="P49" s="113"/>
    </row>
    <row r="50" spans="1:16">
      <c r="A50" s="113" t="s">
        <v>57</v>
      </c>
      <c r="B50" s="113" t="e">
        <f>NA()</f>
        <v>#N/A</v>
      </c>
      <c r="C50" s="113">
        <f>IF(ISNUMBER('実質公債費比率（分子）の構造'!K$53),'実質公債費比率（分子）の構造'!K$53,NA())</f>
        <v>174305</v>
      </c>
      <c r="D50" s="113" t="e">
        <f>NA()</f>
        <v>#N/A</v>
      </c>
      <c r="E50" s="113" t="e">
        <f>NA()</f>
        <v>#N/A</v>
      </c>
      <c r="F50" s="113">
        <f>IF(ISNUMBER('実質公債費比率（分子）の構造'!L$53),'実質公債費比率（分子）の構造'!L$53,NA())</f>
        <v>166795</v>
      </c>
      <c r="G50" s="113" t="e">
        <f>NA()</f>
        <v>#N/A</v>
      </c>
      <c r="H50" s="113" t="e">
        <f>NA()</f>
        <v>#N/A</v>
      </c>
      <c r="I50" s="113">
        <f>IF(ISNUMBER('実質公債費比率（分子）の構造'!M$53),'実質公債費比率（分子）の構造'!M$53,NA())</f>
        <v>164901</v>
      </c>
      <c r="J50" s="113" t="e">
        <f>NA()</f>
        <v>#N/A</v>
      </c>
      <c r="K50" s="113" t="e">
        <f>NA()</f>
        <v>#N/A</v>
      </c>
      <c r="L50" s="113">
        <f>IF(ISNUMBER('実質公債費比率（分子）の構造'!N$53),'実質公債費比率（分子）の構造'!N$53,NA())</f>
        <v>158792</v>
      </c>
      <c r="M50" s="113" t="e">
        <f>NA()</f>
        <v>#N/A</v>
      </c>
      <c r="N50" s="113" t="e">
        <f>NA()</f>
        <v>#N/A</v>
      </c>
      <c r="O50" s="113">
        <f>IF(ISNUMBER('実質公債費比率（分子）の構造'!O$53),'実質公債費比率（分子）の構造'!O$53,NA())</f>
        <v>161255</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2831513</v>
      </c>
      <c r="E56" s="112"/>
      <c r="F56" s="112"/>
      <c r="G56" s="112">
        <f>'将来負担比率（分子）の構造'!J$52</f>
        <v>2983502</v>
      </c>
      <c r="H56" s="112"/>
      <c r="I56" s="112"/>
      <c r="J56" s="112">
        <f>'将来負担比率（分子）の構造'!K$52</f>
        <v>3067032</v>
      </c>
      <c r="K56" s="112"/>
      <c r="L56" s="112"/>
      <c r="M56" s="112">
        <f>'将来負担比率（分子）の構造'!L$52</f>
        <v>3036158</v>
      </c>
      <c r="N56" s="112"/>
      <c r="O56" s="112"/>
      <c r="P56" s="112">
        <f>'将来負担比率（分子）の構造'!M$52</f>
        <v>2988567</v>
      </c>
    </row>
    <row r="57" spans="1:16">
      <c r="A57" s="112" t="s">
        <v>34</v>
      </c>
      <c r="B57" s="112"/>
      <c r="C57" s="112"/>
      <c r="D57" s="112">
        <f>'将来負担比率（分子）の構造'!I$51</f>
        <v>103211</v>
      </c>
      <c r="E57" s="112"/>
      <c r="F57" s="112"/>
      <c r="G57" s="112">
        <f>'将来負担比率（分子）の構造'!J$51</f>
        <v>93835</v>
      </c>
      <c r="H57" s="112"/>
      <c r="I57" s="112"/>
      <c r="J57" s="112">
        <f>'将来負担比率（分子）の構造'!K$51</f>
        <v>86816</v>
      </c>
      <c r="K57" s="112"/>
      <c r="L57" s="112"/>
      <c r="M57" s="112">
        <f>'将来負担比率（分子）の構造'!L$51</f>
        <v>76610</v>
      </c>
      <c r="N57" s="112"/>
      <c r="O57" s="112"/>
      <c r="P57" s="112">
        <f>'将来負担比率（分子）の構造'!M$51</f>
        <v>74057</v>
      </c>
    </row>
    <row r="58" spans="1:16">
      <c r="A58" s="112" t="s">
        <v>33</v>
      </c>
      <c r="B58" s="112"/>
      <c r="C58" s="112"/>
      <c r="D58" s="112">
        <f>'将来負担比率（分子）の構造'!I$50</f>
        <v>525430</v>
      </c>
      <c r="E58" s="112"/>
      <c r="F58" s="112"/>
      <c r="G58" s="112">
        <f>'将来負担比率（分子）の構造'!J$50</f>
        <v>593249</v>
      </c>
      <c r="H58" s="112"/>
      <c r="I58" s="112"/>
      <c r="J58" s="112">
        <f>'将来負担比率（分子）の構造'!K$50</f>
        <v>712190</v>
      </c>
      <c r="K58" s="112"/>
      <c r="L58" s="112"/>
      <c r="M58" s="112">
        <f>'将来負担比率（分子）の構造'!L$50</f>
        <v>763948</v>
      </c>
      <c r="N58" s="112"/>
      <c r="O58" s="112"/>
      <c r="P58" s="112">
        <f>'将来負担比率（分子）の構造'!M$50</f>
        <v>809181</v>
      </c>
    </row>
    <row r="59" spans="1:16">
      <c r="A59" s="112" t="s">
        <v>31</v>
      </c>
      <c r="B59" s="112">
        <f>'将来負担比率（分子）の構造'!I$49</f>
        <v>2413</v>
      </c>
      <c r="C59" s="112"/>
      <c r="D59" s="112"/>
      <c r="E59" s="112">
        <f>'将来負担比率（分子）の構造'!J$49</f>
        <v>2249</v>
      </c>
      <c r="F59" s="112"/>
      <c r="G59" s="112"/>
      <c r="H59" s="112">
        <f>'将来負担比率（分子）の構造'!K$49</f>
        <v>1830</v>
      </c>
      <c r="I59" s="112"/>
      <c r="J59" s="112"/>
      <c r="K59" s="112">
        <f>'将来負担比率（分子）の構造'!L$49</f>
        <v>1296</v>
      </c>
      <c r="L59" s="112"/>
      <c r="M59" s="112"/>
      <c r="N59" s="112">
        <f>'将来負担比率（分子）の構造'!M$49</f>
        <v>618</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59355</v>
      </c>
      <c r="C61" s="112"/>
      <c r="D61" s="112"/>
      <c r="E61" s="112">
        <f>'将来負担比率（分子）の構造'!J$46</f>
        <v>48396</v>
      </c>
      <c r="F61" s="112"/>
      <c r="G61" s="112"/>
      <c r="H61" s="112">
        <f>'将来負担比率（分子）の構造'!K$46</f>
        <v>44508</v>
      </c>
      <c r="I61" s="112"/>
      <c r="J61" s="112"/>
      <c r="K61" s="112">
        <f>'将来負担比率（分子）の構造'!L$46</f>
        <v>28848</v>
      </c>
      <c r="L61" s="112"/>
      <c r="M61" s="112"/>
      <c r="N61" s="112">
        <f>'将来負担比率（分子）の構造'!M$46</f>
        <v>26747</v>
      </c>
      <c r="O61" s="112"/>
      <c r="P61" s="112"/>
    </row>
    <row r="62" spans="1:16">
      <c r="A62" s="112" t="s">
        <v>27</v>
      </c>
      <c r="B62" s="112">
        <f>'将来負担比率（分子）の構造'!I$45</f>
        <v>634611</v>
      </c>
      <c r="C62" s="112"/>
      <c r="D62" s="112"/>
      <c r="E62" s="112">
        <f>'将来負担比率（分子）の構造'!J$45</f>
        <v>579892</v>
      </c>
      <c r="F62" s="112"/>
      <c r="G62" s="112"/>
      <c r="H62" s="112">
        <f>'将来負担比率（分子）の構造'!K$45</f>
        <v>529869</v>
      </c>
      <c r="I62" s="112"/>
      <c r="J62" s="112"/>
      <c r="K62" s="112">
        <f>'将来負担比率（分子）の構造'!L$45</f>
        <v>513202</v>
      </c>
      <c r="L62" s="112"/>
      <c r="M62" s="112"/>
      <c r="N62" s="112">
        <f>'将来負担比率（分子）の構造'!M$45</f>
        <v>497327</v>
      </c>
      <c r="O62" s="112"/>
      <c r="P62" s="112"/>
    </row>
    <row r="63" spans="1:16">
      <c r="A63" s="112" t="s">
        <v>26</v>
      </c>
      <c r="B63" s="112">
        <f>'将来負担比率（分子）の構造'!I$44</f>
        <v>38441</v>
      </c>
      <c r="C63" s="112"/>
      <c r="D63" s="112"/>
      <c r="E63" s="112">
        <f>'将来負担比率（分子）の構造'!J$44</f>
        <v>36583</v>
      </c>
      <c r="F63" s="112"/>
      <c r="G63" s="112"/>
      <c r="H63" s="112">
        <f>'将来負担比率（分子）の構造'!K$44</f>
        <v>34754</v>
      </c>
      <c r="I63" s="112"/>
      <c r="J63" s="112"/>
      <c r="K63" s="112">
        <f>'将来負担比率（分子）の構造'!L$44</f>
        <v>32666</v>
      </c>
      <c r="L63" s="112"/>
      <c r="M63" s="112"/>
      <c r="N63" s="112">
        <f>'将来負担比率（分子）の構造'!M$44</f>
        <v>30663</v>
      </c>
      <c r="O63" s="112"/>
      <c r="P63" s="112"/>
    </row>
    <row r="64" spans="1:16">
      <c r="A64" s="112" t="s">
        <v>25</v>
      </c>
      <c r="B64" s="112">
        <f>'将来負担比率（分子）の構造'!I$43</f>
        <v>85370</v>
      </c>
      <c r="C64" s="112"/>
      <c r="D64" s="112"/>
      <c r="E64" s="112">
        <f>'将来負担比率（分子）の構造'!J$43</f>
        <v>80069</v>
      </c>
      <c r="F64" s="112"/>
      <c r="G64" s="112"/>
      <c r="H64" s="112">
        <f>'将来負担比率（分子）の構造'!K$43</f>
        <v>77576</v>
      </c>
      <c r="I64" s="112"/>
      <c r="J64" s="112"/>
      <c r="K64" s="112">
        <f>'将来負担比率（分子）の構造'!L$43</f>
        <v>81585</v>
      </c>
      <c r="L64" s="112"/>
      <c r="M64" s="112"/>
      <c r="N64" s="112">
        <f>'将来負担比率（分子）の構造'!M$43</f>
        <v>88640</v>
      </c>
      <c r="O64" s="112"/>
      <c r="P64" s="112"/>
    </row>
    <row r="65" spans="1:16">
      <c r="A65" s="112" t="s">
        <v>24</v>
      </c>
      <c r="B65" s="112">
        <f>'将来負担比率（分子）の構造'!I$42</f>
        <v>208150</v>
      </c>
      <c r="C65" s="112"/>
      <c r="D65" s="112"/>
      <c r="E65" s="112">
        <f>'将来負担比率（分子）の構造'!J$42</f>
        <v>192407</v>
      </c>
      <c r="F65" s="112"/>
      <c r="G65" s="112"/>
      <c r="H65" s="112">
        <f>'将来負担比率（分子）の構造'!K$42</f>
        <v>179836</v>
      </c>
      <c r="I65" s="112"/>
      <c r="J65" s="112"/>
      <c r="K65" s="112">
        <f>'将来負担比率（分子）の構造'!L$42</f>
        <v>159750</v>
      </c>
      <c r="L65" s="112"/>
      <c r="M65" s="112"/>
      <c r="N65" s="112">
        <f>'将来負担比率（分子）の構造'!M$42</f>
        <v>136479</v>
      </c>
      <c r="O65" s="112"/>
      <c r="P65" s="112"/>
    </row>
    <row r="66" spans="1:16">
      <c r="A66" s="112" t="s">
        <v>23</v>
      </c>
      <c r="B66" s="112">
        <f>'将来負担比率（分子）の構造'!I$41</f>
        <v>5146549</v>
      </c>
      <c r="C66" s="112"/>
      <c r="D66" s="112"/>
      <c r="E66" s="112">
        <f>'将来負担比率（分子）の構造'!J$41</f>
        <v>5308572</v>
      </c>
      <c r="F66" s="112"/>
      <c r="G66" s="112"/>
      <c r="H66" s="112">
        <f>'将来負担比率（分子）の構造'!K$41</f>
        <v>5404999</v>
      </c>
      <c r="I66" s="112"/>
      <c r="J66" s="112"/>
      <c r="K66" s="112">
        <f>'将来負担比率（分子）の構造'!L$41</f>
        <v>5410279</v>
      </c>
      <c r="L66" s="112"/>
      <c r="M66" s="112"/>
      <c r="N66" s="112">
        <f>'将来負担比率（分子）の構造'!M$41</f>
        <v>5386677</v>
      </c>
      <c r="O66" s="112"/>
      <c r="P66" s="112"/>
    </row>
    <row r="67" spans="1:16">
      <c r="A67" s="112" t="s">
        <v>61</v>
      </c>
      <c r="B67" s="112" t="e">
        <f>NA()</f>
        <v>#N/A</v>
      </c>
      <c r="C67" s="112">
        <f>IF(ISNUMBER('将来負担比率（分子）の構造'!I$53), IF('将来負担比率（分子）の構造'!I$53 &lt; 0, 0, '将来負担比率（分子）の構造'!I$53), NA())</f>
        <v>2714735</v>
      </c>
      <c r="D67" s="112" t="e">
        <f>NA()</f>
        <v>#N/A</v>
      </c>
      <c r="E67" s="112" t="e">
        <f>NA()</f>
        <v>#N/A</v>
      </c>
      <c r="F67" s="112">
        <f>IF(ISNUMBER('将来負担比率（分子）の構造'!J$53), IF('将来負担比率（分子）の構造'!J$53 &lt; 0, 0, '将来負担比率（分子）の構造'!J$53), NA())</f>
        <v>2577581</v>
      </c>
      <c r="G67" s="112" t="e">
        <f>NA()</f>
        <v>#N/A</v>
      </c>
      <c r="H67" s="112" t="e">
        <f>NA()</f>
        <v>#N/A</v>
      </c>
      <c r="I67" s="112">
        <f>IF(ISNUMBER('将来負担比率（分子）の構造'!K$53), IF('将来負担比率（分子）の構造'!K$53 &lt; 0, 0, '将来負担比率（分子）の構造'!K$53), NA())</f>
        <v>2407332</v>
      </c>
      <c r="J67" s="112" t="e">
        <f>NA()</f>
        <v>#N/A</v>
      </c>
      <c r="K67" s="112" t="e">
        <f>NA()</f>
        <v>#N/A</v>
      </c>
      <c r="L67" s="112">
        <f>IF(ISNUMBER('将来負担比率（分子）の構造'!L$53), IF('将来負担比率（分子）の構造'!L$53 &lt; 0, 0, '将来負担比率（分子）の構造'!L$53), NA())</f>
        <v>2350910</v>
      </c>
      <c r="M67" s="112" t="e">
        <f>NA()</f>
        <v>#N/A</v>
      </c>
      <c r="N67" s="112" t="e">
        <f>NA()</f>
        <v>#N/A</v>
      </c>
      <c r="O67" s="112">
        <f>IF(ISNUMBER('将来負担比率（分子）の構造'!M$53), IF('将来負担比率（分子）の構造'!M$53 &lt; 0, 0, '将来負担比率（分子）の構造'!M$53), NA())</f>
        <v>2295347</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2018-02-23T03:07:49Z</cp:lastPrinted>
  <dcterms:created xsi:type="dcterms:W3CDTF">2018-01-24T03:04:44Z</dcterms:created>
  <dcterms:modified xsi:type="dcterms:W3CDTF">2018-11-28T07:42:26Z</dcterms:modified>
  <cp:category/>
</cp:coreProperties>
</file>