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_調査統計係\いろいろ\■財政状況公表資料\02_財政状況資料集\H28決算_財政状況資料集\31_190809差し替え（川崎市）\"/>
    </mc:Choice>
  </mc:AlternateContent>
  <bookViews>
    <workbookView xWindow="0" yWindow="0" windowWidth="23976" windowHeight="56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P9" i="11" l="1"/>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U34" i="9" l="1"/>
  <c r="U35" i="9" s="1"/>
  <c r="U36" i="9" s="1"/>
  <c r="U37" i="9" s="1"/>
  <c r="AM34" i="9"/>
  <c r="AM35" i="9" s="1"/>
  <c r="AM36" i="9" s="1"/>
  <c r="AM37" i="9" s="1"/>
  <c r="AM38" i="9" s="1"/>
  <c r="BE34" i="9" l="1"/>
  <c r="BE35" i="9" s="1"/>
  <c r="BE36"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<sst xmlns="http://schemas.openxmlformats.org/spreadsheetml/2006/main" count="1117" uniqueCount="595">
  <si>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</si>
  <si>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</si>
  <si>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</si>
  <si>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</si>
  <si>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</si>
  <si>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</si>
  <si>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</si>
  <si>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</si>
  <si>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</si>
  <si>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</si>
  <si>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</si>
  <si>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</si>
  <si>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</si>
  <si>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</si>
  <si>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</si>
  <si>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</si>
  <si>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</si>
  <si>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</si>
  <si>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</si>
  <si>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</si>
  <si>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</si>
  <si>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</si>
  <si>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</si>
  <si>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</si>
  <si>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</si>
  <si>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</si>
  <si>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</si>
  <si>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</si>
  <si>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</si>
  <si>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</si>
  <si>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</si>
  <si>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</si>
  <si>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</si>
  <si>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</si>
  <si>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</si>
  <si>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</si>
  <si>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</si>
  <si>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</si>
  <si>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</si>
  <si>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</si>
  <si>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</si>
  <si>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</si>
  <si>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</si>
  <si>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</si>
  <si>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</si>
  <si>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</si>
  <si>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</si>
  <si>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</si>
  <si>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</si>
  <si>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</si>
  <si>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</si>
  <si>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</si>
  <si>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</si>
  <si>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</si>
  <si>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</si>
  <si>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</si>
  <si>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</si>
  <si>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</si>
  <si>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</si>
  <si>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</si>
  <si>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</si>
  <si>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</si>
  <si>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</si>
  <si>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</si>
  <si>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</si>
  <si>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</si>
  <si>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</si>
  <si>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</si>
  <si>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</si>
  <si>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</si>
  <si>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</si>
  <si>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</si>
  <si>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</si>
  <si>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</si>
  <si>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</si>
  <si>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</si>
  <si>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</si>
  <si>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</si>
  <si>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</si>
  <si>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</si>
  <si>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</si>
  <si>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</si>
  <si>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</si>
  <si>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</si>
  <si>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</si>
  <si>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</si>
  <si>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</si>
  <si>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</si>
  <si>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</si>
  <si>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</si>
  <si>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</si>
  <si>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</si>
  <si>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</si>
  <si>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</si>
  <si>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</si>
  <si>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</si>
  <si>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</si>
  <si>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</si>
  <si>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</si>
  <si>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</si>
  <si>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</si>
  <si>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</si>
  <si>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</si>
  <si>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</si>
  <si>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</si>
  <si>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</si>
  <si>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</si>
  <si>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</si>
  <si>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</si>
  <si>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</si>
  <si>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</si>
  <si>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</si>
  <si>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</si>
  <si>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</si>
  <si>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</si>
  <si>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</si>
  <si>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</si>
  <si>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</si>
  <si>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</si>
  <si>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</si>
  <si>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</si>
  <si>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</si>
  <si>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</si>
  <si>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</si>
  <si>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</si>
  <si>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</si>
  <si>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</si>
  <si>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</si>
  <si>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</si>
  <si>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</si>
  <si>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</si>
  <si>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</si>
  <si>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</si>
  <si>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</si>
  <si>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</si>
  <si>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</si>
  <si>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</si>
  <si>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</si>
  <si>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</si>
  <si>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</si>
  <si>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</si>
  <si>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</si>
  <si>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</si>
  <si>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</si>
  <si>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</si>
  <si>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</si>
  <si>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</si>
  <si>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</si>
  <si>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</si>
  <si>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</si>
  <si>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</si>
  <si>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</si>
  <si>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</si>
  <si>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</si>
  <si>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</si>
  <si>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</si>
  <si>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</si>
  <si>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</si>
  <si>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</si>
  <si>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</si>
  <si>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</si>
  <si>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</si>
  <si>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</si>
  <si>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</si>
  <si>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</si>
  <si>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</si>
  <si>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</si>
  <si>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</si>
  <si>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</si>
  <si>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</si>
  <si>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</si>
  <si>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</si>
  <si>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</si>
  <si>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</si>
  <si>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</si>
  <si>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</si>
  <si>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</si>
  <si>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</si>
  <si>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</si>
  <si>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</si>
  <si>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</si>
  <si>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</si>
  <si>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</si>
  <si>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</si>
  <si>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</si>
  <si>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</si>
  <si>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</si>
  <si>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</si>
  <si>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</si>
  <si>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</si>
  <si>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</si>
  <si>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</si>
  <si>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</si>
  <si>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</si>
  <si>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</si>
  <si>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</si>
  <si>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</si>
  <si>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</si>
  <si>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</si>
  <si>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</si>
  <si>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</si>
  <si>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</si>
  <si>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</si>
  <si>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</si>
  <si>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</si>
  <si>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</si>
  <si>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</si>
  <si>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</si>
  <si>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</si>
  <si>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</si>
  <si>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</si>
  <si>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</si>
  <si>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</si>
  <si>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</si>
  <si>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</si>
  <si>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</si>
  <si>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</si>
  <si>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</si>
  <si>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</si>
  <si>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</si>
  <si>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</si>
  <si>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</si>
  <si>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</si>
  <si>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</si>
  <si>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</si>
  <si>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</si>
  <si>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</si>
  <si>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</si>
  <si>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</si>
  <si>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</si>
  <si>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</si>
  <si>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</si>
  <si>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</si>
  <si>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</si>
  <si>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</si>
  <si>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</si>
  <si>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</si>
  <si>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</si>
  <si>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</si>
  <si>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</si>
  <si>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</si>
  <si>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</si>
  <si>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</si>
  <si>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</si>
  <si>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</si>
  <si>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</si>
  <si>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</si>
  <si>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</si>
  <si>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</si>
  <si>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</si>
  <si>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</si>
  <si>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</si>
  <si>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</si>
  <si>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</si>
  <si>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</si>
  <si>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</si>
  <si>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</si>
  <si>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</si>
  <si>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</si>
  <si>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</si>
  <si>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</si>
  <si>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</si>
  <si>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</si>
  <si>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</si>
  <si>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</si>
  <si>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</si>
  <si>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</si>
  <si>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</si>
  <si>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</si>
  <si>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</si>
  <si>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</si>
  <si>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</si>
  <si>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</si>
  <si>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</si>
  <si>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</si>
  <si>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</si>
  <si>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</si>
  <si>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</si>
  <si>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</si>
  <si>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</si>
  <si>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</si>
  <si>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</si>
  <si>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</si>
  <si>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</si>
  <si>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</si>
  <si>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</si>
  <si>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</si>
  <si>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</si>
  <si>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</si>
  <si>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</si>
  <si>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</si>
  <si>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</si>
  <si>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</si>
  <si>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</si>
  <si>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</si>
  <si>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</si>
  <si>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</si>
  <si>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</si>
  <si>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</si>
  <si>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</si>
  <si>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</si>
  <si>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</si>
  <si>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</si>
  <si>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</si>
  <si>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</si>
  <si>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</si>
  <si>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</si>
  <si>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</si>
  <si>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</si>
  <si>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</si>
  <si>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</si>
  <si>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</si>
  <si>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</si>
  <si>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</si>
  <si>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</si>
  <si>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</si>
  <si>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</si>
  <si>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</si>
  <si>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</si>
  <si>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</si>
  <si>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</si>
  <si>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</si>
  <si>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</si>
  <si>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</si>
  <si>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</si>
  <si>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</si>
  <si>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</si>
  <si>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</si>
  <si>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</si>
  <si>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</si>
  <si>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</si>
  <si>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</si>
  <si>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</si>
  <si>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</si>
  <si>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</si>
  <si>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</si>
  <si>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</si>
  <si>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</si>
  <si>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</si>
  <si>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</si>
  <si>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</si>
  <si>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</si>
  <si>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</si>
  <si>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</si>
  <si>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</si>
  <si>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</si>
  <si>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</si>
  <si>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</si>
  <si>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</si>
  <si>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</si>
  <si>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</si>
  <si>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</si>
  <si>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</si>
  <si>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</si>
  <si>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</si>
  <si>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</si>
  <si>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</si>
  <si>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</si>
  <si>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</si>
  <si>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</si>
  <si>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</si>
  <si>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</si>
  <si>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</si>
  <si>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</si>
  <si>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</si>
  <si>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</si>
  <si>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</si>
  <si>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</si>
  <si>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</si>
  <si>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</si>
  <si>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</si>
  <si>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</si>
  <si>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</si>
  <si>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</si>
  <si>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</si>
  <si>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</si>
  <si>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</si>
  <si>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</si>
  <si>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</si>
  <si>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</si>
  <si>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</si>
  <si>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</si>
  <si>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</si>
  <si>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</si>
  <si>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</si>
  <si>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</si>
  <si>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</si>
  <si>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</si>
  <si>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</si>
  <si>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</si>
  <si>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</si>
  <si>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</si>
  <si>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</si>
  <si>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</si>
  <si>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</si>
  <si>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</si>
  <si>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</si>
  <si>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</si>
  <si>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</si>
  <si>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</si>
  <si>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</si>
  <si>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</si>
  <si>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</si>
  <si>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</si>
  <si>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</si>
  <si>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</si>
  <si>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</si>
  <si>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</si>
  <si>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</si>
  <si>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</si>
  <si>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</si>
  <si>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</si>
  <si>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</si>
  <si>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</si>
  <si>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</si>
  <si>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</si>
  <si>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</si>
  <si>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</si>
  <si>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</si>
  <si>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</si>
  <si>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</si>
  <si>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</si>
  <si>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</si>
  <si>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</si>
  <si>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</si>
  <si>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</si>
  <si>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</si>
  <si>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</si>
  <si>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</si>
  <si>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</si>
  <si>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</si>
  <si>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</si>
  <si>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</si>
  <si>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</si>
  <si>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</si>
  <si>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</si>
  <si>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</si>
  <si>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</si>
  <si>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</si>
  <si>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</si>
  <si>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</si>
  <si>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</si>
  <si>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</si>
  <si>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</si>
  <si>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</si>
  <si>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</si>
  <si>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</si>
  <si>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</si>
  <si>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</si>
  <si>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</si>
  <si>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</si>
  <si>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</si>
  <si>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</si>
  <si>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</si>
  <si>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</si>
  <si>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</si>
  <si>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</si>
  <si>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</si>
  <si>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</si>
  <si>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</si>
  <si>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</si>
  <si>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</si>
  <si>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</si>
  <si>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</si>
  <si>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</si>
  <si>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</si>
  <si>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</si>
  <si>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</si>
  <si>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</si>
  <si>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</si>
  <si>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</si>
  <si>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</si>
  <si>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</si>
  <si>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</si>
  <si>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</si>
  <si>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</si>
  <si>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</si>
  <si>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</si>
  <si>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</si>
  <si>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</si>
  <si>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</si>
  <si>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</si>
  <si>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</si>
  <si>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</si>
  <si>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</si>
  <si>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</si>
  <si>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</si>
  <si>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</si>
  <si>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</si>
  <si>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</si>
  <si>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</si>
  <si>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</si>
  <si>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</si>
  <si>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</si>
  <si>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</si>
  <si>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</si>
  <si>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</si>
  <si>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</si>
  <si>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</si>
  <si>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</si>
  <si>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</si>
  <si>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</si>
  <si>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</si>
  <si>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</si>
  <si>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</si>
  <si>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</si>
  <si>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</si>
  <si>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</si>
  <si>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</si>
  <si>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</si>
  <si>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</si>
  <si>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</si>
  <si>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</si>
  <si>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</si>
  <si>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</si>
  <si>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</si>
  <si>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</si>
  <si>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</si>
  <si>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</si>
  <si>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</si>
  <si>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</si>
  <si>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</si>
  <si>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</si>
  <si>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</si>
  <si>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</si>
  <si>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</si>
  <si>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</si>
  <si>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</si>
  <si>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</si>
  <si>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</si>
  <si>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</si>
  <si>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</si>
  <si>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</si>
  <si>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</si>
  <si>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</si>
  <si>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</si>
  <si>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</si>
  <si>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0.34</t>
  </si>
  <si>
    <t>水道事業会計</t>
  </si>
  <si>
    <t>下水道事業会計</t>
  </si>
  <si>
    <t>工業用水道事業会計</t>
  </si>
  <si>
    <t>病院事業会計</t>
  </si>
  <si>
    <t>介護保険事業特別会計</t>
  </si>
  <si>
    <t>墓地整備事業特別会計</t>
  </si>
  <si>
    <t>生田緑地ゴルフ場事業特別会計</t>
  </si>
  <si>
    <t>一般会計</t>
  </si>
  <si>
    <t>その他会計（赤字）</t>
  </si>
  <si>
    <t>▲ 0.03</t>
  </si>
  <si>
    <t>その他会計（黒字）</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</si>
  <si>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</si>
  <si>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</si>
  <si>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</si>
  <si>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</si>
  <si>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</si>
  <si>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</si>
  <si>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</si>
  <si>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</si>
  <si>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</si>
  <si>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</si>
  <si>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</si>
  <si>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</si>
  <si>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</si>
  <si>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</si>
  <si>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</si>
  <si>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</si>
  <si>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</si>
  <si>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</si>
  <si>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</si>
  <si>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</si>
  <si>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</si>
  <si>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</si>
  <si>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</si>
  <si>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川崎市社会福祉協議会</t>
    <rPh sb="0" eb="3">
      <t>カワサキシ</t>
    </rPh>
    <rPh sb="3" eb="5">
      <t>シャカイ</t>
    </rPh>
    <rPh sb="5" eb="7">
      <t>フクシ</t>
    </rPh>
    <rPh sb="7" eb="10">
      <t>キョウギカイ</t>
    </rPh>
    <phoneticPr fontId="3"/>
  </si>
  <si>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</si>
  <si>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</si>
  <si>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</si>
  <si>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</si>
  <si>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</si>
  <si>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</si>
  <si>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</si>
  <si>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</si>
  <si>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</si>
  <si>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</si>
  <si>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</si>
  <si>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</si>
  <si>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</si>
  <si>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</si>
  <si>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</si>
  <si>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</si>
  <si>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</si>
  <si>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</si>
  <si>
    <t>神奈川県川崎競馬組合</t>
    <rPh sb="0" eb="4">
      <t>カナガワケン</t>
    </rPh>
    <rPh sb="4" eb="6">
      <t>カワサキ</t>
    </rPh>
    <rPh sb="6" eb="8">
      <t>ケイバ</t>
    </rPh>
    <rPh sb="8" eb="10">
      <t>クミアイ</t>
    </rPh>
    <phoneticPr fontId="33"/>
  </si>
  <si>
    <t>神奈川県内広域水道企業団</t>
  </si>
  <si>
    <t>神奈川県後期高齢者医療広域連合
（一般会計）</t>
  </si>
  <si>
    <t>神奈川県後期高齢者医療広域連合
（後期高齢者医療特別会計）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</si>
</sst>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c:ext xmlns:c16="http://schemas.microsoft.com/office/drawing/2014/chart" uri="{C3380CC4-5D6E-409C-BE32-E72D297353CC}">
              <c16:uniqueId val="{00000000-F58D-45F4-8073-221CAC115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56357</c:v>
                </c:pt>
                <c:pt idx="1">
                  <c:v>52084</c:v>
                </c:pt>
                <c:pt idx="2">
                  <c:v>63713</c:v>
                </c:pt>
                <c:pt idx="3">
                  <c:v>51687</c:v>
                </c:pt>
                <c:pt idx="4">
                  <c:v>52284</c:v>
                </c:pt>
              </c:numCache>
            </c:numRef>
          </c:val>
          <c:smooth val="0"/>
          <c:extLst>
            <c:ext xmlns:c16="http://schemas.microsoft.com/office/drawing/2014/chart" uri="{C3380CC4-5D6E-409C-BE32-E72D297353CC}">
              <c16:uniqueId val="{00000001-F58D-45F4-8073-221CAC115C28}"/>
            </c:ext>
          </c:extLst>
        </c:ser>
        <c:dLbls>
          <c:showLegendKey val="0"/>
          <c:showVal val="0"/>
          <c:showCatName val="0"/>
          <c:showSerName val="0"/>
          <c:showPercent val="0"/>
          <c:showBubbleSize val="0"/>
        </c:dLbls>
        <c:marker val="1"/>
        <c:smooth val="0"/>
        <c:axId val="529833224"/>
        <c:axId val="529835576"/>
      </c:lineChart>
      <c:catAx>
        <c:axId val="52983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835576"/>
        <c:crosses val="autoZero"/>
        <c:auto val="1"/>
        <c:lblAlgn val="ctr"/>
        <c:lblOffset val="100"/>
        <c:tickLblSkip val="1"/>
        <c:tickMarkSkip val="1"/>
        <c:noMultiLvlLbl val="0"/>
      </c:catAx>
      <c:valAx>
        <c:axId val="5298355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83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0.06</c:v>
                </c:pt>
                <c:pt idx="1">
                  <c:v>0.14000000000000001</c:v>
                </c:pt>
                <c:pt idx="2">
                  <c:v>0.14000000000000001</c:v>
                </c:pt>
                <c:pt idx="3">
                  <c:v>0.16</c:v>
                </c:pt>
                <c:pt idx="4">
                  <c:v>0.18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c:v>
                </c:pt>
                <c:pt idx="1">
                  <c:v>0.83</c:v>
                </c:pt>
                <c:pt idx="2">
                  <c:v>0.95</c:v>
                </c:pt>
                <c:pt idx="3">
                  <c:v>1.63</c:v>
                </c:pt>
                <c:pt idx="4">
                  <c:v>1.73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9818720"/>
        <c:axId val="51994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-0.34</c:v>
                </c:pt>
                <c:pt idx="2">
                  <c:v>0.09</c:v>
                </c:pt>
                <c:pt idx="3">
                  <c:v>0.69</c:v>
                </c:pt>
                <c:pt idx="4">
                  <c:v>0.12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9818720"/>
        <c:axId val="519945472"/>
      </c:lineChart>
      <c:catAx>
        <c:axId val="5298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945472"/>
        <c:crosses val="autoZero"/>
        <c:auto val="1"/>
        <c:lblAlgn val="ctr"/>
        <c:lblOffset val="100"/>
        <c:tickLblSkip val="1"/>
        <c:tickMarkSkip val="1"/>
        <c:noMultiLvlLbl val="0"/>
      </c:catAx>
      <c:valAx>
        <c:axId val="51994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8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0.32</c:v>
                </c:pt>
                <c:pt idx="2">
                  <c:v>#N/A</c:v>
                </c:pt>
                <c:pt idx="3">
                  <c:v>0.1</c:v>
                </c:pt>
                <c:pt idx="4">
                  <c:v>#N/A</c:v>
                </c:pt>
                <c:pt idx="5">
                  <c:v>0.21</c:v>
                </c:pt>
                <c:pt idx="6">
                  <c:v>#N/A</c:v>
                </c:pt>
                <c:pt idx="7">
                  <c:v>0.09</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0.03</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墓地整備事業特別会計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0.11</c:v>
                </c:pt>
                <c:pt idx="4">
                  <c:v>#N/A</c:v>
                </c:pt>
                <c:pt idx="5">
                  <c:v>0.09</c:v>
                </c:pt>
                <c:pt idx="6">
                  <c:v>#N/A</c:v>
                </c:pt>
                <c:pt idx="7">
                  <c:v>0.31</c:v>
                </c:pt>
                <c:pt idx="8">
                  <c:v>#N/A</c:v>
                </c:pt>
                <c:pt idx="9">
                  <c:v>0.55000000000000004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1.43</c:v>
                </c:pt>
                <c:pt idx="2">
                  <c:v>#N/A</c:v>
                </c:pt>
                <c:pt idx="3">
                  <c:v>1.6</c:v>
                </c:pt>
                <c:pt idx="4">
                  <c:v>#N/A</c:v>
                </c:pt>
                <c:pt idx="5">
                  <c:v>1.65</c:v>
                </c:pt>
                <c:pt idx="6">
                  <c:v>#N/A</c:v>
                </c:pt>
                <c:pt idx="7">
                  <c:v>1.49</c:v>
                </c:pt>
                <c:pt idx="8">
                  <c:v>#N/A</c:v>
                </c:pt>
                <c:pt idx="9">
                  <c:v>1.04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1.46</c:v>
                </c:pt>
                <c:pt idx="2">
                  <c:v>#N/A</c:v>
                </c:pt>
                <c:pt idx="3">
                  <c:v>2.79</c:v>
                </c:pt>
                <c:pt idx="4">
                  <c:v>#N/A</c:v>
                </c:pt>
                <c:pt idx="5">
                  <c:v>2.54</c:v>
                </c:pt>
                <c:pt idx="6">
                  <c:v>#N/A</c:v>
                </c:pt>
                <c:pt idx="7">
                  <c:v>2.42</c:v>
                </c:pt>
                <c:pt idx="8">
                  <c:v>#N/A</c:v>
                </c:pt>
                <c:pt idx="9">
                  <c:v>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0.55000000000000004</c:v>
                </c:pt>
                <c:pt idx="2">
                  <c:v>#N/A</c:v>
                </c:pt>
                <c:pt idx="3">
                  <c:v>1.1100000000000001</c:v>
                </c:pt>
                <c:pt idx="4">
                  <c:v>#N/A</c:v>
                </c:pt>
                <c:pt idx="5">
                  <c:v>1.39</c:v>
                </c:pt>
                <c:pt idx="6">
                  <c:v>#N/A</c:v>
                </c:pt>
                <c:pt idx="7">
                  <c:v>1.47</c:v>
                </c:pt>
                <c:pt idx="8">
                  <c:v>#N/A</c:v>
                </c:pt>
                <c:pt idx="9">
                  <c:v>2.13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c:v>
                </c:pt>
                <c:pt idx="2">
                  <c:v>#N/A</c:v>
                </c:pt>
                <c:pt idx="3">
                  <c:v>4.1399999999999997</c:v>
                </c:pt>
                <c:pt idx="4">
                  <c:v>#N/A</c:v>
                </c:pt>
                <c:pt idx="5">
                  <c:v>3.35</c:v>
                </c:pt>
                <c:pt idx="6">
                  <c:v>#N/A</c:v>
                </c:pt>
                <c:pt idx="7">
                  <c:v>3.13</c:v>
                </c:pt>
                <c:pt idx="8">
                  <c:v>#N/A</c:v>
                </c:pt>
                <c:pt idx="9">
                  <c:v>3.56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9946256"/>
        <c:axId val="519941944"/>
      </c:barChart>
      <c:catAx>
        <c:axId val="51994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941944"/>
        <c:crosses val="autoZero"/>
        <c:auto val="1"/>
        <c:lblAlgn val="ctr"/>
        <c:lblOffset val="100"/>
        <c:tickLblSkip val="1"/>
        <c:tickMarkSkip val="1"/>
        <c:noMultiLvlLbl val="0"/>
      </c:catAx>
      <c:valAx>
        <c:axId val="51994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4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61615</c:v>
                </c:pt>
                <c:pt idx="5">
                  <c:v>63022</c:v>
                </c:pt>
                <c:pt idx="8">
                  <c:v>64775</c:v>
                </c:pt>
                <c:pt idx="11">
                  <c:v>67042</c:v>
                </c:pt>
                <c:pt idx="14">
                  <c:v>63398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755</c:v>
                </c:pt>
                <c:pt idx="3">
                  <c:v>833</c:v>
                </c:pt>
                <c:pt idx="6">
                  <c:v>938</c:v>
                </c:pt>
                <c:pt idx="9">
                  <c:v>1670</c:v>
                </c:pt>
                <c:pt idx="12">
                  <c:v>1175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15168</c:v>
                </c:pt>
                <c:pt idx="3">
                  <c:v>14138</c:v>
                </c:pt>
                <c:pt idx="6">
                  <c:v>14318</c:v>
                </c:pt>
                <c:pt idx="9">
                  <c:v>13520</c:v>
                </c:pt>
                <c:pt idx="12">
                  <c:v>13622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36004</c:v>
                </c:pt>
                <c:pt idx="3">
                  <c:v>36731</c:v>
                </c:pt>
                <c:pt idx="6">
                  <c:v>37529</c:v>
                </c:pt>
                <c:pt idx="9">
                  <c:v>38323</c:v>
                </c:pt>
                <c:pt idx="12">
                  <c:v>40690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1241</c:v>
                </c:pt>
                <c:pt idx="3">
                  <c:v>1745</c:v>
                </c:pt>
                <c:pt idx="6">
                  <c:v>2098</c:v>
                </c:pt>
                <c:pt idx="9">
                  <c:v>1356</c:v>
                </c:pt>
                <c:pt idx="12">
                  <c:v>785</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31318</c:v>
                </c:pt>
                <c:pt idx="3">
                  <c:v>31142</c:v>
                </c:pt>
                <c:pt idx="6">
                  <c:v>30074</c:v>
                </c:pt>
                <c:pt idx="9">
                  <c:v>29722</c:v>
                </c:pt>
                <c:pt idx="12">
                  <c:v>27659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19945080"/>
        <c:axId val="519946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22871</c:v>
                </c:pt>
                <c:pt idx="2">
                  <c:v>#N/A</c:v>
                </c:pt>
                <c:pt idx="3">
                  <c:v>#N/A</c:v>
                </c:pt>
                <c:pt idx="4">
                  <c:v>21567</c:v>
                </c:pt>
                <c:pt idx="5">
                  <c:v>#N/A</c:v>
                </c:pt>
                <c:pt idx="6">
                  <c:v>#N/A</c:v>
                </c:pt>
                <c:pt idx="7">
                  <c:v>20182</c:v>
                </c:pt>
                <c:pt idx="8">
                  <c:v>#N/A</c:v>
                </c:pt>
                <c:pt idx="9">
                  <c:v>#N/A</c:v>
                </c:pt>
                <c:pt idx="10">
                  <c:v>17549</c:v>
                </c:pt>
                <c:pt idx="11">
                  <c:v>#N/A</c:v>
                </c:pt>
                <c:pt idx="12">
                  <c:v>#N/A</c:v>
                </c:pt>
                <c:pt idx="13">
                  <c:v>20533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19945080"/>
        <c:axId val="519946648"/>
      </c:lineChart>
      <c:catAx>
        <c:axId val="51994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946648"/>
        <c:crosses val="autoZero"/>
        <c:auto val="1"/>
        <c:lblAlgn val="ctr"/>
        <c:lblOffset val="100"/>
        <c:tickLblSkip val="1"/>
        <c:tickMarkSkip val="1"/>
        <c:noMultiLvlLbl val="0"/>
      </c:catAx>
      <c:valAx>
        <c:axId val="51994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4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544366</c:v>
                </c:pt>
                <c:pt idx="5">
                  <c:v>534845</c:v>
                </c:pt>
                <c:pt idx="8">
                  <c:v>524027</c:v>
                </c:pt>
                <c:pt idx="11">
                  <c:v>505035</c:v>
                </c:pt>
                <c:pt idx="14">
                  <c:v>485164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294544</c:v>
                </c:pt>
                <c:pt idx="5">
                  <c:v>281096</c:v>
                </c:pt>
                <c:pt idx="8">
                  <c:v>279344</c:v>
                </c:pt>
                <c:pt idx="11">
                  <c:v>272970</c:v>
                </c:pt>
                <c:pt idx="14">
                  <c:v>264585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197893</c:v>
                </c:pt>
                <c:pt idx="5">
                  <c:v>197746</c:v>
                </c:pt>
                <c:pt idx="8">
                  <c:v>209039</c:v>
                </c:pt>
                <c:pt idx="11">
                  <c:v>223464</c:v>
                </c:pt>
                <c:pt idx="14">
                  <c:v>227690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79</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1153</c:v>
                </c:pt>
                <c:pt idx="3">
                  <c:v>805</c:v>
                </c:pt>
                <c:pt idx="6">
                  <c:v>594</c:v>
                </c:pt>
                <c:pt idx="9">
                  <c:v>362</c:v>
                </c:pt>
                <c:pt idx="12">
                  <c:v>262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82125</c:v>
                </c:pt>
                <c:pt idx="3">
                  <c:v>80047</c:v>
                </c:pt>
                <c:pt idx="6">
                  <c:v>77230</c:v>
                </c:pt>
                <c:pt idx="9">
                  <c:v>74306</c:v>
                </c:pt>
                <c:pt idx="12">
                  <c:v>73234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210077</c:v>
                </c:pt>
                <c:pt idx="3">
                  <c:v>197376</c:v>
                </c:pt>
                <c:pt idx="6">
                  <c:v>186000</c:v>
                </c:pt>
                <c:pt idx="9">
                  <c:v>167725</c:v>
                </c:pt>
                <c:pt idx="12">
                  <c:v>156351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19397</c:v>
                </c:pt>
                <c:pt idx="3">
                  <c:v>22283</c:v>
                </c:pt>
                <c:pt idx="6">
                  <c:v>22062</c:v>
                </c:pt>
                <c:pt idx="9">
                  <c:v>34177</c:v>
                </c:pt>
                <c:pt idx="12">
                  <c:v>34475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998158</c:v>
                </c:pt>
                <c:pt idx="3">
                  <c:v>1004481</c:v>
                </c:pt>
                <c:pt idx="6">
                  <c:v>1028239</c:v>
                </c:pt>
                <c:pt idx="9">
                  <c:v>1036189</c:v>
                </c:pt>
                <c:pt idx="12">
                  <c:v>1035000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9947040"/>
        <c:axId val="519944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274186</c:v>
                </c:pt>
                <c:pt idx="2">
                  <c:v>#N/A</c:v>
                </c:pt>
                <c:pt idx="3">
                  <c:v>#N/A</c:v>
                </c:pt>
                <c:pt idx="4">
                  <c:v>291305</c:v>
                </c:pt>
                <c:pt idx="5">
                  <c:v>#N/A</c:v>
                </c:pt>
                <c:pt idx="6">
                  <c:v>#N/A</c:v>
                </c:pt>
                <c:pt idx="7">
                  <c:v>301715</c:v>
                </c:pt>
                <c:pt idx="8">
                  <c:v>#N/A</c:v>
                </c:pt>
                <c:pt idx="9">
                  <c:v>#N/A</c:v>
                </c:pt>
                <c:pt idx="10">
                  <c:v>311291</c:v>
                </c:pt>
                <c:pt idx="11">
                  <c:v>#N/A</c:v>
                </c:pt>
                <c:pt idx="12">
                  <c:v>#N/A</c:v>
                </c:pt>
                <c:pt idx="13">
                  <c:v>321884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9947040"/>
        <c:axId val="519944296"/>
      </c:lineChart>
      <c:catAx>
        <c:axId val="5199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944296"/>
        <c:crosses val="autoZero"/>
        <c:auto val="1"/>
        <c:lblAlgn val="ctr"/>
        <c:lblOffset val="100"/>
        <c:tickLblSkip val="1"/>
        <c:tickMarkSkip val="1"/>
        <c:noMultiLvlLbl val="0"/>
      </c:catAx>
      <c:valAx>
        <c:axId val="51994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4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{206160C6-CCD5-48AA-95CD-64EFF3CEA8E9}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{8AD4529C-3C8A-4304-862A-8229503CA0AF}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{869917D7-B964-4D66-9164-8F37B57A3B98}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{45048D1F-6769-441A-BD30-CBCDA4E92A2B}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{7125C786-1D7E-4DBD-88A2-273B6BC77551}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60.2</c:v>
                </c:pt>
              </c:numCache>
            </c:numRef>
          </c:xVal>
          <c:yVal>
            <c:numRef>
              <c:f>公会計指標分析・財政指標組合せ分析表!$K$51:$O$51</c:f>
              <c:numCache>
                <c:formatCode>#,##0.0;"▲ "#,##0.0</c:formatCode>
                <c:ptCount val="5"/>
                <c:pt idx="3">
                  <c:v>117.4</c:v>
                </c:pt>
                <c:pt idx="4">
                  <c:v>118.3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{05DA3C92-89FA-4C8C-92F9-90B5E7D5AFAF}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{974DF80E-2E76-423E-9B63-0A5D052C23CB}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{80DA815F-388E-4BEE-80A7-BB55AFB1A964}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{49D29114-CD97-4086-9A7D-36A8EC35BEBA}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{F506759B-BED1-4548-98F1-8D721B837E72}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9942336"/>
        <c:axId val="519941160"/>
      </c:scatterChart>
      <c:valAx>
        <c:axId val="519942336"/>
        <c:scaling>
          <c:orientation val="minMax"/>
          <c:max val="60.4"/>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941160"/>
        <c:crosses val="autoZero"/>
        <c:crossBetween val="midCat"/>
      </c:valAx>
      <c:valAx>
        <c:axId val="519941160"/>
        <c:scaling>
          <c:orientation val="minMax"/>
          <c:max val="125.69999999999999"/>
          <c:min val="1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942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{CDD4B860-973B-4D9E-BFD1-95DF6AFAAB1C}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{653BDE1E-7D02-432B-9D91-3F394142ECF6}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{739640F2-850E-4DCB-A054-C2FD1CC59A45}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{17A32C59-4FB2-44A9-8449-F44A450D1426}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{53A48939-69E9-4B49-A5D5-B12F0A84D99F}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9.1</c:v>
                </c:pt>
                <c:pt idx="2">
                  <c:v>8.1999999999999993</c:v>
                </c:pt>
                <c:pt idx="3">
                  <c:v>7.5</c:v>
                </c:pt>
                <c:pt idx="4">
                  <c:v>7.2</c:v>
                </c:pt>
              </c:numCache>
            </c:numRef>
          </c:xVal>
          <c:yVal>
            <c:numRef>
              <c:f>公会計指標分析・財政指標組合せ分析表!$K$73:$O$73</c:f>
              <c:numCache>
                <c:formatCode>#,##0.0;"▲ "#,##0.0</c:formatCode>
                <c:ptCount val="5"/>
                <c:pt idx="0">
                  <c:v>106.3</c:v>
                </c:pt>
                <c:pt idx="1">
                  <c:v>111.5</c:v>
                </c:pt>
                <c:pt idx="2">
                  <c:v>115.3</c:v>
                </c:pt>
                <c:pt idx="3">
                  <c:v>117.4</c:v>
                </c:pt>
                <c:pt idx="4">
                  <c:v>118.3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{619B0C90-712A-4E40-97BE-51277C6FB278}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{8BE44CCA-B95D-4A5F-8803-196A4E029DC6}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{5F7D8F4E-B831-45EB-9A94-6CEA5B51540A}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{48B9AF1D-319A-438F-A208-CE8157F240E8}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{70E92038-198B-40EA-BCC9-D6106EC153DE}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9941552"/>
        <c:axId val="519943904"/>
      </c:scatterChart>
      <c:valAx>
        <c:axId val="519941552"/>
        <c:scaling>
          <c:orientation val="minMax"/>
          <c:max val="11.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943904"/>
        <c:crosses val="autoZero"/>
        <c:crossBetween val="midCat"/>
      </c:valAx>
      <c:valAx>
        <c:axId val="519943904"/>
        <c:scaling>
          <c:orientation val="minMax"/>
          <c:max val="158"/>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941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en-US" sz="1100" strike="sngStrike"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88900</xdr:rowOff>
    </xdr:to>
    <xdr:cxnSp macro="">
      <xdr:nvCxnSpPr>
        <xdr:cNvPr id="66" name="直線コネクタ 65"/>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88900</xdr:rowOff>
    </xdr:to>
    <xdr:cxnSp macro="">
      <xdr:nvCxnSpPr>
        <xdr:cNvPr id="69" name="直線コネクタ 68"/>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88900</xdr:rowOff>
    </xdr:to>
    <xdr:cxnSp macro="">
      <xdr:nvCxnSpPr>
        <xdr:cNvPr id="72" name="直線コネクタ 71"/>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88900</xdr:rowOff>
    </xdr:to>
    <xdr:cxnSp macro="">
      <xdr:nvCxnSpPr>
        <xdr:cNvPr id="75" name="直線コネクタ 74"/>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5" name="円/楕円 84"/>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6"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7" name="円/楕円 86"/>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88" name="テキスト ボックス 87"/>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38100</xdr:rowOff>
    </xdr:from>
    <xdr:to>
      <xdr:col>4</xdr:col>
      <xdr:colOff>533400</xdr:colOff>
      <xdr:row>36</xdr:row>
      <xdr:rowOff>139700</xdr:rowOff>
    </xdr:to>
    <xdr:sp macro="" textlink="">
      <xdr:nvSpPr>
        <xdr:cNvPr id="89" name="円/楕円 88"/>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149877</xdr:rowOff>
    </xdr:from>
    <xdr:ext cx="762000" cy="259045"/>
    <xdr:sp macro="" textlink="">
      <xdr:nvSpPr>
        <xdr:cNvPr id="90" name="テキスト ボックス 89"/>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年度以降、保育受け入れ枠の拡大や生活保護費の増加により、経常収支比率は上昇しており、平成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年度には市税収入の減により大きく上昇した。平成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年度は市税収入の回復や人件費の減により低下したが、平成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年度は、保育受け入れ枠の拡大等による扶助費の増加があったが、消費税引上げの平年度化による地方消費税交付金の増等により低下した</a:t>
          </a:r>
          <a:r>
            <a:rPr lang="ja-JP" altLang="en-US" sz="1100">
              <a:solidFill>
                <a:sysClr val="windowText" lastClr="000000"/>
              </a:solidFill>
              <a:effectLst/>
              <a:latin typeface="+mn-lt"/>
              <a:ea typeface="+mn-ea"/>
              <a:cs typeface="+mn-cs"/>
            </a:rPr>
            <a:t>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年度は、保育受け入れ枠の拡大や障害児者介護給付費の増加による経常経費の増及び普通交付税や臨時財政対策債の減による経常一般財源の減により大きく上昇した。</a:t>
          </a:r>
          <a:r>
            <a:rPr lang="ja-JP" altLang="ja-JP" sz="1100">
              <a:solidFill>
                <a:sysClr val="windowText" lastClr="000000"/>
              </a:solidFill>
              <a:effectLst/>
              <a:latin typeface="+mn-lt"/>
              <a:ea typeface="+mn-ea"/>
              <a:cs typeface="+mn-cs"/>
            </a:rPr>
            <a:t>今後とも、財政の柔軟性を確保できるよう社会保障関連経費の増加ペースの低減に努める。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18445</xdr:rowOff>
    </xdr:from>
    <xdr:to>
      <xdr:col>7</xdr:col>
      <xdr:colOff>152400</xdr:colOff>
      <xdr:row>66</xdr:row>
      <xdr:rowOff>157238</xdr:rowOff>
    </xdr:to>
    <xdr:cxnSp macro="">
      <xdr:nvCxnSpPr>
        <xdr:cNvPr id="131" name="直線コネクタ 130"/>
        <xdr:cNvCxnSpPr/>
      </xdr:nvCxnSpPr>
      <xdr:spPr>
        <a:xfrm>
          <a:off x="4114800" y="1116269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18445</xdr:rowOff>
    </xdr:from>
    <xdr:to>
      <xdr:col>6</xdr:col>
      <xdr:colOff>0</xdr:colOff>
      <xdr:row>66</xdr:row>
      <xdr:rowOff>76805</xdr:rowOff>
    </xdr:to>
    <xdr:cxnSp macro="">
      <xdr:nvCxnSpPr>
        <xdr:cNvPr id="134" name="直線コネクタ 133"/>
        <xdr:cNvCxnSpPr/>
      </xdr:nvCxnSpPr>
      <xdr:spPr>
        <a:xfrm flipV="1">
          <a:off x="3225800" y="111626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76805</xdr:rowOff>
    </xdr:to>
    <xdr:cxnSp macro="">
      <xdr:nvCxnSpPr>
        <xdr:cNvPr id="137" name="直線コネクタ 136"/>
        <xdr:cNvCxnSpPr/>
      </xdr:nvCxnSpPr>
      <xdr:spPr>
        <a:xfrm>
          <a:off x="2336800" y="111741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66</xdr:row>
      <xdr:rowOff>42333</xdr:rowOff>
    </xdr:to>
    <xdr:cxnSp macro="">
      <xdr:nvCxnSpPr>
        <xdr:cNvPr id="140" name="直線コネクタ 139"/>
        <xdr:cNvCxnSpPr/>
      </xdr:nvCxnSpPr>
      <xdr:spPr>
        <a:xfrm flipV="1">
          <a:off x="1447800" y="1117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106438</xdr:rowOff>
    </xdr:from>
    <xdr:to>
      <xdr:col>7</xdr:col>
      <xdr:colOff>203200</xdr:colOff>
      <xdr:row>67</xdr:row>
      <xdr:rowOff>36588</xdr:rowOff>
    </xdr:to>
    <xdr:sp macro="" textlink="">
      <xdr:nvSpPr>
        <xdr:cNvPr id="150" name="円/楕円 149"/>
        <xdr:cNvSpPr/>
      </xdr:nvSpPr>
      <xdr:spPr>
        <a:xfrm>
          <a:off x="49022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78515</xdr:rowOff>
    </xdr:from>
    <xdr:ext cx="762000" cy="259045"/>
    <xdr:sp macro="" textlink="">
      <xdr:nvSpPr>
        <xdr:cNvPr id="151" name="財政構造の弾力性該当値テキスト"/>
        <xdr:cNvSpPr txBox="1"/>
      </xdr:nvSpPr>
      <xdr:spPr>
        <a:xfrm>
          <a:off x="5041900" y="1139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139095</xdr:rowOff>
    </xdr:from>
    <xdr:to>
      <xdr:col>6</xdr:col>
      <xdr:colOff>50800</xdr:colOff>
      <xdr:row>65</xdr:row>
      <xdr:rowOff>69245</xdr:rowOff>
    </xdr:to>
    <xdr:sp macro="" textlink="">
      <xdr:nvSpPr>
        <xdr:cNvPr id="152" name="円/楕円 151"/>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54022</xdr:rowOff>
    </xdr:from>
    <xdr:ext cx="736600" cy="259045"/>
    <xdr:sp macro="" textlink="">
      <xdr:nvSpPr>
        <xdr:cNvPr id="153" name="テキスト ボックス 152"/>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26005</xdr:rowOff>
    </xdr:from>
    <xdr:to>
      <xdr:col>4</xdr:col>
      <xdr:colOff>533400</xdr:colOff>
      <xdr:row>66</xdr:row>
      <xdr:rowOff>127605</xdr:rowOff>
    </xdr:to>
    <xdr:sp macro="" textlink="">
      <xdr:nvSpPr>
        <xdr:cNvPr id="154" name="円/楕円 153"/>
        <xdr:cNvSpPr/>
      </xdr:nvSpPr>
      <xdr:spPr>
        <a:xfrm>
          <a:off x="3175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112382</xdr:rowOff>
    </xdr:from>
    <xdr:ext cx="762000" cy="259045"/>
    <xdr:sp macro="" textlink="">
      <xdr:nvSpPr>
        <xdr:cNvPr id="155" name="テキスト ボックス 154"/>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6" name="円/楕円 155"/>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7" name="テキスト ボックス 156"/>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8" name="円/楕円 157"/>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9" name="テキスト ボックス 158"/>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人口一人当たり人件費は、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年度まで、職員定数の削減及び人口の逓増等により継続して減少してい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年度は退職者数の減等の影響により再び減少に転じた。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a:t>
          </a:r>
          <a:r>
            <a:rPr kumimoji="1" lang="ja-JP" altLang="en-US" sz="1100">
              <a:solidFill>
                <a:schemeClr val="dk1"/>
              </a:solidFill>
              <a:effectLst/>
              <a:latin typeface="+mn-lt"/>
              <a:ea typeface="+mn-ea"/>
              <a:cs typeface="+mn-cs"/>
            </a:rPr>
            <a:t>人口の逓増等により</a:t>
          </a:r>
          <a:r>
            <a:rPr kumimoji="1" lang="ja-JP" altLang="ja-JP" sz="1100">
              <a:solidFill>
                <a:schemeClr val="dk1"/>
              </a:solidFill>
              <a:effectLst/>
              <a:latin typeface="+mn-lt"/>
              <a:ea typeface="+mn-ea"/>
              <a:cs typeface="+mn-cs"/>
            </a:rPr>
            <a:t>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年度は、Ｂ型肝炎ウイルス感染症予防接種の開始やごみ収集業務の委託範囲の拡大の影響等により増となった。</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166179</xdr:rowOff>
    </xdr:from>
    <xdr:to>
      <xdr:col>7</xdr:col>
      <xdr:colOff>152400</xdr:colOff>
      <xdr:row>81</xdr:row>
      <xdr:rowOff>171270</xdr:rowOff>
    </xdr:to>
    <xdr:cxnSp macro="">
      <xdr:nvCxnSpPr>
        <xdr:cNvPr id="192" name="直線コネクタ 191"/>
        <xdr:cNvCxnSpPr/>
      </xdr:nvCxnSpPr>
      <xdr:spPr>
        <a:xfrm flipV="1">
          <a:off x="4114800" y="14053629"/>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171270</xdr:rowOff>
    </xdr:from>
    <xdr:to>
      <xdr:col>6</xdr:col>
      <xdr:colOff>0</xdr:colOff>
      <xdr:row>82</xdr:row>
      <xdr:rowOff>51580</xdr:rowOff>
    </xdr:to>
    <xdr:cxnSp macro="">
      <xdr:nvCxnSpPr>
        <xdr:cNvPr id="195" name="直線コネクタ 194"/>
        <xdr:cNvCxnSpPr/>
      </xdr:nvCxnSpPr>
      <xdr:spPr>
        <a:xfrm flipV="1">
          <a:off x="3225800" y="14058720"/>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4888</xdr:rowOff>
    </xdr:from>
    <xdr:to>
      <xdr:col>4</xdr:col>
      <xdr:colOff>482600</xdr:colOff>
      <xdr:row>82</xdr:row>
      <xdr:rowOff>51580</xdr:rowOff>
    </xdr:to>
    <xdr:cxnSp macro="">
      <xdr:nvCxnSpPr>
        <xdr:cNvPr id="198" name="直線コネクタ 197"/>
        <xdr:cNvCxnSpPr/>
      </xdr:nvCxnSpPr>
      <xdr:spPr>
        <a:xfrm>
          <a:off x="2336800" y="1406378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4888</xdr:rowOff>
    </xdr:from>
    <xdr:to>
      <xdr:col>3</xdr:col>
      <xdr:colOff>279400</xdr:colOff>
      <xdr:row>82</xdr:row>
      <xdr:rowOff>33458</xdr:rowOff>
    </xdr:to>
    <xdr:cxnSp macro="">
      <xdr:nvCxnSpPr>
        <xdr:cNvPr id="201" name="直線コネクタ 200"/>
        <xdr:cNvCxnSpPr/>
      </xdr:nvCxnSpPr>
      <xdr:spPr>
        <a:xfrm flipV="1">
          <a:off x="1447800" y="14063788"/>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115379</xdr:rowOff>
    </xdr:from>
    <xdr:to>
      <xdr:col>7</xdr:col>
      <xdr:colOff>203200</xdr:colOff>
      <xdr:row>82</xdr:row>
      <xdr:rowOff>45529</xdr:rowOff>
    </xdr:to>
    <xdr:sp macro="" textlink="">
      <xdr:nvSpPr>
        <xdr:cNvPr id="211" name="円/楕円 210"/>
        <xdr:cNvSpPr/>
      </xdr:nvSpPr>
      <xdr:spPr>
        <a:xfrm>
          <a:off x="4902200" y="140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131906</xdr:rowOff>
    </xdr:from>
    <xdr:ext cx="762000" cy="259045"/>
    <xdr:sp macro="" textlink="">
      <xdr:nvSpPr>
        <xdr:cNvPr id="212" name="人件費・物件費等の状況該当値テキスト"/>
        <xdr:cNvSpPr txBox="1"/>
      </xdr:nvSpPr>
      <xdr:spPr>
        <a:xfrm>
          <a:off x="5041900" y="138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120470</xdr:rowOff>
    </xdr:from>
    <xdr:to>
      <xdr:col>6</xdr:col>
      <xdr:colOff>50800</xdr:colOff>
      <xdr:row>82</xdr:row>
      <xdr:rowOff>50620</xdr:rowOff>
    </xdr:to>
    <xdr:sp macro="" textlink="">
      <xdr:nvSpPr>
        <xdr:cNvPr id="213" name="円/楕円 212"/>
        <xdr:cNvSpPr/>
      </xdr:nvSpPr>
      <xdr:spPr>
        <a:xfrm>
          <a:off x="4064000" y="140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60797</xdr:rowOff>
    </xdr:from>
    <xdr:ext cx="736600" cy="259045"/>
    <xdr:sp macro="" textlink="">
      <xdr:nvSpPr>
        <xdr:cNvPr id="214" name="テキスト ボックス 213"/>
        <xdr:cNvSpPr txBox="1"/>
      </xdr:nvSpPr>
      <xdr:spPr>
        <a:xfrm>
          <a:off x="3733800" y="137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780</xdr:rowOff>
    </xdr:from>
    <xdr:to>
      <xdr:col>4</xdr:col>
      <xdr:colOff>533400</xdr:colOff>
      <xdr:row>82</xdr:row>
      <xdr:rowOff>102380</xdr:rowOff>
    </xdr:to>
    <xdr:sp macro="" textlink="">
      <xdr:nvSpPr>
        <xdr:cNvPr id="215" name="円/楕円 214"/>
        <xdr:cNvSpPr/>
      </xdr:nvSpPr>
      <xdr:spPr>
        <a:xfrm>
          <a:off x="3175000" y="140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112557</xdr:rowOff>
    </xdr:from>
    <xdr:ext cx="762000" cy="259045"/>
    <xdr:sp macro="" textlink="">
      <xdr:nvSpPr>
        <xdr:cNvPr id="216" name="テキスト ボックス 215"/>
        <xdr:cNvSpPr txBox="1"/>
      </xdr:nvSpPr>
      <xdr:spPr>
        <a:xfrm>
          <a:off x="2844800" y="1382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125538</xdr:rowOff>
    </xdr:from>
    <xdr:to>
      <xdr:col>3</xdr:col>
      <xdr:colOff>330200</xdr:colOff>
      <xdr:row>82</xdr:row>
      <xdr:rowOff>55688</xdr:rowOff>
    </xdr:to>
    <xdr:sp macro="" textlink="">
      <xdr:nvSpPr>
        <xdr:cNvPr id="217" name="円/楕円 216"/>
        <xdr:cNvSpPr/>
      </xdr:nvSpPr>
      <xdr:spPr>
        <a:xfrm>
          <a:off x="2286000" y="140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40465</xdr:rowOff>
    </xdr:from>
    <xdr:ext cx="762000" cy="259045"/>
    <xdr:sp macro="" textlink="">
      <xdr:nvSpPr>
        <xdr:cNvPr id="218" name="テキスト ボックス 217"/>
        <xdr:cNvSpPr txBox="1"/>
      </xdr:nvSpPr>
      <xdr:spPr>
        <a:xfrm>
          <a:off x="1955800" y="140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154108</xdr:rowOff>
    </xdr:from>
    <xdr:to>
      <xdr:col>2</xdr:col>
      <xdr:colOff>127000</xdr:colOff>
      <xdr:row>82</xdr:row>
      <xdr:rowOff>84258</xdr:rowOff>
    </xdr:to>
    <xdr:sp macro="" textlink="">
      <xdr:nvSpPr>
        <xdr:cNvPr id="219" name="円/楕円 218"/>
        <xdr:cNvSpPr/>
      </xdr:nvSpPr>
      <xdr:spPr>
        <a:xfrm>
          <a:off x="1397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94435</xdr:rowOff>
    </xdr:from>
    <xdr:ext cx="762000" cy="259045"/>
    <xdr:sp macro="" textlink="">
      <xdr:nvSpPr>
        <xdr:cNvPr id="220" name="テキスト ボックス 219"/>
        <xdr:cNvSpPr txBox="1"/>
      </xdr:nvSpPr>
      <xdr:spPr>
        <a:xfrm>
          <a:off x="1066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行財政改革プランに基づいた給与制度の見直しを行っており、平成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月に職務・職責に応じた給料表への切り替えを実施した。平成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年度に指数が上昇している要因は、平成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年度に指数が低下した要因としては、国の減額措置が終了したことによる。平成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年度に指数が低下した要因は、平成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また、指数に影響を与えない特殊勤務手当や住居手当など諸手当を中心に見直しを進めており、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69004</xdr:rowOff>
    </xdr:to>
    <xdr:cxnSp macro="">
      <xdr:nvCxnSpPr>
        <xdr:cNvPr id="254" name="直線コネクタ 253"/>
        <xdr:cNvCxnSpPr/>
      </xdr:nvCxnSpPr>
      <xdr:spPr>
        <a:xfrm>
          <a:off x="16179800" y="142832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5"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106680</xdr:rowOff>
    </xdr:to>
    <xdr:cxnSp macro="">
      <xdr:nvCxnSpPr>
        <xdr:cNvPr id="257" name="直線コネクタ 256"/>
        <xdr:cNvCxnSpPr/>
      </xdr:nvCxnSpPr>
      <xdr:spPr>
        <a:xfrm flipV="1">
          <a:off x="15290800" y="1428326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59" name="テキスト ボックス 258"/>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122766</xdr:rowOff>
    </xdr:to>
    <xdr:cxnSp macro="">
      <xdr:nvCxnSpPr>
        <xdr:cNvPr id="260" name="直線コネクタ 259"/>
        <xdr:cNvCxnSpPr/>
      </xdr:nvCxnSpPr>
      <xdr:spPr>
        <a:xfrm flipV="1">
          <a:off x="14401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104563</xdr:rowOff>
    </xdr:to>
    <xdr:cxnSp macro="">
      <xdr:nvCxnSpPr>
        <xdr:cNvPr id="263" name="直線コネクタ 262"/>
        <xdr:cNvCxnSpPr/>
      </xdr:nvCxnSpPr>
      <xdr:spPr>
        <a:xfrm flipV="1">
          <a:off x="13512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3" name="円/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161731</xdr:rowOff>
    </xdr:from>
    <xdr:ext cx="762000" cy="259045"/>
    <xdr:sp macro="" textlink="">
      <xdr:nvSpPr>
        <xdr:cNvPr id="274" name="給与水準   （国との比較）該当値テキスト"/>
        <xdr:cNvSpPr txBox="1"/>
      </xdr:nvSpPr>
      <xdr:spPr>
        <a:xfrm>
          <a:off x="17106900" y="142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6" name="テキスト ボックス 275"/>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7" name="円/楕円 276"/>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8" name="テキスト ボックス 27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1" name="円/楕円 280"/>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2" name="テキスト ボックス 281"/>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en-US" sz="1100" b="0" i="0" baseline="0">
              <a:solidFill>
                <a:schemeClr val="dk1"/>
              </a:solidFill>
              <a:effectLst/>
              <a:latin typeface="+mn-lt"/>
              <a:ea typeface="+mn-ea"/>
              <a:cs typeface="+mn-cs"/>
            </a:rPr>
            <a:t>人の職員数を削減した。</a:t>
          </a:r>
        </a:p>
        <a:p>
          <a:pPr eaLnBrk="1" fontAlgn="auto" latinLnBrk="0" hangingPunct="1"/>
          <a:r>
            <a:rPr lang="ja-JP" altLang="en-US"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度を計画期間とする「川崎市行財政改革プログラム」を策定した。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職員数は、県費負担教職員の移管により大きく増加したものの、現プログラムに基づき、資源物収集、給食調理等の業務の委託化や、施設譲渡等の手法による公立保育所の民営化、指定管理者制度の更なる活用などに引き続き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122047</xdr:rowOff>
    </xdr:from>
    <xdr:to>
      <xdr:col>24</xdr:col>
      <xdr:colOff>558800</xdr:colOff>
      <xdr:row>65</xdr:row>
      <xdr:rowOff>15113</xdr:rowOff>
    </xdr:to>
    <xdr:cxnSp macro="">
      <xdr:nvCxnSpPr>
        <xdr:cNvPr id="315" name="直線コネクタ 314"/>
        <xdr:cNvCxnSpPr/>
      </xdr:nvCxnSpPr>
      <xdr:spPr>
        <a:xfrm>
          <a:off x="16179800" y="10237597"/>
          <a:ext cx="8382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6"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122047</xdr:rowOff>
    </xdr:from>
    <xdr:to>
      <xdr:col>23</xdr:col>
      <xdr:colOff>406400</xdr:colOff>
      <xdr:row>59</xdr:row>
      <xdr:rowOff>146177</xdr:rowOff>
    </xdr:to>
    <xdr:cxnSp macro="">
      <xdr:nvCxnSpPr>
        <xdr:cNvPr id="318" name="直線コネクタ 317"/>
        <xdr:cNvCxnSpPr/>
      </xdr:nvCxnSpPr>
      <xdr:spPr>
        <a:xfrm flipV="1">
          <a:off x="15290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146177</xdr:rowOff>
    </xdr:from>
    <xdr:to>
      <xdr:col>22</xdr:col>
      <xdr:colOff>203200</xdr:colOff>
      <xdr:row>59</xdr:row>
      <xdr:rowOff>167894</xdr:rowOff>
    </xdr:to>
    <xdr:cxnSp macro="">
      <xdr:nvCxnSpPr>
        <xdr:cNvPr id="321" name="直線コネクタ 320"/>
        <xdr:cNvCxnSpPr/>
      </xdr:nvCxnSpPr>
      <xdr:spPr>
        <a:xfrm flipV="1">
          <a:off x="14401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167894</xdr:rowOff>
    </xdr:from>
    <xdr:to>
      <xdr:col>21</xdr:col>
      <xdr:colOff>0</xdr:colOff>
      <xdr:row>60</xdr:row>
      <xdr:rowOff>30226</xdr:rowOff>
    </xdr:to>
    <xdr:cxnSp macro="">
      <xdr:nvCxnSpPr>
        <xdr:cNvPr id="324" name="直線コネクタ 323"/>
        <xdr:cNvCxnSpPr/>
      </xdr:nvCxnSpPr>
      <xdr:spPr>
        <a:xfrm flipV="1">
          <a:off x="13512800" y="102834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135763</xdr:rowOff>
    </xdr:from>
    <xdr:to>
      <xdr:col>24</xdr:col>
      <xdr:colOff>609600</xdr:colOff>
      <xdr:row>65</xdr:row>
      <xdr:rowOff>65913</xdr:rowOff>
    </xdr:to>
    <xdr:sp macro="" textlink="">
      <xdr:nvSpPr>
        <xdr:cNvPr id="334" name="円/楕円 333"/>
        <xdr:cNvSpPr/>
      </xdr:nvSpPr>
      <xdr:spPr>
        <a:xfrm>
          <a:off x="169672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152290</xdr:rowOff>
    </xdr:from>
    <xdr:ext cx="762000" cy="259045"/>
    <xdr:sp macro="" textlink="">
      <xdr:nvSpPr>
        <xdr:cNvPr id="335" name="定員管理の状況該当値テキスト"/>
        <xdr:cNvSpPr txBox="1"/>
      </xdr:nvSpPr>
      <xdr:spPr>
        <a:xfrm>
          <a:off x="17106900" y="109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71247</xdr:rowOff>
    </xdr:from>
    <xdr:to>
      <xdr:col>23</xdr:col>
      <xdr:colOff>457200</xdr:colOff>
      <xdr:row>60</xdr:row>
      <xdr:rowOff>1397</xdr:rowOff>
    </xdr:to>
    <xdr:sp macro="" textlink="">
      <xdr:nvSpPr>
        <xdr:cNvPr id="336" name="円/楕円 335"/>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157624</xdr:rowOff>
    </xdr:from>
    <xdr:ext cx="736600" cy="259045"/>
    <xdr:sp macro="" textlink="">
      <xdr:nvSpPr>
        <xdr:cNvPr id="337" name="テキスト ボックス 336"/>
        <xdr:cNvSpPr txBox="1"/>
      </xdr:nvSpPr>
      <xdr:spPr>
        <a:xfrm>
          <a:off x="15798800" y="102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95377</xdr:rowOff>
    </xdr:from>
    <xdr:to>
      <xdr:col>22</xdr:col>
      <xdr:colOff>254000</xdr:colOff>
      <xdr:row>60</xdr:row>
      <xdr:rowOff>25527</xdr:rowOff>
    </xdr:to>
    <xdr:sp macro="" textlink="">
      <xdr:nvSpPr>
        <xdr:cNvPr id="338" name="円/楕円 337"/>
        <xdr:cNvSpPr/>
      </xdr:nvSpPr>
      <xdr:spPr>
        <a:xfrm>
          <a:off x="15240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10304</xdr:rowOff>
    </xdr:from>
    <xdr:ext cx="762000" cy="259045"/>
    <xdr:sp macro="" textlink="">
      <xdr:nvSpPr>
        <xdr:cNvPr id="339" name="テキスト ボックス 338"/>
        <xdr:cNvSpPr txBox="1"/>
      </xdr:nvSpPr>
      <xdr:spPr>
        <a:xfrm>
          <a:off x="14909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117094</xdr:rowOff>
    </xdr:from>
    <xdr:to>
      <xdr:col>21</xdr:col>
      <xdr:colOff>50800</xdr:colOff>
      <xdr:row>60</xdr:row>
      <xdr:rowOff>47244</xdr:rowOff>
    </xdr:to>
    <xdr:sp macro="" textlink="">
      <xdr:nvSpPr>
        <xdr:cNvPr id="340" name="円/楕円 339"/>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41" name="テキスト ボックス 340"/>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42" name="円/楕円 341"/>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65803</xdr:rowOff>
    </xdr:from>
    <xdr:ext cx="762000" cy="259045"/>
    <xdr:sp macro="" textlink="">
      <xdr:nvSpPr>
        <xdr:cNvPr id="343" name="テキスト ボックス 342"/>
        <xdr:cNvSpPr txBox="1"/>
      </xdr:nvSpPr>
      <xdr:spPr>
        <a:xfrm>
          <a:off x="13131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本市の実質公債費比率は、税収増による標準財政規模の増などにより一貫して低下しているが、その幅は年々緩やかになってきている。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38</xdr:row>
      <xdr:rowOff>125185</xdr:rowOff>
    </xdr:to>
    <xdr:cxnSp macro="">
      <xdr:nvCxnSpPr>
        <xdr:cNvPr id="380" name="直線コネクタ 379"/>
        <xdr:cNvCxnSpPr/>
      </xdr:nvCxnSpPr>
      <xdr:spPr>
        <a:xfrm flipV="1">
          <a:off x="16179800" y="66058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1"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34169</xdr:rowOff>
    </xdr:to>
    <xdr:cxnSp macro="">
      <xdr:nvCxnSpPr>
        <xdr:cNvPr id="383" name="直線コネクタ 382"/>
        <xdr:cNvCxnSpPr/>
      </xdr:nvCxnSpPr>
      <xdr:spPr>
        <a:xfrm flipV="1">
          <a:off x="15290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5" name="テキスト ボックス 384"/>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39</xdr:row>
      <xdr:rowOff>137583</xdr:rowOff>
    </xdr:to>
    <xdr:cxnSp macro="">
      <xdr:nvCxnSpPr>
        <xdr:cNvPr id="386" name="直線コネクタ 385"/>
        <xdr:cNvCxnSpPr/>
      </xdr:nvCxnSpPr>
      <xdr:spPr>
        <a:xfrm flipV="1">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81038</xdr:rowOff>
    </xdr:to>
    <xdr:cxnSp macro="">
      <xdr:nvCxnSpPr>
        <xdr:cNvPr id="389" name="直線コネクタ 388"/>
        <xdr:cNvCxnSpPr/>
      </xdr:nvCxnSpPr>
      <xdr:spPr>
        <a:xfrm flipV="1">
          <a:off x="13512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99" name="円/楕円 398"/>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0"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1" name="円/楕円 400"/>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2" name="テキスト ボックス 401"/>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03" name="円/楕円 402"/>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04" name="テキスト ボックス 403"/>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5" name="円/楕円 40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6" name="テキスト ボックス 40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407" name="円/楕円 406"/>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142015</xdr:rowOff>
    </xdr:from>
    <xdr:ext cx="762000" cy="259045"/>
    <xdr:sp macro="" textlink="">
      <xdr:nvSpPr>
        <xdr:cNvPr id="408" name="テキスト ボックス 407"/>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地方債現在高がおおよそ横ばいで推移しているものの、充当可能な特定財源見込額や地方債現在高に係る基準財政需要額算入見込額の減等の影響により平成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年度以降は緩やかな上昇傾向が続いている。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103022</xdr:rowOff>
    </xdr:from>
    <xdr:to>
      <xdr:col>24</xdr:col>
      <xdr:colOff>558800</xdr:colOff>
      <xdr:row>17</xdr:row>
      <xdr:rowOff>107366</xdr:rowOff>
    </xdr:to>
    <xdr:cxnSp macro="">
      <xdr:nvCxnSpPr>
        <xdr:cNvPr id="440" name="直線コネクタ 439"/>
        <xdr:cNvCxnSpPr/>
      </xdr:nvCxnSpPr>
      <xdr:spPr>
        <a:xfrm>
          <a:off x="16179800" y="30176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92888</xdr:rowOff>
    </xdr:from>
    <xdr:to>
      <xdr:col>23</xdr:col>
      <xdr:colOff>406400</xdr:colOff>
      <xdr:row>17</xdr:row>
      <xdr:rowOff>103022</xdr:rowOff>
    </xdr:to>
    <xdr:cxnSp macro="">
      <xdr:nvCxnSpPr>
        <xdr:cNvPr id="443" name="直線コネクタ 442"/>
        <xdr:cNvCxnSpPr/>
      </xdr:nvCxnSpPr>
      <xdr:spPr>
        <a:xfrm>
          <a:off x="15290800" y="300753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5" name="テキスト ボックス 44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17</xdr:row>
      <xdr:rowOff>92888</xdr:rowOff>
    </xdr:to>
    <xdr:cxnSp macro="">
      <xdr:nvCxnSpPr>
        <xdr:cNvPr id="446" name="直線コネクタ 445"/>
        <xdr:cNvCxnSpPr/>
      </xdr:nvCxnSpPr>
      <xdr:spPr>
        <a:xfrm>
          <a:off x="14401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8" name="テキスト ボックス 447"/>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74549</xdr:rowOff>
    </xdr:to>
    <xdr:cxnSp macro="">
      <xdr:nvCxnSpPr>
        <xdr:cNvPr id="449" name="直線コネクタ 448"/>
        <xdr:cNvCxnSpPr/>
      </xdr:nvCxnSpPr>
      <xdr:spPr>
        <a:xfrm>
          <a:off x="13512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1" name="テキスト ボックス 450"/>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3" name="テキスト ボックス 452"/>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56566</xdr:rowOff>
    </xdr:from>
    <xdr:to>
      <xdr:col>24</xdr:col>
      <xdr:colOff>609600</xdr:colOff>
      <xdr:row>17</xdr:row>
      <xdr:rowOff>158166</xdr:rowOff>
    </xdr:to>
    <xdr:sp macro="" textlink="">
      <xdr:nvSpPr>
        <xdr:cNvPr id="459" name="円/楕円 458"/>
        <xdr:cNvSpPr/>
      </xdr:nvSpPr>
      <xdr:spPr>
        <a:xfrm>
          <a:off x="16967200" y="2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28643</xdr:rowOff>
    </xdr:from>
    <xdr:ext cx="762000" cy="259045"/>
    <xdr:sp macro="" textlink="">
      <xdr:nvSpPr>
        <xdr:cNvPr id="460" name="将来負担の状況該当値テキスト"/>
        <xdr:cNvSpPr txBox="1"/>
      </xdr:nvSpPr>
      <xdr:spPr>
        <a:xfrm>
          <a:off x="17106900" y="294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52222</xdr:rowOff>
    </xdr:from>
    <xdr:to>
      <xdr:col>23</xdr:col>
      <xdr:colOff>457200</xdr:colOff>
      <xdr:row>17</xdr:row>
      <xdr:rowOff>153822</xdr:rowOff>
    </xdr:to>
    <xdr:sp macro="" textlink="">
      <xdr:nvSpPr>
        <xdr:cNvPr id="461" name="円/楕円 460"/>
        <xdr:cNvSpPr/>
      </xdr:nvSpPr>
      <xdr:spPr>
        <a:xfrm>
          <a:off x="161290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163999</xdr:rowOff>
    </xdr:from>
    <xdr:ext cx="736600" cy="259045"/>
    <xdr:sp macro="" textlink="">
      <xdr:nvSpPr>
        <xdr:cNvPr id="462" name="テキスト ボックス 461"/>
        <xdr:cNvSpPr txBox="1"/>
      </xdr:nvSpPr>
      <xdr:spPr>
        <a:xfrm>
          <a:off x="15798800" y="273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42088</xdr:rowOff>
    </xdr:from>
    <xdr:to>
      <xdr:col>22</xdr:col>
      <xdr:colOff>254000</xdr:colOff>
      <xdr:row>17</xdr:row>
      <xdr:rowOff>143688</xdr:rowOff>
    </xdr:to>
    <xdr:sp macro="" textlink="">
      <xdr:nvSpPr>
        <xdr:cNvPr id="463" name="円/楕円 462"/>
        <xdr:cNvSpPr/>
      </xdr:nvSpPr>
      <xdr:spPr>
        <a:xfrm>
          <a:off x="15240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153865</xdr:rowOff>
    </xdr:from>
    <xdr:ext cx="762000" cy="259045"/>
    <xdr:sp macro="" textlink="">
      <xdr:nvSpPr>
        <xdr:cNvPr id="464" name="テキスト ボックス 463"/>
        <xdr:cNvSpPr txBox="1"/>
      </xdr:nvSpPr>
      <xdr:spPr>
        <a:xfrm>
          <a:off x="14909800" y="27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65" name="円/楕円 464"/>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66" name="テキスト ボックス 46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170104</xdr:rowOff>
    </xdr:from>
    <xdr:to>
      <xdr:col>19</xdr:col>
      <xdr:colOff>533400</xdr:colOff>
      <xdr:row>17</xdr:row>
      <xdr:rowOff>100254</xdr:rowOff>
    </xdr:to>
    <xdr:sp macro="" textlink="">
      <xdr:nvSpPr>
        <xdr:cNvPr id="467" name="円/楕円 466"/>
        <xdr:cNvSpPr/>
      </xdr:nvSpPr>
      <xdr:spPr>
        <a:xfrm>
          <a:off x="13462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110431</xdr:rowOff>
    </xdr:from>
    <xdr:ext cx="762000" cy="259045"/>
    <xdr:sp macro="" textlink="">
      <xdr:nvSpPr>
        <xdr:cNvPr id="468" name="テキスト ボックス 467"/>
        <xdr:cNvSpPr txBox="1"/>
      </xdr:nvSpPr>
      <xdr:spPr>
        <a:xfrm>
          <a:off x="13131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ものの、消費税</a:t>
          </a:r>
          <a:r>
            <a:rPr lang="ja-JP" altLang="en-US" sz="1100">
              <a:solidFill>
                <a:schemeClr val="dk1"/>
              </a:solidFill>
              <a:effectLst/>
              <a:latin typeface="+mn-lt"/>
              <a:ea typeface="+mn-ea"/>
              <a:cs typeface="+mn-cs"/>
            </a:rPr>
            <a:t>率</a:t>
          </a:r>
          <a:r>
            <a:rPr lang="ja-JP" altLang="ja-JP" sz="1100">
              <a:solidFill>
                <a:schemeClr val="dk1"/>
              </a:solidFill>
              <a:effectLst/>
              <a:latin typeface="+mn-lt"/>
              <a:ea typeface="+mn-ea"/>
              <a:cs typeface="+mn-cs"/>
            </a:rPr>
            <a:t>引上げの</a:t>
          </a:r>
          <a:r>
            <a:rPr lang="ja-JP" altLang="en-US" sz="1100">
              <a:solidFill>
                <a:schemeClr val="dk1"/>
              </a:solidFill>
              <a:effectLst/>
              <a:latin typeface="+mn-lt"/>
              <a:ea typeface="+mn-ea"/>
              <a:cs typeface="+mn-cs"/>
            </a:rPr>
            <a:t>影響の</a:t>
          </a:r>
          <a:r>
            <a:rPr lang="ja-JP" altLang="ja-JP" sz="1100">
              <a:solidFill>
                <a:schemeClr val="dk1"/>
              </a:solidFill>
              <a:effectLst/>
              <a:latin typeface="+mn-lt"/>
              <a:ea typeface="+mn-ea"/>
              <a:cs typeface="+mn-cs"/>
            </a:rPr>
            <a:t>平年度化による地方消費税交付金の増等により比率が減少した。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年度は、人件費は減となっているものの、経常一般財源の減により比率が増加した。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101600</xdr:rowOff>
    </xdr:to>
    <xdr:cxnSp macro="">
      <xdr:nvCxnSpPr>
        <xdr:cNvPr id="66" name="直線コネクタ 65"/>
        <xdr:cNvCxnSpPr/>
      </xdr:nvCxnSpPr>
      <xdr:spPr>
        <a:xfrm>
          <a:off x="3987800" y="652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101600</xdr:rowOff>
    </xdr:to>
    <xdr:cxnSp macro="">
      <xdr:nvCxnSpPr>
        <xdr:cNvPr id="69" name="直線コネクタ 68"/>
        <xdr:cNvCxnSpPr/>
      </xdr:nvCxnSpPr>
      <xdr:spPr>
        <a:xfrm flipV="1">
          <a:off x="3098800" y="652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38</xdr:row>
      <xdr:rowOff>101600</xdr:rowOff>
    </xdr:to>
    <xdr:cxnSp macro="">
      <xdr:nvCxnSpPr>
        <xdr:cNvPr id="72" name="直線コネクタ 71"/>
        <xdr:cNvCxnSpPr/>
      </xdr:nvCxnSpPr>
      <xdr:spPr>
        <a:xfrm>
          <a:off x="2209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39</xdr:row>
      <xdr:rowOff>31750</xdr:rowOff>
    </xdr:to>
    <xdr:cxnSp macro="">
      <xdr:nvCxnSpPr>
        <xdr:cNvPr id="75" name="直線コネクタ 74"/>
        <xdr:cNvCxnSpPr/>
      </xdr:nvCxnSpPr>
      <xdr:spPr>
        <a:xfrm flipV="1">
          <a:off x="1320800" y="659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50800</xdr:rowOff>
    </xdr:from>
    <xdr:to>
      <xdr:col>4</xdr:col>
      <xdr:colOff>396875</xdr:colOff>
      <xdr:row>38</xdr:row>
      <xdr:rowOff>152400</xdr:rowOff>
    </xdr:to>
    <xdr:sp macro="" textlink="">
      <xdr:nvSpPr>
        <xdr:cNvPr id="89" name="円/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137177</xdr:rowOff>
    </xdr:from>
    <xdr:ext cx="762000" cy="259045"/>
    <xdr:sp macro="" textlink="">
      <xdr:nvSpPr>
        <xdr:cNvPr id="90" name="テキスト ボックス 89"/>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年度は、Ｂ型肝炎ウイルス感染症予防接種の開始やごみ収集業務の委託範囲の拡大の影響等及び経常一般財源の減により比率が増加した。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107950</xdr:rowOff>
    </xdr:to>
    <xdr:cxnSp macro="">
      <xdr:nvCxnSpPr>
        <xdr:cNvPr id="127" name="直線コネクタ 126"/>
        <xdr:cNvCxnSpPr/>
      </xdr:nvCxnSpPr>
      <xdr:spPr>
        <a:xfrm>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146050</xdr:rowOff>
    </xdr:to>
    <xdr:cxnSp macro="">
      <xdr:nvCxnSpPr>
        <xdr:cNvPr id="130" name="直線コネクタ 129"/>
        <xdr:cNvCxnSpPr/>
      </xdr:nvCxnSpPr>
      <xdr:spPr>
        <a:xfrm flipV="1">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146050</xdr:rowOff>
    </xdr:to>
    <xdr:cxnSp macro="">
      <xdr:nvCxnSpPr>
        <xdr:cNvPr id="133" name="直線コネクタ 132"/>
        <xdr:cNvCxnSpPr/>
      </xdr:nvCxnSpPr>
      <xdr:spPr>
        <a:xfrm>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120650</xdr:rowOff>
    </xdr:to>
    <xdr:cxnSp macro="">
      <xdr:nvCxnSpPr>
        <xdr:cNvPr id="136" name="直線コネクタ 135"/>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保育所の待機児童対策などの子育て支援施策の強化や障害福祉サービスの利用者の増等により比率は上昇傾向にある。平成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146050</xdr:rowOff>
    </xdr:to>
    <xdr:cxnSp macro="">
      <xdr:nvCxnSpPr>
        <xdr:cNvPr id="188" name="直線コネクタ 187"/>
        <xdr:cNvCxnSpPr/>
      </xdr:nvCxnSpPr>
      <xdr:spPr>
        <a:xfrm>
          <a:off x="3987800" y="1041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127000</xdr:rowOff>
    </xdr:to>
    <xdr:cxnSp macro="">
      <xdr:nvCxnSpPr>
        <xdr:cNvPr id="191" name="直線コネクタ 190"/>
        <xdr:cNvCxnSpPr/>
      </xdr:nvCxnSpPr>
      <xdr:spPr>
        <a:xfrm>
          <a:off x="3098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88900</xdr:rowOff>
    </xdr:to>
    <xdr:cxnSp macro="">
      <xdr:nvCxnSpPr>
        <xdr:cNvPr id="194" name="直線コネクタ 193"/>
        <xdr:cNvCxnSpPr/>
      </xdr:nvCxnSpPr>
      <xdr:spPr>
        <a:xfrm>
          <a:off x="2209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88900</xdr:rowOff>
    </xdr:to>
    <xdr:cxnSp macro="">
      <xdr:nvCxnSpPr>
        <xdr:cNvPr id="197" name="直線コネクタ 196"/>
        <xdr:cNvCxnSpPr/>
      </xdr:nvCxnSpPr>
      <xdr:spPr>
        <a:xfrm>
          <a:off x="1320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7" name="円/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9" name="円/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1" name="円/楕円 210"/>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2" name="テキスト ボックス 211"/>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3" name="円/楕円 212"/>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4" name="テキスト ボックス 213"/>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5" name="円/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　医療費や介護サービス費の増により後期高齢者医療事業特別会計及び介護保険事業特別会計への繰出金が毎年増加していることから比率は上昇傾向にある。これに加え、平成</a:t>
          </a:r>
          <a:r>
            <a:rPr lang="en-US" altLang="ja-JP" sz="1100">
              <a:effectLst/>
            </a:rPr>
            <a:t>28</a:t>
          </a:r>
          <a:r>
            <a:rPr lang="ja-JP" altLang="en-US" sz="1100">
              <a:effectLst/>
            </a:rPr>
            <a:t>年度は、経常一般財源の減により比率が増加した。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86178</xdr:rowOff>
    </xdr:from>
    <xdr:to>
      <xdr:col>24</xdr:col>
      <xdr:colOff>31750</xdr:colOff>
      <xdr:row>53</xdr:row>
      <xdr:rowOff>118835</xdr:rowOff>
    </xdr:to>
    <xdr:cxnSp macro="">
      <xdr:nvCxnSpPr>
        <xdr:cNvPr id="251" name="直線コネクタ 250"/>
        <xdr:cNvCxnSpPr/>
      </xdr:nvCxnSpPr>
      <xdr:spPr>
        <a:xfrm>
          <a:off x="15671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86178</xdr:rowOff>
    </xdr:from>
    <xdr:to>
      <xdr:col>22</xdr:col>
      <xdr:colOff>565150</xdr:colOff>
      <xdr:row>53</xdr:row>
      <xdr:rowOff>86178</xdr:rowOff>
    </xdr:to>
    <xdr:cxnSp macro="">
      <xdr:nvCxnSpPr>
        <xdr:cNvPr id="254" name="直線コネクタ 253"/>
        <xdr:cNvCxnSpPr/>
      </xdr:nvCxnSpPr>
      <xdr:spPr>
        <a:xfrm>
          <a:off x="14782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53</xdr:row>
      <xdr:rowOff>86178</xdr:rowOff>
    </xdr:to>
    <xdr:cxnSp macro="">
      <xdr:nvCxnSpPr>
        <xdr:cNvPr id="257" name="直線コネクタ 256"/>
        <xdr:cNvCxnSpPr/>
      </xdr:nvCxnSpPr>
      <xdr:spPr>
        <a:xfrm>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37193</xdr:rowOff>
    </xdr:to>
    <xdr:cxnSp macro="">
      <xdr:nvCxnSpPr>
        <xdr:cNvPr id="260" name="直線コネクタ 259"/>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68035</xdr:rowOff>
    </xdr:from>
    <xdr:to>
      <xdr:col>24</xdr:col>
      <xdr:colOff>82550</xdr:colOff>
      <xdr:row>53</xdr:row>
      <xdr:rowOff>169635</xdr:rowOff>
    </xdr:to>
    <xdr:sp macro="" textlink="">
      <xdr:nvSpPr>
        <xdr:cNvPr id="270" name="円/楕円 269"/>
        <xdr:cNvSpPr/>
      </xdr:nvSpPr>
      <xdr:spPr>
        <a:xfrm>
          <a:off x="16459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148062</xdr:rowOff>
    </xdr:from>
    <xdr:ext cx="762000" cy="259045"/>
    <xdr:sp macro="" textlink="">
      <xdr:nvSpPr>
        <xdr:cNvPr id="271" name="その他該当値テキスト"/>
        <xdr:cNvSpPr txBox="1"/>
      </xdr:nvSpPr>
      <xdr:spPr>
        <a:xfrm>
          <a:off x="16598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35378</xdr:rowOff>
    </xdr:from>
    <xdr:to>
      <xdr:col>22</xdr:col>
      <xdr:colOff>615950</xdr:colOff>
      <xdr:row>53</xdr:row>
      <xdr:rowOff>136978</xdr:rowOff>
    </xdr:to>
    <xdr:sp macro="" textlink="">
      <xdr:nvSpPr>
        <xdr:cNvPr id="272" name="円/楕円 271"/>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147155</xdr:rowOff>
    </xdr:from>
    <xdr:ext cx="736600" cy="259045"/>
    <xdr:sp macro="" textlink="">
      <xdr:nvSpPr>
        <xdr:cNvPr id="273" name="テキスト ボックス 272"/>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35378</xdr:rowOff>
    </xdr:from>
    <xdr:to>
      <xdr:col>21</xdr:col>
      <xdr:colOff>412750</xdr:colOff>
      <xdr:row>53</xdr:row>
      <xdr:rowOff>136978</xdr:rowOff>
    </xdr:to>
    <xdr:sp macro="" textlink="">
      <xdr:nvSpPr>
        <xdr:cNvPr id="274" name="円/楕円 273"/>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147155</xdr:rowOff>
    </xdr:from>
    <xdr:ext cx="762000" cy="259045"/>
    <xdr:sp macro="" textlink="">
      <xdr:nvSpPr>
        <xdr:cNvPr id="275" name="テキスト ボックス 274"/>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157843</xdr:rowOff>
    </xdr:from>
    <xdr:to>
      <xdr:col>20</xdr:col>
      <xdr:colOff>209550</xdr:colOff>
      <xdr:row>53</xdr:row>
      <xdr:rowOff>87993</xdr:rowOff>
    </xdr:to>
    <xdr:sp macro="" textlink="">
      <xdr:nvSpPr>
        <xdr:cNvPr id="276" name="円/楕円 275"/>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98170</xdr:rowOff>
    </xdr:from>
    <xdr:ext cx="762000" cy="259045"/>
    <xdr:sp macro="" textlink="">
      <xdr:nvSpPr>
        <xdr:cNvPr id="277" name="テキスト ボックス 276"/>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78" name="円/楕円 277"/>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79" name="テキスト ボックス 278"/>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年度は、下水道事業会計における雨水処理負担金等の減等により比率が減少した。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95250</xdr:rowOff>
    </xdr:from>
    <xdr:to>
      <xdr:col>24</xdr:col>
      <xdr:colOff>31750</xdr:colOff>
      <xdr:row>37</xdr:row>
      <xdr:rowOff>107950</xdr:rowOff>
    </xdr:to>
    <xdr:cxnSp macro="">
      <xdr:nvCxnSpPr>
        <xdr:cNvPr id="312" name="直線コネクタ 311"/>
        <xdr:cNvCxnSpPr/>
      </xdr:nvCxnSpPr>
      <xdr:spPr>
        <a:xfrm flipV="1">
          <a:off x="15671800" y="643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25400</xdr:rowOff>
    </xdr:to>
    <xdr:cxnSp macro="">
      <xdr:nvCxnSpPr>
        <xdr:cNvPr id="315" name="直線コネクタ 314"/>
        <xdr:cNvCxnSpPr/>
      </xdr:nvCxnSpPr>
      <xdr:spPr>
        <a:xfrm flipV="1">
          <a:off x="14782800" y="645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120650</xdr:rowOff>
    </xdr:from>
    <xdr:to>
      <xdr:col>21</xdr:col>
      <xdr:colOff>361950</xdr:colOff>
      <xdr:row>38</xdr:row>
      <xdr:rowOff>25400</xdr:rowOff>
    </xdr:to>
    <xdr:cxnSp macro="">
      <xdr:nvCxnSpPr>
        <xdr:cNvPr id="318" name="直線コネクタ 317"/>
        <xdr:cNvCxnSpPr/>
      </xdr:nvCxnSpPr>
      <xdr:spPr>
        <a:xfrm>
          <a:off x="13893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120650</xdr:rowOff>
    </xdr:from>
    <xdr:to>
      <xdr:col>20</xdr:col>
      <xdr:colOff>158750</xdr:colOff>
      <xdr:row>38</xdr:row>
      <xdr:rowOff>38100</xdr:rowOff>
    </xdr:to>
    <xdr:cxnSp macro="">
      <xdr:nvCxnSpPr>
        <xdr:cNvPr id="321" name="直線コネクタ 320"/>
        <xdr:cNvCxnSpPr/>
      </xdr:nvCxnSpPr>
      <xdr:spPr>
        <a:xfrm flipV="1">
          <a:off x="13004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31" name="円/楕円 330"/>
        <xdr:cNvSpPr/>
      </xdr:nvSpPr>
      <xdr:spPr>
        <a:xfrm>
          <a:off x="16459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3" name="円/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34" name="テキスト ボックス 333"/>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146050</xdr:rowOff>
    </xdr:from>
    <xdr:to>
      <xdr:col>21</xdr:col>
      <xdr:colOff>412750</xdr:colOff>
      <xdr:row>38</xdr:row>
      <xdr:rowOff>76200</xdr:rowOff>
    </xdr:to>
    <xdr:sp macro="" textlink="">
      <xdr:nvSpPr>
        <xdr:cNvPr id="335" name="円/楕円 334"/>
        <xdr:cNvSpPr/>
      </xdr:nvSpPr>
      <xdr:spPr>
        <a:xfrm>
          <a:off x="14732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36" name="テキスト ボックス 335"/>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69850</xdr:rowOff>
    </xdr:from>
    <xdr:to>
      <xdr:col>20</xdr:col>
      <xdr:colOff>209550</xdr:colOff>
      <xdr:row>38</xdr:row>
      <xdr:rowOff>0</xdr:rowOff>
    </xdr:to>
    <xdr:sp macro="" textlink="">
      <xdr:nvSpPr>
        <xdr:cNvPr id="337" name="円/楕円 336"/>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10177</xdr:rowOff>
    </xdr:from>
    <xdr:ext cx="762000" cy="259045"/>
    <xdr:sp macro="" textlink="">
      <xdr:nvSpPr>
        <xdr:cNvPr id="338" name="テキスト ボックス 337"/>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9" name="円/楕円 338"/>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99077</xdr:rowOff>
    </xdr:from>
    <xdr:ext cx="762000" cy="259045"/>
    <xdr:sp macro="" textlink="">
      <xdr:nvSpPr>
        <xdr:cNvPr id="340" name="テキスト ボックス 339"/>
        <xdr:cNvSpPr txBox="1"/>
      </xdr:nvSpPr>
      <xdr:spPr>
        <a:xfrm>
          <a:off x="12623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年度は、公債費の微増に加え、経常一般財源の減により比率が増加した。</a:t>
          </a: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99786</xdr:rowOff>
    </xdr:to>
    <xdr:cxnSp macro="">
      <xdr:nvCxnSpPr>
        <xdr:cNvPr id="375" name="直線コネクタ 374"/>
        <xdr:cNvCxnSpPr/>
      </xdr:nvCxnSpPr>
      <xdr:spPr>
        <a:xfrm>
          <a:off x="3987800" y="13064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56243</xdr:rowOff>
    </xdr:to>
    <xdr:cxnSp macro="">
      <xdr:nvCxnSpPr>
        <xdr:cNvPr id="378" name="直線コネクタ 377"/>
        <xdr:cNvCxnSpPr/>
      </xdr:nvCxnSpPr>
      <xdr:spPr>
        <a:xfrm flipV="1">
          <a:off x="3098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88900</xdr:rowOff>
    </xdr:to>
    <xdr:cxnSp macro="">
      <xdr:nvCxnSpPr>
        <xdr:cNvPr id="381" name="直線コネクタ 380"/>
        <xdr:cNvCxnSpPr/>
      </xdr:nvCxnSpPr>
      <xdr:spPr>
        <a:xfrm flipV="1">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4" name="直線コネクタ 383"/>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394" name="円/楕円 393"/>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395"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6" name="円/楕円 395"/>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7" name="テキスト ボックス 396"/>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398" name="円/楕円 397"/>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117220</xdr:rowOff>
    </xdr:from>
    <xdr:ext cx="762000" cy="259045"/>
    <xdr:sp macro="" textlink="">
      <xdr:nvSpPr>
        <xdr:cNvPr id="399" name="テキスト ボックス 398"/>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400" name="円/楕円 399"/>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1" name="テキスト ボックス 40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2" name="円/楕円 401"/>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3" name="テキスト ボックス 402"/>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年度は、保育所の待機児童対策などの子育て支援施策の強化や障害福祉サービスの利用者の増等による扶助費の増及び経常一般財源の減により比率が増加した。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78</xdr:row>
      <xdr:rowOff>53848</xdr:rowOff>
    </xdr:to>
    <xdr:cxnSp macro="">
      <xdr:nvCxnSpPr>
        <xdr:cNvPr id="434" name="直線コネクタ 433"/>
        <xdr:cNvCxnSpPr/>
      </xdr:nvCxnSpPr>
      <xdr:spPr>
        <a:xfrm>
          <a:off x="15671800" y="132349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78</xdr:row>
      <xdr:rowOff>26415</xdr:rowOff>
    </xdr:to>
    <xdr:cxnSp macro="">
      <xdr:nvCxnSpPr>
        <xdr:cNvPr id="437" name="直線コネクタ 436"/>
        <xdr:cNvCxnSpPr/>
      </xdr:nvCxnSpPr>
      <xdr:spPr>
        <a:xfrm flipV="1">
          <a:off x="14782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78</xdr:row>
      <xdr:rowOff>26415</xdr:rowOff>
    </xdr:to>
    <xdr:cxnSp macro="">
      <xdr:nvCxnSpPr>
        <xdr:cNvPr id="440" name="直線コネクタ 439"/>
        <xdr:cNvCxnSpPr/>
      </xdr:nvCxnSpPr>
      <xdr:spPr>
        <a:xfrm>
          <a:off x="13893800" y="131983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60706</xdr:rowOff>
    </xdr:to>
    <xdr:cxnSp macro="">
      <xdr:nvCxnSpPr>
        <xdr:cNvPr id="443" name="直線コネクタ 442"/>
        <xdr:cNvCxnSpPr/>
      </xdr:nvCxnSpPr>
      <xdr:spPr>
        <a:xfrm flipV="1">
          <a:off x="13004800" y="13198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3" name="円/楕円 452"/>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4"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5" name="円/楕円 454"/>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6" name="テキスト ボックス 45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7" name="円/楕円 456"/>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8" name="テキスト ボックス 45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9" name="円/楕円 458"/>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60" name="テキスト ボックス 45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1" name="円/楕円 46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62" name="テキスト ボックス 461"/>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7747</xdr:rowOff>
    </xdr:from>
    <xdr:to>
      <xdr:col>4</xdr:col>
      <xdr:colOff>1117600</xdr:colOff>
      <xdr:row>16</xdr:row>
      <xdr:rowOff>31841</xdr:rowOff>
    </xdr:to>
    <xdr:cxnSp macro="">
      <xdr:nvCxnSpPr>
        <xdr:cNvPr id="48" name="直線コネクタ 47"/>
        <xdr:cNvCxnSpPr/>
      </xdr:nvCxnSpPr>
      <xdr:spPr bwMode="auto">
        <a:xfrm>
          <a:off x="5003800" y="2798572"/>
          <a:ext cx="647700" cy="2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16619</xdr:rowOff>
    </xdr:from>
    <xdr:ext cx="762000" cy="259045"/>
    <xdr:sp macro="" textlink="">
      <xdr:nvSpPr>
        <xdr:cNvPr id="49" name="人口1人当たり決算額の推移平均値テキスト130"/>
        <xdr:cNvSpPr txBox="1"/>
      </xdr:nvSpPr>
      <xdr:spPr>
        <a:xfrm>
          <a:off x="5740400" y="280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7747</xdr:rowOff>
    </xdr:to>
    <xdr:cxnSp macro="">
      <xdr:nvCxnSpPr>
        <xdr:cNvPr id="51" name="直線コネクタ 50"/>
        <xdr:cNvCxnSpPr/>
      </xdr:nvCxnSpPr>
      <xdr:spPr bwMode="auto">
        <a:xfrm>
          <a:off x="4305300" y="2784399"/>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165024</xdr:rowOff>
    </xdr:from>
    <xdr:to>
      <xdr:col>3</xdr:col>
      <xdr:colOff>904875</xdr:colOff>
      <xdr:row>16</xdr:row>
      <xdr:rowOff>32984</xdr:rowOff>
    </xdr:to>
    <xdr:cxnSp macro="">
      <xdr:nvCxnSpPr>
        <xdr:cNvPr id="54" name="直線コネクタ 53"/>
        <xdr:cNvCxnSpPr/>
      </xdr:nvCxnSpPr>
      <xdr:spPr bwMode="auto">
        <a:xfrm flipV="1">
          <a:off x="36068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115372</xdr:rowOff>
    </xdr:from>
    <xdr:to>
      <xdr:col>3</xdr:col>
      <xdr:colOff>206375</xdr:colOff>
      <xdr:row>16</xdr:row>
      <xdr:rowOff>32984</xdr:rowOff>
    </xdr:to>
    <xdr:cxnSp macro="">
      <xdr:nvCxnSpPr>
        <xdr:cNvPr id="57" name="直線コネクタ 56"/>
        <xdr:cNvCxnSpPr/>
      </xdr:nvCxnSpPr>
      <xdr:spPr bwMode="auto">
        <a:xfrm>
          <a:off x="29083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152491</xdr:rowOff>
    </xdr:from>
    <xdr:to>
      <xdr:col>5</xdr:col>
      <xdr:colOff>34925</xdr:colOff>
      <xdr:row>16</xdr:row>
      <xdr:rowOff>82641</xdr:rowOff>
    </xdr:to>
    <xdr:sp macro="" textlink="">
      <xdr:nvSpPr>
        <xdr:cNvPr id="67" name="円/楕円 66"/>
        <xdr:cNvSpPr/>
      </xdr:nvSpPr>
      <xdr:spPr bwMode="auto">
        <a:xfrm>
          <a:off x="5600700" y="277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169018</xdr:rowOff>
    </xdr:from>
    <xdr:ext cx="762000" cy="259045"/>
    <xdr:sp macro="" textlink="">
      <xdr:nvSpPr>
        <xdr:cNvPr id="68" name="人口1人当たり決算額の推移該当値テキスト130"/>
        <xdr:cNvSpPr txBox="1"/>
      </xdr:nvSpPr>
      <xdr:spPr>
        <a:xfrm>
          <a:off x="5740400" y="26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128397</xdr:rowOff>
    </xdr:from>
    <xdr:to>
      <xdr:col>4</xdr:col>
      <xdr:colOff>520700</xdr:colOff>
      <xdr:row>16</xdr:row>
      <xdr:rowOff>58547</xdr:rowOff>
    </xdr:to>
    <xdr:sp macro="" textlink="">
      <xdr:nvSpPr>
        <xdr:cNvPr id="69" name="円/楕円 68"/>
        <xdr:cNvSpPr/>
      </xdr:nvSpPr>
      <xdr:spPr bwMode="auto">
        <a:xfrm>
          <a:off x="4953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68724</xdr:rowOff>
    </xdr:from>
    <xdr:ext cx="736600" cy="259045"/>
    <xdr:sp macro="" textlink="">
      <xdr:nvSpPr>
        <xdr:cNvPr id="70" name="テキスト ボックス 69"/>
        <xdr:cNvSpPr txBox="1"/>
      </xdr:nvSpPr>
      <xdr:spPr>
        <a:xfrm>
          <a:off x="4622800" y="251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114224</xdr:rowOff>
    </xdr:from>
    <xdr:to>
      <xdr:col>3</xdr:col>
      <xdr:colOff>955675</xdr:colOff>
      <xdr:row>16</xdr:row>
      <xdr:rowOff>44374</xdr:rowOff>
    </xdr:to>
    <xdr:sp macro="" textlink="">
      <xdr:nvSpPr>
        <xdr:cNvPr id="71" name="円/楕円 70"/>
        <xdr:cNvSpPr/>
      </xdr:nvSpPr>
      <xdr:spPr bwMode="auto">
        <a:xfrm>
          <a:off x="42545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54551</xdr:rowOff>
    </xdr:from>
    <xdr:ext cx="762000" cy="259045"/>
    <xdr:sp macro="" textlink="">
      <xdr:nvSpPr>
        <xdr:cNvPr id="72" name="テキスト ボックス 71"/>
        <xdr:cNvSpPr txBox="1"/>
      </xdr:nvSpPr>
      <xdr:spPr>
        <a:xfrm>
          <a:off x="3924300" y="25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153634</xdr:rowOff>
    </xdr:from>
    <xdr:to>
      <xdr:col>3</xdr:col>
      <xdr:colOff>257175</xdr:colOff>
      <xdr:row>16</xdr:row>
      <xdr:rowOff>83784</xdr:rowOff>
    </xdr:to>
    <xdr:sp macro="" textlink="">
      <xdr:nvSpPr>
        <xdr:cNvPr id="73" name="円/楕円 72"/>
        <xdr:cNvSpPr/>
      </xdr:nvSpPr>
      <xdr:spPr bwMode="auto">
        <a:xfrm>
          <a:off x="35560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93961</xdr:rowOff>
    </xdr:from>
    <xdr:ext cx="762000" cy="259045"/>
    <xdr:sp macro="" textlink="">
      <xdr:nvSpPr>
        <xdr:cNvPr id="74" name="テキスト ボックス 73"/>
        <xdr:cNvSpPr txBox="1"/>
      </xdr:nvSpPr>
      <xdr:spPr>
        <a:xfrm>
          <a:off x="32258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64572</xdr:rowOff>
    </xdr:from>
    <xdr:to>
      <xdr:col>2</xdr:col>
      <xdr:colOff>692150</xdr:colOff>
      <xdr:row>15</xdr:row>
      <xdr:rowOff>166172</xdr:rowOff>
    </xdr:to>
    <xdr:sp macro="" textlink="">
      <xdr:nvSpPr>
        <xdr:cNvPr id="75" name="円/楕円 74"/>
        <xdr:cNvSpPr/>
      </xdr:nvSpPr>
      <xdr:spPr bwMode="auto">
        <a:xfrm>
          <a:off x="28575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4899</xdr:rowOff>
    </xdr:from>
    <xdr:ext cx="762000" cy="259045"/>
    <xdr:sp macro="" textlink="">
      <xdr:nvSpPr>
        <xdr:cNvPr id="76" name="テキスト ボックス 75"/>
        <xdr:cNvSpPr txBox="1"/>
      </xdr:nvSpPr>
      <xdr:spPr>
        <a:xfrm>
          <a:off x="25273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233116</xdr:rowOff>
    </xdr:from>
    <xdr:to>
      <xdr:col>4</xdr:col>
      <xdr:colOff>1117600</xdr:colOff>
      <xdr:row>35</xdr:row>
      <xdr:rowOff>320304</xdr:rowOff>
    </xdr:to>
    <xdr:cxnSp macro="">
      <xdr:nvCxnSpPr>
        <xdr:cNvPr id="108" name="直線コネクタ 107"/>
        <xdr:cNvCxnSpPr/>
      </xdr:nvCxnSpPr>
      <xdr:spPr bwMode="auto">
        <a:xfrm flipV="1">
          <a:off x="5003800" y="6843466"/>
          <a:ext cx="6477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231608</xdr:rowOff>
    </xdr:from>
    <xdr:to>
      <xdr:col>4</xdr:col>
      <xdr:colOff>469900</xdr:colOff>
      <xdr:row>35</xdr:row>
      <xdr:rowOff>320304</xdr:rowOff>
    </xdr:to>
    <xdr:cxnSp macro="">
      <xdr:nvCxnSpPr>
        <xdr:cNvPr id="111" name="直線コネクタ 110"/>
        <xdr:cNvCxnSpPr/>
      </xdr:nvCxnSpPr>
      <xdr:spPr bwMode="auto">
        <a:xfrm>
          <a:off x="4305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182230</xdr:rowOff>
    </xdr:from>
    <xdr:to>
      <xdr:col>3</xdr:col>
      <xdr:colOff>904875</xdr:colOff>
      <xdr:row>35</xdr:row>
      <xdr:rowOff>231608</xdr:rowOff>
    </xdr:to>
    <xdr:cxnSp macro="">
      <xdr:nvCxnSpPr>
        <xdr:cNvPr id="114" name="直線コネクタ 113"/>
        <xdr:cNvCxnSpPr/>
      </xdr:nvCxnSpPr>
      <xdr:spPr bwMode="auto">
        <a:xfrm>
          <a:off x="36068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136418</xdr:rowOff>
    </xdr:from>
    <xdr:to>
      <xdr:col>3</xdr:col>
      <xdr:colOff>206375</xdr:colOff>
      <xdr:row>35</xdr:row>
      <xdr:rowOff>182230</xdr:rowOff>
    </xdr:to>
    <xdr:cxnSp macro="">
      <xdr:nvCxnSpPr>
        <xdr:cNvPr id="117" name="直線コネクタ 116"/>
        <xdr:cNvCxnSpPr/>
      </xdr:nvCxnSpPr>
      <xdr:spPr bwMode="auto">
        <a:xfrm>
          <a:off x="2908300" y="6746768"/>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182316</xdr:rowOff>
    </xdr:from>
    <xdr:to>
      <xdr:col>5</xdr:col>
      <xdr:colOff>34925</xdr:colOff>
      <xdr:row>35</xdr:row>
      <xdr:rowOff>283916</xdr:rowOff>
    </xdr:to>
    <xdr:sp macro="" textlink="">
      <xdr:nvSpPr>
        <xdr:cNvPr id="127" name="円/楕円 126"/>
        <xdr:cNvSpPr/>
      </xdr:nvSpPr>
      <xdr:spPr bwMode="auto">
        <a:xfrm>
          <a:off x="56007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154393</xdr:rowOff>
    </xdr:from>
    <xdr:ext cx="762000" cy="259045"/>
    <xdr:sp macro="" textlink="">
      <xdr:nvSpPr>
        <xdr:cNvPr id="128" name="人口1人当たり決算額の推移該当値テキスト445"/>
        <xdr:cNvSpPr txBox="1"/>
      </xdr:nvSpPr>
      <xdr:spPr>
        <a:xfrm>
          <a:off x="5740400" y="67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269504</xdr:rowOff>
    </xdr:from>
    <xdr:to>
      <xdr:col>4</xdr:col>
      <xdr:colOff>520700</xdr:colOff>
      <xdr:row>36</xdr:row>
      <xdr:rowOff>28204</xdr:rowOff>
    </xdr:to>
    <xdr:sp macro="" textlink="">
      <xdr:nvSpPr>
        <xdr:cNvPr id="129" name="円/楕円 128"/>
        <xdr:cNvSpPr/>
      </xdr:nvSpPr>
      <xdr:spPr bwMode="auto">
        <a:xfrm>
          <a:off x="4953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12981</xdr:rowOff>
    </xdr:from>
    <xdr:ext cx="736600" cy="259045"/>
    <xdr:sp macro="" textlink="">
      <xdr:nvSpPr>
        <xdr:cNvPr id="130" name="テキスト ボックス 129"/>
        <xdr:cNvSpPr txBox="1"/>
      </xdr:nvSpPr>
      <xdr:spPr>
        <a:xfrm>
          <a:off x="4622800" y="69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180808</xdr:rowOff>
    </xdr:from>
    <xdr:to>
      <xdr:col>3</xdr:col>
      <xdr:colOff>955675</xdr:colOff>
      <xdr:row>35</xdr:row>
      <xdr:rowOff>282408</xdr:rowOff>
    </xdr:to>
    <xdr:sp macro="" textlink="">
      <xdr:nvSpPr>
        <xdr:cNvPr id="131" name="円/楕円 130"/>
        <xdr:cNvSpPr/>
      </xdr:nvSpPr>
      <xdr:spPr bwMode="auto">
        <a:xfrm>
          <a:off x="4254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267185</xdr:rowOff>
    </xdr:from>
    <xdr:ext cx="762000" cy="259045"/>
    <xdr:sp macro="" textlink="">
      <xdr:nvSpPr>
        <xdr:cNvPr id="132" name="テキスト ボックス 131"/>
        <xdr:cNvSpPr txBox="1"/>
      </xdr:nvSpPr>
      <xdr:spPr>
        <a:xfrm>
          <a:off x="3924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131430</xdr:rowOff>
    </xdr:from>
    <xdr:to>
      <xdr:col>3</xdr:col>
      <xdr:colOff>257175</xdr:colOff>
      <xdr:row>35</xdr:row>
      <xdr:rowOff>233030</xdr:rowOff>
    </xdr:to>
    <xdr:sp macro="" textlink="">
      <xdr:nvSpPr>
        <xdr:cNvPr id="133" name="円/楕円 132"/>
        <xdr:cNvSpPr/>
      </xdr:nvSpPr>
      <xdr:spPr bwMode="auto">
        <a:xfrm>
          <a:off x="35560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217807</xdr:rowOff>
    </xdr:from>
    <xdr:ext cx="762000" cy="259045"/>
    <xdr:sp macro="" textlink="">
      <xdr:nvSpPr>
        <xdr:cNvPr id="134" name="テキスト ボックス 133"/>
        <xdr:cNvSpPr txBox="1"/>
      </xdr:nvSpPr>
      <xdr:spPr>
        <a:xfrm>
          <a:off x="32258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85618</xdr:rowOff>
    </xdr:from>
    <xdr:to>
      <xdr:col>2</xdr:col>
      <xdr:colOff>692150</xdr:colOff>
      <xdr:row>35</xdr:row>
      <xdr:rowOff>187218</xdr:rowOff>
    </xdr:to>
    <xdr:sp macro="" textlink="">
      <xdr:nvSpPr>
        <xdr:cNvPr id="135" name="円/楕円 134"/>
        <xdr:cNvSpPr/>
      </xdr:nvSpPr>
      <xdr:spPr bwMode="auto">
        <a:xfrm>
          <a:off x="2857500" y="669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171995</xdr:rowOff>
    </xdr:from>
    <xdr:ext cx="762000" cy="259045"/>
    <xdr:sp macro="" textlink="">
      <xdr:nvSpPr>
        <xdr:cNvPr id="136" name="テキスト ボックス 135"/>
        <xdr:cNvSpPr txBox="1"/>
      </xdr:nvSpPr>
      <xdr:spPr>
        <a:xfrm>
          <a:off x="2527300" y="67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16599</xdr:rowOff>
    </xdr:from>
    <xdr:to>
      <xdr:col>6</xdr:col>
      <xdr:colOff>511175</xdr:colOff>
      <xdr:row>34</xdr:row>
      <xdr:rowOff>62090</xdr:rowOff>
    </xdr:to>
    <xdr:cxnSp macro="">
      <xdr:nvCxnSpPr>
        <xdr:cNvPr id="61" name="直線コネクタ 60"/>
        <xdr:cNvCxnSpPr/>
      </xdr:nvCxnSpPr>
      <xdr:spPr>
        <a:xfrm>
          <a:off x="3797300" y="5845899"/>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16599</xdr:rowOff>
    </xdr:from>
    <xdr:to>
      <xdr:col>5</xdr:col>
      <xdr:colOff>358775</xdr:colOff>
      <xdr:row>34</xdr:row>
      <xdr:rowOff>37706</xdr:rowOff>
    </xdr:to>
    <xdr:cxnSp macro="">
      <xdr:nvCxnSpPr>
        <xdr:cNvPr id="64" name="直線コネクタ 63"/>
        <xdr:cNvCxnSpPr/>
      </xdr:nvCxnSpPr>
      <xdr:spPr>
        <a:xfrm flipV="1">
          <a:off x="2908300" y="584589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xdr:rowOff>
    </xdr:from>
    <xdr:to>
      <xdr:col>4</xdr:col>
      <xdr:colOff>155575</xdr:colOff>
      <xdr:row>34</xdr:row>
      <xdr:rowOff>37706</xdr:rowOff>
    </xdr:to>
    <xdr:cxnSp macro="">
      <xdr:nvCxnSpPr>
        <xdr:cNvPr id="67" name="直線コネクタ 66"/>
        <xdr:cNvCxnSpPr/>
      </xdr:nvCxnSpPr>
      <xdr:spPr>
        <a:xfrm>
          <a:off x="2019300" y="5829440"/>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127584</xdr:rowOff>
    </xdr:from>
    <xdr:to>
      <xdr:col>2</xdr:col>
      <xdr:colOff>638175</xdr:colOff>
      <xdr:row>34</xdr:row>
      <xdr:rowOff>140</xdr:rowOff>
    </xdr:to>
    <xdr:cxnSp macro="">
      <xdr:nvCxnSpPr>
        <xdr:cNvPr id="70" name="直線コネクタ 69"/>
        <xdr:cNvCxnSpPr/>
      </xdr:nvCxnSpPr>
      <xdr:spPr>
        <a:xfrm>
          <a:off x="1130300" y="578543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11290</xdr:rowOff>
    </xdr:from>
    <xdr:to>
      <xdr:col>6</xdr:col>
      <xdr:colOff>561975</xdr:colOff>
      <xdr:row>34</xdr:row>
      <xdr:rowOff>112890</xdr:rowOff>
    </xdr:to>
    <xdr:sp macro="" textlink="">
      <xdr:nvSpPr>
        <xdr:cNvPr id="80" name="円/楕円 79"/>
        <xdr:cNvSpPr/>
      </xdr:nvSpPr>
      <xdr:spPr>
        <a:xfrm>
          <a:off x="4584700" y="58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161167</xdr:rowOff>
    </xdr:from>
    <xdr:ext cx="534377" cy="259045"/>
    <xdr:sp macro="" textlink="">
      <xdr:nvSpPr>
        <xdr:cNvPr id="81" name="人件費該当値テキスト"/>
        <xdr:cNvSpPr txBox="1"/>
      </xdr:nvSpPr>
      <xdr:spPr>
        <a:xfrm>
          <a:off x="4686300" y="58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137249</xdr:rowOff>
    </xdr:from>
    <xdr:to>
      <xdr:col>5</xdr:col>
      <xdr:colOff>409575</xdr:colOff>
      <xdr:row>34</xdr:row>
      <xdr:rowOff>67399</xdr:rowOff>
    </xdr:to>
    <xdr:sp macro="" textlink="">
      <xdr:nvSpPr>
        <xdr:cNvPr id="82" name="円/楕円 81"/>
        <xdr:cNvSpPr/>
      </xdr:nvSpPr>
      <xdr:spPr>
        <a:xfrm>
          <a:off x="3746500" y="57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58526</xdr:rowOff>
    </xdr:from>
    <xdr:ext cx="534377" cy="259045"/>
    <xdr:sp macro="" textlink="">
      <xdr:nvSpPr>
        <xdr:cNvPr id="83" name="テキスト ボックス 82"/>
        <xdr:cNvSpPr txBox="1"/>
      </xdr:nvSpPr>
      <xdr:spPr>
        <a:xfrm>
          <a:off x="3530111" y="58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158356</xdr:rowOff>
    </xdr:from>
    <xdr:to>
      <xdr:col>4</xdr:col>
      <xdr:colOff>206375</xdr:colOff>
      <xdr:row>34</xdr:row>
      <xdr:rowOff>88506</xdr:rowOff>
    </xdr:to>
    <xdr:sp macro="" textlink="">
      <xdr:nvSpPr>
        <xdr:cNvPr id="84" name="円/楕円 83"/>
        <xdr:cNvSpPr/>
      </xdr:nvSpPr>
      <xdr:spPr>
        <a:xfrm>
          <a:off x="2857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79633</xdr:rowOff>
    </xdr:from>
    <xdr:ext cx="534377" cy="259045"/>
    <xdr:sp macro="" textlink="">
      <xdr:nvSpPr>
        <xdr:cNvPr id="85" name="テキスト ボックス 84"/>
        <xdr:cNvSpPr txBox="1"/>
      </xdr:nvSpPr>
      <xdr:spPr>
        <a:xfrm>
          <a:off x="2641111" y="5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120790</xdr:rowOff>
    </xdr:from>
    <xdr:to>
      <xdr:col>3</xdr:col>
      <xdr:colOff>3175</xdr:colOff>
      <xdr:row>34</xdr:row>
      <xdr:rowOff>50940</xdr:rowOff>
    </xdr:to>
    <xdr:sp macro="" textlink="">
      <xdr:nvSpPr>
        <xdr:cNvPr id="86" name="円/楕円 85"/>
        <xdr:cNvSpPr/>
      </xdr:nvSpPr>
      <xdr:spPr>
        <a:xfrm>
          <a:off x="1968500" y="57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67467</xdr:rowOff>
    </xdr:from>
    <xdr:ext cx="534377" cy="259045"/>
    <xdr:sp macro="" textlink="">
      <xdr:nvSpPr>
        <xdr:cNvPr id="87" name="テキスト ボックス 86"/>
        <xdr:cNvSpPr txBox="1"/>
      </xdr:nvSpPr>
      <xdr:spPr>
        <a:xfrm>
          <a:off x="1752111" y="55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76784</xdr:rowOff>
    </xdr:from>
    <xdr:to>
      <xdr:col>1</xdr:col>
      <xdr:colOff>485775</xdr:colOff>
      <xdr:row>34</xdr:row>
      <xdr:rowOff>6934</xdr:rowOff>
    </xdr:to>
    <xdr:sp macro="" textlink="">
      <xdr:nvSpPr>
        <xdr:cNvPr id="88" name="円/楕円 87"/>
        <xdr:cNvSpPr/>
      </xdr:nvSpPr>
      <xdr:spPr>
        <a:xfrm>
          <a:off x="1079500" y="57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169511</xdr:rowOff>
    </xdr:from>
    <xdr:ext cx="534377" cy="259045"/>
    <xdr:sp macro="" textlink="">
      <xdr:nvSpPr>
        <xdr:cNvPr id="89" name="テキスト ボックス 88"/>
        <xdr:cNvSpPr txBox="1"/>
      </xdr:nvSpPr>
      <xdr:spPr>
        <a:xfrm>
          <a:off x="863111" y="58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64857</xdr:rowOff>
    </xdr:from>
    <xdr:to>
      <xdr:col>6</xdr:col>
      <xdr:colOff>511175</xdr:colOff>
      <xdr:row>58</xdr:row>
      <xdr:rowOff>75601</xdr:rowOff>
    </xdr:to>
    <xdr:cxnSp macro="">
      <xdr:nvCxnSpPr>
        <xdr:cNvPr id="117" name="直線コネクタ 116"/>
        <xdr:cNvCxnSpPr/>
      </xdr:nvCxnSpPr>
      <xdr:spPr>
        <a:xfrm flipV="1">
          <a:off x="3797300" y="1000895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30772</xdr:rowOff>
    </xdr:from>
    <xdr:to>
      <xdr:col>5</xdr:col>
      <xdr:colOff>358775</xdr:colOff>
      <xdr:row>58</xdr:row>
      <xdr:rowOff>75601</xdr:rowOff>
    </xdr:to>
    <xdr:cxnSp macro="">
      <xdr:nvCxnSpPr>
        <xdr:cNvPr id="120" name="直線コネクタ 119"/>
        <xdr:cNvCxnSpPr/>
      </xdr:nvCxnSpPr>
      <xdr:spPr>
        <a:xfrm>
          <a:off x="2908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30772</xdr:rowOff>
    </xdr:from>
    <xdr:to>
      <xdr:col>4</xdr:col>
      <xdr:colOff>155575</xdr:colOff>
      <xdr:row>58</xdr:row>
      <xdr:rowOff>67988</xdr:rowOff>
    </xdr:to>
    <xdr:cxnSp macro="">
      <xdr:nvCxnSpPr>
        <xdr:cNvPr id="123" name="直線コネクタ 122"/>
        <xdr:cNvCxnSpPr/>
      </xdr:nvCxnSpPr>
      <xdr:spPr>
        <a:xfrm flipV="1">
          <a:off x="2019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67988</xdr:rowOff>
    </xdr:from>
    <xdr:to>
      <xdr:col>2</xdr:col>
      <xdr:colOff>638175</xdr:colOff>
      <xdr:row>58</xdr:row>
      <xdr:rowOff>84402</xdr:rowOff>
    </xdr:to>
    <xdr:cxnSp macro="">
      <xdr:nvCxnSpPr>
        <xdr:cNvPr id="126" name="直線コネクタ 125"/>
        <xdr:cNvCxnSpPr/>
      </xdr:nvCxnSpPr>
      <xdr:spPr>
        <a:xfrm flipV="1">
          <a:off x="1130300" y="10012088"/>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14057</xdr:rowOff>
    </xdr:from>
    <xdr:to>
      <xdr:col>6</xdr:col>
      <xdr:colOff>561975</xdr:colOff>
      <xdr:row>58</xdr:row>
      <xdr:rowOff>115657</xdr:rowOff>
    </xdr:to>
    <xdr:sp macro="" textlink="">
      <xdr:nvSpPr>
        <xdr:cNvPr id="136" name="円/楕円 135"/>
        <xdr:cNvSpPr/>
      </xdr:nvSpPr>
      <xdr:spPr>
        <a:xfrm>
          <a:off x="45847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163934</xdr:rowOff>
    </xdr:from>
    <xdr:ext cx="534377" cy="259045"/>
    <xdr:sp macro="" textlink="">
      <xdr:nvSpPr>
        <xdr:cNvPr id="137" name="物件費該当値テキスト"/>
        <xdr:cNvSpPr txBox="1"/>
      </xdr:nvSpPr>
      <xdr:spPr>
        <a:xfrm>
          <a:off x="4686300" y="99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24801</xdr:rowOff>
    </xdr:from>
    <xdr:to>
      <xdr:col>5</xdr:col>
      <xdr:colOff>409575</xdr:colOff>
      <xdr:row>58</xdr:row>
      <xdr:rowOff>126401</xdr:rowOff>
    </xdr:to>
    <xdr:sp macro="" textlink="">
      <xdr:nvSpPr>
        <xdr:cNvPr id="138" name="円/楕円 137"/>
        <xdr:cNvSpPr/>
      </xdr:nvSpPr>
      <xdr:spPr>
        <a:xfrm>
          <a:off x="3746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117528</xdr:rowOff>
    </xdr:from>
    <xdr:ext cx="534377" cy="259045"/>
    <xdr:sp macro="" textlink="">
      <xdr:nvSpPr>
        <xdr:cNvPr id="139" name="テキスト ボックス 138"/>
        <xdr:cNvSpPr txBox="1"/>
      </xdr:nvSpPr>
      <xdr:spPr>
        <a:xfrm>
          <a:off x="3530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151422</xdr:rowOff>
    </xdr:from>
    <xdr:to>
      <xdr:col>4</xdr:col>
      <xdr:colOff>206375</xdr:colOff>
      <xdr:row>58</xdr:row>
      <xdr:rowOff>81572</xdr:rowOff>
    </xdr:to>
    <xdr:sp macro="" textlink="">
      <xdr:nvSpPr>
        <xdr:cNvPr id="140" name="円/楕円 139"/>
        <xdr:cNvSpPr/>
      </xdr:nvSpPr>
      <xdr:spPr>
        <a:xfrm>
          <a:off x="2857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72699</xdr:rowOff>
    </xdr:from>
    <xdr:ext cx="534377" cy="259045"/>
    <xdr:sp macro="" textlink="">
      <xdr:nvSpPr>
        <xdr:cNvPr id="141" name="テキスト ボックス 140"/>
        <xdr:cNvSpPr txBox="1"/>
      </xdr:nvSpPr>
      <xdr:spPr>
        <a:xfrm>
          <a:off x="2641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17188</xdr:rowOff>
    </xdr:from>
    <xdr:to>
      <xdr:col>3</xdr:col>
      <xdr:colOff>3175</xdr:colOff>
      <xdr:row>58</xdr:row>
      <xdr:rowOff>118788</xdr:rowOff>
    </xdr:to>
    <xdr:sp macro="" textlink="">
      <xdr:nvSpPr>
        <xdr:cNvPr id="142" name="円/楕円 141"/>
        <xdr:cNvSpPr/>
      </xdr:nvSpPr>
      <xdr:spPr>
        <a:xfrm>
          <a:off x="1968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135315</xdr:rowOff>
    </xdr:from>
    <xdr:ext cx="534377" cy="259045"/>
    <xdr:sp macro="" textlink="">
      <xdr:nvSpPr>
        <xdr:cNvPr id="143" name="テキスト ボックス 142"/>
        <xdr:cNvSpPr txBox="1"/>
      </xdr:nvSpPr>
      <xdr:spPr>
        <a:xfrm>
          <a:off x="1752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33602</xdr:rowOff>
    </xdr:from>
    <xdr:to>
      <xdr:col>1</xdr:col>
      <xdr:colOff>485775</xdr:colOff>
      <xdr:row>58</xdr:row>
      <xdr:rowOff>135202</xdr:rowOff>
    </xdr:to>
    <xdr:sp macro="" textlink="">
      <xdr:nvSpPr>
        <xdr:cNvPr id="144" name="円/楕円 143"/>
        <xdr:cNvSpPr/>
      </xdr:nvSpPr>
      <xdr:spPr>
        <a:xfrm>
          <a:off x="1079500" y="99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126329</xdr:rowOff>
    </xdr:from>
    <xdr:ext cx="534377" cy="259045"/>
    <xdr:sp macro="" textlink="">
      <xdr:nvSpPr>
        <xdr:cNvPr id="145" name="テキスト ボックス 144"/>
        <xdr:cNvSpPr txBox="1"/>
      </xdr:nvSpPr>
      <xdr:spPr>
        <a:xfrm>
          <a:off x="863111" y="100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98361</xdr:rowOff>
    </xdr:from>
    <xdr:to>
      <xdr:col>6</xdr:col>
      <xdr:colOff>511175</xdr:colOff>
      <xdr:row>77</xdr:row>
      <xdr:rowOff>117887</xdr:rowOff>
    </xdr:to>
    <xdr:cxnSp macro="">
      <xdr:nvCxnSpPr>
        <xdr:cNvPr id="178" name="直線コネクタ 177"/>
        <xdr:cNvCxnSpPr/>
      </xdr:nvCxnSpPr>
      <xdr:spPr>
        <a:xfrm>
          <a:off x="3797300" y="13300011"/>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93218</xdr:rowOff>
    </xdr:from>
    <xdr:to>
      <xdr:col>5</xdr:col>
      <xdr:colOff>358775</xdr:colOff>
      <xdr:row>77</xdr:row>
      <xdr:rowOff>98361</xdr:rowOff>
    </xdr:to>
    <xdr:cxnSp macro="">
      <xdr:nvCxnSpPr>
        <xdr:cNvPr id="181" name="直線コネクタ 180"/>
        <xdr:cNvCxnSpPr/>
      </xdr:nvCxnSpPr>
      <xdr:spPr>
        <a:xfrm>
          <a:off x="2908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51212</xdr:rowOff>
    </xdr:from>
    <xdr:to>
      <xdr:col>4</xdr:col>
      <xdr:colOff>155575</xdr:colOff>
      <xdr:row>77</xdr:row>
      <xdr:rowOff>93218</xdr:rowOff>
    </xdr:to>
    <xdr:cxnSp macro="">
      <xdr:nvCxnSpPr>
        <xdr:cNvPr id="184" name="直線コネクタ 183"/>
        <xdr:cNvCxnSpPr/>
      </xdr:nvCxnSpPr>
      <xdr:spPr>
        <a:xfrm>
          <a:off x="2019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27591</xdr:rowOff>
    </xdr:from>
    <xdr:to>
      <xdr:col>2</xdr:col>
      <xdr:colOff>638175</xdr:colOff>
      <xdr:row>77</xdr:row>
      <xdr:rowOff>51212</xdr:rowOff>
    </xdr:to>
    <xdr:cxnSp macro="">
      <xdr:nvCxnSpPr>
        <xdr:cNvPr id="187" name="直線コネクタ 186"/>
        <xdr:cNvCxnSpPr/>
      </xdr:nvCxnSpPr>
      <xdr:spPr>
        <a:xfrm>
          <a:off x="1130300" y="13229241"/>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67087</xdr:rowOff>
    </xdr:from>
    <xdr:to>
      <xdr:col>6</xdr:col>
      <xdr:colOff>561975</xdr:colOff>
      <xdr:row>77</xdr:row>
      <xdr:rowOff>168687</xdr:rowOff>
    </xdr:to>
    <xdr:sp macro="" textlink="">
      <xdr:nvSpPr>
        <xdr:cNvPr id="197" name="円/楕円 196"/>
        <xdr:cNvSpPr/>
      </xdr:nvSpPr>
      <xdr:spPr>
        <a:xfrm>
          <a:off x="45847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45514</xdr:rowOff>
    </xdr:from>
    <xdr:ext cx="469744" cy="259045"/>
    <xdr:sp macro="" textlink="">
      <xdr:nvSpPr>
        <xdr:cNvPr id="198" name="維持補修費該当値テキスト"/>
        <xdr:cNvSpPr txBox="1"/>
      </xdr:nvSpPr>
      <xdr:spPr>
        <a:xfrm>
          <a:off x="4686300" y="132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47561</xdr:rowOff>
    </xdr:from>
    <xdr:to>
      <xdr:col>5</xdr:col>
      <xdr:colOff>409575</xdr:colOff>
      <xdr:row>77</xdr:row>
      <xdr:rowOff>149161</xdr:rowOff>
    </xdr:to>
    <xdr:sp macro="" textlink="">
      <xdr:nvSpPr>
        <xdr:cNvPr id="199" name="円/楕円 198"/>
        <xdr:cNvSpPr/>
      </xdr:nvSpPr>
      <xdr:spPr>
        <a:xfrm>
          <a:off x="3746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140288</xdr:rowOff>
    </xdr:from>
    <xdr:ext cx="469744" cy="259045"/>
    <xdr:sp macro="" textlink="">
      <xdr:nvSpPr>
        <xdr:cNvPr id="200" name="テキスト ボックス 199"/>
        <xdr:cNvSpPr txBox="1"/>
      </xdr:nvSpPr>
      <xdr:spPr>
        <a:xfrm>
          <a:off x="3562427"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42418</xdr:rowOff>
    </xdr:from>
    <xdr:to>
      <xdr:col>4</xdr:col>
      <xdr:colOff>206375</xdr:colOff>
      <xdr:row>77</xdr:row>
      <xdr:rowOff>144018</xdr:rowOff>
    </xdr:to>
    <xdr:sp macro="" textlink="">
      <xdr:nvSpPr>
        <xdr:cNvPr id="201" name="円/楕円 200"/>
        <xdr:cNvSpPr/>
      </xdr:nvSpPr>
      <xdr:spPr>
        <a:xfrm>
          <a:off x="2857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135145</xdr:rowOff>
    </xdr:from>
    <xdr:ext cx="469744" cy="259045"/>
    <xdr:sp macro="" textlink="">
      <xdr:nvSpPr>
        <xdr:cNvPr id="202" name="テキスト ボックス 201"/>
        <xdr:cNvSpPr txBox="1"/>
      </xdr:nvSpPr>
      <xdr:spPr>
        <a:xfrm>
          <a:off x="2673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xdr:rowOff>
    </xdr:from>
    <xdr:to>
      <xdr:col>3</xdr:col>
      <xdr:colOff>3175</xdr:colOff>
      <xdr:row>77</xdr:row>
      <xdr:rowOff>102012</xdr:rowOff>
    </xdr:to>
    <xdr:sp macro="" textlink="">
      <xdr:nvSpPr>
        <xdr:cNvPr id="203" name="円/楕円 202"/>
        <xdr:cNvSpPr/>
      </xdr:nvSpPr>
      <xdr:spPr>
        <a:xfrm>
          <a:off x="1968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93139</xdr:rowOff>
    </xdr:from>
    <xdr:ext cx="469744" cy="259045"/>
    <xdr:sp macro="" textlink="">
      <xdr:nvSpPr>
        <xdr:cNvPr id="204" name="テキスト ボックス 203"/>
        <xdr:cNvSpPr txBox="1"/>
      </xdr:nvSpPr>
      <xdr:spPr>
        <a:xfrm>
          <a:off x="1784427"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148241</xdr:rowOff>
    </xdr:from>
    <xdr:to>
      <xdr:col>1</xdr:col>
      <xdr:colOff>485775</xdr:colOff>
      <xdr:row>77</xdr:row>
      <xdr:rowOff>78391</xdr:rowOff>
    </xdr:to>
    <xdr:sp macro="" textlink="">
      <xdr:nvSpPr>
        <xdr:cNvPr id="205" name="円/楕円 204"/>
        <xdr:cNvSpPr/>
      </xdr:nvSpPr>
      <xdr:spPr>
        <a:xfrm>
          <a:off x="1079500" y="13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69518</xdr:rowOff>
    </xdr:from>
    <xdr:ext cx="469744" cy="259045"/>
    <xdr:sp macro="" textlink="">
      <xdr:nvSpPr>
        <xdr:cNvPr id="206" name="テキスト ボックス 205"/>
        <xdr:cNvSpPr txBox="1"/>
      </xdr:nvSpPr>
      <xdr:spPr>
        <a:xfrm>
          <a:off x="895427" y="132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169842</xdr:rowOff>
    </xdr:from>
    <xdr:to>
      <xdr:col>6</xdr:col>
      <xdr:colOff>511175</xdr:colOff>
      <xdr:row>96</xdr:row>
      <xdr:rowOff>40739</xdr:rowOff>
    </xdr:to>
    <xdr:cxnSp macro="">
      <xdr:nvCxnSpPr>
        <xdr:cNvPr id="238" name="直線コネクタ 237"/>
        <xdr:cNvCxnSpPr/>
      </xdr:nvCxnSpPr>
      <xdr:spPr>
        <a:xfrm flipV="1">
          <a:off x="3797300" y="16457592"/>
          <a:ext cx="8382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40739</xdr:rowOff>
    </xdr:from>
    <xdr:to>
      <xdr:col>5</xdr:col>
      <xdr:colOff>358775</xdr:colOff>
      <xdr:row>96</xdr:row>
      <xdr:rowOff>91759</xdr:rowOff>
    </xdr:to>
    <xdr:cxnSp macro="">
      <xdr:nvCxnSpPr>
        <xdr:cNvPr id="241" name="直線コネクタ 240"/>
        <xdr:cNvCxnSpPr/>
      </xdr:nvCxnSpPr>
      <xdr:spPr>
        <a:xfrm flipV="1">
          <a:off x="2908300" y="16499939"/>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91759</xdr:rowOff>
    </xdr:from>
    <xdr:to>
      <xdr:col>4</xdr:col>
      <xdr:colOff>155575</xdr:colOff>
      <xdr:row>96</xdr:row>
      <xdr:rowOff>161624</xdr:rowOff>
    </xdr:to>
    <xdr:cxnSp macro="">
      <xdr:nvCxnSpPr>
        <xdr:cNvPr id="244" name="直線コネクタ 243"/>
        <xdr:cNvCxnSpPr/>
      </xdr:nvCxnSpPr>
      <xdr:spPr>
        <a:xfrm flipV="1">
          <a:off x="2019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161624</xdr:rowOff>
    </xdr:from>
    <xdr:to>
      <xdr:col>2</xdr:col>
      <xdr:colOff>638175</xdr:colOff>
      <xdr:row>97</xdr:row>
      <xdr:rowOff>18738</xdr:rowOff>
    </xdr:to>
    <xdr:cxnSp macro="">
      <xdr:nvCxnSpPr>
        <xdr:cNvPr id="247" name="直線コネクタ 246"/>
        <xdr:cNvCxnSpPr/>
      </xdr:nvCxnSpPr>
      <xdr:spPr>
        <a:xfrm flipV="1">
          <a:off x="1130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119042</xdr:rowOff>
    </xdr:from>
    <xdr:to>
      <xdr:col>6</xdr:col>
      <xdr:colOff>561975</xdr:colOff>
      <xdr:row>96</xdr:row>
      <xdr:rowOff>49192</xdr:rowOff>
    </xdr:to>
    <xdr:sp macro="" textlink="">
      <xdr:nvSpPr>
        <xdr:cNvPr id="257" name="円/楕円 256"/>
        <xdr:cNvSpPr/>
      </xdr:nvSpPr>
      <xdr:spPr>
        <a:xfrm>
          <a:off x="4584700" y="164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97469</xdr:rowOff>
    </xdr:from>
    <xdr:ext cx="599010" cy="259045"/>
    <xdr:sp macro="" textlink="">
      <xdr:nvSpPr>
        <xdr:cNvPr id="258" name="扶助費該当値テキスト"/>
        <xdr:cNvSpPr txBox="1"/>
      </xdr:nvSpPr>
      <xdr:spPr>
        <a:xfrm>
          <a:off x="4686300" y="1638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161389</xdr:rowOff>
    </xdr:from>
    <xdr:to>
      <xdr:col>5</xdr:col>
      <xdr:colOff>409575</xdr:colOff>
      <xdr:row>96</xdr:row>
      <xdr:rowOff>91539</xdr:rowOff>
    </xdr:to>
    <xdr:sp macro="" textlink="">
      <xdr:nvSpPr>
        <xdr:cNvPr id="259" name="円/楕円 258"/>
        <xdr:cNvSpPr/>
      </xdr:nvSpPr>
      <xdr:spPr>
        <a:xfrm>
          <a:off x="3746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82666</xdr:rowOff>
    </xdr:from>
    <xdr:ext cx="599010" cy="259045"/>
    <xdr:sp macro="" textlink="">
      <xdr:nvSpPr>
        <xdr:cNvPr id="260" name="テキスト ボックス 259"/>
        <xdr:cNvSpPr txBox="1"/>
      </xdr:nvSpPr>
      <xdr:spPr>
        <a:xfrm>
          <a:off x="3497794" y="165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40959</xdr:rowOff>
    </xdr:from>
    <xdr:to>
      <xdr:col>4</xdr:col>
      <xdr:colOff>206375</xdr:colOff>
      <xdr:row>96</xdr:row>
      <xdr:rowOff>142559</xdr:rowOff>
    </xdr:to>
    <xdr:sp macro="" textlink="">
      <xdr:nvSpPr>
        <xdr:cNvPr id="261" name="円/楕円 260"/>
        <xdr:cNvSpPr/>
      </xdr:nvSpPr>
      <xdr:spPr>
        <a:xfrm>
          <a:off x="2857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133686</xdr:rowOff>
    </xdr:from>
    <xdr:ext cx="599010" cy="259045"/>
    <xdr:sp macro="" textlink="">
      <xdr:nvSpPr>
        <xdr:cNvPr id="262" name="テキスト ボックス 261"/>
        <xdr:cNvSpPr txBox="1"/>
      </xdr:nvSpPr>
      <xdr:spPr>
        <a:xfrm>
          <a:off x="2608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110824</xdr:rowOff>
    </xdr:from>
    <xdr:to>
      <xdr:col>3</xdr:col>
      <xdr:colOff>3175</xdr:colOff>
      <xdr:row>97</xdr:row>
      <xdr:rowOff>40974</xdr:rowOff>
    </xdr:to>
    <xdr:sp macro="" textlink="">
      <xdr:nvSpPr>
        <xdr:cNvPr id="263" name="円/楕円 262"/>
        <xdr:cNvSpPr/>
      </xdr:nvSpPr>
      <xdr:spPr>
        <a:xfrm>
          <a:off x="1968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32101</xdr:rowOff>
    </xdr:from>
    <xdr:ext cx="599010" cy="259045"/>
    <xdr:sp macro="" textlink="">
      <xdr:nvSpPr>
        <xdr:cNvPr id="264" name="テキスト ボックス 263"/>
        <xdr:cNvSpPr txBox="1"/>
      </xdr:nvSpPr>
      <xdr:spPr>
        <a:xfrm>
          <a:off x="1719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139388</xdr:rowOff>
    </xdr:from>
    <xdr:to>
      <xdr:col>1</xdr:col>
      <xdr:colOff>485775</xdr:colOff>
      <xdr:row>97</xdr:row>
      <xdr:rowOff>69538</xdr:rowOff>
    </xdr:to>
    <xdr:sp macro="" textlink="">
      <xdr:nvSpPr>
        <xdr:cNvPr id="265" name="円/楕円 264"/>
        <xdr:cNvSpPr/>
      </xdr:nvSpPr>
      <xdr:spPr>
        <a:xfrm>
          <a:off x="1079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60665</xdr:rowOff>
    </xdr:from>
    <xdr:ext cx="534377" cy="259045"/>
    <xdr:sp macro="" textlink="">
      <xdr:nvSpPr>
        <xdr:cNvPr id="266" name="テキスト ボックス 265"/>
        <xdr:cNvSpPr txBox="1"/>
      </xdr:nvSpPr>
      <xdr:spPr>
        <a:xfrm>
          <a:off x="863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50355</xdr:rowOff>
    </xdr:from>
    <xdr:to>
      <xdr:col>15</xdr:col>
      <xdr:colOff>180975</xdr:colOff>
      <xdr:row>33</xdr:row>
      <xdr:rowOff>150482</xdr:rowOff>
    </xdr:to>
    <xdr:cxnSp macro="">
      <xdr:nvCxnSpPr>
        <xdr:cNvPr id="296" name="直線コネクタ 295"/>
        <xdr:cNvCxnSpPr/>
      </xdr:nvCxnSpPr>
      <xdr:spPr>
        <a:xfrm>
          <a:off x="9639300" y="5708205"/>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50355</xdr:rowOff>
    </xdr:from>
    <xdr:to>
      <xdr:col>14</xdr:col>
      <xdr:colOff>28575</xdr:colOff>
      <xdr:row>33</xdr:row>
      <xdr:rowOff>129527</xdr:rowOff>
    </xdr:to>
    <xdr:cxnSp macro="">
      <xdr:nvCxnSpPr>
        <xdr:cNvPr id="299" name="直線コネクタ 298"/>
        <xdr:cNvCxnSpPr/>
      </xdr:nvCxnSpPr>
      <xdr:spPr>
        <a:xfrm flipV="1">
          <a:off x="8750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129527</xdr:rowOff>
    </xdr:from>
    <xdr:to>
      <xdr:col>12</xdr:col>
      <xdr:colOff>511175</xdr:colOff>
      <xdr:row>34</xdr:row>
      <xdr:rowOff>11570</xdr:rowOff>
    </xdr:to>
    <xdr:cxnSp macro="">
      <xdr:nvCxnSpPr>
        <xdr:cNvPr id="302" name="直線コネクタ 301"/>
        <xdr:cNvCxnSpPr/>
      </xdr:nvCxnSpPr>
      <xdr:spPr>
        <a:xfrm flipV="1">
          <a:off x="7861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11570</xdr:rowOff>
    </xdr:from>
    <xdr:to>
      <xdr:col>11</xdr:col>
      <xdr:colOff>307975</xdr:colOff>
      <xdr:row>35</xdr:row>
      <xdr:rowOff>7074</xdr:rowOff>
    </xdr:to>
    <xdr:cxnSp macro="">
      <xdr:nvCxnSpPr>
        <xdr:cNvPr id="305" name="直線コネクタ 304"/>
        <xdr:cNvCxnSpPr/>
      </xdr:nvCxnSpPr>
      <xdr:spPr>
        <a:xfrm flipV="1">
          <a:off x="6972300" y="5840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99682</xdr:rowOff>
    </xdr:from>
    <xdr:to>
      <xdr:col>15</xdr:col>
      <xdr:colOff>231775</xdr:colOff>
      <xdr:row>34</xdr:row>
      <xdr:rowOff>29832</xdr:rowOff>
    </xdr:to>
    <xdr:sp macro="" textlink="">
      <xdr:nvSpPr>
        <xdr:cNvPr id="315" name="円/楕円 314"/>
        <xdr:cNvSpPr/>
      </xdr:nvSpPr>
      <xdr:spPr>
        <a:xfrm>
          <a:off x="104267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78109</xdr:rowOff>
    </xdr:from>
    <xdr:ext cx="534377" cy="259045"/>
    <xdr:sp macro="" textlink="">
      <xdr:nvSpPr>
        <xdr:cNvPr id="316" name="補助費等該当値テキスト"/>
        <xdr:cNvSpPr txBox="1"/>
      </xdr:nvSpPr>
      <xdr:spPr>
        <a:xfrm>
          <a:off x="10528300" y="57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171005</xdr:rowOff>
    </xdr:from>
    <xdr:to>
      <xdr:col>14</xdr:col>
      <xdr:colOff>79375</xdr:colOff>
      <xdr:row>33</xdr:row>
      <xdr:rowOff>101155</xdr:rowOff>
    </xdr:to>
    <xdr:sp macro="" textlink="">
      <xdr:nvSpPr>
        <xdr:cNvPr id="317" name="円/楕円 316"/>
        <xdr:cNvSpPr/>
      </xdr:nvSpPr>
      <xdr:spPr>
        <a:xfrm>
          <a:off x="9588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117682</xdr:rowOff>
    </xdr:from>
    <xdr:ext cx="534377" cy="259045"/>
    <xdr:sp macro="" textlink="">
      <xdr:nvSpPr>
        <xdr:cNvPr id="318" name="テキスト ボックス 317"/>
        <xdr:cNvSpPr txBox="1"/>
      </xdr:nvSpPr>
      <xdr:spPr>
        <a:xfrm>
          <a:off x="9372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78727</xdr:rowOff>
    </xdr:from>
    <xdr:to>
      <xdr:col>12</xdr:col>
      <xdr:colOff>561975</xdr:colOff>
      <xdr:row>34</xdr:row>
      <xdr:rowOff>8877</xdr:rowOff>
    </xdr:to>
    <xdr:sp macro="" textlink="">
      <xdr:nvSpPr>
        <xdr:cNvPr id="319" name="円/楕円 318"/>
        <xdr:cNvSpPr/>
      </xdr:nvSpPr>
      <xdr:spPr>
        <a:xfrm>
          <a:off x="8699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xdr:rowOff>
    </xdr:from>
    <xdr:ext cx="534377" cy="259045"/>
    <xdr:sp macro="" textlink="">
      <xdr:nvSpPr>
        <xdr:cNvPr id="320" name="テキスト ボックス 319"/>
        <xdr:cNvSpPr txBox="1"/>
      </xdr:nvSpPr>
      <xdr:spPr>
        <a:xfrm>
          <a:off x="8483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132220</xdr:rowOff>
    </xdr:from>
    <xdr:to>
      <xdr:col>11</xdr:col>
      <xdr:colOff>358775</xdr:colOff>
      <xdr:row>34</xdr:row>
      <xdr:rowOff>62370</xdr:rowOff>
    </xdr:to>
    <xdr:sp macro="" textlink="">
      <xdr:nvSpPr>
        <xdr:cNvPr id="321" name="円/楕円 320"/>
        <xdr:cNvSpPr/>
      </xdr:nvSpPr>
      <xdr:spPr>
        <a:xfrm>
          <a:off x="7810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53497</xdr:rowOff>
    </xdr:from>
    <xdr:ext cx="534377" cy="259045"/>
    <xdr:sp macro="" textlink="">
      <xdr:nvSpPr>
        <xdr:cNvPr id="322" name="テキスト ボックス 321"/>
        <xdr:cNvSpPr txBox="1"/>
      </xdr:nvSpPr>
      <xdr:spPr>
        <a:xfrm>
          <a:off x="7594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127724</xdr:rowOff>
    </xdr:from>
    <xdr:to>
      <xdr:col>10</xdr:col>
      <xdr:colOff>155575</xdr:colOff>
      <xdr:row>35</xdr:row>
      <xdr:rowOff>57874</xdr:rowOff>
    </xdr:to>
    <xdr:sp macro="" textlink="">
      <xdr:nvSpPr>
        <xdr:cNvPr id="323" name="円/楕円 322"/>
        <xdr:cNvSpPr/>
      </xdr:nvSpPr>
      <xdr:spPr>
        <a:xfrm>
          <a:off x="6921500" y="59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49001</xdr:rowOff>
    </xdr:from>
    <xdr:ext cx="534377" cy="259045"/>
    <xdr:sp macro="" textlink="">
      <xdr:nvSpPr>
        <xdr:cNvPr id="324" name="テキスト ボックス 323"/>
        <xdr:cNvSpPr txBox="1"/>
      </xdr:nvSpPr>
      <xdr:spPr>
        <a:xfrm>
          <a:off x="6705111" y="60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87488</xdr:rowOff>
    </xdr:from>
    <xdr:to>
      <xdr:col>15</xdr:col>
      <xdr:colOff>180975</xdr:colOff>
      <xdr:row>54</xdr:row>
      <xdr:rowOff>101135</xdr:rowOff>
    </xdr:to>
    <xdr:cxnSp macro="">
      <xdr:nvCxnSpPr>
        <xdr:cNvPr id="352" name="直線コネクタ 351"/>
        <xdr:cNvCxnSpPr/>
      </xdr:nvCxnSpPr>
      <xdr:spPr>
        <a:xfrm flipV="1">
          <a:off x="9639300" y="9345788"/>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169121</xdr:rowOff>
    </xdr:from>
    <xdr:to>
      <xdr:col>14</xdr:col>
      <xdr:colOff>28575</xdr:colOff>
      <xdr:row>54</xdr:row>
      <xdr:rowOff>101135</xdr:rowOff>
    </xdr:to>
    <xdr:cxnSp macro="">
      <xdr:nvCxnSpPr>
        <xdr:cNvPr id="355" name="直線コネクタ 354"/>
        <xdr:cNvCxnSpPr/>
      </xdr:nvCxnSpPr>
      <xdr:spPr>
        <a:xfrm>
          <a:off x="8750300" y="9084521"/>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169121</xdr:rowOff>
    </xdr:from>
    <xdr:to>
      <xdr:col>12</xdr:col>
      <xdr:colOff>511175</xdr:colOff>
      <xdr:row>54</xdr:row>
      <xdr:rowOff>92059</xdr:rowOff>
    </xdr:to>
    <xdr:cxnSp macro="">
      <xdr:nvCxnSpPr>
        <xdr:cNvPr id="358" name="直線コネクタ 357"/>
        <xdr:cNvCxnSpPr/>
      </xdr:nvCxnSpPr>
      <xdr:spPr>
        <a:xfrm flipV="1">
          <a:off x="7861300" y="9084521"/>
          <a:ext cx="889000" cy="2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165829</xdr:rowOff>
    </xdr:from>
    <xdr:to>
      <xdr:col>11</xdr:col>
      <xdr:colOff>307975</xdr:colOff>
      <xdr:row>54</xdr:row>
      <xdr:rowOff>92059</xdr:rowOff>
    </xdr:to>
    <xdr:cxnSp macro="">
      <xdr:nvCxnSpPr>
        <xdr:cNvPr id="361" name="直線コネクタ 360"/>
        <xdr:cNvCxnSpPr/>
      </xdr:nvCxnSpPr>
      <xdr:spPr>
        <a:xfrm>
          <a:off x="6972300" y="9252679"/>
          <a:ext cx="889000" cy="9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36688</xdr:rowOff>
    </xdr:from>
    <xdr:to>
      <xdr:col>15</xdr:col>
      <xdr:colOff>231775</xdr:colOff>
      <xdr:row>54</xdr:row>
      <xdr:rowOff>138288</xdr:rowOff>
    </xdr:to>
    <xdr:sp macro="" textlink="">
      <xdr:nvSpPr>
        <xdr:cNvPr id="371" name="円/楕円 370"/>
        <xdr:cNvSpPr/>
      </xdr:nvSpPr>
      <xdr:spPr>
        <a:xfrm>
          <a:off x="10426700" y="92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59565</xdr:rowOff>
    </xdr:from>
    <xdr:ext cx="534377" cy="259045"/>
    <xdr:sp macro="" textlink="">
      <xdr:nvSpPr>
        <xdr:cNvPr id="372" name="普通建設事業費該当値テキスト"/>
        <xdr:cNvSpPr txBox="1"/>
      </xdr:nvSpPr>
      <xdr:spPr>
        <a:xfrm>
          <a:off x="10528300" y="91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50335</xdr:rowOff>
    </xdr:from>
    <xdr:to>
      <xdr:col>14</xdr:col>
      <xdr:colOff>79375</xdr:colOff>
      <xdr:row>54</xdr:row>
      <xdr:rowOff>151935</xdr:rowOff>
    </xdr:to>
    <xdr:sp macro="" textlink="">
      <xdr:nvSpPr>
        <xdr:cNvPr id="373" name="円/楕円 372"/>
        <xdr:cNvSpPr/>
      </xdr:nvSpPr>
      <xdr:spPr>
        <a:xfrm>
          <a:off x="9588500" y="93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143062</xdr:rowOff>
    </xdr:from>
    <xdr:ext cx="534377" cy="259045"/>
    <xdr:sp macro="" textlink="">
      <xdr:nvSpPr>
        <xdr:cNvPr id="374" name="テキスト ボックス 373"/>
        <xdr:cNvSpPr txBox="1"/>
      </xdr:nvSpPr>
      <xdr:spPr>
        <a:xfrm>
          <a:off x="9372111" y="94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118321</xdr:rowOff>
    </xdr:from>
    <xdr:to>
      <xdr:col>12</xdr:col>
      <xdr:colOff>561975</xdr:colOff>
      <xdr:row>53</xdr:row>
      <xdr:rowOff>48471</xdr:rowOff>
    </xdr:to>
    <xdr:sp macro="" textlink="">
      <xdr:nvSpPr>
        <xdr:cNvPr id="375" name="円/楕円 374"/>
        <xdr:cNvSpPr/>
      </xdr:nvSpPr>
      <xdr:spPr>
        <a:xfrm>
          <a:off x="8699500" y="90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64998</xdr:rowOff>
    </xdr:from>
    <xdr:ext cx="534377" cy="259045"/>
    <xdr:sp macro="" textlink="">
      <xdr:nvSpPr>
        <xdr:cNvPr id="376" name="テキスト ボックス 375"/>
        <xdr:cNvSpPr txBox="1"/>
      </xdr:nvSpPr>
      <xdr:spPr>
        <a:xfrm>
          <a:off x="8483111" y="88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41259</xdr:rowOff>
    </xdr:from>
    <xdr:to>
      <xdr:col>11</xdr:col>
      <xdr:colOff>358775</xdr:colOff>
      <xdr:row>54</xdr:row>
      <xdr:rowOff>142859</xdr:rowOff>
    </xdr:to>
    <xdr:sp macro="" textlink="">
      <xdr:nvSpPr>
        <xdr:cNvPr id="377" name="円/楕円 376"/>
        <xdr:cNvSpPr/>
      </xdr:nvSpPr>
      <xdr:spPr>
        <a:xfrm>
          <a:off x="7810500" y="92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159386</xdr:rowOff>
    </xdr:from>
    <xdr:ext cx="534377" cy="259045"/>
    <xdr:sp macro="" textlink="">
      <xdr:nvSpPr>
        <xdr:cNvPr id="378" name="テキスト ボックス 377"/>
        <xdr:cNvSpPr txBox="1"/>
      </xdr:nvSpPr>
      <xdr:spPr>
        <a:xfrm>
          <a:off x="7594111" y="90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115029</xdr:rowOff>
    </xdr:from>
    <xdr:to>
      <xdr:col>10</xdr:col>
      <xdr:colOff>155575</xdr:colOff>
      <xdr:row>54</xdr:row>
      <xdr:rowOff>45179</xdr:rowOff>
    </xdr:to>
    <xdr:sp macro="" textlink="">
      <xdr:nvSpPr>
        <xdr:cNvPr id="379" name="円/楕円 378"/>
        <xdr:cNvSpPr/>
      </xdr:nvSpPr>
      <xdr:spPr>
        <a:xfrm>
          <a:off x="6921500" y="92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61706</xdr:rowOff>
    </xdr:from>
    <xdr:ext cx="534377" cy="259045"/>
    <xdr:sp macro="" textlink="">
      <xdr:nvSpPr>
        <xdr:cNvPr id="380" name="テキスト ボックス 379"/>
        <xdr:cNvSpPr txBox="1"/>
      </xdr:nvSpPr>
      <xdr:spPr>
        <a:xfrm>
          <a:off x="6705111" y="8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16370</xdr:rowOff>
    </xdr:from>
    <xdr:to>
      <xdr:col>15</xdr:col>
      <xdr:colOff>180975</xdr:colOff>
      <xdr:row>75</xdr:row>
      <xdr:rowOff>69520</xdr:rowOff>
    </xdr:to>
    <xdr:cxnSp macro="">
      <xdr:nvCxnSpPr>
        <xdr:cNvPr id="409" name="直線コネクタ 408"/>
        <xdr:cNvCxnSpPr/>
      </xdr:nvCxnSpPr>
      <xdr:spPr>
        <a:xfrm flipV="1">
          <a:off x="9639300" y="12875120"/>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20751</xdr:rowOff>
    </xdr:from>
    <xdr:to>
      <xdr:col>14</xdr:col>
      <xdr:colOff>28575</xdr:colOff>
      <xdr:row>75</xdr:row>
      <xdr:rowOff>69520</xdr:rowOff>
    </xdr:to>
    <xdr:cxnSp macro="">
      <xdr:nvCxnSpPr>
        <xdr:cNvPr id="412" name="直線コネクタ 411"/>
        <xdr:cNvCxnSpPr/>
      </xdr:nvCxnSpPr>
      <xdr:spPr>
        <a:xfrm>
          <a:off x="8750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137020</xdr:rowOff>
    </xdr:from>
    <xdr:to>
      <xdr:col>15</xdr:col>
      <xdr:colOff>231775</xdr:colOff>
      <xdr:row>75</xdr:row>
      <xdr:rowOff>67170</xdr:rowOff>
    </xdr:to>
    <xdr:sp macro="" textlink="">
      <xdr:nvSpPr>
        <xdr:cNvPr id="422" name="円/楕円 421"/>
        <xdr:cNvSpPr/>
      </xdr:nvSpPr>
      <xdr:spPr>
        <a:xfrm>
          <a:off x="104267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159897</xdr:rowOff>
    </xdr:from>
    <xdr:ext cx="534377" cy="259045"/>
    <xdr:sp macro="" textlink="">
      <xdr:nvSpPr>
        <xdr:cNvPr id="423" name="普通建設事業費 （ うち新規整備　）該当値テキスト"/>
        <xdr:cNvSpPr txBox="1"/>
      </xdr:nvSpPr>
      <xdr:spPr>
        <a:xfrm>
          <a:off x="10528300" y="12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18720</xdr:rowOff>
    </xdr:from>
    <xdr:to>
      <xdr:col>14</xdr:col>
      <xdr:colOff>79375</xdr:colOff>
      <xdr:row>75</xdr:row>
      <xdr:rowOff>120320</xdr:rowOff>
    </xdr:to>
    <xdr:sp macro="" textlink="">
      <xdr:nvSpPr>
        <xdr:cNvPr id="424" name="円/楕円 423"/>
        <xdr:cNvSpPr/>
      </xdr:nvSpPr>
      <xdr:spPr>
        <a:xfrm>
          <a:off x="9588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111447</xdr:rowOff>
    </xdr:from>
    <xdr:ext cx="534377" cy="259045"/>
    <xdr:sp macro="" textlink="">
      <xdr:nvSpPr>
        <xdr:cNvPr id="425" name="テキスト ボックス 424"/>
        <xdr:cNvSpPr txBox="1"/>
      </xdr:nvSpPr>
      <xdr:spPr>
        <a:xfrm>
          <a:off x="9372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141401</xdr:rowOff>
    </xdr:from>
    <xdr:to>
      <xdr:col>12</xdr:col>
      <xdr:colOff>561975</xdr:colOff>
      <xdr:row>74</xdr:row>
      <xdr:rowOff>71551</xdr:rowOff>
    </xdr:to>
    <xdr:sp macro="" textlink="">
      <xdr:nvSpPr>
        <xdr:cNvPr id="426" name="円/楕円 425"/>
        <xdr:cNvSpPr/>
      </xdr:nvSpPr>
      <xdr:spPr>
        <a:xfrm>
          <a:off x="8699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88078</xdr:rowOff>
    </xdr:from>
    <xdr:ext cx="534377" cy="259045"/>
    <xdr:sp macro="" textlink="">
      <xdr:nvSpPr>
        <xdr:cNvPr id="427" name="テキスト ボックス 426"/>
        <xdr:cNvSpPr txBox="1"/>
      </xdr:nvSpPr>
      <xdr:spPr>
        <a:xfrm>
          <a:off x="8483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121183</xdr:rowOff>
    </xdr:from>
    <xdr:to>
      <xdr:col>15</xdr:col>
      <xdr:colOff>180975</xdr:colOff>
      <xdr:row>94</xdr:row>
      <xdr:rowOff>39688</xdr:rowOff>
    </xdr:to>
    <xdr:cxnSp macro="">
      <xdr:nvCxnSpPr>
        <xdr:cNvPr id="453" name="直線コネクタ 452"/>
        <xdr:cNvCxnSpPr/>
      </xdr:nvCxnSpPr>
      <xdr:spPr>
        <a:xfrm flipV="1">
          <a:off x="9639300" y="16066033"/>
          <a:ext cx="8382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63576</xdr:rowOff>
    </xdr:from>
    <xdr:to>
      <xdr:col>14</xdr:col>
      <xdr:colOff>28575</xdr:colOff>
      <xdr:row>94</xdr:row>
      <xdr:rowOff>39688</xdr:rowOff>
    </xdr:to>
    <xdr:cxnSp macro="">
      <xdr:nvCxnSpPr>
        <xdr:cNvPr id="456" name="直線コネクタ 455"/>
        <xdr:cNvCxnSpPr/>
      </xdr:nvCxnSpPr>
      <xdr:spPr>
        <a:xfrm>
          <a:off x="8750300" y="15836976"/>
          <a:ext cx="889000" cy="3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70383</xdr:rowOff>
    </xdr:from>
    <xdr:to>
      <xdr:col>15</xdr:col>
      <xdr:colOff>231775</xdr:colOff>
      <xdr:row>94</xdr:row>
      <xdr:rowOff>533</xdr:rowOff>
    </xdr:to>
    <xdr:sp macro="" textlink="">
      <xdr:nvSpPr>
        <xdr:cNvPr id="466" name="円/楕円 465"/>
        <xdr:cNvSpPr/>
      </xdr:nvSpPr>
      <xdr:spPr>
        <a:xfrm>
          <a:off x="10426700" y="160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93260</xdr:rowOff>
    </xdr:from>
    <xdr:ext cx="534377" cy="259045"/>
    <xdr:sp macro="" textlink="">
      <xdr:nvSpPr>
        <xdr:cNvPr id="467" name="普通建設事業費 （ うち更新整備　）該当値テキスト"/>
        <xdr:cNvSpPr txBox="1"/>
      </xdr:nvSpPr>
      <xdr:spPr>
        <a:xfrm>
          <a:off x="10528300" y="158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160338</xdr:rowOff>
    </xdr:from>
    <xdr:to>
      <xdr:col>14</xdr:col>
      <xdr:colOff>79375</xdr:colOff>
      <xdr:row>94</xdr:row>
      <xdr:rowOff>90488</xdr:rowOff>
    </xdr:to>
    <xdr:sp macro="" textlink="">
      <xdr:nvSpPr>
        <xdr:cNvPr id="468" name="円/楕円 467"/>
        <xdr:cNvSpPr/>
      </xdr:nvSpPr>
      <xdr:spPr>
        <a:xfrm>
          <a:off x="95885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107015</xdr:rowOff>
    </xdr:from>
    <xdr:ext cx="534377" cy="259045"/>
    <xdr:sp macro="" textlink="">
      <xdr:nvSpPr>
        <xdr:cNvPr id="469" name="テキスト ボックス 468"/>
        <xdr:cNvSpPr txBox="1"/>
      </xdr:nvSpPr>
      <xdr:spPr>
        <a:xfrm>
          <a:off x="9372111" y="15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12776</xdr:rowOff>
    </xdr:from>
    <xdr:to>
      <xdr:col>12</xdr:col>
      <xdr:colOff>561975</xdr:colOff>
      <xdr:row>92</xdr:row>
      <xdr:rowOff>114376</xdr:rowOff>
    </xdr:to>
    <xdr:sp macro="" textlink="">
      <xdr:nvSpPr>
        <xdr:cNvPr id="470" name="円/楕円 469"/>
        <xdr:cNvSpPr/>
      </xdr:nvSpPr>
      <xdr:spPr>
        <a:xfrm>
          <a:off x="8699500" y="157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130903</xdr:rowOff>
    </xdr:from>
    <xdr:ext cx="534377" cy="259045"/>
    <xdr:sp macro="" textlink="">
      <xdr:nvSpPr>
        <xdr:cNvPr id="471" name="テキスト ボックス 470"/>
        <xdr:cNvSpPr txBox="1"/>
      </xdr:nvSpPr>
      <xdr:spPr>
        <a:xfrm>
          <a:off x="8483111" y="15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32334</xdr:rowOff>
    </xdr:from>
    <xdr:to>
      <xdr:col>23</xdr:col>
      <xdr:colOff>517525</xdr:colOff>
      <xdr:row>39</xdr:row>
      <xdr:rowOff>39878</xdr:rowOff>
    </xdr:to>
    <xdr:cxnSp macro="">
      <xdr:nvCxnSpPr>
        <xdr:cNvPr id="500" name="直線コネクタ 499"/>
        <xdr:cNvCxnSpPr/>
      </xdr:nvCxnSpPr>
      <xdr:spPr>
        <a:xfrm>
          <a:off x="15481300" y="6718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32334</xdr:rowOff>
    </xdr:from>
    <xdr:to>
      <xdr:col>22</xdr:col>
      <xdr:colOff>365125</xdr:colOff>
      <xdr:row>39</xdr:row>
      <xdr:rowOff>39039</xdr:rowOff>
    </xdr:to>
    <xdr:cxnSp macro="">
      <xdr:nvCxnSpPr>
        <xdr:cNvPr id="503" name="直線コネクタ 502"/>
        <xdr:cNvCxnSpPr/>
      </xdr:nvCxnSpPr>
      <xdr:spPr>
        <a:xfrm flipV="1">
          <a:off x="14592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163093</xdr:rowOff>
    </xdr:from>
    <xdr:to>
      <xdr:col>21</xdr:col>
      <xdr:colOff>161925</xdr:colOff>
      <xdr:row>39</xdr:row>
      <xdr:rowOff>39039</xdr:rowOff>
    </xdr:to>
    <xdr:cxnSp macro="">
      <xdr:nvCxnSpPr>
        <xdr:cNvPr id="506" name="直線コネクタ 505"/>
        <xdr:cNvCxnSpPr/>
      </xdr:nvCxnSpPr>
      <xdr:spPr>
        <a:xfrm>
          <a:off x="13703300" y="667819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83007</xdr:rowOff>
    </xdr:from>
    <xdr:to>
      <xdr:col>19</xdr:col>
      <xdr:colOff>644525</xdr:colOff>
      <xdr:row>38</xdr:row>
      <xdr:rowOff>163093</xdr:rowOff>
    </xdr:to>
    <xdr:cxnSp macro="">
      <xdr:nvCxnSpPr>
        <xdr:cNvPr id="509" name="直線コネクタ 508"/>
        <xdr:cNvCxnSpPr/>
      </xdr:nvCxnSpPr>
      <xdr:spPr>
        <a:xfrm>
          <a:off x="12814300" y="6598107"/>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160528</xdr:rowOff>
    </xdr:from>
    <xdr:to>
      <xdr:col>23</xdr:col>
      <xdr:colOff>568325</xdr:colOff>
      <xdr:row>39</xdr:row>
      <xdr:rowOff>90678</xdr:rowOff>
    </xdr:to>
    <xdr:sp macro="" textlink="">
      <xdr:nvSpPr>
        <xdr:cNvPr id="519" name="円/楕円 518"/>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0"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152984</xdr:rowOff>
    </xdr:from>
    <xdr:to>
      <xdr:col>22</xdr:col>
      <xdr:colOff>415925</xdr:colOff>
      <xdr:row>39</xdr:row>
      <xdr:rowOff>83134</xdr:rowOff>
    </xdr:to>
    <xdr:sp macro="" textlink="">
      <xdr:nvSpPr>
        <xdr:cNvPr id="521" name="円/楕円 520"/>
        <xdr:cNvSpPr/>
      </xdr:nvSpPr>
      <xdr:spPr>
        <a:xfrm>
          <a:off x="1543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74261</xdr:rowOff>
    </xdr:from>
    <xdr:ext cx="378565" cy="259045"/>
    <xdr:sp macro="" textlink="">
      <xdr:nvSpPr>
        <xdr:cNvPr id="522" name="テキスト ボックス 521"/>
        <xdr:cNvSpPr txBox="1"/>
      </xdr:nvSpPr>
      <xdr:spPr>
        <a:xfrm>
          <a:off x="1529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159689</xdr:rowOff>
    </xdr:from>
    <xdr:to>
      <xdr:col>21</xdr:col>
      <xdr:colOff>212725</xdr:colOff>
      <xdr:row>39</xdr:row>
      <xdr:rowOff>89839</xdr:rowOff>
    </xdr:to>
    <xdr:sp macro="" textlink="">
      <xdr:nvSpPr>
        <xdr:cNvPr id="523" name="円/楕円 522"/>
        <xdr:cNvSpPr/>
      </xdr:nvSpPr>
      <xdr:spPr>
        <a:xfrm>
          <a:off x="14541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80966</xdr:rowOff>
    </xdr:from>
    <xdr:ext cx="313932" cy="259045"/>
    <xdr:sp macro="" textlink="">
      <xdr:nvSpPr>
        <xdr:cNvPr id="524" name="テキスト ボックス 523"/>
        <xdr:cNvSpPr txBox="1"/>
      </xdr:nvSpPr>
      <xdr:spPr>
        <a:xfrm>
          <a:off x="14435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112293</xdr:rowOff>
    </xdr:from>
    <xdr:to>
      <xdr:col>20</xdr:col>
      <xdr:colOff>9525</xdr:colOff>
      <xdr:row>39</xdr:row>
      <xdr:rowOff>42443</xdr:rowOff>
    </xdr:to>
    <xdr:sp macro="" textlink="">
      <xdr:nvSpPr>
        <xdr:cNvPr id="525" name="円/楕円 524"/>
        <xdr:cNvSpPr/>
      </xdr:nvSpPr>
      <xdr:spPr>
        <a:xfrm>
          <a:off x="13652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33570</xdr:rowOff>
    </xdr:from>
    <xdr:ext cx="378565" cy="259045"/>
    <xdr:sp macro="" textlink="">
      <xdr:nvSpPr>
        <xdr:cNvPr id="526" name="テキスト ボックス 525"/>
        <xdr:cNvSpPr txBox="1"/>
      </xdr:nvSpPr>
      <xdr:spPr>
        <a:xfrm>
          <a:off x="13514017" y="67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32207</xdr:rowOff>
    </xdr:from>
    <xdr:to>
      <xdr:col>18</xdr:col>
      <xdr:colOff>492125</xdr:colOff>
      <xdr:row>38</xdr:row>
      <xdr:rowOff>133807</xdr:rowOff>
    </xdr:to>
    <xdr:sp macro="" textlink="">
      <xdr:nvSpPr>
        <xdr:cNvPr id="527" name="円/楕円 526"/>
        <xdr:cNvSpPr/>
      </xdr:nvSpPr>
      <xdr:spPr>
        <a:xfrm>
          <a:off x="12763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124934</xdr:rowOff>
    </xdr:from>
    <xdr:ext cx="469744" cy="259045"/>
    <xdr:sp macro="" textlink="">
      <xdr:nvSpPr>
        <xdr:cNvPr id="528" name="テキスト ボックス 527"/>
        <xdr:cNvSpPr txBox="1"/>
      </xdr:nvSpPr>
      <xdr:spPr>
        <a:xfrm>
          <a:off x="12579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171151</xdr:rowOff>
    </xdr:from>
    <xdr:to>
      <xdr:col>23</xdr:col>
      <xdr:colOff>517525</xdr:colOff>
      <xdr:row>76</xdr:row>
      <xdr:rowOff>17799</xdr:rowOff>
    </xdr:to>
    <xdr:cxnSp macro="">
      <xdr:nvCxnSpPr>
        <xdr:cNvPr id="607" name="直線コネクタ 606"/>
        <xdr:cNvCxnSpPr/>
      </xdr:nvCxnSpPr>
      <xdr:spPr>
        <a:xfrm flipV="1">
          <a:off x="15481300" y="13029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17799</xdr:rowOff>
    </xdr:from>
    <xdr:to>
      <xdr:col>22</xdr:col>
      <xdr:colOff>365125</xdr:colOff>
      <xdr:row>76</xdr:row>
      <xdr:rowOff>19989</xdr:rowOff>
    </xdr:to>
    <xdr:cxnSp macro="">
      <xdr:nvCxnSpPr>
        <xdr:cNvPr id="610" name="直線コネクタ 609"/>
        <xdr:cNvCxnSpPr/>
      </xdr:nvCxnSpPr>
      <xdr:spPr>
        <a:xfrm flipV="1">
          <a:off x="14592300" y="13047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76</xdr:row>
      <xdr:rowOff>19989</xdr:rowOff>
    </xdr:to>
    <xdr:cxnSp macro="">
      <xdr:nvCxnSpPr>
        <xdr:cNvPr id="613" name="直線コネクタ 612"/>
        <xdr:cNvCxnSpPr/>
      </xdr:nvCxnSpPr>
      <xdr:spPr>
        <a:xfrm>
          <a:off x="13703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111030</xdr:rowOff>
    </xdr:from>
    <xdr:to>
      <xdr:col>19</xdr:col>
      <xdr:colOff>644525</xdr:colOff>
      <xdr:row>75</xdr:row>
      <xdr:rowOff>165933</xdr:rowOff>
    </xdr:to>
    <xdr:cxnSp macro="">
      <xdr:nvCxnSpPr>
        <xdr:cNvPr id="616" name="直線コネクタ 615"/>
        <xdr:cNvCxnSpPr/>
      </xdr:nvCxnSpPr>
      <xdr:spPr>
        <a:xfrm flipV="1">
          <a:off x="12814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120352</xdr:rowOff>
    </xdr:from>
    <xdr:to>
      <xdr:col>23</xdr:col>
      <xdr:colOff>568325</xdr:colOff>
      <xdr:row>76</xdr:row>
      <xdr:rowOff>50502</xdr:rowOff>
    </xdr:to>
    <xdr:sp macro="" textlink="">
      <xdr:nvSpPr>
        <xdr:cNvPr id="626" name="円/楕円 625"/>
        <xdr:cNvSpPr/>
      </xdr:nvSpPr>
      <xdr:spPr>
        <a:xfrm>
          <a:off x="16268700" y="129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98779</xdr:rowOff>
    </xdr:from>
    <xdr:ext cx="534377" cy="259045"/>
    <xdr:sp macro="" textlink="">
      <xdr:nvSpPr>
        <xdr:cNvPr id="627" name="公債費該当値テキスト"/>
        <xdr:cNvSpPr txBox="1"/>
      </xdr:nvSpPr>
      <xdr:spPr>
        <a:xfrm>
          <a:off x="16370300" y="12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138449</xdr:rowOff>
    </xdr:from>
    <xdr:to>
      <xdr:col>22</xdr:col>
      <xdr:colOff>415925</xdr:colOff>
      <xdr:row>76</xdr:row>
      <xdr:rowOff>68599</xdr:rowOff>
    </xdr:to>
    <xdr:sp macro="" textlink="">
      <xdr:nvSpPr>
        <xdr:cNvPr id="628" name="円/楕円 627"/>
        <xdr:cNvSpPr/>
      </xdr:nvSpPr>
      <xdr:spPr>
        <a:xfrm>
          <a:off x="154305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59726</xdr:rowOff>
    </xdr:from>
    <xdr:ext cx="534377" cy="259045"/>
    <xdr:sp macro="" textlink="">
      <xdr:nvSpPr>
        <xdr:cNvPr id="629" name="テキスト ボックス 628"/>
        <xdr:cNvSpPr txBox="1"/>
      </xdr:nvSpPr>
      <xdr:spPr>
        <a:xfrm>
          <a:off x="15214111" y="13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140639</xdr:rowOff>
    </xdr:from>
    <xdr:to>
      <xdr:col>21</xdr:col>
      <xdr:colOff>212725</xdr:colOff>
      <xdr:row>76</xdr:row>
      <xdr:rowOff>70789</xdr:rowOff>
    </xdr:to>
    <xdr:sp macro="" textlink="">
      <xdr:nvSpPr>
        <xdr:cNvPr id="630" name="円/楕円 629"/>
        <xdr:cNvSpPr/>
      </xdr:nvSpPr>
      <xdr:spPr>
        <a:xfrm>
          <a:off x="14541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61916</xdr:rowOff>
    </xdr:from>
    <xdr:ext cx="534377" cy="259045"/>
    <xdr:sp macro="" textlink="">
      <xdr:nvSpPr>
        <xdr:cNvPr id="631" name="テキスト ボックス 630"/>
        <xdr:cNvSpPr txBox="1"/>
      </xdr:nvSpPr>
      <xdr:spPr>
        <a:xfrm>
          <a:off x="14325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60230</xdr:rowOff>
    </xdr:from>
    <xdr:to>
      <xdr:col>20</xdr:col>
      <xdr:colOff>9525</xdr:colOff>
      <xdr:row>75</xdr:row>
      <xdr:rowOff>161829</xdr:rowOff>
    </xdr:to>
    <xdr:sp macro="" textlink="">
      <xdr:nvSpPr>
        <xdr:cNvPr id="632" name="円/楕円 631"/>
        <xdr:cNvSpPr/>
      </xdr:nvSpPr>
      <xdr:spPr>
        <a:xfrm>
          <a:off x="13652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152957</xdr:rowOff>
    </xdr:from>
    <xdr:ext cx="534377" cy="259045"/>
    <xdr:sp macro="" textlink="">
      <xdr:nvSpPr>
        <xdr:cNvPr id="633" name="テキスト ボックス 632"/>
        <xdr:cNvSpPr txBox="1"/>
      </xdr:nvSpPr>
      <xdr:spPr>
        <a:xfrm>
          <a:off x="13436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115132</xdr:rowOff>
    </xdr:from>
    <xdr:to>
      <xdr:col>18</xdr:col>
      <xdr:colOff>492125</xdr:colOff>
      <xdr:row>76</xdr:row>
      <xdr:rowOff>45281</xdr:rowOff>
    </xdr:to>
    <xdr:sp macro="" textlink="">
      <xdr:nvSpPr>
        <xdr:cNvPr id="634" name="円/楕円 633"/>
        <xdr:cNvSpPr/>
      </xdr:nvSpPr>
      <xdr:spPr>
        <a:xfrm>
          <a:off x="12763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36410</xdr:rowOff>
    </xdr:from>
    <xdr:ext cx="534377" cy="259045"/>
    <xdr:sp macro="" textlink="">
      <xdr:nvSpPr>
        <xdr:cNvPr id="635" name="テキスト ボックス 634"/>
        <xdr:cNvSpPr txBox="1"/>
      </xdr:nvSpPr>
      <xdr:spPr>
        <a:xfrm>
          <a:off x="12547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135737</xdr:rowOff>
    </xdr:from>
    <xdr:to>
      <xdr:col>23</xdr:col>
      <xdr:colOff>517525</xdr:colOff>
      <xdr:row>97</xdr:row>
      <xdr:rowOff>153645</xdr:rowOff>
    </xdr:to>
    <xdr:cxnSp macro="">
      <xdr:nvCxnSpPr>
        <xdr:cNvPr id="664" name="直線コネクタ 663"/>
        <xdr:cNvCxnSpPr/>
      </xdr:nvCxnSpPr>
      <xdr:spPr>
        <a:xfrm flipV="1">
          <a:off x="15481300" y="16766387"/>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153645</xdr:rowOff>
    </xdr:from>
    <xdr:to>
      <xdr:col>22</xdr:col>
      <xdr:colOff>365125</xdr:colOff>
      <xdr:row>98</xdr:row>
      <xdr:rowOff>71120</xdr:rowOff>
    </xdr:to>
    <xdr:cxnSp macro="">
      <xdr:nvCxnSpPr>
        <xdr:cNvPr id="667" name="直線コネクタ 666"/>
        <xdr:cNvCxnSpPr/>
      </xdr:nvCxnSpPr>
      <xdr:spPr>
        <a:xfrm flipV="1">
          <a:off x="14592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71120</xdr:rowOff>
    </xdr:from>
    <xdr:to>
      <xdr:col>21</xdr:col>
      <xdr:colOff>161925</xdr:colOff>
      <xdr:row>98</xdr:row>
      <xdr:rowOff>99771</xdr:rowOff>
    </xdr:to>
    <xdr:cxnSp macro="">
      <xdr:nvCxnSpPr>
        <xdr:cNvPr id="670" name="直線コネクタ 669"/>
        <xdr:cNvCxnSpPr/>
      </xdr:nvCxnSpPr>
      <xdr:spPr>
        <a:xfrm flipV="1">
          <a:off x="13703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65709</xdr:rowOff>
    </xdr:from>
    <xdr:to>
      <xdr:col>19</xdr:col>
      <xdr:colOff>644525</xdr:colOff>
      <xdr:row>98</xdr:row>
      <xdr:rowOff>99771</xdr:rowOff>
    </xdr:to>
    <xdr:cxnSp macro="">
      <xdr:nvCxnSpPr>
        <xdr:cNvPr id="673" name="直線コネクタ 672"/>
        <xdr:cNvCxnSpPr/>
      </xdr:nvCxnSpPr>
      <xdr:spPr>
        <a:xfrm>
          <a:off x="12814300" y="1686780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84937</xdr:rowOff>
    </xdr:from>
    <xdr:to>
      <xdr:col>23</xdr:col>
      <xdr:colOff>568325</xdr:colOff>
      <xdr:row>98</xdr:row>
      <xdr:rowOff>15087</xdr:rowOff>
    </xdr:to>
    <xdr:sp macro="" textlink="">
      <xdr:nvSpPr>
        <xdr:cNvPr id="683" name="円/楕円 682"/>
        <xdr:cNvSpPr/>
      </xdr:nvSpPr>
      <xdr:spPr>
        <a:xfrm>
          <a:off x="162687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63364</xdr:rowOff>
    </xdr:from>
    <xdr:ext cx="469744" cy="259045"/>
    <xdr:sp macro="" textlink="">
      <xdr:nvSpPr>
        <xdr:cNvPr id="684" name="積立金該当値テキスト"/>
        <xdr:cNvSpPr txBox="1"/>
      </xdr:nvSpPr>
      <xdr:spPr>
        <a:xfrm>
          <a:off x="16370300" y="166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102845</xdr:rowOff>
    </xdr:from>
    <xdr:to>
      <xdr:col>22</xdr:col>
      <xdr:colOff>415925</xdr:colOff>
      <xdr:row>98</xdr:row>
      <xdr:rowOff>32995</xdr:rowOff>
    </xdr:to>
    <xdr:sp macro="" textlink="">
      <xdr:nvSpPr>
        <xdr:cNvPr id="685" name="円/楕円 684"/>
        <xdr:cNvSpPr/>
      </xdr:nvSpPr>
      <xdr:spPr>
        <a:xfrm>
          <a:off x="15430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24122</xdr:rowOff>
    </xdr:from>
    <xdr:ext cx="469744" cy="259045"/>
    <xdr:sp macro="" textlink="">
      <xdr:nvSpPr>
        <xdr:cNvPr id="686" name="テキスト ボックス 685"/>
        <xdr:cNvSpPr txBox="1"/>
      </xdr:nvSpPr>
      <xdr:spPr>
        <a:xfrm>
          <a:off x="15246427"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20320</xdr:rowOff>
    </xdr:from>
    <xdr:to>
      <xdr:col>21</xdr:col>
      <xdr:colOff>212725</xdr:colOff>
      <xdr:row>98</xdr:row>
      <xdr:rowOff>121920</xdr:rowOff>
    </xdr:to>
    <xdr:sp macro="" textlink="">
      <xdr:nvSpPr>
        <xdr:cNvPr id="687" name="円/楕円 686"/>
        <xdr:cNvSpPr/>
      </xdr:nvSpPr>
      <xdr:spPr>
        <a:xfrm>
          <a:off x="1454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113047</xdr:rowOff>
    </xdr:from>
    <xdr:ext cx="469744" cy="259045"/>
    <xdr:sp macro="" textlink="">
      <xdr:nvSpPr>
        <xdr:cNvPr id="688" name="テキスト ボックス 687"/>
        <xdr:cNvSpPr txBox="1"/>
      </xdr:nvSpPr>
      <xdr:spPr>
        <a:xfrm>
          <a:off x="14357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48971</xdr:rowOff>
    </xdr:from>
    <xdr:to>
      <xdr:col>20</xdr:col>
      <xdr:colOff>9525</xdr:colOff>
      <xdr:row>98</xdr:row>
      <xdr:rowOff>150571</xdr:rowOff>
    </xdr:to>
    <xdr:sp macro="" textlink="">
      <xdr:nvSpPr>
        <xdr:cNvPr id="689" name="円/楕円 688"/>
        <xdr:cNvSpPr/>
      </xdr:nvSpPr>
      <xdr:spPr>
        <a:xfrm>
          <a:off x="13652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141698</xdr:rowOff>
    </xdr:from>
    <xdr:ext cx="469744" cy="259045"/>
    <xdr:sp macro="" textlink="">
      <xdr:nvSpPr>
        <xdr:cNvPr id="690" name="テキスト ボックス 689"/>
        <xdr:cNvSpPr txBox="1"/>
      </xdr:nvSpPr>
      <xdr:spPr>
        <a:xfrm>
          <a:off x="13468427"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14909</xdr:rowOff>
    </xdr:from>
    <xdr:to>
      <xdr:col>18</xdr:col>
      <xdr:colOff>492125</xdr:colOff>
      <xdr:row>98</xdr:row>
      <xdr:rowOff>116509</xdr:rowOff>
    </xdr:to>
    <xdr:sp macro="" textlink="">
      <xdr:nvSpPr>
        <xdr:cNvPr id="691" name="円/楕円 690"/>
        <xdr:cNvSpPr/>
      </xdr:nvSpPr>
      <xdr:spPr>
        <a:xfrm>
          <a:off x="12763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107636</xdr:rowOff>
    </xdr:from>
    <xdr:ext cx="469744" cy="259045"/>
    <xdr:sp macro="" textlink="">
      <xdr:nvSpPr>
        <xdr:cNvPr id="692" name="テキスト ボックス 691"/>
        <xdr:cNvSpPr txBox="1"/>
      </xdr:nvSpPr>
      <xdr:spPr>
        <a:xfrm>
          <a:off x="12579427" y="169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13970</xdr:rowOff>
    </xdr:from>
    <xdr:to>
      <xdr:col>32</xdr:col>
      <xdr:colOff>187325</xdr:colOff>
      <xdr:row>35</xdr:row>
      <xdr:rowOff>17780</xdr:rowOff>
    </xdr:to>
    <xdr:cxnSp macro="">
      <xdr:nvCxnSpPr>
        <xdr:cNvPr id="721" name="直線コネクタ 720"/>
        <xdr:cNvCxnSpPr/>
      </xdr:nvCxnSpPr>
      <xdr:spPr>
        <a:xfrm flipV="1">
          <a:off x="21323300" y="58432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27703</xdr:rowOff>
    </xdr:from>
    <xdr:ext cx="469744" cy="259045"/>
    <xdr:sp macro="" textlink="">
      <xdr:nvSpPr>
        <xdr:cNvPr id="722" name="投資及び出資金平均値テキスト"/>
        <xdr:cNvSpPr txBox="1"/>
      </xdr:nvSpPr>
      <xdr:spPr>
        <a:xfrm>
          <a:off x="22212300" y="619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17780</xdr:rowOff>
    </xdr:from>
    <xdr:to>
      <xdr:col>31</xdr:col>
      <xdr:colOff>34925</xdr:colOff>
      <xdr:row>35</xdr:row>
      <xdr:rowOff>67310</xdr:rowOff>
    </xdr:to>
    <xdr:cxnSp macro="">
      <xdr:nvCxnSpPr>
        <xdr:cNvPr id="724" name="直線コネクタ 723"/>
        <xdr:cNvCxnSpPr/>
      </xdr:nvCxnSpPr>
      <xdr:spPr>
        <a:xfrm flipV="1">
          <a:off x="20434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60850</xdr:rowOff>
    </xdr:from>
    <xdr:ext cx="469744" cy="259045"/>
    <xdr:sp macro="" textlink="">
      <xdr:nvSpPr>
        <xdr:cNvPr id="726" name="テキスト ボックス 725"/>
        <xdr:cNvSpPr txBox="1"/>
      </xdr:nvSpPr>
      <xdr:spPr>
        <a:xfrm>
          <a:off x="21088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67310</xdr:rowOff>
    </xdr:from>
    <xdr:to>
      <xdr:col>29</xdr:col>
      <xdr:colOff>517525</xdr:colOff>
      <xdr:row>35</xdr:row>
      <xdr:rowOff>146748</xdr:rowOff>
    </xdr:to>
    <xdr:cxnSp macro="">
      <xdr:nvCxnSpPr>
        <xdr:cNvPr id="727" name="直線コネクタ 726"/>
        <xdr:cNvCxnSpPr/>
      </xdr:nvCxnSpPr>
      <xdr:spPr>
        <a:xfrm flipV="1">
          <a:off x="19545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146748</xdr:rowOff>
    </xdr:from>
    <xdr:to>
      <xdr:col>28</xdr:col>
      <xdr:colOff>314325</xdr:colOff>
      <xdr:row>36</xdr:row>
      <xdr:rowOff>78930</xdr:rowOff>
    </xdr:to>
    <xdr:cxnSp macro="">
      <xdr:nvCxnSpPr>
        <xdr:cNvPr id="730" name="直線コネクタ 729"/>
        <xdr:cNvCxnSpPr/>
      </xdr:nvCxnSpPr>
      <xdr:spPr>
        <a:xfrm flipV="1">
          <a:off x="18656300" y="614749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34942</xdr:rowOff>
    </xdr:from>
    <xdr:ext cx="469744" cy="259045"/>
    <xdr:sp macro="" textlink="">
      <xdr:nvSpPr>
        <xdr:cNvPr id="732" name="テキスト ボックス 731"/>
        <xdr:cNvSpPr txBox="1"/>
      </xdr:nvSpPr>
      <xdr:spPr>
        <a:xfrm>
          <a:off x="19310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134620</xdr:rowOff>
    </xdr:from>
    <xdr:to>
      <xdr:col>32</xdr:col>
      <xdr:colOff>238125</xdr:colOff>
      <xdr:row>34</xdr:row>
      <xdr:rowOff>64770</xdr:rowOff>
    </xdr:to>
    <xdr:sp macro="" textlink="">
      <xdr:nvSpPr>
        <xdr:cNvPr id="740" name="円/楕円 739"/>
        <xdr:cNvSpPr/>
      </xdr:nvSpPr>
      <xdr:spPr>
        <a:xfrm>
          <a:off x="22110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157497</xdr:rowOff>
    </xdr:from>
    <xdr:ext cx="469744" cy="259045"/>
    <xdr:sp macro="" textlink="">
      <xdr:nvSpPr>
        <xdr:cNvPr id="741" name="投資及び出資金該当値テキスト"/>
        <xdr:cNvSpPr txBox="1"/>
      </xdr:nvSpPr>
      <xdr:spPr>
        <a:xfrm>
          <a:off x="22212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138430</xdr:rowOff>
    </xdr:from>
    <xdr:to>
      <xdr:col>31</xdr:col>
      <xdr:colOff>85725</xdr:colOff>
      <xdr:row>35</xdr:row>
      <xdr:rowOff>68580</xdr:rowOff>
    </xdr:to>
    <xdr:sp macro="" textlink="">
      <xdr:nvSpPr>
        <xdr:cNvPr id="742" name="円/楕円 741"/>
        <xdr:cNvSpPr/>
      </xdr:nvSpPr>
      <xdr:spPr>
        <a:xfrm>
          <a:off x="21272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85107</xdr:rowOff>
    </xdr:from>
    <xdr:ext cx="469744" cy="259045"/>
    <xdr:sp macro="" textlink="">
      <xdr:nvSpPr>
        <xdr:cNvPr id="743" name="テキスト ボックス 742"/>
        <xdr:cNvSpPr txBox="1"/>
      </xdr:nvSpPr>
      <xdr:spPr>
        <a:xfrm>
          <a:off x="21088427"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16510</xdr:rowOff>
    </xdr:from>
    <xdr:to>
      <xdr:col>29</xdr:col>
      <xdr:colOff>568325</xdr:colOff>
      <xdr:row>35</xdr:row>
      <xdr:rowOff>118110</xdr:rowOff>
    </xdr:to>
    <xdr:sp macro="" textlink="">
      <xdr:nvSpPr>
        <xdr:cNvPr id="744" name="円/楕円 743"/>
        <xdr:cNvSpPr/>
      </xdr:nvSpPr>
      <xdr:spPr>
        <a:xfrm>
          <a:off x="2038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109237</xdr:rowOff>
    </xdr:from>
    <xdr:ext cx="469744" cy="259045"/>
    <xdr:sp macro="" textlink="">
      <xdr:nvSpPr>
        <xdr:cNvPr id="745" name="テキスト ボックス 744"/>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95948</xdr:rowOff>
    </xdr:from>
    <xdr:to>
      <xdr:col>28</xdr:col>
      <xdr:colOff>365125</xdr:colOff>
      <xdr:row>36</xdr:row>
      <xdr:rowOff>26098</xdr:rowOff>
    </xdr:to>
    <xdr:sp macro="" textlink="">
      <xdr:nvSpPr>
        <xdr:cNvPr id="746" name="円/楕円 745"/>
        <xdr:cNvSpPr/>
      </xdr:nvSpPr>
      <xdr:spPr>
        <a:xfrm>
          <a:off x="19494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42625</xdr:rowOff>
    </xdr:from>
    <xdr:ext cx="469744" cy="259045"/>
    <xdr:sp macro="" textlink="">
      <xdr:nvSpPr>
        <xdr:cNvPr id="747" name="テキスト ボックス 746"/>
        <xdr:cNvSpPr txBox="1"/>
      </xdr:nvSpPr>
      <xdr:spPr>
        <a:xfrm>
          <a:off x="19310427"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28130</xdr:rowOff>
    </xdr:from>
    <xdr:to>
      <xdr:col>27</xdr:col>
      <xdr:colOff>161925</xdr:colOff>
      <xdr:row>36</xdr:row>
      <xdr:rowOff>129730</xdr:rowOff>
    </xdr:to>
    <xdr:sp macro="" textlink="">
      <xdr:nvSpPr>
        <xdr:cNvPr id="748" name="円/楕円 747"/>
        <xdr:cNvSpPr/>
      </xdr:nvSpPr>
      <xdr:spPr>
        <a:xfrm>
          <a:off x="186055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120857</xdr:rowOff>
    </xdr:from>
    <xdr:ext cx="469744" cy="259045"/>
    <xdr:sp macro="" textlink="">
      <xdr:nvSpPr>
        <xdr:cNvPr id="749" name="テキスト ボックス 748"/>
        <xdr:cNvSpPr txBox="1"/>
      </xdr:nvSpPr>
      <xdr:spPr>
        <a:xfrm>
          <a:off x="18421427" y="62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33013</xdr:rowOff>
    </xdr:from>
    <xdr:to>
      <xdr:col>32</xdr:col>
      <xdr:colOff>187325</xdr:colOff>
      <xdr:row>56</xdr:row>
      <xdr:rowOff>90939</xdr:rowOff>
    </xdr:to>
    <xdr:cxnSp macro="">
      <xdr:nvCxnSpPr>
        <xdr:cNvPr id="776" name="直線コネクタ 775"/>
        <xdr:cNvCxnSpPr/>
      </xdr:nvCxnSpPr>
      <xdr:spPr>
        <a:xfrm>
          <a:off x="21323300" y="9634213"/>
          <a:ext cx="8382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113754</xdr:rowOff>
    </xdr:from>
    <xdr:to>
      <xdr:col>31</xdr:col>
      <xdr:colOff>34925</xdr:colOff>
      <xdr:row>56</xdr:row>
      <xdr:rowOff>33013</xdr:rowOff>
    </xdr:to>
    <xdr:cxnSp macro="">
      <xdr:nvCxnSpPr>
        <xdr:cNvPr id="779" name="直線コネクタ 778"/>
        <xdr:cNvCxnSpPr/>
      </xdr:nvCxnSpPr>
      <xdr:spPr>
        <a:xfrm>
          <a:off x="20434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113754</xdr:rowOff>
    </xdr:from>
    <xdr:to>
      <xdr:col>29</xdr:col>
      <xdr:colOff>517525</xdr:colOff>
      <xdr:row>55</xdr:row>
      <xdr:rowOff>121207</xdr:rowOff>
    </xdr:to>
    <xdr:cxnSp macro="">
      <xdr:nvCxnSpPr>
        <xdr:cNvPr id="782" name="直線コネクタ 781"/>
        <xdr:cNvCxnSpPr/>
      </xdr:nvCxnSpPr>
      <xdr:spPr>
        <a:xfrm flipV="1">
          <a:off x="19545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121207</xdr:rowOff>
    </xdr:from>
    <xdr:to>
      <xdr:col>28</xdr:col>
      <xdr:colOff>314325</xdr:colOff>
      <xdr:row>55</xdr:row>
      <xdr:rowOff>123652</xdr:rowOff>
    </xdr:to>
    <xdr:cxnSp macro="">
      <xdr:nvCxnSpPr>
        <xdr:cNvPr id="785" name="直線コネクタ 784"/>
        <xdr:cNvCxnSpPr/>
      </xdr:nvCxnSpPr>
      <xdr:spPr>
        <a:xfrm flipV="1">
          <a:off x="18656300" y="9550957"/>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40139</xdr:rowOff>
    </xdr:from>
    <xdr:to>
      <xdr:col>32</xdr:col>
      <xdr:colOff>238125</xdr:colOff>
      <xdr:row>56</xdr:row>
      <xdr:rowOff>141739</xdr:rowOff>
    </xdr:to>
    <xdr:sp macro="" textlink="">
      <xdr:nvSpPr>
        <xdr:cNvPr id="795" name="円/楕円 794"/>
        <xdr:cNvSpPr/>
      </xdr:nvSpPr>
      <xdr:spPr>
        <a:xfrm>
          <a:off x="221107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18566</xdr:rowOff>
    </xdr:from>
    <xdr:ext cx="534377" cy="259045"/>
    <xdr:sp macro="" textlink="">
      <xdr:nvSpPr>
        <xdr:cNvPr id="796" name="貸付金該当値テキスト"/>
        <xdr:cNvSpPr txBox="1"/>
      </xdr:nvSpPr>
      <xdr:spPr>
        <a:xfrm>
          <a:off x="22212300" y="96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153663</xdr:rowOff>
    </xdr:from>
    <xdr:to>
      <xdr:col>31</xdr:col>
      <xdr:colOff>85725</xdr:colOff>
      <xdr:row>56</xdr:row>
      <xdr:rowOff>83813</xdr:rowOff>
    </xdr:to>
    <xdr:sp macro="" textlink="">
      <xdr:nvSpPr>
        <xdr:cNvPr id="797" name="円/楕円 796"/>
        <xdr:cNvSpPr/>
      </xdr:nvSpPr>
      <xdr:spPr>
        <a:xfrm>
          <a:off x="21272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74940</xdr:rowOff>
    </xdr:from>
    <xdr:ext cx="534377" cy="259045"/>
    <xdr:sp macro="" textlink="">
      <xdr:nvSpPr>
        <xdr:cNvPr id="798" name="テキスト ボックス 797"/>
        <xdr:cNvSpPr txBox="1"/>
      </xdr:nvSpPr>
      <xdr:spPr>
        <a:xfrm>
          <a:off x="21056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62954</xdr:rowOff>
    </xdr:from>
    <xdr:to>
      <xdr:col>29</xdr:col>
      <xdr:colOff>568325</xdr:colOff>
      <xdr:row>55</xdr:row>
      <xdr:rowOff>164554</xdr:rowOff>
    </xdr:to>
    <xdr:sp macro="" textlink="">
      <xdr:nvSpPr>
        <xdr:cNvPr id="799" name="円/楕円 798"/>
        <xdr:cNvSpPr/>
      </xdr:nvSpPr>
      <xdr:spPr>
        <a:xfrm>
          <a:off x="20383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155681</xdr:rowOff>
    </xdr:from>
    <xdr:ext cx="534377" cy="259045"/>
    <xdr:sp macro="" textlink="">
      <xdr:nvSpPr>
        <xdr:cNvPr id="800" name="テキスト ボックス 799"/>
        <xdr:cNvSpPr txBox="1"/>
      </xdr:nvSpPr>
      <xdr:spPr>
        <a:xfrm>
          <a:off x="20167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70407</xdr:rowOff>
    </xdr:from>
    <xdr:to>
      <xdr:col>28</xdr:col>
      <xdr:colOff>365125</xdr:colOff>
      <xdr:row>56</xdr:row>
      <xdr:rowOff>557</xdr:rowOff>
    </xdr:to>
    <xdr:sp macro="" textlink="">
      <xdr:nvSpPr>
        <xdr:cNvPr id="801" name="円/楕円 800"/>
        <xdr:cNvSpPr/>
      </xdr:nvSpPr>
      <xdr:spPr>
        <a:xfrm>
          <a:off x="19494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163134</xdr:rowOff>
    </xdr:from>
    <xdr:ext cx="534377" cy="259045"/>
    <xdr:sp macro="" textlink="">
      <xdr:nvSpPr>
        <xdr:cNvPr id="802" name="テキスト ボックス 801"/>
        <xdr:cNvSpPr txBox="1"/>
      </xdr:nvSpPr>
      <xdr:spPr>
        <a:xfrm>
          <a:off x="19278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72852</xdr:rowOff>
    </xdr:from>
    <xdr:to>
      <xdr:col>27</xdr:col>
      <xdr:colOff>161925</xdr:colOff>
      <xdr:row>56</xdr:row>
      <xdr:rowOff>3002</xdr:rowOff>
    </xdr:to>
    <xdr:sp macro="" textlink="">
      <xdr:nvSpPr>
        <xdr:cNvPr id="803" name="円/楕円 802"/>
        <xdr:cNvSpPr/>
      </xdr:nvSpPr>
      <xdr:spPr>
        <a:xfrm>
          <a:off x="18605500" y="95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165579</xdr:rowOff>
    </xdr:from>
    <xdr:ext cx="534377" cy="259045"/>
    <xdr:sp macro="" textlink="">
      <xdr:nvSpPr>
        <xdr:cNvPr id="804" name="テキスト ボックス 803"/>
        <xdr:cNvSpPr txBox="1"/>
      </xdr:nvSpPr>
      <xdr:spPr>
        <a:xfrm>
          <a:off x="18389111" y="9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9079</xdr:rowOff>
    </xdr:from>
    <xdr:to>
      <xdr:col>32</xdr:col>
      <xdr:colOff>187325</xdr:colOff>
      <xdr:row>77</xdr:row>
      <xdr:rowOff>76744</xdr:rowOff>
    </xdr:to>
    <xdr:cxnSp macro="">
      <xdr:nvCxnSpPr>
        <xdr:cNvPr id="832" name="直線コネクタ 831"/>
        <xdr:cNvCxnSpPr/>
      </xdr:nvCxnSpPr>
      <xdr:spPr>
        <a:xfrm>
          <a:off x="21323300" y="13210729"/>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9079</xdr:rowOff>
    </xdr:from>
    <xdr:to>
      <xdr:col>31</xdr:col>
      <xdr:colOff>34925</xdr:colOff>
      <xdr:row>77</xdr:row>
      <xdr:rowOff>86939</xdr:rowOff>
    </xdr:to>
    <xdr:cxnSp macro="">
      <xdr:nvCxnSpPr>
        <xdr:cNvPr id="835" name="直線コネクタ 834"/>
        <xdr:cNvCxnSpPr/>
      </xdr:nvCxnSpPr>
      <xdr:spPr>
        <a:xfrm flipV="1">
          <a:off x="20434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86939</xdr:rowOff>
    </xdr:from>
    <xdr:to>
      <xdr:col>29</xdr:col>
      <xdr:colOff>517525</xdr:colOff>
      <xdr:row>77</xdr:row>
      <xdr:rowOff>91877</xdr:rowOff>
    </xdr:to>
    <xdr:cxnSp macro="">
      <xdr:nvCxnSpPr>
        <xdr:cNvPr id="838" name="直線コネクタ 837"/>
        <xdr:cNvCxnSpPr/>
      </xdr:nvCxnSpPr>
      <xdr:spPr>
        <a:xfrm flipV="1">
          <a:off x="19545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91877</xdr:rowOff>
    </xdr:from>
    <xdr:to>
      <xdr:col>28</xdr:col>
      <xdr:colOff>314325</xdr:colOff>
      <xdr:row>78</xdr:row>
      <xdr:rowOff>23892</xdr:rowOff>
    </xdr:to>
    <xdr:cxnSp macro="">
      <xdr:nvCxnSpPr>
        <xdr:cNvPr id="841" name="直線コネクタ 840"/>
        <xdr:cNvCxnSpPr/>
      </xdr:nvCxnSpPr>
      <xdr:spPr>
        <a:xfrm flipV="1">
          <a:off x="18656300" y="13293527"/>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25944</xdr:rowOff>
    </xdr:from>
    <xdr:to>
      <xdr:col>32</xdr:col>
      <xdr:colOff>238125</xdr:colOff>
      <xdr:row>77</xdr:row>
      <xdr:rowOff>127544</xdr:rowOff>
    </xdr:to>
    <xdr:sp macro="" textlink="">
      <xdr:nvSpPr>
        <xdr:cNvPr id="851" name="円/楕円 850"/>
        <xdr:cNvSpPr/>
      </xdr:nvSpPr>
      <xdr:spPr>
        <a:xfrm>
          <a:off x="221107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112321</xdr:rowOff>
    </xdr:from>
    <xdr:ext cx="534377" cy="259045"/>
    <xdr:sp macro="" textlink="">
      <xdr:nvSpPr>
        <xdr:cNvPr id="852" name="繰出金該当値テキスト"/>
        <xdr:cNvSpPr txBox="1"/>
      </xdr:nvSpPr>
      <xdr:spPr>
        <a:xfrm>
          <a:off x="22212300" y="131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129729</xdr:rowOff>
    </xdr:from>
    <xdr:to>
      <xdr:col>31</xdr:col>
      <xdr:colOff>85725</xdr:colOff>
      <xdr:row>77</xdr:row>
      <xdr:rowOff>59879</xdr:rowOff>
    </xdr:to>
    <xdr:sp macro="" textlink="">
      <xdr:nvSpPr>
        <xdr:cNvPr id="853" name="円/楕円 852"/>
        <xdr:cNvSpPr/>
      </xdr:nvSpPr>
      <xdr:spPr>
        <a:xfrm>
          <a:off x="21272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51006</xdr:rowOff>
    </xdr:from>
    <xdr:ext cx="534377" cy="259045"/>
    <xdr:sp macro="" textlink="">
      <xdr:nvSpPr>
        <xdr:cNvPr id="854" name="テキスト ボックス 853"/>
        <xdr:cNvSpPr txBox="1"/>
      </xdr:nvSpPr>
      <xdr:spPr>
        <a:xfrm>
          <a:off x="21056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36139</xdr:rowOff>
    </xdr:from>
    <xdr:to>
      <xdr:col>29</xdr:col>
      <xdr:colOff>568325</xdr:colOff>
      <xdr:row>77</xdr:row>
      <xdr:rowOff>137739</xdr:rowOff>
    </xdr:to>
    <xdr:sp macro="" textlink="">
      <xdr:nvSpPr>
        <xdr:cNvPr id="855" name="円/楕円 854"/>
        <xdr:cNvSpPr/>
      </xdr:nvSpPr>
      <xdr:spPr>
        <a:xfrm>
          <a:off x="20383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128866</xdr:rowOff>
    </xdr:from>
    <xdr:ext cx="534377" cy="259045"/>
    <xdr:sp macro="" textlink="">
      <xdr:nvSpPr>
        <xdr:cNvPr id="856" name="テキスト ボックス 855"/>
        <xdr:cNvSpPr txBox="1"/>
      </xdr:nvSpPr>
      <xdr:spPr>
        <a:xfrm>
          <a:off x="20167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41077</xdr:rowOff>
    </xdr:from>
    <xdr:to>
      <xdr:col>28</xdr:col>
      <xdr:colOff>365125</xdr:colOff>
      <xdr:row>77</xdr:row>
      <xdr:rowOff>142677</xdr:rowOff>
    </xdr:to>
    <xdr:sp macro="" textlink="">
      <xdr:nvSpPr>
        <xdr:cNvPr id="857" name="円/楕円 856"/>
        <xdr:cNvSpPr/>
      </xdr:nvSpPr>
      <xdr:spPr>
        <a:xfrm>
          <a:off x="19494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133804</xdr:rowOff>
    </xdr:from>
    <xdr:ext cx="534377" cy="259045"/>
    <xdr:sp macro="" textlink="">
      <xdr:nvSpPr>
        <xdr:cNvPr id="858" name="テキスト ボックス 857"/>
        <xdr:cNvSpPr txBox="1"/>
      </xdr:nvSpPr>
      <xdr:spPr>
        <a:xfrm>
          <a:off x="19278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144542</xdr:rowOff>
    </xdr:from>
    <xdr:to>
      <xdr:col>27</xdr:col>
      <xdr:colOff>161925</xdr:colOff>
      <xdr:row>78</xdr:row>
      <xdr:rowOff>74692</xdr:rowOff>
    </xdr:to>
    <xdr:sp macro="" textlink="">
      <xdr:nvSpPr>
        <xdr:cNvPr id="859" name="円/楕円 858"/>
        <xdr:cNvSpPr/>
      </xdr:nvSpPr>
      <xdr:spPr>
        <a:xfrm>
          <a:off x="18605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65819</xdr:rowOff>
    </xdr:from>
    <xdr:ext cx="534377" cy="259045"/>
    <xdr:sp macro="" textlink="">
      <xdr:nvSpPr>
        <xdr:cNvPr id="860" name="テキスト ボックス 859"/>
        <xdr:cNvSpPr txBox="1"/>
      </xdr:nvSpPr>
      <xdr:spPr>
        <a:xfrm>
          <a:off x="18389111" y="134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a:t>
          </a:r>
          <a:r>
            <a:rPr kumimoji="1" lang="ja-JP" altLang="ja-JP"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千円となっており、</a:t>
          </a:r>
          <a:r>
            <a:rPr lang="ja-JP" altLang="en-US"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年度まで、職員定数の削減及び人口の逓増等により継続して減少、平成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年度は退職手当の増等により増加したが、平成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年度は退職者数の減等の影響により再び減少に転じた。</a:t>
          </a:r>
        </a:p>
        <a:p>
          <a:pPr eaLnBrk="1" fontAlgn="auto" latinLnBrk="0" hangingPunct="1"/>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また、扶助費は、住民一人当たり</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千円となっており平成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年度は、既往債償還元金の減等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年度は、高速鉄道事業会計廃止に伴う繰上償還元金の増等により増加した。平成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年度は、高速鉄道事業会計廃止に伴う繰上償還元金の減等により減少した。平成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年度は、満期一括償還積立分の増等により増加している。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年度も同様に満期一括償還積立分の増等により公債費は増加しているものの、人口の逓増により住民１人あたりの金額は減少している。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46627</xdr:rowOff>
    </xdr:from>
    <xdr:to>
      <xdr:col>6</xdr:col>
      <xdr:colOff>511175</xdr:colOff>
      <xdr:row>35</xdr:row>
      <xdr:rowOff>141333</xdr:rowOff>
    </xdr:to>
    <xdr:cxnSp macro="">
      <xdr:nvCxnSpPr>
        <xdr:cNvPr id="63" name="直線コネクタ 62"/>
        <xdr:cNvCxnSpPr/>
      </xdr:nvCxnSpPr>
      <xdr:spPr>
        <a:xfrm>
          <a:off x="3797300" y="604737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46627</xdr:rowOff>
    </xdr:from>
    <xdr:to>
      <xdr:col>5</xdr:col>
      <xdr:colOff>358775</xdr:colOff>
      <xdr:row>35</xdr:row>
      <xdr:rowOff>111942</xdr:rowOff>
    </xdr:to>
    <xdr:cxnSp macro="">
      <xdr:nvCxnSpPr>
        <xdr:cNvPr id="66" name="直線コネクタ 65"/>
        <xdr:cNvCxnSpPr/>
      </xdr:nvCxnSpPr>
      <xdr:spPr>
        <a:xfrm flipV="1">
          <a:off x="2908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111942</xdr:rowOff>
    </xdr:from>
    <xdr:to>
      <xdr:col>4</xdr:col>
      <xdr:colOff>155575</xdr:colOff>
      <xdr:row>35</xdr:row>
      <xdr:rowOff>113574</xdr:rowOff>
    </xdr:to>
    <xdr:cxnSp macro="">
      <xdr:nvCxnSpPr>
        <xdr:cNvPr id="69" name="直線コネクタ 68"/>
        <xdr:cNvCxnSpPr/>
      </xdr:nvCxnSpPr>
      <xdr:spPr>
        <a:xfrm flipV="1">
          <a:off x="2019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154396</xdr:rowOff>
    </xdr:from>
    <xdr:to>
      <xdr:col>2</xdr:col>
      <xdr:colOff>638175</xdr:colOff>
      <xdr:row>35</xdr:row>
      <xdr:rowOff>113574</xdr:rowOff>
    </xdr:to>
    <xdr:cxnSp macro="">
      <xdr:nvCxnSpPr>
        <xdr:cNvPr id="72" name="直線コネクタ 71"/>
        <xdr:cNvCxnSpPr/>
      </xdr:nvCxnSpPr>
      <xdr:spPr>
        <a:xfrm>
          <a:off x="1130300" y="59836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90533</xdr:rowOff>
    </xdr:from>
    <xdr:to>
      <xdr:col>6</xdr:col>
      <xdr:colOff>561975</xdr:colOff>
      <xdr:row>36</xdr:row>
      <xdr:rowOff>20683</xdr:rowOff>
    </xdr:to>
    <xdr:sp macro="" textlink="">
      <xdr:nvSpPr>
        <xdr:cNvPr id="82" name="円/楕円 81"/>
        <xdr:cNvSpPr/>
      </xdr:nvSpPr>
      <xdr:spPr>
        <a:xfrm>
          <a:off x="4584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113410</xdr:rowOff>
    </xdr:from>
    <xdr:ext cx="469744" cy="259045"/>
    <xdr:sp macro="" textlink="">
      <xdr:nvSpPr>
        <xdr:cNvPr id="83" name="議会費該当値テキスト"/>
        <xdr:cNvSpPr txBox="1"/>
      </xdr:nvSpPr>
      <xdr:spPr>
        <a:xfrm>
          <a:off x="4686300" y="59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167277</xdr:rowOff>
    </xdr:from>
    <xdr:to>
      <xdr:col>5</xdr:col>
      <xdr:colOff>409575</xdr:colOff>
      <xdr:row>35</xdr:row>
      <xdr:rowOff>97427</xdr:rowOff>
    </xdr:to>
    <xdr:sp macro="" textlink="">
      <xdr:nvSpPr>
        <xdr:cNvPr id="84" name="円/楕円 83"/>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113954</xdr:rowOff>
    </xdr:from>
    <xdr:ext cx="469744" cy="259045"/>
    <xdr:sp macro="" textlink="">
      <xdr:nvSpPr>
        <xdr:cNvPr id="85" name="テキスト ボックス 84"/>
        <xdr:cNvSpPr txBox="1"/>
      </xdr:nvSpPr>
      <xdr:spPr>
        <a:xfrm>
          <a:off x="3562427"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61142</xdr:rowOff>
    </xdr:from>
    <xdr:to>
      <xdr:col>4</xdr:col>
      <xdr:colOff>206375</xdr:colOff>
      <xdr:row>35</xdr:row>
      <xdr:rowOff>162742</xdr:rowOff>
    </xdr:to>
    <xdr:sp macro="" textlink="">
      <xdr:nvSpPr>
        <xdr:cNvPr id="86" name="円/楕円 85"/>
        <xdr:cNvSpPr/>
      </xdr:nvSpPr>
      <xdr:spPr>
        <a:xfrm>
          <a:off x="2857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7819</xdr:rowOff>
    </xdr:from>
    <xdr:ext cx="469744" cy="259045"/>
    <xdr:sp macro="" textlink="">
      <xdr:nvSpPr>
        <xdr:cNvPr id="87" name="テキスト ボックス 86"/>
        <xdr:cNvSpPr txBox="1"/>
      </xdr:nvSpPr>
      <xdr:spPr>
        <a:xfrm>
          <a:off x="2673427"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62774</xdr:rowOff>
    </xdr:from>
    <xdr:to>
      <xdr:col>3</xdr:col>
      <xdr:colOff>3175</xdr:colOff>
      <xdr:row>35</xdr:row>
      <xdr:rowOff>164374</xdr:rowOff>
    </xdr:to>
    <xdr:sp macro="" textlink="">
      <xdr:nvSpPr>
        <xdr:cNvPr id="88" name="円/楕円 87"/>
        <xdr:cNvSpPr/>
      </xdr:nvSpPr>
      <xdr:spPr>
        <a:xfrm>
          <a:off x="1968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9451</xdr:rowOff>
    </xdr:from>
    <xdr:ext cx="469744" cy="259045"/>
    <xdr:sp macro="" textlink="">
      <xdr:nvSpPr>
        <xdr:cNvPr id="89" name="テキスト ボックス 88"/>
        <xdr:cNvSpPr txBox="1"/>
      </xdr:nvSpPr>
      <xdr:spPr>
        <a:xfrm>
          <a:off x="1784427"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103596</xdr:rowOff>
    </xdr:from>
    <xdr:to>
      <xdr:col>1</xdr:col>
      <xdr:colOff>485775</xdr:colOff>
      <xdr:row>35</xdr:row>
      <xdr:rowOff>33746</xdr:rowOff>
    </xdr:to>
    <xdr:sp macro="" textlink="">
      <xdr:nvSpPr>
        <xdr:cNvPr id="90" name="円/楕円 89"/>
        <xdr:cNvSpPr/>
      </xdr:nvSpPr>
      <xdr:spPr>
        <a:xfrm>
          <a:off x="1079500" y="59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50273</xdr:rowOff>
    </xdr:from>
    <xdr:ext cx="469744" cy="259045"/>
    <xdr:sp macro="" textlink="">
      <xdr:nvSpPr>
        <xdr:cNvPr id="91" name="テキスト ボックス 90"/>
        <xdr:cNvSpPr txBox="1"/>
      </xdr:nvSpPr>
      <xdr:spPr>
        <a:xfrm>
          <a:off x="895427" y="57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129642</xdr:rowOff>
    </xdr:from>
    <xdr:to>
      <xdr:col>6</xdr:col>
      <xdr:colOff>511175</xdr:colOff>
      <xdr:row>54</xdr:row>
      <xdr:rowOff>110485</xdr:rowOff>
    </xdr:to>
    <xdr:cxnSp macro="">
      <xdr:nvCxnSpPr>
        <xdr:cNvPr id="119" name="直線コネクタ 118"/>
        <xdr:cNvCxnSpPr/>
      </xdr:nvCxnSpPr>
      <xdr:spPr>
        <a:xfrm>
          <a:off x="3797300" y="9216492"/>
          <a:ext cx="8382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129642</xdr:rowOff>
    </xdr:from>
    <xdr:to>
      <xdr:col>5</xdr:col>
      <xdr:colOff>358775</xdr:colOff>
      <xdr:row>54</xdr:row>
      <xdr:rowOff>102621</xdr:rowOff>
    </xdr:to>
    <xdr:cxnSp macro="">
      <xdr:nvCxnSpPr>
        <xdr:cNvPr id="122" name="直線コネクタ 121"/>
        <xdr:cNvCxnSpPr/>
      </xdr:nvCxnSpPr>
      <xdr:spPr>
        <a:xfrm flipV="1">
          <a:off x="2908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102621</xdr:rowOff>
    </xdr:from>
    <xdr:to>
      <xdr:col>4</xdr:col>
      <xdr:colOff>155575</xdr:colOff>
      <xdr:row>54</xdr:row>
      <xdr:rowOff>169464</xdr:rowOff>
    </xdr:to>
    <xdr:cxnSp macro="">
      <xdr:nvCxnSpPr>
        <xdr:cNvPr id="125" name="直線コネクタ 124"/>
        <xdr:cNvCxnSpPr/>
      </xdr:nvCxnSpPr>
      <xdr:spPr>
        <a:xfrm flipV="1">
          <a:off x="2019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169464</xdr:rowOff>
    </xdr:from>
    <xdr:to>
      <xdr:col>2</xdr:col>
      <xdr:colOff>638175</xdr:colOff>
      <xdr:row>56</xdr:row>
      <xdr:rowOff>114966</xdr:rowOff>
    </xdr:to>
    <xdr:cxnSp macro="">
      <xdr:nvCxnSpPr>
        <xdr:cNvPr id="128" name="直線コネクタ 127"/>
        <xdr:cNvCxnSpPr/>
      </xdr:nvCxnSpPr>
      <xdr:spPr>
        <a:xfrm flipV="1">
          <a:off x="1130300" y="9427764"/>
          <a:ext cx="889000" cy="28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59685</xdr:rowOff>
    </xdr:from>
    <xdr:to>
      <xdr:col>6</xdr:col>
      <xdr:colOff>561975</xdr:colOff>
      <xdr:row>54</xdr:row>
      <xdr:rowOff>161285</xdr:rowOff>
    </xdr:to>
    <xdr:sp macro="" textlink="">
      <xdr:nvSpPr>
        <xdr:cNvPr id="138" name="円/楕円 137"/>
        <xdr:cNvSpPr/>
      </xdr:nvSpPr>
      <xdr:spPr>
        <a:xfrm>
          <a:off x="45847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82562</xdr:rowOff>
    </xdr:from>
    <xdr:ext cx="534377" cy="259045"/>
    <xdr:sp macro="" textlink="">
      <xdr:nvSpPr>
        <xdr:cNvPr id="139" name="総務費該当値テキスト"/>
        <xdr:cNvSpPr txBox="1"/>
      </xdr:nvSpPr>
      <xdr:spPr>
        <a:xfrm>
          <a:off x="4686300" y="91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78842</xdr:rowOff>
    </xdr:from>
    <xdr:to>
      <xdr:col>5</xdr:col>
      <xdr:colOff>409575</xdr:colOff>
      <xdr:row>54</xdr:row>
      <xdr:rowOff>8992</xdr:rowOff>
    </xdr:to>
    <xdr:sp macro="" textlink="">
      <xdr:nvSpPr>
        <xdr:cNvPr id="140" name="円/楕円 139"/>
        <xdr:cNvSpPr/>
      </xdr:nvSpPr>
      <xdr:spPr>
        <a:xfrm>
          <a:off x="3746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25519</xdr:rowOff>
    </xdr:from>
    <xdr:ext cx="534377" cy="259045"/>
    <xdr:sp macro="" textlink="">
      <xdr:nvSpPr>
        <xdr:cNvPr id="141" name="テキスト ボックス 140"/>
        <xdr:cNvSpPr txBox="1"/>
      </xdr:nvSpPr>
      <xdr:spPr>
        <a:xfrm>
          <a:off x="3530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51821</xdr:rowOff>
    </xdr:from>
    <xdr:to>
      <xdr:col>4</xdr:col>
      <xdr:colOff>206375</xdr:colOff>
      <xdr:row>54</xdr:row>
      <xdr:rowOff>153421</xdr:rowOff>
    </xdr:to>
    <xdr:sp macro="" textlink="">
      <xdr:nvSpPr>
        <xdr:cNvPr id="142" name="円/楕円 141"/>
        <xdr:cNvSpPr/>
      </xdr:nvSpPr>
      <xdr:spPr>
        <a:xfrm>
          <a:off x="2857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169948</xdr:rowOff>
    </xdr:from>
    <xdr:ext cx="534377" cy="259045"/>
    <xdr:sp macro="" textlink="">
      <xdr:nvSpPr>
        <xdr:cNvPr id="143" name="テキスト ボックス 142"/>
        <xdr:cNvSpPr txBox="1"/>
      </xdr:nvSpPr>
      <xdr:spPr>
        <a:xfrm>
          <a:off x="2641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118664</xdr:rowOff>
    </xdr:from>
    <xdr:to>
      <xdr:col>3</xdr:col>
      <xdr:colOff>3175</xdr:colOff>
      <xdr:row>55</xdr:row>
      <xdr:rowOff>48814</xdr:rowOff>
    </xdr:to>
    <xdr:sp macro="" textlink="">
      <xdr:nvSpPr>
        <xdr:cNvPr id="144" name="円/楕円 143"/>
        <xdr:cNvSpPr/>
      </xdr:nvSpPr>
      <xdr:spPr>
        <a:xfrm>
          <a:off x="1968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39941</xdr:rowOff>
    </xdr:from>
    <xdr:ext cx="534377" cy="259045"/>
    <xdr:sp macro="" textlink="">
      <xdr:nvSpPr>
        <xdr:cNvPr id="145" name="テキスト ボックス 144"/>
        <xdr:cNvSpPr txBox="1"/>
      </xdr:nvSpPr>
      <xdr:spPr>
        <a:xfrm>
          <a:off x="1752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64166</xdr:rowOff>
    </xdr:from>
    <xdr:to>
      <xdr:col>1</xdr:col>
      <xdr:colOff>485775</xdr:colOff>
      <xdr:row>56</xdr:row>
      <xdr:rowOff>165766</xdr:rowOff>
    </xdr:to>
    <xdr:sp macro="" textlink="">
      <xdr:nvSpPr>
        <xdr:cNvPr id="146" name="円/楕円 145"/>
        <xdr:cNvSpPr/>
      </xdr:nvSpPr>
      <xdr:spPr>
        <a:xfrm>
          <a:off x="1079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156893</xdr:rowOff>
    </xdr:from>
    <xdr:ext cx="534377" cy="259045"/>
    <xdr:sp macro="" textlink="">
      <xdr:nvSpPr>
        <xdr:cNvPr id="147" name="テキスト ボックス 146"/>
        <xdr:cNvSpPr txBox="1"/>
      </xdr:nvSpPr>
      <xdr:spPr>
        <a:xfrm>
          <a:off x="863111" y="97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76</xdr:row>
      <xdr:rowOff>151391</xdr:rowOff>
    </xdr:to>
    <xdr:cxnSp macro="">
      <xdr:nvCxnSpPr>
        <xdr:cNvPr id="179" name="直線コネクタ 178"/>
        <xdr:cNvCxnSpPr/>
      </xdr:nvCxnSpPr>
      <xdr:spPr>
        <a:xfrm>
          <a:off x="3797300" y="13179893"/>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149693</xdr:rowOff>
    </xdr:from>
    <xdr:to>
      <xdr:col>5</xdr:col>
      <xdr:colOff>358775</xdr:colOff>
      <xdr:row>77</xdr:row>
      <xdr:rowOff>41500</xdr:rowOff>
    </xdr:to>
    <xdr:cxnSp macro="">
      <xdr:nvCxnSpPr>
        <xdr:cNvPr id="182" name="直線コネクタ 181"/>
        <xdr:cNvCxnSpPr/>
      </xdr:nvCxnSpPr>
      <xdr:spPr>
        <a:xfrm flipV="1">
          <a:off x="2908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41500</xdr:rowOff>
    </xdr:from>
    <xdr:to>
      <xdr:col>4</xdr:col>
      <xdr:colOff>155575</xdr:colOff>
      <xdr:row>77</xdr:row>
      <xdr:rowOff>113531</xdr:rowOff>
    </xdr:to>
    <xdr:cxnSp macro="">
      <xdr:nvCxnSpPr>
        <xdr:cNvPr id="185" name="直線コネクタ 184"/>
        <xdr:cNvCxnSpPr/>
      </xdr:nvCxnSpPr>
      <xdr:spPr>
        <a:xfrm flipV="1">
          <a:off x="2019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113531</xdr:rowOff>
    </xdr:from>
    <xdr:to>
      <xdr:col>2</xdr:col>
      <xdr:colOff>638175</xdr:colOff>
      <xdr:row>77</xdr:row>
      <xdr:rowOff>143706</xdr:rowOff>
    </xdr:to>
    <xdr:cxnSp macro="">
      <xdr:nvCxnSpPr>
        <xdr:cNvPr id="188" name="直線コネクタ 187"/>
        <xdr:cNvCxnSpPr/>
      </xdr:nvCxnSpPr>
      <xdr:spPr>
        <a:xfrm flipV="1">
          <a:off x="1130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100591</xdr:rowOff>
    </xdr:from>
    <xdr:to>
      <xdr:col>6</xdr:col>
      <xdr:colOff>561975</xdr:colOff>
      <xdr:row>77</xdr:row>
      <xdr:rowOff>30741</xdr:rowOff>
    </xdr:to>
    <xdr:sp macro="" textlink="">
      <xdr:nvSpPr>
        <xdr:cNvPr id="198" name="円/楕円 197"/>
        <xdr:cNvSpPr/>
      </xdr:nvSpPr>
      <xdr:spPr>
        <a:xfrm>
          <a:off x="45847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79018</xdr:rowOff>
    </xdr:from>
    <xdr:ext cx="599010" cy="259045"/>
    <xdr:sp macro="" textlink="">
      <xdr:nvSpPr>
        <xdr:cNvPr id="199" name="民生費該当値テキスト"/>
        <xdr:cNvSpPr txBox="1"/>
      </xdr:nvSpPr>
      <xdr:spPr>
        <a:xfrm>
          <a:off x="4686300" y="131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98893</xdr:rowOff>
    </xdr:from>
    <xdr:to>
      <xdr:col>5</xdr:col>
      <xdr:colOff>409575</xdr:colOff>
      <xdr:row>77</xdr:row>
      <xdr:rowOff>29043</xdr:rowOff>
    </xdr:to>
    <xdr:sp macro="" textlink="">
      <xdr:nvSpPr>
        <xdr:cNvPr id="200" name="円/楕円 199"/>
        <xdr:cNvSpPr/>
      </xdr:nvSpPr>
      <xdr:spPr>
        <a:xfrm>
          <a:off x="3746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20170</xdr:rowOff>
    </xdr:from>
    <xdr:ext cx="599010" cy="259045"/>
    <xdr:sp macro="" textlink="">
      <xdr:nvSpPr>
        <xdr:cNvPr id="201" name="テキスト ボックス 200"/>
        <xdr:cNvSpPr txBox="1"/>
      </xdr:nvSpPr>
      <xdr:spPr>
        <a:xfrm>
          <a:off x="3497794"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162150</xdr:rowOff>
    </xdr:from>
    <xdr:to>
      <xdr:col>4</xdr:col>
      <xdr:colOff>206375</xdr:colOff>
      <xdr:row>77</xdr:row>
      <xdr:rowOff>92300</xdr:rowOff>
    </xdr:to>
    <xdr:sp macro="" textlink="">
      <xdr:nvSpPr>
        <xdr:cNvPr id="202" name="円/楕円 201"/>
        <xdr:cNvSpPr/>
      </xdr:nvSpPr>
      <xdr:spPr>
        <a:xfrm>
          <a:off x="2857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83427</xdr:rowOff>
    </xdr:from>
    <xdr:ext cx="599010" cy="259045"/>
    <xdr:sp macro="" textlink="">
      <xdr:nvSpPr>
        <xdr:cNvPr id="203" name="テキスト ボックス 202"/>
        <xdr:cNvSpPr txBox="1"/>
      </xdr:nvSpPr>
      <xdr:spPr>
        <a:xfrm>
          <a:off x="2608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62731</xdr:rowOff>
    </xdr:from>
    <xdr:to>
      <xdr:col>3</xdr:col>
      <xdr:colOff>3175</xdr:colOff>
      <xdr:row>77</xdr:row>
      <xdr:rowOff>164331</xdr:rowOff>
    </xdr:to>
    <xdr:sp macro="" textlink="">
      <xdr:nvSpPr>
        <xdr:cNvPr id="204" name="円/楕円 203"/>
        <xdr:cNvSpPr/>
      </xdr:nvSpPr>
      <xdr:spPr>
        <a:xfrm>
          <a:off x="1968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155458</xdr:rowOff>
    </xdr:from>
    <xdr:ext cx="599010" cy="259045"/>
    <xdr:sp macro="" textlink="">
      <xdr:nvSpPr>
        <xdr:cNvPr id="205" name="テキスト ボックス 204"/>
        <xdr:cNvSpPr txBox="1"/>
      </xdr:nvSpPr>
      <xdr:spPr>
        <a:xfrm>
          <a:off x="1719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92906</xdr:rowOff>
    </xdr:from>
    <xdr:to>
      <xdr:col>1</xdr:col>
      <xdr:colOff>485775</xdr:colOff>
      <xdr:row>78</xdr:row>
      <xdr:rowOff>23056</xdr:rowOff>
    </xdr:to>
    <xdr:sp macro="" textlink="">
      <xdr:nvSpPr>
        <xdr:cNvPr id="206" name="円/楕円 205"/>
        <xdr:cNvSpPr/>
      </xdr:nvSpPr>
      <xdr:spPr>
        <a:xfrm>
          <a:off x="1079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14183</xdr:rowOff>
    </xdr:from>
    <xdr:ext cx="599010" cy="259045"/>
    <xdr:sp macro="" textlink="">
      <xdr:nvSpPr>
        <xdr:cNvPr id="207" name="テキスト ボックス 206"/>
        <xdr:cNvSpPr txBox="1"/>
      </xdr:nvSpPr>
      <xdr:spPr>
        <a:xfrm>
          <a:off x="830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92875</xdr:rowOff>
    </xdr:from>
    <xdr:to>
      <xdr:col>6</xdr:col>
      <xdr:colOff>511175</xdr:colOff>
      <xdr:row>95</xdr:row>
      <xdr:rowOff>7493</xdr:rowOff>
    </xdr:to>
    <xdr:cxnSp macro="">
      <xdr:nvCxnSpPr>
        <xdr:cNvPr id="237" name="直線コネクタ 236"/>
        <xdr:cNvCxnSpPr/>
      </xdr:nvCxnSpPr>
      <xdr:spPr>
        <a:xfrm>
          <a:off x="3797300" y="16209175"/>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8"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92875</xdr:rowOff>
    </xdr:to>
    <xdr:cxnSp macro="">
      <xdr:nvCxnSpPr>
        <xdr:cNvPr id="240" name="直線コネクタ 239"/>
        <xdr:cNvCxnSpPr/>
      </xdr:nvCxnSpPr>
      <xdr:spPr>
        <a:xfrm>
          <a:off x="2908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42583</xdr:rowOff>
    </xdr:from>
    <xdr:to>
      <xdr:col>4</xdr:col>
      <xdr:colOff>155575</xdr:colOff>
      <xdr:row>94</xdr:row>
      <xdr:rowOff>80263</xdr:rowOff>
    </xdr:to>
    <xdr:cxnSp macro="">
      <xdr:nvCxnSpPr>
        <xdr:cNvPr id="243" name="直線コネクタ 242"/>
        <xdr:cNvCxnSpPr/>
      </xdr:nvCxnSpPr>
      <xdr:spPr>
        <a:xfrm flipV="1">
          <a:off x="2019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80263</xdr:rowOff>
    </xdr:from>
    <xdr:to>
      <xdr:col>2</xdr:col>
      <xdr:colOff>638175</xdr:colOff>
      <xdr:row>94</xdr:row>
      <xdr:rowOff>149682</xdr:rowOff>
    </xdr:to>
    <xdr:cxnSp macro="">
      <xdr:nvCxnSpPr>
        <xdr:cNvPr id="246" name="直線コネクタ 245"/>
        <xdr:cNvCxnSpPr/>
      </xdr:nvCxnSpPr>
      <xdr:spPr>
        <a:xfrm flipV="1">
          <a:off x="1130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128143</xdr:rowOff>
    </xdr:from>
    <xdr:to>
      <xdr:col>6</xdr:col>
      <xdr:colOff>561975</xdr:colOff>
      <xdr:row>95</xdr:row>
      <xdr:rowOff>58293</xdr:rowOff>
    </xdr:to>
    <xdr:sp macro="" textlink="">
      <xdr:nvSpPr>
        <xdr:cNvPr id="256" name="円/楕円 255"/>
        <xdr:cNvSpPr/>
      </xdr:nvSpPr>
      <xdr:spPr>
        <a:xfrm>
          <a:off x="45847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151020</xdr:rowOff>
    </xdr:from>
    <xdr:ext cx="534377" cy="259045"/>
    <xdr:sp macro="" textlink="">
      <xdr:nvSpPr>
        <xdr:cNvPr id="257" name="衛生費該当値テキスト"/>
        <xdr:cNvSpPr txBox="1"/>
      </xdr:nvSpPr>
      <xdr:spPr>
        <a:xfrm>
          <a:off x="4686300" y="160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42075</xdr:rowOff>
    </xdr:from>
    <xdr:to>
      <xdr:col>5</xdr:col>
      <xdr:colOff>409575</xdr:colOff>
      <xdr:row>94</xdr:row>
      <xdr:rowOff>143675</xdr:rowOff>
    </xdr:to>
    <xdr:sp macro="" textlink="">
      <xdr:nvSpPr>
        <xdr:cNvPr id="258" name="円/楕円 257"/>
        <xdr:cNvSpPr/>
      </xdr:nvSpPr>
      <xdr:spPr>
        <a:xfrm>
          <a:off x="3746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160202</xdr:rowOff>
    </xdr:from>
    <xdr:ext cx="534377" cy="259045"/>
    <xdr:sp macro="" textlink="">
      <xdr:nvSpPr>
        <xdr:cNvPr id="259" name="テキスト ボックス 258"/>
        <xdr:cNvSpPr txBox="1"/>
      </xdr:nvSpPr>
      <xdr:spPr>
        <a:xfrm>
          <a:off x="3530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163233</xdr:rowOff>
    </xdr:from>
    <xdr:to>
      <xdr:col>4</xdr:col>
      <xdr:colOff>206375</xdr:colOff>
      <xdr:row>94</xdr:row>
      <xdr:rowOff>93383</xdr:rowOff>
    </xdr:to>
    <xdr:sp macro="" textlink="">
      <xdr:nvSpPr>
        <xdr:cNvPr id="260" name="円/楕円 259"/>
        <xdr:cNvSpPr/>
      </xdr:nvSpPr>
      <xdr:spPr>
        <a:xfrm>
          <a:off x="2857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109910</xdr:rowOff>
    </xdr:from>
    <xdr:ext cx="534377" cy="259045"/>
    <xdr:sp macro="" textlink="">
      <xdr:nvSpPr>
        <xdr:cNvPr id="261" name="テキスト ボックス 260"/>
        <xdr:cNvSpPr txBox="1"/>
      </xdr:nvSpPr>
      <xdr:spPr>
        <a:xfrm>
          <a:off x="2641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29463</xdr:rowOff>
    </xdr:from>
    <xdr:to>
      <xdr:col>3</xdr:col>
      <xdr:colOff>3175</xdr:colOff>
      <xdr:row>94</xdr:row>
      <xdr:rowOff>131063</xdr:rowOff>
    </xdr:to>
    <xdr:sp macro="" textlink="">
      <xdr:nvSpPr>
        <xdr:cNvPr id="262" name="円/楕円 261"/>
        <xdr:cNvSpPr/>
      </xdr:nvSpPr>
      <xdr:spPr>
        <a:xfrm>
          <a:off x="1968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147590</xdr:rowOff>
    </xdr:from>
    <xdr:ext cx="534377" cy="259045"/>
    <xdr:sp macro="" textlink="">
      <xdr:nvSpPr>
        <xdr:cNvPr id="263" name="テキスト ボックス 262"/>
        <xdr:cNvSpPr txBox="1"/>
      </xdr:nvSpPr>
      <xdr:spPr>
        <a:xfrm>
          <a:off x="1752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98882</xdr:rowOff>
    </xdr:from>
    <xdr:to>
      <xdr:col>1</xdr:col>
      <xdr:colOff>485775</xdr:colOff>
      <xdr:row>95</xdr:row>
      <xdr:rowOff>29032</xdr:rowOff>
    </xdr:to>
    <xdr:sp macro="" textlink="">
      <xdr:nvSpPr>
        <xdr:cNvPr id="264" name="円/楕円 263"/>
        <xdr:cNvSpPr/>
      </xdr:nvSpPr>
      <xdr:spPr>
        <a:xfrm>
          <a:off x="1079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45559</xdr:rowOff>
    </xdr:from>
    <xdr:ext cx="534377" cy="259045"/>
    <xdr:sp macro="" textlink="">
      <xdr:nvSpPr>
        <xdr:cNvPr id="265" name="テキスト ボックス 264"/>
        <xdr:cNvSpPr txBox="1"/>
      </xdr:nvSpPr>
      <xdr:spPr>
        <a:xfrm>
          <a:off x="863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32258</xdr:rowOff>
    </xdr:from>
    <xdr:to>
      <xdr:col>15</xdr:col>
      <xdr:colOff>180975</xdr:colOff>
      <xdr:row>37</xdr:row>
      <xdr:rowOff>114554</xdr:rowOff>
    </xdr:to>
    <xdr:cxnSp macro="">
      <xdr:nvCxnSpPr>
        <xdr:cNvPr id="294" name="直線コネクタ 293"/>
        <xdr:cNvCxnSpPr/>
      </xdr:nvCxnSpPr>
      <xdr:spPr>
        <a:xfrm>
          <a:off x="9639300" y="6375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37</xdr:row>
      <xdr:rowOff>32258</xdr:rowOff>
    </xdr:to>
    <xdr:cxnSp macro="">
      <xdr:nvCxnSpPr>
        <xdr:cNvPr id="297" name="直線コネクタ 296"/>
        <xdr:cNvCxnSpPr/>
      </xdr:nvCxnSpPr>
      <xdr:spPr>
        <a:xfrm>
          <a:off x="8750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46736</xdr:rowOff>
    </xdr:from>
    <xdr:to>
      <xdr:col>12</xdr:col>
      <xdr:colOff>511175</xdr:colOff>
      <xdr:row>36</xdr:row>
      <xdr:rowOff>22352</xdr:rowOff>
    </xdr:to>
    <xdr:cxnSp macro="">
      <xdr:nvCxnSpPr>
        <xdr:cNvPr id="300" name="直線コネクタ 299"/>
        <xdr:cNvCxnSpPr/>
      </xdr:nvCxnSpPr>
      <xdr:spPr>
        <a:xfrm flipV="1">
          <a:off x="7861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2" name="テキスト ボックス 301"/>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65786</xdr:rowOff>
    </xdr:from>
    <xdr:to>
      <xdr:col>11</xdr:col>
      <xdr:colOff>307975</xdr:colOff>
      <xdr:row>36</xdr:row>
      <xdr:rowOff>22352</xdr:rowOff>
    </xdr:to>
    <xdr:cxnSp macro="">
      <xdr:nvCxnSpPr>
        <xdr:cNvPr id="303" name="直線コネクタ 302"/>
        <xdr:cNvCxnSpPr/>
      </xdr:nvCxnSpPr>
      <xdr:spPr>
        <a:xfrm>
          <a:off x="6972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63754</xdr:rowOff>
    </xdr:from>
    <xdr:to>
      <xdr:col>15</xdr:col>
      <xdr:colOff>231775</xdr:colOff>
      <xdr:row>37</xdr:row>
      <xdr:rowOff>165354</xdr:rowOff>
    </xdr:to>
    <xdr:sp macro="" textlink="">
      <xdr:nvSpPr>
        <xdr:cNvPr id="313" name="円/楕円 312"/>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42181</xdr:rowOff>
    </xdr:from>
    <xdr:ext cx="378565" cy="259045"/>
    <xdr:sp macro="" textlink="">
      <xdr:nvSpPr>
        <xdr:cNvPr id="314" name="労働費該当値テキスト"/>
        <xdr:cNvSpPr txBox="1"/>
      </xdr:nvSpPr>
      <xdr:spPr>
        <a:xfrm>
          <a:off x="10528300"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152908</xdr:rowOff>
    </xdr:from>
    <xdr:to>
      <xdr:col>14</xdr:col>
      <xdr:colOff>79375</xdr:colOff>
      <xdr:row>37</xdr:row>
      <xdr:rowOff>83058</xdr:rowOff>
    </xdr:to>
    <xdr:sp macro="" textlink="">
      <xdr:nvSpPr>
        <xdr:cNvPr id="315" name="円/楕円 314"/>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74185</xdr:rowOff>
    </xdr:from>
    <xdr:ext cx="378565" cy="259045"/>
    <xdr:sp macro="" textlink="">
      <xdr:nvSpPr>
        <xdr:cNvPr id="316" name="テキスト ボックス 315"/>
        <xdr:cNvSpPr txBox="1"/>
      </xdr:nvSpPr>
      <xdr:spPr>
        <a:xfrm>
          <a:off x="9450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167386</xdr:rowOff>
    </xdr:from>
    <xdr:to>
      <xdr:col>12</xdr:col>
      <xdr:colOff>561975</xdr:colOff>
      <xdr:row>35</xdr:row>
      <xdr:rowOff>97536</xdr:rowOff>
    </xdr:to>
    <xdr:sp macro="" textlink="">
      <xdr:nvSpPr>
        <xdr:cNvPr id="317" name="円/楕円 316"/>
        <xdr:cNvSpPr/>
      </xdr:nvSpPr>
      <xdr:spPr>
        <a:xfrm>
          <a:off x="869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114063</xdr:rowOff>
    </xdr:from>
    <xdr:ext cx="378565" cy="259045"/>
    <xdr:sp macro="" textlink="">
      <xdr:nvSpPr>
        <xdr:cNvPr id="318" name="テキスト ボックス 317"/>
        <xdr:cNvSpPr txBox="1"/>
      </xdr:nvSpPr>
      <xdr:spPr>
        <a:xfrm>
          <a:off x="8561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143002</xdr:rowOff>
    </xdr:from>
    <xdr:to>
      <xdr:col>11</xdr:col>
      <xdr:colOff>358775</xdr:colOff>
      <xdr:row>36</xdr:row>
      <xdr:rowOff>73152</xdr:rowOff>
    </xdr:to>
    <xdr:sp macro="" textlink="">
      <xdr:nvSpPr>
        <xdr:cNvPr id="319" name="円/楕円 318"/>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64279</xdr:rowOff>
    </xdr:from>
    <xdr:ext cx="378565" cy="259045"/>
    <xdr:sp macro="" textlink="">
      <xdr:nvSpPr>
        <xdr:cNvPr id="320" name="テキスト ボックス 319"/>
        <xdr:cNvSpPr txBox="1"/>
      </xdr:nvSpPr>
      <xdr:spPr>
        <a:xfrm>
          <a:off x="7672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14986</xdr:rowOff>
    </xdr:from>
    <xdr:to>
      <xdr:col>10</xdr:col>
      <xdr:colOff>155575</xdr:colOff>
      <xdr:row>35</xdr:row>
      <xdr:rowOff>116586</xdr:rowOff>
    </xdr:to>
    <xdr:sp macro="" textlink="">
      <xdr:nvSpPr>
        <xdr:cNvPr id="321" name="円/楕円 320"/>
        <xdr:cNvSpPr/>
      </xdr:nvSpPr>
      <xdr:spPr>
        <a:xfrm>
          <a:off x="6921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107713</xdr:rowOff>
    </xdr:from>
    <xdr:ext cx="378565" cy="259045"/>
    <xdr:sp macro="" textlink="">
      <xdr:nvSpPr>
        <xdr:cNvPr id="322" name="テキスト ボックス 321"/>
        <xdr:cNvSpPr txBox="1"/>
      </xdr:nvSpPr>
      <xdr:spPr>
        <a:xfrm>
          <a:off x="6783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169418</xdr:rowOff>
    </xdr:from>
    <xdr:to>
      <xdr:col>15</xdr:col>
      <xdr:colOff>180975</xdr:colOff>
      <xdr:row>58</xdr:row>
      <xdr:rowOff>170180</xdr:rowOff>
    </xdr:to>
    <xdr:cxnSp macro="">
      <xdr:nvCxnSpPr>
        <xdr:cNvPr id="351" name="直線コネクタ 350"/>
        <xdr:cNvCxnSpPr/>
      </xdr:nvCxnSpPr>
      <xdr:spPr>
        <a:xfrm flipV="1">
          <a:off x="9639300" y="101135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170180</xdr:rowOff>
    </xdr:from>
    <xdr:to>
      <xdr:col>14</xdr:col>
      <xdr:colOff>28575</xdr:colOff>
      <xdr:row>58</xdr:row>
      <xdr:rowOff>170307</xdr:rowOff>
    </xdr:to>
    <xdr:cxnSp macro="">
      <xdr:nvCxnSpPr>
        <xdr:cNvPr id="354" name="直線コネクタ 353"/>
        <xdr:cNvCxnSpPr/>
      </xdr:nvCxnSpPr>
      <xdr:spPr>
        <a:xfrm flipV="1">
          <a:off x="8750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170307</xdr:rowOff>
    </xdr:from>
    <xdr:to>
      <xdr:col>12</xdr:col>
      <xdr:colOff>511175</xdr:colOff>
      <xdr:row>59</xdr:row>
      <xdr:rowOff>2540</xdr:rowOff>
    </xdr:to>
    <xdr:cxnSp macro="">
      <xdr:nvCxnSpPr>
        <xdr:cNvPr id="357" name="直線コネクタ 356"/>
        <xdr:cNvCxnSpPr/>
      </xdr:nvCxnSpPr>
      <xdr:spPr>
        <a:xfrm flipV="1">
          <a:off x="7861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2540</xdr:rowOff>
    </xdr:from>
    <xdr:to>
      <xdr:col>11</xdr:col>
      <xdr:colOff>307975</xdr:colOff>
      <xdr:row>59</xdr:row>
      <xdr:rowOff>3810</xdr:rowOff>
    </xdr:to>
    <xdr:cxnSp macro="">
      <xdr:nvCxnSpPr>
        <xdr:cNvPr id="360" name="直線コネクタ 359"/>
        <xdr:cNvCxnSpPr/>
      </xdr:nvCxnSpPr>
      <xdr:spPr>
        <a:xfrm flipV="1">
          <a:off x="6972300" y="10118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118618</xdr:rowOff>
    </xdr:from>
    <xdr:to>
      <xdr:col>15</xdr:col>
      <xdr:colOff>231775</xdr:colOff>
      <xdr:row>59</xdr:row>
      <xdr:rowOff>48768</xdr:rowOff>
    </xdr:to>
    <xdr:sp macro="" textlink="">
      <xdr:nvSpPr>
        <xdr:cNvPr id="370" name="円/楕円 369"/>
        <xdr:cNvSpPr/>
      </xdr:nvSpPr>
      <xdr:spPr>
        <a:xfrm>
          <a:off x="10426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33545</xdr:rowOff>
    </xdr:from>
    <xdr:ext cx="378565" cy="259045"/>
    <xdr:sp macro="" textlink="">
      <xdr:nvSpPr>
        <xdr:cNvPr id="371" name="農林水産業費該当値テキスト"/>
        <xdr:cNvSpPr txBox="1"/>
      </xdr:nvSpPr>
      <xdr:spPr>
        <a:xfrm>
          <a:off x="10528300" y="9977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119380</xdr:rowOff>
    </xdr:from>
    <xdr:to>
      <xdr:col>14</xdr:col>
      <xdr:colOff>79375</xdr:colOff>
      <xdr:row>59</xdr:row>
      <xdr:rowOff>49530</xdr:rowOff>
    </xdr:to>
    <xdr:sp macro="" textlink="">
      <xdr:nvSpPr>
        <xdr:cNvPr id="372" name="円/楕円 371"/>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40657</xdr:rowOff>
    </xdr:from>
    <xdr:ext cx="378565" cy="259045"/>
    <xdr:sp macro="" textlink="">
      <xdr:nvSpPr>
        <xdr:cNvPr id="373" name="テキスト ボックス 372"/>
        <xdr:cNvSpPr txBox="1"/>
      </xdr:nvSpPr>
      <xdr:spPr>
        <a:xfrm>
          <a:off x="9450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119507</xdr:rowOff>
    </xdr:from>
    <xdr:to>
      <xdr:col>12</xdr:col>
      <xdr:colOff>561975</xdr:colOff>
      <xdr:row>59</xdr:row>
      <xdr:rowOff>49657</xdr:rowOff>
    </xdr:to>
    <xdr:sp macro="" textlink="">
      <xdr:nvSpPr>
        <xdr:cNvPr id="374" name="円/楕円 373"/>
        <xdr:cNvSpPr/>
      </xdr:nvSpPr>
      <xdr:spPr>
        <a:xfrm>
          <a:off x="8699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40784</xdr:rowOff>
    </xdr:from>
    <xdr:ext cx="378565" cy="259045"/>
    <xdr:sp macro="" textlink="">
      <xdr:nvSpPr>
        <xdr:cNvPr id="375" name="テキスト ボックス 374"/>
        <xdr:cNvSpPr txBox="1"/>
      </xdr:nvSpPr>
      <xdr:spPr>
        <a:xfrm>
          <a:off x="8561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123190</xdr:rowOff>
    </xdr:from>
    <xdr:to>
      <xdr:col>11</xdr:col>
      <xdr:colOff>358775</xdr:colOff>
      <xdr:row>59</xdr:row>
      <xdr:rowOff>53340</xdr:rowOff>
    </xdr:to>
    <xdr:sp macro="" textlink="">
      <xdr:nvSpPr>
        <xdr:cNvPr id="376" name="円/楕円 375"/>
        <xdr:cNvSpPr/>
      </xdr:nvSpPr>
      <xdr:spPr>
        <a:xfrm>
          <a:off x="7810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44467</xdr:rowOff>
    </xdr:from>
    <xdr:ext cx="378565" cy="259045"/>
    <xdr:sp macro="" textlink="">
      <xdr:nvSpPr>
        <xdr:cNvPr id="377" name="テキスト ボックス 376"/>
        <xdr:cNvSpPr txBox="1"/>
      </xdr:nvSpPr>
      <xdr:spPr>
        <a:xfrm>
          <a:off x="7672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124460</xdr:rowOff>
    </xdr:from>
    <xdr:to>
      <xdr:col>10</xdr:col>
      <xdr:colOff>155575</xdr:colOff>
      <xdr:row>59</xdr:row>
      <xdr:rowOff>54610</xdr:rowOff>
    </xdr:to>
    <xdr:sp macro="" textlink="">
      <xdr:nvSpPr>
        <xdr:cNvPr id="378" name="円/楕円 377"/>
        <xdr:cNvSpPr/>
      </xdr:nvSpPr>
      <xdr:spPr>
        <a:xfrm>
          <a:off x="692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45737</xdr:rowOff>
    </xdr:from>
    <xdr:ext cx="378565" cy="259045"/>
    <xdr:sp macro="" textlink="">
      <xdr:nvSpPr>
        <xdr:cNvPr id="379" name="テキスト ボックス 378"/>
        <xdr:cNvSpPr txBox="1"/>
      </xdr:nvSpPr>
      <xdr:spPr>
        <a:xfrm>
          <a:off x="6783017" y="1016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163429</xdr:rowOff>
    </xdr:from>
    <xdr:to>
      <xdr:col>15</xdr:col>
      <xdr:colOff>180975</xdr:colOff>
      <xdr:row>76</xdr:row>
      <xdr:rowOff>55918</xdr:rowOff>
    </xdr:to>
    <xdr:cxnSp macro="">
      <xdr:nvCxnSpPr>
        <xdr:cNvPr id="406" name="直線コネクタ 405"/>
        <xdr:cNvCxnSpPr/>
      </xdr:nvCxnSpPr>
      <xdr:spPr>
        <a:xfrm>
          <a:off x="9639300" y="13022179"/>
          <a:ext cx="8382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89202</xdr:rowOff>
    </xdr:from>
    <xdr:to>
      <xdr:col>14</xdr:col>
      <xdr:colOff>28575</xdr:colOff>
      <xdr:row>75</xdr:row>
      <xdr:rowOff>163429</xdr:rowOff>
    </xdr:to>
    <xdr:cxnSp macro="">
      <xdr:nvCxnSpPr>
        <xdr:cNvPr id="409" name="直線コネクタ 408"/>
        <xdr:cNvCxnSpPr/>
      </xdr:nvCxnSpPr>
      <xdr:spPr>
        <a:xfrm>
          <a:off x="8750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89202</xdr:rowOff>
    </xdr:from>
    <xdr:to>
      <xdr:col>12</xdr:col>
      <xdr:colOff>511175</xdr:colOff>
      <xdr:row>75</xdr:row>
      <xdr:rowOff>99764</xdr:rowOff>
    </xdr:to>
    <xdr:cxnSp macro="">
      <xdr:nvCxnSpPr>
        <xdr:cNvPr id="412" name="直線コネクタ 411"/>
        <xdr:cNvCxnSpPr/>
      </xdr:nvCxnSpPr>
      <xdr:spPr>
        <a:xfrm flipV="1">
          <a:off x="7861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78161</xdr:rowOff>
    </xdr:from>
    <xdr:to>
      <xdr:col>11</xdr:col>
      <xdr:colOff>307975</xdr:colOff>
      <xdr:row>75</xdr:row>
      <xdr:rowOff>99764</xdr:rowOff>
    </xdr:to>
    <xdr:cxnSp macro="">
      <xdr:nvCxnSpPr>
        <xdr:cNvPr id="415" name="直線コネクタ 414"/>
        <xdr:cNvCxnSpPr/>
      </xdr:nvCxnSpPr>
      <xdr:spPr>
        <a:xfrm>
          <a:off x="6972300" y="1293691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5118</xdr:rowOff>
    </xdr:from>
    <xdr:to>
      <xdr:col>15</xdr:col>
      <xdr:colOff>231775</xdr:colOff>
      <xdr:row>76</xdr:row>
      <xdr:rowOff>106718</xdr:rowOff>
    </xdr:to>
    <xdr:sp macro="" textlink="">
      <xdr:nvSpPr>
        <xdr:cNvPr id="425" name="円/楕円 424"/>
        <xdr:cNvSpPr/>
      </xdr:nvSpPr>
      <xdr:spPr>
        <a:xfrm>
          <a:off x="10426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154995</xdr:rowOff>
    </xdr:from>
    <xdr:ext cx="534377" cy="259045"/>
    <xdr:sp macro="" textlink="">
      <xdr:nvSpPr>
        <xdr:cNvPr id="426" name="商工費該当値テキスト"/>
        <xdr:cNvSpPr txBox="1"/>
      </xdr:nvSpPr>
      <xdr:spPr>
        <a:xfrm>
          <a:off x="10528300"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112629</xdr:rowOff>
    </xdr:from>
    <xdr:to>
      <xdr:col>14</xdr:col>
      <xdr:colOff>79375</xdr:colOff>
      <xdr:row>76</xdr:row>
      <xdr:rowOff>42779</xdr:rowOff>
    </xdr:to>
    <xdr:sp macro="" textlink="">
      <xdr:nvSpPr>
        <xdr:cNvPr id="427" name="円/楕円 426"/>
        <xdr:cNvSpPr/>
      </xdr:nvSpPr>
      <xdr:spPr>
        <a:xfrm>
          <a:off x="9588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33906</xdr:rowOff>
    </xdr:from>
    <xdr:ext cx="534377" cy="259045"/>
    <xdr:sp macro="" textlink="">
      <xdr:nvSpPr>
        <xdr:cNvPr id="428" name="テキスト ボックス 427"/>
        <xdr:cNvSpPr txBox="1"/>
      </xdr:nvSpPr>
      <xdr:spPr>
        <a:xfrm>
          <a:off x="9372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38402</xdr:rowOff>
    </xdr:from>
    <xdr:to>
      <xdr:col>12</xdr:col>
      <xdr:colOff>561975</xdr:colOff>
      <xdr:row>75</xdr:row>
      <xdr:rowOff>140002</xdr:rowOff>
    </xdr:to>
    <xdr:sp macro="" textlink="">
      <xdr:nvSpPr>
        <xdr:cNvPr id="429" name="円/楕円 428"/>
        <xdr:cNvSpPr/>
      </xdr:nvSpPr>
      <xdr:spPr>
        <a:xfrm>
          <a:off x="8699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131129</xdr:rowOff>
    </xdr:from>
    <xdr:ext cx="534377" cy="259045"/>
    <xdr:sp macro="" textlink="">
      <xdr:nvSpPr>
        <xdr:cNvPr id="430" name="テキスト ボックス 429"/>
        <xdr:cNvSpPr txBox="1"/>
      </xdr:nvSpPr>
      <xdr:spPr>
        <a:xfrm>
          <a:off x="8483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48964</xdr:rowOff>
    </xdr:from>
    <xdr:to>
      <xdr:col>11</xdr:col>
      <xdr:colOff>358775</xdr:colOff>
      <xdr:row>75</xdr:row>
      <xdr:rowOff>150564</xdr:rowOff>
    </xdr:to>
    <xdr:sp macro="" textlink="">
      <xdr:nvSpPr>
        <xdr:cNvPr id="431" name="円/楕円 430"/>
        <xdr:cNvSpPr/>
      </xdr:nvSpPr>
      <xdr:spPr>
        <a:xfrm>
          <a:off x="7810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141690</xdr:rowOff>
    </xdr:from>
    <xdr:ext cx="534377" cy="259045"/>
    <xdr:sp macro="" textlink="">
      <xdr:nvSpPr>
        <xdr:cNvPr id="432" name="テキスト ボックス 431"/>
        <xdr:cNvSpPr txBox="1"/>
      </xdr:nvSpPr>
      <xdr:spPr>
        <a:xfrm>
          <a:off x="7594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27361</xdr:rowOff>
    </xdr:from>
    <xdr:to>
      <xdr:col>10</xdr:col>
      <xdr:colOff>155575</xdr:colOff>
      <xdr:row>75</xdr:row>
      <xdr:rowOff>128961</xdr:rowOff>
    </xdr:to>
    <xdr:sp macro="" textlink="">
      <xdr:nvSpPr>
        <xdr:cNvPr id="433" name="円/楕円 432"/>
        <xdr:cNvSpPr/>
      </xdr:nvSpPr>
      <xdr:spPr>
        <a:xfrm>
          <a:off x="6921500" y="12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120088</xdr:rowOff>
    </xdr:from>
    <xdr:ext cx="534377" cy="259045"/>
    <xdr:sp macro="" textlink="">
      <xdr:nvSpPr>
        <xdr:cNvPr id="434" name="テキスト ボックス 433"/>
        <xdr:cNvSpPr txBox="1"/>
      </xdr:nvSpPr>
      <xdr:spPr>
        <a:xfrm>
          <a:off x="6705111" y="129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96357</xdr:rowOff>
    </xdr:from>
    <xdr:to>
      <xdr:col>15</xdr:col>
      <xdr:colOff>180975</xdr:colOff>
      <xdr:row>97</xdr:row>
      <xdr:rowOff>117252</xdr:rowOff>
    </xdr:to>
    <xdr:cxnSp macro="">
      <xdr:nvCxnSpPr>
        <xdr:cNvPr id="462" name="直線コネクタ 461"/>
        <xdr:cNvCxnSpPr/>
      </xdr:nvCxnSpPr>
      <xdr:spPr>
        <a:xfrm flipV="1">
          <a:off x="9639300" y="16555557"/>
          <a:ext cx="8382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3592</xdr:rowOff>
    </xdr:from>
    <xdr:to>
      <xdr:col>14</xdr:col>
      <xdr:colOff>28575</xdr:colOff>
      <xdr:row>97</xdr:row>
      <xdr:rowOff>117252</xdr:rowOff>
    </xdr:to>
    <xdr:cxnSp macro="">
      <xdr:nvCxnSpPr>
        <xdr:cNvPr id="465" name="直線コネクタ 464"/>
        <xdr:cNvCxnSpPr/>
      </xdr:nvCxnSpPr>
      <xdr:spPr>
        <a:xfrm>
          <a:off x="8750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3592</xdr:rowOff>
    </xdr:from>
    <xdr:to>
      <xdr:col>12</xdr:col>
      <xdr:colOff>511175</xdr:colOff>
      <xdr:row>97</xdr:row>
      <xdr:rowOff>12278</xdr:rowOff>
    </xdr:to>
    <xdr:cxnSp macro="">
      <xdr:nvCxnSpPr>
        <xdr:cNvPr id="468" name="直線コネクタ 467"/>
        <xdr:cNvCxnSpPr/>
      </xdr:nvCxnSpPr>
      <xdr:spPr>
        <a:xfrm flipV="1">
          <a:off x="7861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123379</xdr:rowOff>
    </xdr:from>
    <xdr:to>
      <xdr:col>11</xdr:col>
      <xdr:colOff>307975</xdr:colOff>
      <xdr:row>97</xdr:row>
      <xdr:rowOff>12278</xdr:rowOff>
    </xdr:to>
    <xdr:cxnSp macro="">
      <xdr:nvCxnSpPr>
        <xdr:cNvPr id="471" name="直線コネクタ 470"/>
        <xdr:cNvCxnSpPr/>
      </xdr:nvCxnSpPr>
      <xdr:spPr>
        <a:xfrm>
          <a:off x="6972300" y="16582579"/>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45557</xdr:rowOff>
    </xdr:from>
    <xdr:to>
      <xdr:col>15</xdr:col>
      <xdr:colOff>231775</xdr:colOff>
      <xdr:row>96</xdr:row>
      <xdr:rowOff>147157</xdr:rowOff>
    </xdr:to>
    <xdr:sp macro="" textlink="">
      <xdr:nvSpPr>
        <xdr:cNvPr id="481" name="円/楕円 480"/>
        <xdr:cNvSpPr/>
      </xdr:nvSpPr>
      <xdr:spPr>
        <a:xfrm>
          <a:off x="104267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23984</xdr:rowOff>
    </xdr:from>
    <xdr:ext cx="534377" cy="259045"/>
    <xdr:sp macro="" textlink="">
      <xdr:nvSpPr>
        <xdr:cNvPr id="482" name="土木費該当値テキスト"/>
        <xdr:cNvSpPr txBox="1"/>
      </xdr:nvSpPr>
      <xdr:spPr>
        <a:xfrm>
          <a:off x="10528300" y="164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66452</xdr:rowOff>
    </xdr:from>
    <xdr:to>
      <xdr:col>14</xdr:col>
      <xdr:colOff>79375</xdr:colOff>
      <xdr:row>97</xdr:row>
      <xdr:rowOff>168052</xdr:rowOff>
    </xdr:to>
    <xdr:sp macro="" textlink="">
      <xdr:nvSpPr>
        <xdr:cNvPr id="483" name="円/楕円 482"/>
        <xdr:cNvSpPr/>
      </xdr:nvSpPr>
      <xdr:spPr>
        <a:xfrm>
          <a:off x="9588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159179</xdr:rowOff>
    </xdr:from>
    <xdr:ext cx="534377" cy="259045"/>
    <xdr:sp macro="" textlink="">
      <xdr:nvSpPr>
        <xdr:cNvPr id="484" name="テキスト ボックス 483"/>
        <xdr:cNvSpPr txBox="1"/>
      </xdr:nvSpPr>
      <xdr:spPr>
        <a:xfrm>
          <a:off x="9372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124242</xdr:rowOff>
    </xdr:from>
    <xdr:to>
      <xdr:col>12</xdr:col>
      <xdr:colOff>561975</xdr:colOff>
      <xdr:row>96</xdr:row>
      <xdr:rowOff>54392</xdr:rowOff>
    </xdr:to>
    <xdr:sp macro="" textlink="">
      <xdr:nvSpPr>
        <xdr:cNvPr id="485" name="円/楕円 484"/>
        <xdr:cNvSpPr/>
      </xdr:nvSpPr>
      <xdr:spPr>
        <a:xfrm>
          <a:off x="8699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45519</xdr:rowOff>
    </xdr:from>
    <xdr:ext cx="534377" cy="259045"/>
    <xdr:sp macro="" textlink="">
      <xdr:nvSpPr>
        <xdr:cNvPr id="486" name="テキスト ボックス 485"/>
        <xdr:cNvSpPr txBox="1"/>
      </xdr:nvSpPr>
      <xdr:spPr>
        <a:xfrm>
          <a:off x="8483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132928</xdr:rowOff>
    </xdr:from>
    <xdr:to>
      <xdr:col>11</xdr:col>
      <xdr:colOff>358775</xdr:colOff>
      <xdr:row>97</xdr:row>
      <xdr:rowOff>63078</xdr:rowOff>
    </xdr:to>
    <xdr:sp macro="" textlink="">
      <xdr:nvSpPr>
        <xdr:cNvPr id="487" name="円/楕円 486"/>
        <xdr:cNvSpPr/>
      </xdr:nvSpPr>
      <xdr:spPr>
        <a:xfrm>
          <a:off x="7810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54205</xdr:rowOff>
    </xdr:from>
    <xdr:ext cx="534377" cy="259045"/>
    <xdr:sp macro="" textlink="">
      <xdr:nvSpPr>
        <xdr:cNvPr id="488" name="テキスト ボックス 487"/>
        <xdr:cNvSpPr txBox="1"/>
      </xdr:nvSpPr>
      <xdr:spPr>
        <a:xfrm>
          <a:off x="7594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72579</xdr:rowOff>
    </xdr:from>
    <xdr:to>
      <xdr:col>10</xdr:col>
      <xdr:colOff>155575</xdr:colOff>
      <xdr:row>97</xdr:row>
      <xdr:rowOff>2729</xdr:rowOff>
    </xdr:to>
    <xdr:sp macro="" textlink="">
      <xdr:nvSpPr>
        <xdr:cNvPr id="489" name="円/楕円 488"/>
        <xdr:cNvSpPr/>
      </xdr:nvSpPr>
      <xdr:spPr>
        <a:xfrm>
          <a:off x="6921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165306</xdr:rowOff>
    </xdr:from>
    <xdr:ext cx="534377" cy="259045"/>
    <xdr:sp macro="" textlink="">
      <xdr:nvSpPr>
        <xdr:cNvPr id="490" name="テキスト ボックス 489"/>
        <xdr:cNvSpPr txBox="1"/>
      </xdr:nvSpPr>
      <xdr:spPr>
        <a:xfrm>
          <a:off x="6705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132461</xdr:rowOff>
    </xdr:from>
    <xdr:to>
      <xdr:col>23</xdr:col>
      <xdr:colOff>517525</xdr:colOff>
      <xdr:row>38</xdr:row>
      <xdr:rowOff>14160</xdr:rowOff>
    </xdr:to>
    <xdr:cxnSp macro="">
      <xdr:nvCxnSpPr>
        <xdr:cNvPr id="520" name="直線コネクタ 519"/>
        <xdr:cNvCxnSpPr/>
      </xdr:nvCxnSpPr>
      <xdr:spPr>
        <a:xfrm>
          <a:off x="15481300" y="6133211"/>
          <a:ext cx="8382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132461</xdr:rowOff>
    </xdr:from>
    <xdr:to>
      <xdr:col>22</xdr:col>
      <xdr:colOff>365125</xdr:colOff>
      <xdr:row>36</xdr:row>
      <xdr:rowOff>30924</xdr:rowOff>
    </xdr:to>
    <xdr:cxnSp macro="">
      <xdr:nvCxnSpPr>
        <xdr:cNvPr id="523" name="直線コネクタ 522"/>
        <xdr:cNvCxnSpPr/>
      </xdr:nvCxnSpPr>
      <xdr:spPr>
        <a:xfrm flipV="1">
          <a:off x="14592300" y="6133211"/>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30924</xdr:rowOff>
    </xdr:from>
    <xdr:to>
      <xdr:col>21</xdr:col>
      <xdr:colOff>161925</xdr:colOff>
      <xdr:row>38</xdr:row>
      <xdr:rowOff>45593</xdr:rowOff>
    </xdr:to>
    <xdr:cxnSp macro="">
      <xdr:nvCxnSpPr>
        <xdr:cNvPr id="526" name="直線コネクタ 525"/>
        <xdr:cNvCxnSpPr/>
      </xdr:nvCxnSpPr>
      <xdr:spPr>
        <a:xfrm flipV="1">
          <a:off x="13703300" y="6203124"/>
          <a:ext cx="889000" cy="3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45593</xdr:rowOff>
    </xdr:from>
    <xdr:to>
      <xdr:col>19</xdr:col>
      <xdr:colOff>644525</xdr:colOff>
      <xdr:row>38</xdr:row>
      <xdr:rowOff>53784</xdr:rowOff>
    </xdr:to>
    <xdr:cxnSp macro="">
      <xdr:nvCxnSpPr>
        <xdr:cNvPr id="529" name="直線コネクタ 528"/>
        <xdr:cNvCxnSpPr/>
      </xdr:nvCxnSpPr>
      <xdr:spPr>
        <a:xfrm flipV="1">
          <a:off x="12814300" y="65606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134810</xdr:rowOff>
    </xdr:from>
    <xdr:to>
      <xdr:col>23</xdr:col>
      <xdr:colOff>568325</xdr:colOff>
      <xdr:row>38</xdr:row>
      <xdr:rowOff>64960</xdr:rowOff>
    </xdr:to>
    <xdr:sp macro="" textlink="">
      <xdr:nvSpPr>
        <xdr:cNvPr id="539" name="円/楕円 538"/>
        <xdr:cNvSpPr/>
      </xdr:nvSpPr>
      <xdr:spPr>
        <a:xfrm>
          <a:off x="16268700" y="6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113237</xdr:rowOff>
    </xdr:from>
    <xdr:ext cx="534377" cy="259045"/>
    <xdr:sp macro="" textlink="">
      <xdr:nvSpPr>
        <xdr:cNvPr id="540" name="消防費該当値テキスト"/>
        <xdr:cNvSpPr txBox="1"/>
      </xdr:nvSpPr>
      <xdr:spPr>
        <a:xfrm>
          <a:off x="16370300" y="645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81661</xdr:rowOff>
    </xdr:from>
    <xdr:to>
      <xdr:col>22</xdr:col>
      <xdr:colOff>415925</xdr:colOff>
      <xdr:row>36</xdr:row>
      <xdr:rowOff>11811</xdr:rowOff>
    </xdr:to>
    <xdr:sp macro="" textlink="">
      <xdr:nvSpPr>
        <xdr:cNvPr id="541" name="円/楕円 540"/>
        <xdr:cNvSpPr/>
      </xdr:nvSpPr>
      <xdr:spPr>
        <a:xfrm>
          <a:off x="15430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28338</xdr:rowOff>
    </xdr:from>
    <xdr:ext cx="534377" cy="259045"/>
    <xdr:sp macro="" textlink="">
      <xdr:nvSpPr>
        <xdr:cNvPr id="542" name="テキスト ボックス 541"/>
        <xdr:cNvSpPr txBox="1"/>
      </xdr:nvSpPr>
      <xdr:spPr>
        <a:xfrm>
          <a:off x="15214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151574</xdr:rowOff>
    </xdr:from>
    <xdr:to>
      <xdr:col>21</xdr:col>
      <xdr:colOff>212725</xdr:colOff>
      <xdr:row>36</xdr:row>
      <xdr:rowOff>81724</xdr:rowOff>
    </xdr:to>
    <xdr:sp macro="" textlink="">
      <xdr:nvSpPr>
        <xdr:cNvPr id="543" name="円/楕円 542"/>
        <xdr:cNvSpPr/>
      </xdr:nvSpPr>
      <xdr:spPr>
        <a:xfrm>
          <a:off x="14541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98251</xdr:rowOff>
    </xdr:from>
    <xdr:ext cx="534377" cy="259045"/>
    <xdr:sp macro="" textlink="">
      <xdr:nvSpPr>
        <xdr:cNvPr id="544" name="テキスト ボックス 543"/>
        <xdr:cNvSpPr txBox="1"/>
      </xdr:nvSpPr>
      <xdr:spPr>
        <a:xfrm>
          <a:off x="14325111" y="5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166243</xdr:rowOff>
    </xdr:from>
    <xdr:to>
      <xdr:col>20</xdr:col>
      <xdr:colOff>9525</xdr:colOff>
      <xdr:row>38</xdr:row>
      <xdr:rowOff>96393</xdr:rowOff>
    </xdr:to>
    <xdr:sp macro="" textlink="">
      <xdr:nvSpPr>
        <xdr:cNvPr id="545" name="円/楕円 544"/>
        <xdr:cNvSpPr/>
      </xdr:nvSpPr>
      <xdr:spPr>
        <a:xfrm>
          <a:off x="13652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87520</xdr:rowOff>
    </xdr:from>
    <xdr:ext cx="534377" cy="259045"/>
    <xdr:sp macro="" textlink="">
      <xdr:nvSpPr>
        <xdr:cNvPr id="546" name="テキスト ボックス 545"/>
        <xdr:cNvSpPr txBox="1"/>
      </xdr:nvSpPr>
      <xdr:spPr>
        <a:xfrm>
          <a:off x="13436111" y="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2984</xdr:rowOff>
    </xdr:from>
    <xdr:to>
      <xdr:col>18</xdr:col>
      <xdr:colOff>492125</xdr:colOff>
      <xdr:row>38</xdr:row>
      <xdr:rowOff>104584</xdr:rowOff>
    </xdr:to>
    <xdr:sp macro="" textlink="">
      <xdr:nvSpPr>
        <xdr:cNvPr id="547" name="円/楕円 546"/>
        <xdr:cNvSpPr/>
      </xdr:nvSpPr>
      <xdr:spPr>
        <a:xfrm>
          <a:off x="12763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95711</xdr:rowOff>
    </xdr:from>
    <xdr:ext cx="534377" cy="259045"/>
    <xdr:sp macro="" textlink="">
      <xdr:nvSpPr>
        <xdr:cNvPr id="548" name="テキスト ボックス 547"/>
        <xdr:cNvSpPr txBox="1"/>
      </xdr:nvSpPr>
      <xdr:spPr>
        <a:xfrm>
          <a:off x="12547111" y="6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49266</xdr:rowOff>
    </xdr:from>
    <xdr:to>
      <xdr:col>23</xdr:col>
      <xdr:colOff>517525</xdr:colOff>
      <xdr:row>57</xdr:row>
      <xdr:rowOff>73771</xdr:rowOff>
    </xdr:to>
    <xdr:cxnSp macro="">
      <xdr:nvCxnSpPr>
        <xdr:cNvPr id="576" name="直線コネクタ 575"/>
        <xdr:cNvCxnSpPr/>
      </xdr:nvCxnSpPr>
      <xdr:spPr>
        <a:xfrm flipV="1">
          <a:off x="15481300" y="9821916"/>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73771</xdr:rowOff>
    </xdr:from>
    <xdr:to>
      <xdr:col>22</xdr:col>
      <xdr:colOff>365125</xdr:colOff>
      <xdr:row>57</xdr:row>
      <xdr:rowOff>94072</xdr:rowOff>
    </xdr:to>
    <xdr:cxnSp macro="">
      <xdr:nvCxnSpPr>
        <xdr:cNvPr id="579" name="直線コネクタ 578"/>
        <xdr:cNvCxnSpPr/>
      </xdr:nvCxnSpPr>
      <xdr:spPr>
        <a:xfrm flipV="1">
          <a:off x="14592300" y="984642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94072</xdr:rowOff>
    </xdr:from>
    <xdr:to>
      <xdr:col>21</xdr:col>
      <xdr:colOff>161925</xdr:colOff>
      <xdr:row>57</xdr:row>
      <xdr:rowOff>157485</xdr:rowOff>
    </xdr:to>
    <xdr:cxnSp macro="">
      <xdr:nvCxnSpPr>
        <xdr:cNvPr id="582" name="直線コネクタ 581"/>
        <xdr:cNvCxnSpPr/>
      </xdr:nvCxnSpPr>
      <xdr:spPr>
        <a:xfrm flipV="1">
          <a:off x="13703300" y="9866722"/>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44054</xdr:rowOff>
    </xdr:from>
    <xdr:to>
      <xdr:col>19</xdr:col>
      <xdr:colOff>644525</xdr:colOff>
      <xdr:row>57</xdr:row>
      <xdr:rowOff>157485</xdr:rowOff>
    </xdr:to>
    <xdr:cxnSp macro="">
      <xdr:nvCxnSpPr>
        <xdr:cNvPr id="585" name="直線コネクタ 584"/>
        <xdr:cNvCxnSpPr/>
      </xdr:nvCxnSpPr>
      <xdr:spPr>
        <a:xfrm>
          <a:off x="12814300" y="9816704"/>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169916</xdr:rowOff>
    </xdr:from>
    <xdr:to>
      <xdr:col>23</xdr:col>
      <xdr:colOff>568325</xdr:colOff>
      <xdr:row>57</xdr:row>
      <xdr:rowOff>100066</xdr:rowOff>
    </xdr:to>
    <xdr:sp macro="" textlink="">
      <xdr:nvSpPr>
        <xdr:cNvPr id="595" name="円/楕円 594"/>
        <xdr:cNvSpPr/>
      </xdr:nvSpPr>
      <xdr:spPr>
        <a:xfrm>
          <a:off x="16268700" y="97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148343</xdr:rowOff>
    </xdr:from>
    <xdr:ext cx="534377" cy="259045"/>
    <xdr:sp macro="" textlink="">
      <xdr:nvSpPr>
        <xdr:cNvPr id="596" name="教育費該当値テキスト"/>
        <xdr:cNvSpPr txBox="1"/>
      </xdr:nvSpPr>
      <xdr:spPr>
        <a:xfrm>
          <a:off x="16370300" y="97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22971</xdr:rowOff>
    </xdr:from>
    <xdr:to>
      <xdr:col>22</xdr:col>
      <xdr:colOff>415925</xdr:colOff>
      <xdr:row>57</xdr:row>
      <xdr:rowOff>124571</xdr:rowOff>
    </xdr:to>
    <xdr:sp macro="" textlink="">
      <xdr:nvSpPr>
        <xdr:cNvPr id="597" name="円/楕円 596"/>
        <xdr:cNvSpPr/>
      </xdr:nvSpPr>
      <xdr:spPr>
        <a:xfrm>
          <a:off x="15430500" y="9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115698</xdr:rowOff>
    </xdr:from>
    <xdr:ext cx="534377" cy="259045"/>
    <xdr:sp macro="" textlink="">
      <xdr:nvSpPr>
        <xdr:cNvPr id="598" name="テキスト ボックス 597"/>
        <xdr:cNvSpPr txBox="1"/>
      </xdr:nvSpPr>
      <xdr:spPr>
        <a:xfrm>
          <a:off x="15214111" y="98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43272</xdr:rowOff>
    </xdr:from>
    <xdr:to>
      <xdr:col>21</xdr:col>
      <xdr:colOff>212725</xdr:colOff>
      <xdr:row>57</xdr:row>
      <xdr:rowOff>144872</xdr:rowOff>
    </xdr:to>
    <xdr:sp macro="" textlink="">
      <xdr:nvSpPr>
        <xdr:cNvPr id="599" name="円/楕円 598"/>
        <xdr:cNvSpPr/>
      </xdr:nvSpPr>
      <xdr:spPr>
        <a:xfrm>
          <a:off x="14541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135999</xdr:rowOff>
    </xdr:from>
    <xdr:ext cx="534377" cy="259045"/>
    <xdr:sp macro="" textlink="">
      <xdr:nvSpPr>
        <xdr:cNvPr id="600" name="テキスト ボックス 599"/>
        <xdr:cNvSpPr txBox="1"/>
      </xdr:nvSpPr>
      <xdr:spPr>
        <a:xfrm>
          <a:off x="14325111" y="99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106685</xdr:rowOff>
    </xdr:from>
    <xdr:to>
      <xdr:col>20</xdr:col>
      <xdr:colOff>9525</xdr:colOff>
      <xdr:row>58</xdr:row>
      <xdr:rowOff>36835</xdr:rowOff>
    </xdr:to>
    <xdr:sp macro="" textlink="">
      <xdr:nvSpPr>
        <xdr:cNvPr id="601" name="円/楕円 600"/>
        <xdr:cNvSpPr/>
      </xdr:nvSpPr>
      <xdr:spPr>
        <a:xfrm>
          <a:off x="13652500" y="98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27962</xdr:rowOff>
    </xdr:from>
    <xdr:ext cx="534377" cy="259045"/>
    <xdr:sp macro="" textlink="">
      <xdr:nvSpPr>
        <xdr:cNvPr id="602" name="テキスト ボックス 601"/>
        <xdr:cNvSpPr txBox="1"/>
      </xdr:nvSpPr>
      <xdr:spPr>
        <a:xfrm>
          <a:off x="13436111" y="99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164704</xdr:rowOff>
    </xdr:from>
    <xdr:to>
      <xdr:col>18</xdr:col>
      <xdr:colOff>492125</xdr:colOff>
      <xdr:row>57</xdr:row>
      <xdr:rowOff>94854</xdr:rowOff>
    </xdr:to>
    <xdr:sp macro="" textlink="">
      <xdr:nvSpPr>
        <xdr:cNvPr id="603" name="円/楕円 602"/>
        <xdr:cNvSpPr/>
      </xdr:nvSpPr>
      <xdr:spPr>
        <a:xfrm>
          <a:off x="12763500" y="97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85981</xdr:rowOff>
    </xdr:from>
    <xdr:ext cx="534377" cy="259045"/>
    <xdr:sp macro="" textlink="">
      <xdr:nvSpPr>
        <xdr:cNvPr id="604" name="テキスト ボックス 603"/>
        <xdr:cNvSpPr txBox="1"/>
      </xdr:nvSpPr>
      <xdr:spPr>
        <a:xfrm>
          <a:off x="12547111" y="98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32334</xdr:rowOff>
    </xdr:from>
    <xdr:to>
      <xdr:col>23</xdr:col>
      <xdr:colOff>517525</xdr:colOff>
      <xdr:row>79</xdr:row>
      <xdr:rowOff>39878</xdr:rowOff>
    </xdr:to>
    <xdr:cxnSp macro="">
      <xdr:nvCxnSpPr>
        <xdr:cNvPr id="633" name="直線コネクタ 632"/>
        <xdr:cNvCxnSpPr/>
      </xdr:nvCxnSpPr>
      <xdr:spPr>
        <a:xfrm>
          <a:off x="15481300" y="13576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32334</xdr:rowOff>
    </xdr:from>
    <xdr:to>
      <xdr:col>22</xdr:col>
      <xdr:colOff>365125</xdr:colOff>
      <xdr:row>79</xdr:row>
      <xdr:rowOff>39039</xdr:rowOff>
    </xdr:to>
    <xdr:cxnSp macro="">
      <xdr:nvCxnSpPr>
        <xdr:cNvPr id="636" name="直線コネクタ 635"/>
        <xdr:cNvCxnSpPr/>
      </xdr:nvCxnSpPr>
      <xdr:spPr>
        <a:xfrm flipV="1">
          <a:off x="14592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163094</xdr:rowOff>
    </xdr:from>
    <xdr:to>
      <xdr:col>21</xdr:col>
      <xdr:colOff>161925</xdr:colOff>
      <xdr:row>79</xdr:row>
      <xdr:rowOff>39039</xdr:rowOff>
    </xdr:to>
    <xdr:cxnSp macro="">
      <xdr:nvCxnSpPr>
        <xdr:cNvPr id="639" name="直線コネクタ 638"/>
        <xdr:cNvCxnSpPr/>
      </xdr:nvCxnSpPr>
      <xdr:spPr>
        <a:xfrm>
          <a:off x="13703300" y="13536194"/>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83007</xdr:rowOff>
    </xdr:from>
    <xdr:to>
      <xdr:col>19</xdr:col>
      <xdr:colOff>644525</xdr:colOff>
      <xdr:row>78</xdr:row>
      <xdr:rowOff>163094</xdr:rowOff>
    </xdr:to>
    <xdr:cxnSp macro="">
      <xdr:nvCxnSpPr>
        <xdr:cNvPr id="642" name="直線コネクタ 641"/>
        <xdr:cNvCxnSpPr/>
      </xdr:nvCxnSpPr>
      <xdr:spPr>
        <a:xfrm>
          <a:off x="12814300" y="13456107"/>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160528</xdr:rowOff>
    </xdr:from>
    <xdr:to>
      <xdr:col>23</xdr:col>
      <xdr:colOff>568325</xdr:colOff>
      <xdr:row>79</xdr:row>
      <xdr:rowOff>90678</xdr:rowOff>
    </xdr:to>
    <xdr:sp macro="" textlink="">
      <xdr:nvSpPr>
        <xdr:cNvPr id="652" name="円/楕円 651"/>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3"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152984</xdr:rowOff>
    </xdr:from>
    <xdr:to>
      <xdr:col>22</xdr:col>
      <xdr:colOff>415925</xdr:colOff>
      <xdr:row>79</xdr:row>
      <xdr:rowOff>83134</xdr:rowOff>
    </xdr:to>
    <xdr:sp macro="" textlink="">
      <xdr:nvSpPr>
        <xdr:cNvPr id="654" name="円/楕円 653"/>
        <xdr:cNvSpPr/>
      </xdr:nvSpPr>
      <xdr:spPr>
        <a:xfrm>
          <a:off x="15430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74261</xdr:rowOff>
    </xdr:from>
    <xdr:ext cx="378565" cy="259045"/>
    <xdr:sp macro="" textlink="">
      <xdr:nvSpPr>
        <xdr:cNvPr id="655" name="テキスト ボックス 654"/>
        <xdr:cNvSpPr txBox="1"/>
      </xdr:nvSpPr>
      <xdr:spPr>
        <a:xfrm>
          <a:off x="15292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159689</xdr:rowOff>
    </xdr:from>
    <xdr:to>
      <xdr:col>21</xdr:col>
      <xdr:colOff>212725</xdr:colOff>
      <xdr:row>79</xdr:row>
      <xdr:rowOff>89839</xdr:rowOff>
    </xdr:to>
    <xdr:sp macro="" textlink="">
      <xdr:nvSpPr>
        <xdr:cNvPr id="656" name="円/楕円 655"/>
        <xdr:cNvSpPr/>
      </xdr:nvSpPr>
      <xdr:spPr>
        <a:xfrm>
          <a:off x="14541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80966</xdr:rowOff>
    </xdr:from>
    <xdr:ext cx="313932" cy="259045"/>
    <xdr:sp macro="" textlink="">
      <xdr:nvSpPr>
        <xdr:cNvPr id="657" name="テキスト ボックス 656"/>
        <xdr:cNvSpPr txBox="1"/>
      </xdr:nvSpPr>
      <xdr:spPr>
        <a:xfrm>
          <a:off x="14435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112294</xdr:rowOff>
    </xdr:from>
    <xdr:to>
      <xdr:col>20</xdr:col>
      <xdr:colOff>9525</xdr:colOff>
      <xdr:row>79</xdr:row>
      <xdr:rowOff>42444</xdr:rowOff>
    </xdr:to>
    <xdr:sp macro="" textlink="">
      <xdr:nvSpPr>
        <xdr:cNvPr id="658" name="円/楕円 657"/>
        <xdr:cNvSpPr/>
      </xdr:nvSpPr>
      <xdr:spPr>
        <a:xfrm>
          <a:off x="13652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33571</xdr:rowOff>
    </xdr:from>
    <xdr:ext cx="378565" cy="259045"/>
    <xdr:sp macro="" textlink="">
      <xdr:nvSpPr>
        <xdr:cNvPr id="659" name="テキスト ボックス 658"/>
        <xdr:cNvSpPr txBox="1"/>
      </xdr:nvSpPr>
      <xdr:spPr>
        <a:xfrm>
          <a:off x="13514017"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32207</xdr:rowOff>
    </xdr:from>
    <xdr:to>
      <xdr:col>18</xdr:col>
      <xdr:colOff>492125</xdr:colOff>
      <xdr:row>78</xdr:row>
      <xdr:rowOff>133807</xdr:rowOff>
    </xdr:to>
    <xdr:sp macro="" textlink="">
      <xdr:nvSpPr>
        <xdr:cNvPr id="660" name="円/楕円 659"/>
        <xdr:cNvSpPr/>
      </xdr:nvSpPr>
      <xdr:spPr>
        <a:xfrm>
          <a:off x="12763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124934</xdr:rowOff>
    </xdr:from>
    <xdr:ext cx="469744" cy="259045"/>
    <xdr:sp macro="" textlink="">
      <xdr:nvSpPr>
        <xdr:cNvPr id="661" name="テキスト ボックス 660"/>
        <xdr:cNvSpPr txBox="1"/>
      </xdr:nvSpPr>
      <xdr:spPr>
        <a:xfrm>
          <a:off x="12579427"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166903</xdr:rowOff>
    </xdr:from>
    <xdr:to>
      <xdr:col>23</xdr:col>
      <xdr:colOff>517525</xdr:colOff>
      <xdr:row>96</xdr:row>
      <xdr:rowOff>13399</xdr:rowOff>
    </xdr:to>
    <xdr:cxnSp macro="">
      <xdr:nvCxnSpPr>
        <xdr:cNvPr id="691" name="直線コネクタ 690"/>
        <xdr:cNvCxnSpPr/>
      </xdr:nvCxnSpPr>
      <xdr:spPr>
        <a:xfrm flipV="1">
          <a:off x="15481300" y="16454653"/>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13399</xdr:rowOff>
    </xdr:from>
    <xdr:to>
      <xdr:col>22</xdr:col>
      <xdr:colOff>365125</xdr:colOff>
      <xdr:row>96</xdr:row>
      <xdr:rowOff>15551</xdr:rowOff>
    </xdr:to>
    <xdr:cxnSp macro="">
      <xdr:nvCxnSpPr>
        <xdr:cNvPr id="694" name="直線コネクタ 693"/>
        <xdr:cNvCxnSpPr/>
      </xdr:nvCxnSpPr>
      <xdr:spPr>
        <a:xfrm flipV="1">
          <a:off x="14592300" y="16472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96</xdr:row>
      <xdr:rowOff>15551</xdr:rowOff>
    </xdr:to>
    <xdr:cxnSp macro="">
      <xdr:nvCxnSpPr>
        <xdr:cNvPr id="697" name="直線コネクタ 696"/>
        <xdr:cNvCxnSpPr/>
      </xdr:nvCxnSpPr>
      <xdr:spPr>
        <a:xfrm>
          <a:off x="13703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106401</xdr:rowOff>
    </xdr:from>
    <xdr:to>
      <xdr:col>19</xdr:col>
      <xdr:colOff>644525</xdr:colOff>
      <xdr:row>95</xdr:row>
      <xdr:rowOff>161683</xdr:rowOff>
    </xdr:to>
    <xdr:cxnSp macro="">
      <xdr:nvCxnSpPr>
        <xdr:cNvPr id="700" name="直線コネクタ 699"/>
        <xdr:cNvCxnSpPr/>
      </xdr:nvCxnSpPr>
      <xdr:spPr>
        <a:xfrm flipV="1">
          <a:off x="12814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116103</xdr:rowOff>
    </xdr:from>
    <xdr:to>
      <xdr:col>23</xdr:col>
      <xdr:colOff>568325</xdr:colOff>
      <xdr:row>96</xdr:row>
      <xdr:rowOff>46253</xdr:rowOff>
    </xdr:to>
    <xdr:sp macro="" textlink="">
      <xdr:nvSpPr>
        <xdr:cNvPr id="710" name="円/楕円 709"/>
        <xdr:cNvSpPr/>
      </xdr:nvSpPr>
      <xdr:spPr>
        <a:xfrm>
          <a:off x="162687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94530</xdr:rowOff>
    </xdr:from>
    <xdr:ext cx="534377" cy="259045"/>
    <xdr:sp macro="" textlink="">
      <xdr:nvSpPr>
        <xdr:cNvPr id="711" name="公債費該当値テキスト"/>
        <xdr:cNvSpPr txBox="1"/>
      </xdr:nvSpPr>
      <xdr:spPr>
        <a:xfrm>
          <a:off x="16370300"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134049</xdr:rowOff>
    </xdr:from>
    <xdr:to>
      <xdr:col>22</xdr:col>
      <xdr:colOff>415925</xdr:colOff>
      <xdr:row>96</xdr:row>
      <xdr:rowOff>64199</xdr:rowOff>
    </xdr:to>
    <xdr:sp macro="" textlink="">
      <xdr:nvSpPr>
        <xdr:cNvPr id="712" name="円/楕円 711"/>
        <xdr:cNvSpPr/>
      </xdr:nvSpPr>
      <xdr:spPr>
        <a:xfrm>
          <a:off x="154305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55326</xdr:rowOff>
    </xdr:from>
    <xdr:ext cx="534377" cy="259045"/>
    <xdr:sp macro="" textlink="">
      <xdr:nvSpPr>
        <xdr:cNvPr id="713" name="テキスト ボックス 712"/>
        <xdr:cNvSpPr txBox="1"/>
      </xdr:nvSpPr>
      <xdr:spPr>
        <a:xfrm>
          <a:off x="15214111" y="165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136201</xdr:rowOff>
    </xdr:from>
    <xdr:to>
      <xdr:col>21</xdr:col>
      <xdr:colOff>212725</xdr:colOff>
      <xdr:row>96</xdr:row>
      <xdr:rowOff>66351</xdr:rowOff>
    </xdr:to>
    <xdr:sp macro="" textlink="">
      <xdr:nvSpPr>
        <xdr:cNvPr id="714" name="円/楕円 713"/>
        <xdr:cNvSpPr/>
      </xdr:nvSpPr>
      <xdr:spPr>
        <a:xfrm>
          <a:off x="14541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57478</xdr:rowOff>
    </xdr:from>
    <xdr:ext cx="534377" cy="259045"/>
    <xdr:sp macro="" textlink="">
      <xdr:nvSpPr>
        <xdr:cNvPr id="715" name="テキスト ボックス 714"/>
        <xdr:cNvSpPr txBox="1"/>
      </xdr:nvSpPr>
      <xdr:spPr>
        <a:xfrm>
          <a:off x="14325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55601</xdr:rowOff>
    </xdr:from>
    <xdr:to>
      <xdr:col>20</xdr:col>
      <xdr:colOff>9525</xdr:colOff>
      <xdr:row>95</xdr:row>
      <xdr:rowOff>157201</xdr:rowOff>
    </xdr:to>
    <xdr:sp macro="" textlink="">
      <xdr:nvSpPr>
        <xdr:cNvPr id="716" name="円/楕円 715"/>
        <xdr:cNvSpPr/>
      </xdr:nvSpPr>
      <xdr:spPr>
        <a:xfrm>
          <a:off x="13652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148328</xdr:rowOff>
    </xdr:from>
    <xdr:ext cx="534377" cy="259045"/>
    <xdr:sp macro="" textlink="">
      <xdr:nvSpPr>
        <xdr:cNvPr id="717" name="テキスト ボックス 716"/>
        <xdr:cNvSpPr txBox="1"/>
      </xdr:nvSpPr>
      <xdr:spPr>
        <a:xfrm>
          <a:off x="13436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110883</xdr:rowOff>
    </xdr:from>
    <xdr:to>
      <xdr:col>18</xdr:col>
      <xdr:colOff>492125</xdr:colOff>
      <xdr:row>96</xdr:row>
      <xdr:rowOff>41033</xdr:rowOff>
    </xdr:to>
    <xdr:sp macro="" textlink="">
      <xdr:nvSpPr>
        <xdr:cNvPr id="718" name="円/楕円 717"/>
        <xdr:cNvSpPr/>
      </xdr:nvSpPr>
      <xdr:spPr>
        <a:xfrm>
          <a:off x="12763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32160</xdr:rowOff>
    </xdr:from>
    <xdr:ext cx="534377" cy="259045"/>
    <xdr:sp macro="" textlink="">
      <xdr:nvSpPr>
        <xdr:cNvPr id="719" name="テキスト ボックス 718"/>
        <xdr:cNvSpPr txBox="1"/>
      </xdr:nvSpPr>
      <xdr:spPr>
        <a:xfrm>
          <a:off x="12547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171377</xdr:rowOff>
    </xdr:from>
    <xdr:to>
      <xdr:col>32</xdr:col>
      <xdr:colOff>187325</xdr:colOff>
      <xdr:row>39</xdr:row>
      <xdr:rowOff>9507</xdr:rowOff>
    </xdr:to>
    <xdr:cxnSp macro="">
      <xdr:nvCxnSpPr>
        <xdr:cNvPr id="750" name="直線コネクタ 749"/>
        <xdr:cNvCxnSpPr/>
      </xdr:nvCxnSpPr>
      <xdr:spPr>
        <a:xfrm>
          <a:off x="21323300" y="6686477"/>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171377</xdr:rowOff>
    </xdr:from>
    <xdr:to>
      <xdr:col>31</xdr:col>
      <xdr:colOff>34925</xdr:colOff>
      <xdr:row>39</xdr:row>
      <xdr:rowOff>9724</xdr:rowOff>
    </xdr:to>
    <xdr:cxnSp macro="">
      <xdr:nvCxnSpPr>
        <xdr:cNvPr id="753" name="直線コネクタ 752"/>
        <xdr:cNvCxnSpPr/>
      </xdr:nvCxnSpPr>
      <xdr:spPr>
        <a:xfrm flipV="1">
          <a:off x="20434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8854</xdr:rowOff>
    </xdr:from>
    <xdr:to>
      <xdr:col>29</xdr:col>
      <xdr:colOff>517525</xdr:colOff>
      <xdr:row>39</xdr:row>
      <xdr:rowOff>9724</xdr:rowOff>
    </xdr:to>
    <xdr:cxnSp macro="">
      <xdr:nvCxnSpPr>
        <xdr:cNvPr id="756" name="直線コネクタ 755"/>
        <xdr:cNvCxnSpPr/>
      </xdr:nvCxnSpPr>
      <xdr:spPr>
        <a:xfrm>
          <a:off x="19545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164628</xdr:rowOff>
    </xdr:from>
    <xdr:to>
      <xdr:col>28</xdr:col>
      <xdr:colOff>314325</xdr:colOff>
      <xdr:row>39</xdr:row>
      <xdr:rowOff>8854</xdr:rowOff>
    </xdr:to>
    <xdr:cxnSp macro="">
      <xdr:nvCxnSpPr>
        <xdr:cNvPr id="759" name="直線コネクタ 758"/>
        <xdr:cNvCxnSpPr/>
      </xdr:nvCxnSpPr>
      <xdr:spPr>
        <a:xfrm>
          <a:off x="18656300" y="6679728"/>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130157</xdr:rowOff>
    </xdr:from>
    <xdr:to>
      <xdr:col>32</xdr:col>
      <xdr:colOff>238125</xdr:colOff>
      <xdr:row>39</xdr:row>
      <xdr:rowOff>60307</xdr:rowOff>
    </xdr:to>
    <xdr:sp macro="" textlink="">
      <xdr:nvSpPr>
        <xdr:cNvPr id="769" name="円/楕円 768"/>
        <xdr:cNvSpPr/>
      </xdr:nvSpPr>
      <xdr:spPr>
        <a:xfrm>
          <a:off x="221107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45084</xdr:rowOff>
    </xdr:from>
    <xdr:ext cx="378565" cy="259045"/>
    <xdr:sp macro="" textlink="">
      <xdr:nvSpPr>
        <xdr:cNvPr id="770" name="諸支出金該当値テキスト"/>
        <xdr:cNvSpPr txBox="1"/>
      </xdr:nvSpPr>
      <xdr:spPr>
        <a:xfrm>
          <a:off x="22212300" y="656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120577</xdr:rowOff>
    </xdr:from>
    <xdr:to>
      <xdr:col>31</xdr:col>
      <xdr:colOff>85725</xdr:colOff>
      <xdr:row>39</xdr:row>
      <xdr:rowOff>50727</xdr:rowOff>
    </xdr:to>
    <xdr:sp macro="" textlink="">
      <xdr:nvSpPr>
        <xdr:cNvPr id="771" name="円/楕円 770"/>
        <xdr:cNvSpPr/>
      </xdr:nvSpPr>
      <xdr:spPr>
        <a:xfrm>
          <a:off x="21272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41854</xdr:rowOff>
    </xdr:from>
    <xdr:ext cx="378565" cy="259045"/>
    <xdr:sp macro="" textlink="">
      <xdr:nvSpPr>
        <xdr:cNvPr id="772" name="テキスト ボックス 771"/>
        <xdr:cNvSpPr txBox="1"/>
      </xdr:nvSpPr>
      <xdr:spPr>
        <a:xfrm>
          <a:off x="21134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130374</xdr:rowOff>
    </xdr:from>
    <xdr:to>
      <xdr:col>29</xdr:col>
      <xdr:colOff>568325</xdr:colOff>
      <xdr:row>39</xdr:row>
      <xdr:rowOff>60524</xdr:rowOff>
    </xdr:to>
    <xdr:sp macro="" textlink="">
      <xdr:nvSpPr>
        <xdr:cNvPr id="773" name="円/楕円 772"/>
        <xdr:cNvSpPr/>
      </xdr:nvSpPr>
      <xdr:spPr>
        <a:xfrm>
          <a:off x="20383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51651</xdr:rowOff>
    </xdr:from>
    <xdr:ext cx="378565" cy="259045"/>
    <xdr:sp macro="" textlink="">
      <xdr:nvSpPr>
        <xdr:cNvPr id="774" name="テキスト ボックス 773"/>
        <xdr:cNvSpPr txBox="1"/>
      </xdr:nvSpPr>
      <xdr:spPr>
        <a:xfrm>
          <a:off x="20245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129504</xdr:rowOff>
    </xdr:from>
    <xdr:to>
      <xdr:col>28</xdr:col>
      <xdr:colOff>365125</xdr:colOff>
      <xdr:row>39</xdr:row>
      <xdr:rowOff>59654</xdr:rowOff>
    </xdr:to>
    <xdr:sp macro="" textlink="">
      <xdr:nvSpPr>
        <xdr:cNvPr id="775" name="円/楕円 774"/>
        <xdr:cNvSpPr/>
      </xdr:nvSpPr>
      <xdr:spPr>
        <a:xfrm>
          <a:off x="19494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50781</xdr:rowOff>
    </xdr:from>
    <xdr:ext cx="378565" cy="259045"/>
    <xdr:sp macro="" textlink="">
      <xdr:nvSpPr>
        <xdr:cNvPr id="776" name="テキスト ボックス 775"/>
        <xdr:cNvSpPr txBox="1"/>
      </xdr:nvSpPr>
      <xdr:spPr>
        <a:xfrm>
          <a:off x="19356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113828</xdr:rowOff>
    </xdr:from>
    <xdr:to>
      <xdr:col>27</xdr:col>
      <xdr:colOff>161925</xdr:colOff>
      <xdr:row>39</xdr:row>
      <xdr:rowOff>43978</xdr:rowOff>
    </xdr:to>
    <xdr:sp macro="" textlink="">
      <xdr:nvSpPr>
        <xdr:cNvPr id="777" name="円/楕円 776"/>
        <xdr:cNvSpPr/>
      </xdr:nvSpPr>
      <xdr:spPr>
        <a:xfrm>
          <a:off x="186055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35105</xdr:rowOff>
    </xdr:from>
    <xdr:ext cx="378565" cy="259045"/>
    <xdr:sp macro="" textlink="">
      <xdr:nvSpPr>
        <xdr:cNvPr id="778" name="テキスト ボックス 777"/>
        <xdr:cNvSpPr txBox="1"/>
      </xdr:nvSpPr>
      <xdr:spPr>
        <a:xfrm>
          <a:off x="18467017"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ysClr val="windowText" lastClr="000000"/>
              </a:solidFill>
              <a:effectLst/>
              <a:latin typeface="+mn-lt"/>
              <a:ea typeface="+mn-ea"/>
              <a:cs typeface="+mn-cs"/>
            </a:rPr>
            <a:t>162</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年度以降、保育所の待機児童対策などの子育て支援施策の強化や障害福祉サービスの利用者及び生活保護受給者の増等により上昇傾向にあ</a:t>
          </a:r>
          <a:r>
            <a:rPr kumimoji="1" lang="ja-JP" altLang="en-US" sz="1100">
              <a:solidFill>
                <a:schemeClr val="dk1"/>
              </a:solidFill>
              <a:effectLst/>
              <a:latin typeface="+mn-lt"/>
              <a:ea typeface="+mn-ea"/>
              <a:cs typeface="+mn-cs"/>
            </a:rPr>
            <a:t>る。次に</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a:t>
          </a:r>
          <a:r>
            <a:rPr kumimoji="1" lang="ja-JP" altLang="en-US" sz="1100">
              <a:solidFill>
                <a:schemeClr val="dk1"/>
              </a:solidFill>
              <a:effectLst/>
              <a:latin typeface="+mn-lt"/>
              <a:ea typeface="+mn-ea"/>
              <a:cs typeface="+mn-cs"/>
            </a:rPr>
            <a:t>り前年度と比較して減少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a:t>
          </a:r>
          <a:r>
            <a:rPr kumimoji="1" lang="ja-JP" altLang="en-US"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年度は京浜急行大師線連続立体交差事業費や登戸土地区画整備事業費の増等により増加している。次に</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年度は中高一貫教育校新設事業費の減等により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年度は中学校給食推進事業費の増等により増加</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年度は学校施設長期保全計画推進事業の増等により増加している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年度はマイナス</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以降は非常に小さいものの</a:t>
          </a:r>
          <a:r>
            <a:rPr kumimoji="1" lang="ja-JP" altLang="ja-JP" sz="1100">
              <a:solidFill>
                <a:schemeClr val="dk1"/>
              </a:solidFill>
              <a:effectLst/>
              <a:latin typeface="+mn-lt"/>
              <a:ea typeface="+mn-ea"/>
              <a:cs typeface="+mn-cs"/>
            </a:rPr>
            <a:t>プラス</a:t>
          </a:r>
          <a:r>
            <a:rPr kumimoji="1" lang="ja-JP" altLang="en-US" sz="1100">
              <a:solidFill>
                <a:schemeClr val="dk1"/>
              </a:solidFill>
              <a:effectLst/>
              <a:latin typeface="+mn-lt"/>
              <a:ea typeface="+mn-ea"/>
              <a:cs typeface="+mn-cs"/>
            </a:rPr>
            <a:t>に転じている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財政調整基金については、補正</a:t>
          </a:r>
          <a:r>
            <a:rPr kumimoji="1" lang="ja-JP" altLang="en-US" sz="1100">
              <a:solidFill>
                <a:schemeClr val="dk1"/>
              </a:solidFill>
              <a:effectLst/>
              <a:latin typeface="+mn-lt"/>
              <a:ea typeface="+mn-ea"/>
              <a:cs typeface="+mn-cs"/>
            </a:rPr>
            <a:t>予算の</a:t>
          </a:r>
          <a:r>
            <a:rPr kumimoji="1" lang="ja-JP" altLang="ja-JP" sz="1100">
              <a:solidFill>
                <a:schemeClr val="dk1"/>
              </a:solidFill>
              <a:effectLst/>
              <a:latin typeface="+mn-lt"/>
              <a:ea typeface="+mn-ea"/>
              <a:cs typeface="+mn-cs"/>
            </a:rPr>
            <a:t>財源として活用している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年度には取崩しを実施したため、残高が減少した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市税の増収や執行段階の精査による予算執行の抑制などにより最終的には取崩しを回避したため、</a:t>
          </a:r>
          <a:r>
            <a:rPr kumimoji="1" lang="ja-JP" altLang="ja-JP" sz="1100">
              <a:solidFill>
                <a:schemeClr val="dk1"/>
              </a:solidFill>
              <a:effectLst/>
              <a:latin typeface="+mn-lt"/>
              <a:ea typeface="+mn-ea"/>
              <a:cs typeface="+mn-cs"/>
            </a:rPr>
            <a:t>剰余金処分等</a:t>
          </a:r>
          <a:r>
            <a:rPr kumimoji="1" lang="ja-JP" altLang="en-US" sz="1100">
              <a:solidFill>
                <a:schemeClr val="dk1"/>
              </a:solidFill>
              <a:effectLst/>
              <a:latin typeface="+mn-lt"/>
              <a:ea typeface="+mn-ea"/>
              <a:cs typeface="+mn-cs"/>
            </a:rPr>
            <a:t>の積立て</a:t>
          </a:r>
          <a:r>
            <a:rPr kumimoji="1" lang="ja-JP" altLang="ja-JP" sz="1100">
              <a:solidFill>
                <a:schemeClr val="dk1"/>
              </a:solidFill>
              <a:effectLst/>
              <a:latin typeface="+mn-lt"/>
              <a:ea typeface="+mn-ea"/>
              <a:cs typeface="+mn-cs"/>
            </a:rPr>
            <a:t>により残高が増加した。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年度については、一般会計の実質収支</a:t>
          </a:r>
          <a:r>
            <a:rPr kumimoji="1" lang="ja-JP" altLang="en-US" sz="1100">
              <a:solidFill>
                <a:schemeClr val="dk1"/>
              </a:solidFill>
              <a:effectLst/>
              <a:latin typeface="+mn-lt"/>
              <a:ea typeface="+mn-ea"/>
              <a:cs typeface="+mn-cs"/>
            </a:rPr>
            <a:t>は横ばいであるが、</a:t>
          </a:r>
          <a:r>
            <a:rPr kumimoji="1" lang="ja-JP" altLang="ja-JP" sz="1100">
              <a:solidFill>
                <a:schemeClr val="dk1"/>
              </a:solidFill>
              <a:effectLst/>
              <a:latin typeface="+mn-lt"/>
              <a:ea typeface="+mn-ea"/>
              <a:cs typeface="+mn-cs"/>
            </a:rPr>
            <a:t>公営企業会計（主に水道事業</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会計）の剰余額が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したことにより、前年度より黒字額が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a:t>
          </a:r>
          <a:r>
            <a:rPr kumimoji="1" lang="ja-JP" altLang="en-US" sz="1100">
              <a:solidFill>
                <a:schemeClr val="dk1"/>
              </a:solidFill>
              <a:effectLst/>
              <a:latin typeface="+mn-lt"/>
              <a:ea typeface="+mn-ea"/>
              <a:cs typeface="+mn-cs"/>
            </a:rPr>
            <a:t>控除額（特定財源及び元利償還金・準元利償還金に係る基準財政需要額算入額）の増</a:t>
          </a:r>
          <a:r>
            <a:rPr kumimoji="1" lang="ja-JP" altLang="ja-JP" sz="1100">
              <a:solidFill>
                <a:schemeClr val="dk1"/>
              </a:solidFill>
              <a:effectLst/>
              <a:latin typeface="+mn-lt"/>
              <a:ea typeface="+mn-ea"/>
              <a:cs typeface="+mn-cs"/>
            </a:rPr>
            <a:t>により、実質公債費比率の分子は減少した。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年度は、満括分の積立金及び企業債償還金への操出等の増による準元利償還金等の増に加え、地方債の償還に充当した</a:t>
          </a:r>
          <a:r>
            <a:rPr kumimoji="1" lang="ja-JP" altLang="ja-JP" sz="1100">
              <a:solidFill>
                <a:sysClr val="windowText" lastClr="000000"/>
              </a:solidFill>
              <a:effectLst/>
              <a:latin typeface="+mn-lt"/>
              <a:ea typeface="+mn-ea"/>
              <a:cs typeface="+mn-cs"/>
            </a:rPr>
            <a:t>都市計画税の減による</a:t>
          </a:r>
          <a:r>
            <a:rPr kumimoji="1" lang="ja-JP" altLang="en-US" sz="1100">
              <a:solidFill>
                <a:sysClr val="windowText" lastClr="000000"/>
              </a:solidFill>
              <a:effectLst/>
              <a:latin typeface="+mn-lt"/>
              <a:ea typeface="+mn-ea"/>
              <a:cs typeface="+mn-cs"/>
            </a:rPr>
            <a:t>特定財源の減、公害防止事業債の減による元利償還金・準元利償還金に係る基準財政需要額算入額の減により、実質公債費比率の分子は増加した。</a:t>
          </a:r>
        </a:p>
        <a:p>
          <a:pPr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将来負担額については、</a:t>
          </a:r>
          <a:r>
            <a:rPr kumimoji="1" lang="ja-JP" altLang="en-US" sz="1100">
              <a:solidFill>
                <a:sysClr val="windowText" lastClr="000000"/>
              </a:solidFill>
              <a:effectLst/>
              <a:latin typeface="+mn-lt"/>
              <a:ea typeface="+mn-ea"/>
              <a:cs typeface="+mn-cs"/>
            </a:rPr>
            <a:t>前年度と比較して</a:t>
          </a:r>
          <a:r>
            <a:rPr kumimoji="1" lang="ja-JP" altLang="ja-JP" sz="1100">
              <a:solidFill>
                <a:sysClr val="windowText" lastClr="000000"/>
              </a:solidFill>
              <a:effectLst/>
              <a:latin typeface="+mn-lt"/>
              <a:ea typeface="+mn-ea"/>
              <a:cs typeface="+mn-cs"/>
            </a:rPr>
            <a:t>地方債残高が</a:t>
          </a:r>
          <a:r>
            <a:rPr kumimoji="1" lang="ja-JP" altLang="en-US" sz="1100">
              <a:solidFill>
                <a:sysClr val="windowText" lastClr="000000"/>
              </a:solidFill>
              <a:effectLst/>
              <a:latin typeface="+mn-lt"/>
              <a:ea typeface="+mn-ea"/>
              <a:cs typeface="+mn-cs"/>
            </a:rPr>
            <a:t>減となるとともに下水等への企業会計への繰出見込額の減による</a:t>
          </a:r>
          <a:r>
            <a:rPr kumimoji="1" lang="ja-JP" altLang="ja-JP" sz="1100">
              <a:solidFill>
                <a:sysClr val="windowText" lastClr="000000"/>
              </a:solidFill>
              <a:effectLst/>
              <a:latin typeface="+mn-lt"/>
              <a:ea typeface="+mn-ea"/>
              <a:cs typeface="+mn-cs"/>
            </a:rPr>
            <a:t>公営企業債等繰入見込額の減及び退職者数の減</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退職手当見込額</a:t>
          </a:r>
          <a:r>
            <a:rPr kumimoji="1" lang="ja-JP" altLang="en-US" sz="1100">
              <a:solidFill>
                <a:sysClr val="windowText" lastClr="000000"/>
              </a:solidFill>
              <a:effectLst/>
              <a:latin typeface="+mn-lt"/>
              <a:ea typeface="+mn-ea"/>
              <a:cs typeface="+mn-cs"/>
            </a:rPr>
            <a:t>の減により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減少に転じた。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充当可能財源等については、公害防止事業債（下水道事業の企業債等）や、減税補填債等の減による基準財政需要額算入見込額の減等により、減少している。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本市は類似団体の平均より上回った水準となっている。</a:t>
          </a:r>
        </a:p>
        <a:p>
          <a:r>
            <a:rPr kumimoji="1" lang="ja-JP" altLang="en-US" sz="1000">
              <a:latin typeface="ＭＳ Ｐゴシック"/>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000">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53824</xdr:rowOff>
    </xdr:from>
    <xdr:to>
      <xdr:col>3</xdr:col>
      <xdr:colOff>1222375</xdr:colOff>
      <xdr:row>29</xdr:row>
      <xdr:rowOff>155424</xdr:rowOff>
    </xdr:to>
    <xdr:sp macro="" textlink="">
      <xdr:nvSpPr>
        <xdr:cNvPr id="79" name="円/楕円 78"/>
        <xdr:cNvSpPr/>
      </xdr:nvSpPr>
      <xdr:spPr>
        <a:xfrm>
          <a:off x="4711700" y="5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76701</xdr:rowOff>
    </xdr:from>
    <xdr:ext cx="405111" cy="259045"/>
    <xdr:sp macro="" textlink="">
      <xdr:nvSpPr>
        <xdr:cNvPr id="80" name="有形固定資産減価償却率該当値テキスト"/>
        <xdr:cNvSpPr txBox="1"/>
      </xdr:nvSpPr>
      <xdr:spPr>
        <a:xfrm>
          <a:off x="4813300" y="56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77712</xdr:rowOff>
    </xdr:from>
    <xdr:to>
      <xdr:col>3</xdr:col>
      <xdr:colOff>511175</xdr:colOff>
      <xdr:row>31</xdr:row>
      <xdr:rowOff>7862</xdr:rowOff>
    </xdr:to>
    <xdr:sp macro="" textlink="">
      <xdr:nvSpPr>
        <xdr:cNvPr id="81" name="円/楕円 80"/>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104624</xdr:rowOff>
    </xdr:from>
    <xdr:to>
      <xdr:col>3</xdr:col>
      <xdr:colOff>1171575</xdr:colOff>
      <xdr:row>30</xdr:row>
      <xdr:rowOff>128512</xdr:rowOff>
    </xdr:to>
    <xdr:cxnSp macro="">
      <xdr:nvCxnSpPr>
        <xdr:cNvPr id="82" name="直線コネクタ 81"/>
        <xdr:cNvCxnSpPr/>
      </xdr:nvCxnSpPr>
      <xdr:spPr>
        <a:xfrm flipV="1">
          <a:off x="4051300" y="5857724"/>
          <a:ext cx="711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82749</xdr:rowOff>
    </xdr:from>
    <xdr:ext cx="405111" cy="259045"/>
    <xdr:sp macro="" textlink="">
      <xdr:nvSpPr>
        <xdr:cNvPr id="83"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170439</xdr:rowOff>
    </xdr:from>
    <xdr:ext cx="405111" cy="259045"/>
    <xdr:sp macro="" textlink="">
      <xdr:nvSpPr>
        <xdr:cNvPr id="84" name="n_1mainValue有形固定資産減価償却率"/>
        <xdr:cNvSpPr txBox="1"/>
      </xdr:nvSpPr>
      <xdr:spPr>
        <a:xfrm>
          <a:off x="3836043"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116840</xdr:rowOff>
    </xdr:from>
    <xdr:to>
      <xdr:col>6</xdr:col>
      <xdr:colOff>561975</xdr:colOff>
      <xdr:row>38</xdr:row>
      <xdr:rowOff>46990</xdr:rowOff>
    </xdr:to>
    <xdr:sp macro="" textlink="">
      <xdr:nvSpPr>
        <xdr:cNvPr id="70" name="円/楕円 69"/>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139717</xdr:rowOff>
    </xdr:from>
    <xdr:ext cx="405111" cy="259045"/>
    <xdr:sp macro="" textlink="">
      <xdr:nvSpPr>
        <xdr:cNvPr id="71" name="【道路】&#10;有形固定資産減価償却率該当値テキスト"/>
        <xdr:cNvSpPr txBox="1"/>
      </xdr:nvSpPr>
      <xdr:spPr>
        <a:xfrm>
          <a:off x="47244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2" name="円/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167640</xdr:rowOff>
    </xdr:from>
    <xdr:to>
      <xdr:col>6</xdr:col>
      <xdr:colOff>511175</xdr:colOff>
      <xdr:row>38</xdr:row>
      <xdr:rowOff>64770</xdr:rowOff>
    </xdr:to>
    <xdr:cxnSp macro="">
      <xdr:nvCxnSpPr>
        <xdr:cNvPr id="73" name="直線コネクタ 72"/>
        <xdr:cNvCxnSpPr/>
      </xdr:nvCxnSpPr>
      <xdr:spPr>
        <a:xfrm flipV="1">
          <a:off x="3797300" y="6511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132097</xdr:rowOff>
    </xdr:from>
    <xdr:ext cx="405111" cy="259045"/>
    <xdr:sp macro="" textlink="">
      <xdr:nvSpPr>
        <xdr:cNvPr id="75" name="n_1mainValue【道路】&#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125857</xdr:rowOff>
    </xdr:from>
    <xdr:to>
      <xdr:col>15</xdr:col>
      <xdr:colOff>231775</xdr:colOff>
      <xdr:row>41</xdr:row>
      <xdr:rowOff>56007</xdr:rowOff>
    </xdr:to>
    <xdr:sp macro="" textlink="">
      <xdr:nvSpPr>
        <xdr:cNvPr id="112" name="円/楕円 111"/>
        <xdr:cNvSpPr/>
      </xdr:nvSpPr>
      <xdr:spPr>
        <a:xfrm>
          <a:off x="104267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40784</xdr:rowOff>
    </xdr:from>
    <xdr:ext cx="469744" cy="259045"/>
    <xdr:sp macro="" textlink="">
      <xdr:nvSpPr>
        <xdr:cNvPr id="113" name="【道路】&#10;一人当たり延長該当値テキスト"/>
        <xdr:cNvSpPr txBox="1"/>
      </xdr:nvSpPr>
      <xdr:spPr>
        <a:xfrm>
          <a:off x="10566400" y="689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123952</xdr:rowOff>
    </xdr:from>
    <xdr:to>
      <xdr:col>14</xdr:col>
      <xdr:colOff>79375</xdr:colOff>
      <xdr:row>41</xdr:row>
      <xdr:rowOff>54102</xdr:rowOff>
    </xdr:to>
    <xdr:sp macro="" textlink="">
      <xdr:nvSpPr>
        <xdr:cNvPr id="114" name="円/楕円 113"/>
        <xdr:cNvSpPr/>
      </xdr:nvSpPr>
      <xdr:spPr>
        <a:xfrm>
          <a:off x="9588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3302</xdr:rowOff>
    </xdr:from>
    <xdr:to>
      <xdr:col>15</xdr:col>
      <xdr:colOff>180975</xdr:colOff>
      <xdr:row>41</xdr:row>
      <xdr:rowOff>5207</xdr:rowOff>
    </xdr:to>
    <xdr:cxnSp macro="">
      <xdr:nvCxnSpPr>
        <xdr:cNvPr id="115" name="直線コネクタ 114"/>
        <xdr:cNvCxnSpPr/>
      </xdr:nvCxnSpPr>
      <xdr:spPr>
        <a:xfrm>
          <a:off x="9639300" y="70327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45229</xdr:rowOff>
    </xdr:from>
    <xdr:ext cx="469744" cy="259045"/>
    <xdr:sp macro="" textlink="">
      <xdr:nvSpPr>
        <xdr:cNvPr id="117" name="n_1mainValue【道路】&#10;一人当たり延長"/>
        <xdr:cNvSpPr txBox="1"/>
      </xdr:nvSpPr>
      <xdr:spPr>
        <a:xfrm>
          <a:off x="93917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12065</xdr:rowOff>
    </xdr:from>
    <xdr:to>
      <xdr:col>6</xdr:col>
      <xdr:colOff>561975</xdr:colOff>
      <xdr:row>56</xdr:row>
      <xdr:rowOff>113665</xdr:rowOff>
    </xdr:to>
    <xdr:sp macro="" textlink="">
      <xdr:nvSpPr>
        <xdr:cNvPr id="151" name="円/楕円 150"/>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6350</xdr:rowOff>
    </xdr:from>
    <xdr:to>
      <xdr:col>5</xdr:col>
      <xdr:colOff>409575</xdr:colOff>
      <xdr:row>56</xdr:row>
      <xdr:rowOff>107950</xdr:rowOff>
    </xdr:to>
    <xdr:sp macro="" textlink="">
      <xdr:nvSpPr>
        <xdr:cNvPr id="153" name="円/楕円 152"/>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57150</xdr:rowOff>
    </xdr:from>
    <xdr:to>
      <xdr:col>6</xdr:col>
      <xdr:colOff>511175</xdr:colOff>
      <xdr:row>56</xdr:row>
      <xdr:rowOff>62865</xdr:rowOff>
    </xdr:to>
    <xdr:cxnSp macro="">
      <xdr:nvCxnSpPr>
        <xdr:cNvPr id="154" name="直線コネクタ 153"/>
        <xdr:cNvCxnSpPr/>
      </xdr:nvCxnSpPr>
      <xdr:spPr>
        <a:xfrm>
          <a:off x="3797300" y="9658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124477</xdr:rowOff>
    </xdr:from>
    <xdr:ext cx="405111" cy="259045"/>
    <xdr:sp macro="" textlink="">
      <xdr:nvSpPr>
        <xdr:cNvPr id="156" name="n_1mainValue【橋りょう・トンネル】&#10;有形固定資産減価償却率"/>
        <xdr:cNvSpPr txBox="1"/>
      </xdr:nvSpPr>
      <xdr:spPr>
        <a:xfrm>
          <a:off x="3582043"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99143</xdr:rowOff>
    </xdr:from>
    <xdr:to>
      <xdr:col>15</xdr:col>
      <xdr:colOff>231775</xdr:colOff>
      <xdr:row>63</xdr:row>
      <xdr:rowOff>29293</xdr:rowOff>
    </xdr:to>
    <xdr:sp macro="" textlink="">
      <xdr:nvSpPr>
        <xdr:cNvPr id="193" name="円/楕円 192"/>
        <xdr:cNvSpPr/>
      </xdr:nvSpPr>
      <xdr:spPr>
        <a:xfrm>
          <a:off x="104267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77570</xdr:rowOff>
    </xdr:from>
    <xdr:ext cx="534377" cy="259045"/>
    <xdr:sp macro="" textlink="">
      <xdr:nvSpPr>
        <xdr:cNvPr id="194" name="【橋りょう・トンネル】&#10;一人当たり有形固定資産（償却資産）額該当値テキスト"/>
        <xdr:cNvSpPr txBox="1"/>
      </xdr:nvSpPr>
      <xdr:spPr>
        <a:xfrm>
          <a:off x="10566400" y="107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70,645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111014</xdr:rowOff>
    </xdr:from>
    <xdr:to>
      <xdr:col>14</xdr:col>
      <xdr:colOff>79375</xdr:colOff>
      <xdr:row>63</xdr:row>
      <xdr:rowOff>41164</xdr:rowOff>
    </xdr:to>
    <xdr:sp macro="" textlink="">
      <xdr:nvSpPr>
        <xdr:cNvPr id="195" name="円/楕円 194"/>
        <xdr:cNvSpPr/>
      </xdr:nvSpPr>
      <xdr:spPr>
        <a:xfrm>
          <a:off x="9588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149943</xdr:rowOff>
    </xdr:from>
    <xdr:to>
      <xdr:col>15</xdr:col>
      <xdr:colOff>180975</xdr:colOff>
      <xdr:row>62</xdr:row>
      <xdr:rowOff>161814</xdr:rowOff>
    </xdr:to>
    <xdr:cxnSp macro="">
      <xdr:nvCxnSpPr>
        <xdr:cNvPr id="196" name="直線コネクタ 195"/>
        <xdr:cNvCxnSpPr/>
      </xdr:nvCxnSpPr>
      <xdr:spPr>
        <a:xfrm flipV="1">
          <a:off x="9639300" y="10779843"/>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32291</xdr:rowOff>
    </xdr:from>
    <xdr:ext cx="534377" cy="259045"/>
    <xdr:sp macro="" textlink="">
      <xdr:nvSpPr>
        <xdr:cNvPr id="198" name="n_1mainValue【橋りょう・トンネル】&#10;一人当たり有形固定資産（償却資産）額"/>
        <xdr:cNvSpPr txBox="1"/>
      </xdr:nvSpPr>
      <xdr:spPr>
        <a:xfrm>
          <a:off x="93594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151892</xdr:rowOff>
    </xdr:from>
    <xdr:to>
      <xdr:col>6</xdr:col>
      <xdr:colOff>561975</xdr:colOff>
      <xdr:row>83</xdr:row>
      <xdr:rowOff>82042</xdr:rowOff>
    </xdr:to>
    <xdr:sp macro="" textlink="">
      <xdr:nvSpPr>
        <xdr:cNvPr id="234" name="円/楕円 233"/>
        <xdr:cNvSpPr/>
      </xdr:nvSpPr>
      <xdr:spPr>
        <a:xfrm>
          <a:off x="4584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3319</xdr:rowOff>
    </xdr:from>
    <xdr:ext cx="405111" cy="259045"/>
    <xdr:sp macro="" textlink="">
      <xdr:nvSpPr>
        <xdr:cNvPr id="235" name="【公営住宅】&#10;有形固定資産減価償却率該当値テキスト"/>
        <xdr:cNvSpPr txBox="1"/>
      </xdr:nvSpPr>
      <xdr:spPr>
        <a:xfrm>
          <a:off x="4724400" y="140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26163</xdr:rowOff>
    </xdr:from>
    <xdr:to>
      <xdr:col>5</xdr:col>
      <xdr:colOff>409575</xdr:colOff>
      <xdr:row>83</xdr:row>
      <xdr:rowOff>127763</xdr:rowOff>
    </xdr:to>
    <xdr:sp macro="" textlink="">
      <xdr:nvSpPr>
        <xdr:cNvPr id="236" name="円/楕円 235"/>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31242</xdr:rowOff>
    </xdr:from>
    <xdr:to>
      <xdr:col>6</xdr:col>
      <xdr:colOff>511175</xdr:colOff>
      <xdr:row>83</xdr:row>
      <xdr:rowOff>76963</xdr:rowOff>
    </xdr:to>
    <xdr:cxnSp macro="">
      <xdr:nvCxnSpPr>
        <xdr:cNvPr id="237" name="直線コネクタ 236"/>
        <xdr:cNvCxnSpPr/>
      </xdr:nvCxnSpPr>
      <xdr:spPr>
        <a:xfrm flipV="1">
          <a:off x="3797300" y="142615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144290</xdr:rowOff>
    </xdr:from>
    <xdr:ext cx="405111" cy="259045"/>
    <xdr:sp macro="" textlink="">
      <xdr:nvSpPr>
        <xdr:cNvPr id="239" name="n_1mainValue【公営住宅】&#10;有形固定資産減価償却率"/>
        <xdr:cNvSpPr txBox="1"/>
      </xdr:nvSpPr>
      <xdr:spPr>
        <a:xfrm>
          <a:off x="3582043" y="1403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156463</xdr:rowOff>
    </xdr:from>
    <xdr:to>
      <xdr:col>15</xdr:col>
      <xdr:colOff>231775</xdr:colOff>
      <xdr:row>84</xdr:row>
      <xdr:rowOff>86613</xdr:rowOff>
    </xdr:to>
    <xdr:sp macro="" textlink="">
      <xdr:nvSpPr>
        <xdr:cNvPr id="274" name="円/楕円 273"/>
        <xdr:cNvSpPr/>
      </xdr:nvSpPr>
      <xdr:spPr>
        <a:xfrm>
          <a:off x="10426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134890</xdr:rowOff>
    </xdr:from>
    <xdr:ext cx="469744" cy="259045"/>
    <xdr:sp macro="" textlink="">
      <xdr:nvSpPr>
        <xdr:cNvPr id="275" name="【公営住宅】&#10;一人当たり面積該当値テキスト"/>
        <xdr:cNvSpPr txBox="1"/>
      </xdr:nvSpPr>
      <xdr:spPr>
        <a:xfrm>
          <a:off x="10566400"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149606</xdr:rowOff>
    </xdr:from>
    <xdr:to>
      <xdr:col>14</xdr:col>
      <xdr:colOff>79375</xdr:colOff>
      <xdr:row>84</xdr:row>
      <xdr:rowOff>79756</xdr:rowOff>
    </xdr:to>
    <xdr:sp macro="" textlink="">
      <xdr:nvSpPr>
        <xdr:cNvPr id="276" name="円/楕円 275"/>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28956</xdr:rowOff>
    </xdr:from>
    <xdr:to>
      <xdr:col>15</xdr:col>
      <xdr:colOff>180975</xdr:colOff>
      <xdr:row>84</xdr:row>
      <xdr:rowOff>35813</xdr:rowOff>
    </xdr:to>
    <xdr:cxnSp macro="">
      <xdr:nvCxnSpPr>
        <xdr:cNvPr id="277" name="直線コネクタ 276"/>
        <xdr:cNvCxnSpPr/>
      </xdr:nvCxnSpPr>
      <xdr:spPr>
        <a:xfrm>
          <a:off x="9639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70883</xdr:rowOff>
    </xdr:from>
    <xdr:ext cx="469744" cy="259045"/>
    <xdr:sp macro="" textlink="">
      <xdr:nvSpPr>
        <xdr:cNvPr id="279"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308" name="【港湾・漁港】&#10;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19686</xdr:rowOff>
    </xdr:from>
    <xdr:to>
      <xdr:col>6</xdr:col>
      <xdr:colOff>561975</xdr:colOff>
      <xdr:row>101</xdr:row>
      <xdr:rowOff>121286</xdr:rowOff>
    </xdr:to>
    <xdr:sp macro="" textlink="">
      <xdr:nvSpPr>
        <xdr:cNvPr id="316" name="円/楕円 315"/>
        <xdr:cNvSpPr/>
      </xdr:nvSpPr>
      <xdr:spPr>
        <a:xfrm>
          <a:off x="4584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42563</xdr:rowOff>
    </xdr:from>
    <xdr:ext cx="405111" cy="259045"/>
    <xdr:sp macro="" textlink="">
      <xdr:nvSpPr>
        <xdr:cNvPr id="317" name="【港湾・漁港】&#10;有形固定資産減価償却率該当値テキスト"/>
        <xdr:cNvSpPr txBox="1"/>
      </xdr:nvSpPr>
      <xdr:spPr>
        <a:xfrm>
          <a:off x="47244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44450</xdr:rowOff>
    </xdr:from>
    <xdr:to>
      <xdr:col>5</xdr:col>
      <xdr:colOff>409575</xdr:colOff>
      <xdr:row>101</xdr:row>
      <xdr:rowOff>146050</xdr:rowOff>
    </xdr:to>
    <xdr:sp macro="" textlink="">
      <xdr:nvSpPr>
        <xdr:cNvPr id="318" name="円/楕円 317"/>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70486</xdr:rowOff>
    </xdr:from>
    <xdr:to>
      <xdr:col>6</xdr:col>
      <xdr:colOff>511175</xdr:colOff>
      <xdr:row>101</xdr:row>
      <xdr:rowOff>95250</xdr:rowOff>
    </xdr:to>
    <xdr:cxnSp macro="">
      <xdr:nvCxnSpPr>
        <xdr:cNvPr id="319" name="直線コネクタ 318"/>
        <xdr:cNvCxnSpPr/>
      </xdr:nvCxnSpPr>
      <xdr:spPr>
        <a:xfrm flipV="1">
          <a:off x="3797300" y="17386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41927</xdr:rowOff>
    </xdr:from>
    <xdr:ext cx="405111" cy="259045"/>
    <xdr:sp macro="" textlink="">
      <xdr:nvSpPr>
        <xdr:cNvPr id="320" name="n_1aveValue【港湾・漁港】&#10;有形固定資産減価償却率"/>
        <xdr:cNvSpPr txBox="1"/>
      </xdr:nvSpPr>
      <xdr:spPr>
        <a:xfrm>
          <a:off x="3582043"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162577</xdr:rowOff>
    </xdr:from>
    <xdr:ext cx="405111" cy="259045"/>
    <xdr:sp macro="" textlink="">
      <xdr:nvSpPr>
        <xdr:cNvPr id="321" name="n_1mainValue【港湾・漁港】&#10;有形固定資産減価償却率"/>
        <xdr:cNvSpPr txBox="1"/>
      </xdr:nvSpPr>
      <xdr:spPr>
        <a:xfrm>
          <a:off x="3582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54470</xdr:rowOff>
    </xdr:from>
    <xdr:to>
      <xdr:col>15</xdr:col>
      <xdr:colOff>231775</xdr:colOff>
      <xdr:row>104</xdr:row>
      <xdr:rowOff>156070</xdr:rowOff>
    </xdr:to>
    <xdr:sp macro="" textlink="">
      <xdr:nvSpPr>
        <xdr:cNvPr id="358" name="円/楕円 357"/>
        <xdr:cNvSpPr/>
      </xdr:nvSpPr>
      <xdr:spPr>
        <a:xfrm>
          <a:off x="10426700" y="178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32897</xdr:rowOff>
    </xdr:from>
    <xdr:ext cx="534377" cy="259045"/>
    <xdr:sp macro="" textlink="">
      <xdr:nvSpPr>
        <xdr:cNvPr id="359" name="【港湾・漁港】&#10;一人当たり有形固定資産（償却資産）額該当値テキスト"/>
        <xdr:cNvSpPr txBox="1"/>
      </xdr:nvSpPr>
      <xdr:spPr>
        <a:xfrm>
          <a:off x="10566400" y="17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62294</xdr:rowOff>
    </xdr:from>
    <xdr:to>
      <xdr:col>14</xdr:col>
      <xdr:colOff>79375</xdr:colOff>
      <xdr:row>104</xdr:row>
      <xdr:rowOff>163894</xdr:rowOff>
    </xdr:to>
    <xdr:sp macro="" textlink="">
      <xdr:nvSpPr>
        <xdr:cNvPr id="360" name="円/楕円 359"/>
        <xdr:cNvSpPr/>
      </xdr:nvSpPr>
      <xdr:spPr>
        <a:xfrm>
          <a:off x="9588500" y="178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105270</xdr:rowOff>
    </xdr:from>
    <xdr:to>
      <xdr:col>15</xdr:col>
      <xdr:colOff>180975</xdr:colOff>
      <xdr:row>104</xdr:row>
      <xdr:rowOff>113094</xdr:rowOff>
    </xdr:to>
    <xdr:cxnSp macro="">
      <xdr:nvCxnSpPr>
        <xdr:cNvPr id="361" name="直線コネクタ 360"/>
        <xdr:cNvCxnSpPr/>
      </xdr:nvCxnSpPr>
      <xdr:spPr>
        <a:xfrm flipV="1">
          <a:off x="9639300" y="17936070"/>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434486</xdr:colOff>
      <xdr:row>104</xdr:row>
      <xdr:rowOff>155021</xdr:rowOff>
    </xdr:from>
    <xdr:ext cx="534377" cy="259045"/>
    <xdr:sp macro="" textlink="">
      <xdr:nvSpPr>
        <xdr:cNvPr id="363" name="n_1mainValue【港湾・漁港】&#10;一人当たり有形固定資産（償却資産）額"/>
        <xdr:cNvSpPr txBox="1"/>
      </xdr:nvSpPr>
      <xdr:spPr>
        <a:xfrm>
          <a:off x="9359411" y="179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399" name="円/楕円 398"/>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168927</xdr:rowOff>
    </xdr:from>
    <xdr:ext cx="405111" cy="259045"/>
    <xdr:sp macro="" textlink="">
      <xdr:nvSpPr>
        <xdr:cNvPr id="400" name="【認定こども園・幼稚園・保育所】&#10;有形固定資産減価償却率該当値テキスト"/>
        <xdr:cNvSpPr txBox="1"/>
      </xdr:nvSpPr>
      <xdr:spPr>
        <a:xfrm>
          <a:off x="164084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103124</xdr:rowOff>
    </xdr:from>
    <xdr:to>
      <xdr:col>22</xdr:col>
      <xdr:colOff>415925</xdr:colOff>
      <xdr:row>35</xdr:row>
      <xdr:rowOff>33274</xdr:rowOff>
    </xdr:to>
    <xdr:sp macro="" textlink="">
      <xdr:nvSpPr>
        <xdr:cNvPr id="401" name="円/楕円 400"/>
        <xdr:cNvSpPr/>
      </xdr:nvSpPr>
      <xdr:spPr>
        <a:xfrm>
          <a:off x="1543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34</xdr:row>
      <xdr:rowOff>153924</xdr:rowOff>
    </xdr:to>
    <xdr:cxnSp macro="">
      <xdr:nvCxnSpPr>
        <xdr:cNvPr id="402" name="直線コネクタ 401"/>
        <xdr:cNvCxnSpPr/>
      </xdr:nvCxnSpPr>
      <xdr:spPr>
        <a:xfrm flipV="1">
          <a:off x="15481300" y="5791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403"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49801</xdr:rowOff>
    </xdr:from>
    <xdr:ext cx="405111" cy="259045"/>
    <xdr:sp macro="" textlink="">
      <xdr:nvSpPr>
        <xdr:cNvPr id="404" name="n_1mainValue【認定こども園・幼稚園・保育所】&#10;有形固定資産減価償却率"/>
        <xdr:cNvSpPr txBox="1"/>
      </xdr:nvSpPr>
      <xdr:spPr>
        <a:xfrm>
          <a:off x="15266043"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431"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71120</xdr:rowOff>
    </xdr:from>
    <xdr:to>
      <xdr:col>32</xdr:col>
      <xdr:colOff>238125</xdr:colOff>
      <xdr:row>41</xdr:row>
      <xdr:rowOff>1270</xdr:rowOff>
    </xdr:to>
    <xdr:sp macro="" textlink="">
      <xdr:nvSpPr>
        <xdr:cNvPr id="439" name="円/楕円 43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49547</xdr:rowOff>
    </xdr:from>
    <xdr:ext cx="469744" cy="259045"/>
    <xdr:sp macro="" textlink="">
      <xdr:nvSpPr>
        <xdr:cNvPr id="440" name="【認定こども園・幼稚園・保育所】&#10;一人当たり面積該当値テキスト"/>
        <xdr:cNvSpPr txBox="1"/>
      </xdr:nvSpPr>
      <xdr:spPr>
        <a:xfrm>
          <a:off x="222504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441" name="円/楕円 44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121920</xdr:rowOff>
    </xdr:from>
    <xdr:to>
      <xdr:col>32</xdr:col>
      <xdr:colOff>187325</xdr:colOff>
      <xdr:row>40</xdr:row>
      <xdr:rowOff>121920</xdr:rowOff>
    </xdr:to>
    <xdr:cxnSp macro="">
      <xdr:nvCxnSpPr>
        <xdr:cNvPr id="442" name="直線コネクタ 441"/>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443"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44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56" name="直線コネクタ 45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57" name="テキスト ボックス 45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60" name="直線コネクタ 45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61" name="テキスト ボックス 46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68580</xdr:rowOff>
    </xdr:from>
    <xdr:to>
      <xdr:col>23</xdr:col>
      <xdr:colOff>516889</xdr:colOff>
      <xdr:row>62</xdr:row>
      <xdr:rowOff>120015</xdr:rowOff>
    </xdr:to>
    <xdr:cxnSp macro="">
      <xdr:nvCxnSpPr>
        <xdr:cNvPr id="465" name="直線コネクタ 464"/>
        <xdr:cNvCxnSpPr/>
      </xdr:nvCxnSpPr>
      <xdr:spPr>
        <a:xfrm flipV="1">
          <a:off x="16318864" y="966978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123842</xdr:rowOff>
    </xdr:from>
    <xdr:ext cx="405111" cy="259045"/>
    <xdr:sp macro="" textlink="">
      <xdr:nvSpPr>
        <xdr:cNvPr id="466" name="【学校施設】&#10;有形固定資産減価償却率最小値テキスト"/>
        <xdr:cNvSpPr txBox="1"/>
      </xdr:nvSpPr>
      <xdr:spPr>
        <a:xfrm>
          <a:off x="164084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62</xdr:row>
      <xdr:rowOff>120015</xdr:rowOff>
    </xdr:from>
    <xdr:to>
      <xdr:col>23</xdr:col>
      <xdr:colOff>606425</xdr:colOff>
      <xdr:row>62</xdr:row>
      <xdr:rowOff>120015</xdr:rowOff>
    </xdr:to>
    <xdr:cxnSp macro="">
      <xdr:nvCxnSpPr>
        <xdr:cNvPr id="467" name="直線コネクタ 466"/>
        <xdr:cNvCxnSpPr/>
      </xdr:nvCxnSpPr>
      <xdr:spPr>
        <a:xfrm>
          <a:off x="16230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15257</xdr:rowOff>
    </xdr:from>
    <xdr:ext cx="405111" cy="259045"/>
    <xdr:sp macro="" textlink="">
      <xdr:nvSpPr>
        <xdr:cNvPr id="468" name="【学校施設】&#10;有形固定資産減価償却率最大値テキスト"/>
        <xdr:cNvSpPr txBox="1"/>
      </xdr:nvSpPr>
      <xdr:spPr>
        <a:xfrm>
          <a:off x="16408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56</xdr:row>
      <xdr:rowOff>68580</xdr:rowOff>
    </xdr:from>
    <xdr:to>
      <xdr:col>23</xdr:col>
      <xdr:colOff>606425</xdr:colOff>
      <xdr:row>56</xdr:row>
      <xdr:rowOff>68580</xdr:rowOff>
    </xdr:to>
    <xdr:cxnSp macro="">
      <xdr:nvCxnSpPr>
        <xdr:cNvPr id="469" name="直線コネクタ 46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69232</xdr:rowOff>
    </xdr:from>
    <xdr:ext cx="405111" cy="259045"/>
    <xdr:sp macro="" textlink="">
      <xdr:nvSpPr>
        <xdr:cNvPr id="470" name="【学校施設】&#10;有形固定資産減価償却率平均値テキスト"/>
        <xdr:cNvSpPr txBox="1"/>
      </xdr:nvSpPr>
      <xdr:spPr>
        <a:xfrm>
          <a:off x="16408400" y="984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46355</xdr:rowOff>
    </xdr:from>
    <xdr:to>
      <xdr:col>23</xdr:col>
      <xdr:colOff>568325</xdr:colOff>
      <xdr:row>58</xdr:row>
      <xdr:rowOff>147955</xdr:rowOff>
    </xdr:to>
    <xdr:sp macro="" textlink="">
      <xdr:nvSpPr>
        <xdr:cNvPr id="471" name="フローチャート : 判断 470"/>
        <xdr:cNvSpPr/>
      </xdr:nvSpPr>
      <xdr:spPr>
        <a:xfrm>
          <a:off x="162687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132080</xdr:rowOff>
    </xdr:from>
    <xdr:to>
      <xdr:col>22</xdr:col>
      <xdr:colOff>415925</xdr:colOff>
      <xdr:row>59</xdr:row>
      <xdr:rowOff>62230</xdr:rowOff>
    </xdr:to>
    <xdr:sp macro="" textlink="">
      <xdr:nvSpPr>
        <xdr:cNvPr id="472" name="フローチャート : 判断 471"/>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478" name="円/楕円 477"/>
        <xdr:cNvSpPr/>
      </xdr:nvSpPr>
      <xdr:spPr>
        <a:xfrm>
          <a:off x="16268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155592</xdr:rowOff>
    </xdr:from>
    <xdr:ext cx="405111" cy="259045"/>
    <xdr:sp macro="" textlink="">
      <xdr:nvSpPr>
        <xdr:cNvPr id="479" name="【学校施設】&#10;有形固定資産減価償却率該当値テキスト"/>
        <xdr:cNvSpPr txBox="1"/>
      </xdr:nvSpPr>
      <xdr:spPr>
        <a:xfrm>
          <a:off x="16408400" y="1061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137795</xdr:rowOff>
    </xdr:from>
    <xdr:to>
      <xdr:col>22</xdr:col>
      <xdr:colOff>415925</xdr:colOff>
      <xdr:row>63</xdr:row>
      <xdr:rowOff>67945</xdr:rowOff>
    </xdr:to>
    <xdr:sp macro="" textlink="">
      <xdr:nvSpPr>
        <xdr:cNvPr id="480" name="円/楕円 479"/>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120015</xdr:rowOff>
    </xdr:from>
    <xdr:to>
      <xdr:col>23</xdr:col>
      <xdr:colOff>517525</xdr:colOff>
      <xdr:row>63</xdr:row>
      <xdr:rowOff>17145</xdr:rowOff>
    </xdr:to>
    <xdr:cxnSp macro="">
      <xdr:nvCxnSpPr>
        <xdr:cNvPr id="481" name="直線コネクタ 480"/>
        <xdr:cNvCxnSpPr/>
      </xdr:nvCxnSpPr>
      <xdr:spPr>
        <a:xfrm flipV="1">
          <a:off x="15481300" y="107499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78757</xdr:rowOff>
    </xdr:from>
    <xdr:ext cx="405111" cy="259045"/>
    <xdr:sp macro="" textlink="">
      <xdr:nvSpPr>
        <xdr:cNvPr id="482" name="n_1aveValue【学校施設】&#10;有形固定資産減価償却率"/>
        <xdr:cNvSpPr txBox="1"/>
      </xdr:nvSpPr>
      <xdr:spPr>
        <a:xfrm>
          <a:off x="15266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59072</xdr:rowOff>
    </xdr:from>
    <xdr:ext cx="405111" cy="259045"/>
    <xdr:sp macro="" textlink="">
      <xdr:nvSpPr>
        <xdr:cNvPr id="483" name="n_1mainValue【学校施設】&#10;有形固定資産減価償却率"/>
        <xdr:cNvSpPr txBox="1"/>
      </xdr:nvSpPr>
      <xdr:spPr>
        <a:xfrm>
          <a:off x="15266043"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5" name="直線コネクタ 49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96" name="テキスト ボックス 49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97" name="直線コネクタ 49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98" name="テキスト ボックス 49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99" name="直線コネクタ 49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0" name="テキスト ボックス 49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3" name="直線コネクタ 50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4" name="テキスト ボックス 50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5" name="直線コネクタ 50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06" name="テキスト ボックス 50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07" name="直線コネクタ 50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08" name="テキスト ボックス 50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2" name="直線コネクタ 511"/>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3"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4" name="直線コネクタ 513"/>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5"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16" name="直線コネクタ 515"/>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517"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18" name="フローチャート : 判断 517"/>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19" name="フローチャート : 判断 518"/>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112078</xdr:rowOff>
    </xdr:from>
    <xdr:to>
      <xdr:col>32</xdr:col>
      <xdr:colOff>238125</xdr:colOff>
      <xdr:row>64</xdr:row>
      <xdr:rowOff>42228</xdr:rowOff>
    </xdr:to>
    <xdr:sp macro="" textlink="">
      <xdr:nvSpPr>
        <xdr:cNvPr id="525" name="円/楕円 524"/>
        <xdr:cNvSpPr/>
      </xdr:nvSpPr>
      <xdr:spPr>
        <a:xfrm>
          <a:off x="22110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27005</xdr:rowOff>
    </xdr:from>
    <xdr:ext cx="469744" cy="259045"/>
    <xdr:sp macro="" textlink="">
      <xdr:nvSpPr>
        <xdr:cNvPr id="526" name="【学校施設】&#10;一人当たり面積該当値テキスト"/>
        <xdr:cNvSpPr txBox="1"/>
      </xdr:nvSpPr>
      <xdr:spPr>
        <a:xfrm>
          <a:off x="22250400" y="108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109220</xdr:rowOff>
    </xdr:from>
    <xdr:to>
      <xdr:col>31</xdr:col>
      <xdr:colOff>85725</xdr:colOff>
      <xdr:row>64</xdr:row>
      <xdr:rowOff>39370</xdr:rowOff>
    </xdr:to>
    <xdr:sp macro="" textlink="">
      <xdr:nvSpPr>
        <xdr:cNvPr id="527" name="円/楕円 526"/>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160020</xdr:rowOff>
    </xdr:from>
    <xdr:to>
      <xdr:col>32</xdr:col>
      <xdr:colOff>187325</xdr:colOff>
      <xdr:row>63</xdr:row>
      <xdr:rowOff>162878</xdr:rowOff>
    </xdr:to>
    <xdr:cxnSp macro="">
      <xdr:nvCxnSpPr>
        <xdr:cNvPr id="528" name="直線コネクタ 527"/>
        <xdr:cNvCxnSpPr/>
      </xdr:nvCxnSpPr>
      <xdr:spPr>
        <a:xfrm>
          <a:off x="21323300" y="109613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529"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30497</xdr:rowOff>
    </xdr:from>
    <xdr:ext cx="469744" cy="259045"/>
    <xdr:sp macro="" textlink="">
      <xdr:nvSpPr>
        <xdr:cNvPr id="530" name="n_1mainValue【学校施設】&#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3" name="テキスト ボックス 5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5" name="直線コネクタ 554"/>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56"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57" name="直線コネクタ 556"/>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58"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59" name="直線コネクタ 55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0"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1" name="フローチャート : 判断 560"/>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2" name="フローチャート : 判断 561"/>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29211</xdr:rowOff>
    </xdr:from>
    <xdr:to>
      <xdr:col>23</xdr:col>
      <xdr:colOff>568325</xdr:colOff>
      <xdr:row>80</xdr:row>
      <xdr:rowOff>130811</xdr:rowOff>
    </xdr:to>
    <xdr:sp macro="" textlink="">
      <xdr:nvSpPr>
        <xdr:cNvPr id="568" name="円/楕円 567"/>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52088</xdr:rowOff>
    </xdr:from>
    <xdr:ext cx="405111" cy="259045"/>
    <xdr:sp macro="" textlink="">
      <xdr:nvSpPr>
        <xdr:cNvPr id="569" name="【児童館】&#10;有形固定資産減価償却率該当値テキスト"/>
        <xdr:cNvSpPr txBox="1"/>
      </xdr:nvSpPr>
      <xdr:spPr>
        <a:xfrm>
          <a:off x="164084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170180</xdr:rowOff>
    </xdr:from>
    <xdr:to>
      <xdr:col>22</xdr:col>
      <xdr:colOff>415925</xdr:colOff>
      <xdr:row>81</xdr:row>
      <xdr:rowOff>100330</xdr:rowOff>
    </xdr:to>
    <xdr:sp macro="" textlink="">
      <xdr:nvSpPr>
        <xdr:cNvPr id="570" name="円/楕円 569"/>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80011</xdr:rowOff>
    </xdr:from>
    <xdr:to>
      <xdr:col>23</xdr:col>
      <xdr:colOff>517525</xdr:colOff>
      <xdr:row>81</xdr:row>
      <xdr:rowOff>49530</xdr:rowOff>
    </xdr:to>
    <xdr:cxnSp macro="">
      <xdr:nvCxnSpPr>
        <xdr:cNvPr id="571" name="直線コネクタ 570"/>
        <xdr:cNvCxnSpPr/>
      </xdr:nvCxnSpPr>
      <xdr:spPr>
        <a:xfrm flipV="1">
          <a:off x="15481300" y="137960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2"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116857</xdr:rowOff>
    </xdr:from>
    <xdr:ext cx="405111" cy="259045"/>
    <xdr:sp macro="" textlink="">
      <xdr:nvSpPr>
        <xdr:cNvPr id="573" name="n_1mainValue【児童館】&#10;有形固定資産減価償却率"/>
        <xdr:cNvSpPr txBox="1"/>
      </xdr:nvSpPr>
      <xdr:spPr>
        <a:xfrm>
          <a:off x="15266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5" name="直線コネクタ 594"/>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96"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97" name="直線コネクタ 59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98"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99" name="直線コネクタ 59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600"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1" name="フローチャート : 判断 600"/>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2" name="フローチャート : 判断 60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608" name="円/楕円 607"/>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55897</xdr:rowOff>
    </xdr:from>
    <xdr:ext cx="469744" cy="259045"/>
    <xdr:sp macro="" textlink="">
      <xdr:nvSpPr>
        <xdr:cNvPr id="609" name="【児童館】&#10;一人当たり面積該当値テキスト"/>
        <xdr:cNvSpPr txBox="1"/>
      </xdr:nvSpPr>
      <xdr:spPr>
        <a:xfrm>
          <a:off x="222504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610" name="円/楕円 60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83820</xdr:rowOff>
    </xdr:from>
    <xdr:to>
      <xdr:col>32</xdr:col>
      <xdr:colOff>187325</xdr:colOff>
      <xdr:row>82</xdr:row>
      <xdr:rowOff>83820</xdr:rowOff>
    </xdr:to>
    <xdr:cxnSp macro="">
      <xdr:nvCxnSpPr>
        <xdr:cNvPr id="611" name="直線コネクタ 610"/>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612"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151147</xdr:rowOff>
    </xdr:from>
    <xdr:ext cx="469744" cy="259045"/>
    <xdr:sp macro="" textlink="">
      <xdr:nvSpPr>
        <xdr:cNvPr id="613"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4" name="テキスト ボックス 6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36" name="直線コネクタ 635"/>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37"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38" name="直線コネクタ 637"/>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39"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0" name="直線コネクタ 639"/>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84853</xdr:rowOff>
    </xdr:from>
    <xdr:ext cx="405111" cy="259045"/>
    <xdr:sp macro="" textlink="">
      <xdr:nvSpPr>
        <xdr:cNvPr id="641" name="【公民館】&#10;有形固定資産減価償却率平均値テキスト"/>
        <xdr:cNvSpPr txBox="1"/>
      </xdr:nvSpPr>
      <xdr:spPr>
        <a:xfrm>
          <a:off x="164084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2" name="フローチャート : 判断 641"/>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3" name="フローチャート : 判断 642"/>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107696</xdr:rowOff>
    </xdr:from>
    <xdr:to>
      <xdr:col>23</xdr:col>
      <xdr:colOff>568325</xdr:colOff>
      <xdr:row>105</xdr:row>
      <xdr:rowOff>37846</xdr:rowOff>
    </xdr:to>
    <xdr:sp macro="" textlink="">
      <xdr:nvSpPr>
        <xdr:cNvPr id="649" name="円/楕円 648"/>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86123</xdr:rowOff>
    </xdr:from>
    <xdr:ext cx="405111" cy="259045"/>
    <xdr:sp macro="" textlink="">
      <xdr:nvSpPr>
        <xdr:cNvPr id="650" name="【公民館】&#10;有形固定資産減価償却率該当値テキスト"/>
        <xdr:cNvSpPr txBox="1"/>
      </xdr:nvSpPr>
      <xdr:spPr>
        <a:xfrm>
          <a:off x="164084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18542</xdr:rowOff>
    </xdr:from>
    <xdr:to>
      <xdr:col>22</xdr:col>
      <xdr:colOff>415925</xdr:colOff>
      <xdr:row>105</xdr:row>
      <xdr:rowOff>120142</xdr:rowOff>
    </xdr:to>
    <xdr:sp macro="" textlink="">
      <xdr:nvSpPr>
        <xdr:cNvPr id="651" name="円/楕円 650"/>
        <xdr:cNvSpPr/>
      </xdr:nvSpPr>
      <xdr:spPr>
        <a:xfrm>
          <a:off x="1543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158496</xdr:rowOff>
    </xdr:from>
    <xdr:to>
      <xdr:col>23</xdr:col>
      <xdr:colOff>517525</xdr:colOff>
      <xdr:row>105</xdr:row>
      <xdr:rowOff>69342</xdr:rowOff>
    </xdr:to>
    <xdr:cxnSp macro="">
      <xdr:nvCxnSpPr>
        <xdr:cNvPr id="652" name="直線コネクタ 651"/>
        <xdr:cNvCxnSpPr/>
      </xdr:nvCxnSpPr>
      <xdr:spPr>
        <a:xfrm flipV="1">
          <a:off x="15481300" y="179892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3"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136669</xdr:rowOff>
    </xdr:from>
    <xdr:ext cx="405111" cy="259045"/>
    <xdr:sp macro="" textlink="">
      <xdr:nvSpPr>
        <xdr:cNvPr id="654" name="n_1mainValue【公民館】&#10;有形固定資産減価償却率"/>
        <xdr:cNvSpPr txBox="1"/>
      </xdr:nvSpPr>
      <xdr:spPr>
        <a:xfrm>
          <a:off x="15266043" y="1779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76" name="直線コネクタ 675"/>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77"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78" name="直線コネクタ 67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79"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0" name="直線コネクタ 679"/>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1"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2" name="フローチャート : 判断 681"/>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3" name="フローチャート : 判断 682"/>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59689</xdr:rowOff>
    </xdr:from>
    <xdr:to>
      <xdr:col>32</xdr:col>
      <xdr:colOff>238125</xdr:colOff>
      <xdr:row>103</xdr:row>
      <xdr:rowOff>161289</xdr:rowOff>
    </xdr:to>
    <xdr:sp macro="" textlink="">
      <xdr:nvSpPr>
        <xdr:cNvPr id="689" name="円/楕円 688"/>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82566</xdr:rowOff>
    </xdr:from>
    <xdr:ext cx="469744" cy="259045"/>
    <xdr:sp macro="" textlink="">
      <xdr:nvSpPr>
        <xdr:cNvPr id="690" name="【公民館】&#10;一人当たり面積該当値テキスト"/>
        <xdr:cNvSpPr txBox="1"/>
      </xdr:nvSpPr>
      <xdr:spPr>
        <a:xfrm>
          <a:off x="222504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36830</xdr:rowOff>
    </xdr:from>
    <xdr:to>
      <xdr:col>31</xdr:col>
      <xdr:colOff>85725</xdr:colOff>
      <xdr:row>103</xdr:row>
      <xdr:rowOff>138430</xdr:rowOff>
    </xdr:to>
    <xdr:sp macro="" textlink="">
      <xdr:nvSpPr>
        <xdr:cNvPr id="691" name="円/楕円 690"/>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87630</xdr:rowOff>
    </xdr:from>
    <xdr:to>
      <xdr:col>32</xdr:col>
      <xdr:colOff>187325</xdr:colOff>
      <xdr:row>103</xdr:row>
      <xdr:rowOff>110489</xdr:rowOff>
    </xdr:to>
    <xdr:cxnSp macro="">
      <xdr:nvCxnSpPr>
        <xdr:cNvPr id="692" name="直線コネクタ 691"/>
        <xdr:cNvCxnSpPr/>
      </xdr:nvCxnSpPr>
      <xdr:spPr>
        <a:xfrm>
          <a:off x="21323300" y="17746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40657</xdr:rowOff>
    </xdr:from>
    <xdr:ext cx="469744" cy="259045"/>
    <xdr:sp macro="" textlink="">
      <xdr:nvSpPr>
        <xdr:cNvPr id="693" name="n_1ave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129557</xdr:rowOff>
    </xdr:from>
    <xdr:ext cx="469744" cy="259045"/>
    <xdr:sp macro="" textlink="">
      <xdr:nvSpPr>
        <xdr:cNvPr id="694" name="n_1mainValue【公民館】&#10;一人当たり面積"/>
        <xdr:cNvSpPr txBox="1"/>
      </xdr:nvSpPr>
      <xdr:spPr>
        <a:xfrm>
          <a:off x="21075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有形固定資産減価償却率について、橋りょう・トンネルを除いた施設が上昇傾向にあり、類似団体の平均と比べると、学校施設及び公民館が下回っている。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157662</xdr:rowOff>
    </xdr:from>
    <xdr:to>
      <xdr:col>6</xdr:col>
      <xdr:colOff>561975</xdr:colOff>
      <xdr:row>40</xdr:row>
      <xdr:rowOff>87812</xdr:rowOff>
    </xdr:to>
    <xdr:sp macro="" textlink="">
      <xdr:nvSpPr>
        <xdr:cNvPr id="72" name="円/楕円 71"/>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136089</xdr:rowOff>
    </xdr:from>
    <xdr:ext cx="405111" cy="259045"/>
    <xdr:sp macro="" textlink="">
      <xdr:nvSpPr>
        <xdr:cNvPr id="73" name="【図書館】&#10;有形固定資産減価償却率該当値テキスト"/>
        <xdr:cNvSpPr txBox="1"/>
      </xdr:nvSpPr>
      <xdr:spPr>
        <a:xfrm>
          <a:off x="47244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79284</xdr:rowOff>
    </xdr:from>
    <xdr:to>
      <xdr:col>5</xdr:col>
      <xdr:colOff>409575</xdr:colOff>
      <xdr:row>40</xdr:row>
      <xdr:rowOff>9434</xdr:rowOff>
    </xdr:to>
    <xdr:sp macro="" textlink="">
      <xdr:nvSpPr>
        <xdr:cNvPr id="74" name="円/楕円 73"/>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130084</xdr:rowOff>
    </xdr:from>
    <xdr:to>
      <xdr:col>6</xdr:col>
      <xdr:colOff>511175</xdr:colOff>
      <xdr:row>40</xdr:row>
      <xdr:rowOff>37012</xdr:rowOff>
    </xdr:to>
    <xdr:cxnSp macro="">
      <xdr:nvCxnSpPr>
        <xdr:cNvPr id="75" name="直線コネクタ 74"/>
        <xdr:cNvCxnSpPr/>
      </xdr:nvCxnSpPr>
      <xdr:spPr>
        <a:xfrm>
          <a:off x="3797300" y="68166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561</xdr:rowOff>
    </xdr:from>
    <xdr:ext cx="405111" cy="259045"/>
    <xdr:sp macro="" textlink="">
      <xdr:nvSpPr>
        <xdr:cNvPr id="77" name="n_1mainValue【図書館】&#10;有形固定資産減価償却率"/>
        <xdr:cNvSpPr txBox="1"/>
      </xdr:nvSpPr>
      <xdr:spPr>
        <a:xfrm>
          <a:off x="3582043"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158750</xdr:rowOff>
    </xdr:from>
    <xdr:to>
      <xdr:col>15</xdr:col>
      <xdr:colOff>231775</xdr:colOff>
      <xdr:row>42</xdr:row>
      <xdr:rowOff>88900</xdr:rowOff>
    </xdr:to>
    <xdr:sp macro="" textlink="">
      <xdr:nvSpPr>
        <xdr:cNvPr id="115" name="円/楕円 114"/>
        <xdr:cNvSpPr/>
      </xdr:nvSpPr>
      <xdr:spPr>
        <a:xfrm>
          <a:off x="10426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73677</xdr:rowOff>
    </xdr:from>
    <xdr:ext cx="469744" cy="259045"/>
    <xdr:sp macro="" textlink="">
      <xdr:nvSpPr>
        <xdr:cNvPr id="116" name="【図書館】&#10;一人当たり面積該当値テキスト"/>
        <xdr:cNvSpPr txBox="1"/>
      </xdr:nvSpPr>
      <xdr:spPr>
        <a:xfrm>
          <a:off x="10566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158750</xdr:rowOff>
    </xdr:from>
    <xdr:to>
      <xdr:col>14</xdr:col>
      <xdr:colOff>79375</xdr:colOff>
      <xdr:row>42</xdr:row>
      <xdr:rowOff>88900</xdr:rowOff>
    </xdr:to>
    <xdr:sp macro="" textlink="">
      <xdr:nvSpPr>
        <xdr:cNvPr id="117" name="円/楕円 116"/>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38100</xdr:rowOff>
    </xdr:from>
    <xdr:to>
      <xdr:col>15</xdr:col>
      <xdr:colOff>180975</xdr:colOff>
      <xdr:row>42</xdr:row>
      <xdr:rowOff>38100</xdr:rowOff>
    </xdr:to>
    <xdr:cxnSp macro="">
      <xdr:nvCxnSpPr>
        <xdr:cNvPr id="118" name="直線コネクタ 117"/>
        <xdr:cNvCxnSpPr/>
      </xdr:nvCxnSpPr>
      <xdr:spPr>
        <a:xfrm>
          <a:off x="9639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80027</xdr:rowOff>
    </xdr:from>
    <xdr:ext cx="469744" cy="259045"/>
    <xdr:sp macro="" textlink="">
      <xdr:nvSpPr>
        <xdr:cNvPr id="120"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xdr:rowOff>
    </xdr:from>
    <xdr:to>
      <xdr:col>6</xdr:col>
      <xdr:colOff>561975</xdr:colOff>
      <xdr:row>62</xdr:row>
      <xdr:rowOff>110236</xdr:rowOff>
    </xdr:to>
    <xdr:sp macro="" textlink="">
      <xdr:nvSpPr>
        <xdr:cNvPr id="156" name="円/楕円 155"/>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158513</xdr:rowOff>
    </xdr:from>
    <xdr:ext cx="405111" cy="259045"/>
    <xdr:sp macro="" textlink="">
      <xdr:nvSpPr>
        <xdr:cNvPr id="157" name="【体育館・プール】&#10;有形固定資産減価償却率該当値テキスト"/>
        <xdr:cNvSpPr txBox="1"/>
      </xdr:nvSpPr>
      <xdr:spPr>
        <a:xfrm>
          <a:off x="47244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74930</xdr:rowOff>
    </xdr:from>
    <xdr:to>
      <xdr:col>5</xdr:col>
      <xdr:colOff>409575</xdr:colOff>
      <xdr:row>64</xdr:row>
      <xdr:rowOff>5080</xdr:rowOff>
    </xdr:to>
    <xdr:sp macro="" textlink="">
      <xdr:nvSpPr>
        <xdr:cNvPr id="158" name="円/楕円 157"/>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59436</xdr:rowOff>
    </xdr:from>
    <xdr:to>
      <xdr:col>6</xdr:col>
      <xdr:colOff>511175</xdr:colOff>
      <xdr:row>63</xdr:row>
      <xdr:rowOff>125730</xdr:rowOff>
    </xdr:to>
    <xdr:cxnSp macro="">
      <xdr:nvCxnSpPr>
        <xdr:cNvPr id="159" name="直線コネクタ 158"/>
        <xdr:cNvCxnSpPr/>
      </xdr:nvCxnSpPr>
      <xdr:spPr>
        <a:xfrm flipV="1">
          <a:off x="3797300" y="1068933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167657</xdr:rowOff>
    </xdr:from>
    <xdr:ext cx="405111" cy="259045"/>
    <xdr:sp macro="" textlink="">
      <xdr:nvSpPr>
        <xdr:cNvPr id="161" name="n_1main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93"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201" name="円/楕円 200"/>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202"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164193</xdr:rowOff>
    </xdr:from>
    <xdr:to>
      <xdr:col>14</xdr:col>
      <xdr:colOff>79375</xdr:colOff>
      <xdr:row>64</xdr:row>
      <xdr:rowOff>94343</xdr:rowOff>
    </xdr:to>
    <xdr:sp macro="" textlink="">
      <xdr:nvSpPr>
        <xdr:cNvPr id="203" name="円/楕円 202"/>
        <xdr:cNvSpPr/>
      </xdr:nvSpPr>
      <xdr:spPr>
        <a:xfrm>
          <a:off x="9588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43543</xdr:rowOff>
    </xdr:from>
    <xdr:to>
      <xdr:col>15</xdr:col>
      <xdr:colOff>180975</xdr:colOff>
      <xdr:row>64</xdr:row>
      <xdr:rowOff>43543</xdr:rowOff>
    </xdr:to>
    <xdr:cxnSp macro="">
      <xdr:nvCxnSpPr>
        <xdr:cNvPr id="204" name="直線コネクタ 203"/>
        <xdr:cNvCxnSpPr/>
      </xdr:nvCxnSpPr>
      <xdr:spPr>
        <a:xfrm>
          <a:off x="9639300" y="1101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29227</xdr:rowOff>
    </xdr:from>
    <xdr:ext cx="469744" cy="259045"/>
    <xdr:sp macro="" textlink="">
      <xdr:nvSpPr>
        <xdr:cNvPr id="205"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85470</xdr:rowOff>
    </xdr:from>
    <xdr:ext cx="469744" cy="259045"/>
    <xdr:sp macro="" textlink="">
      <xdr:nvSpPr>
        <xdr:cNvPr id="206" name="n_1mainValue【体育館・プール】&#10;一人当たり面積"/>
        <xdr:cNvSpPr txBox="1"/>
      </xdr:nvSpPr>
      <xdr:spPr>
        <a:xfrm>
          <a:off x="9391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122827</xdr:rowOff>
    </xdr:from>
    <xdr:to>
      <xdr:col>6</xdr:col>
      <xdr:colOff>561975</xdr:colOff>
      <xdr:row>86</xdr:row>
      <xdr:rowOff>52977</xdr:rowOff>
    </xdr:to>
    <xdr:sp macro="" textlink="">
      <xdr:nvSpPr>
        <xdr:cNvPr id="246" name="円/楕円 245"/>
        <xdr:cNvSpPr/>
      </xdr:nvSpPr>
      <xdr:spPr>
        <a:xfrm>
          <a:off x="4584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37754</xdr:rowOff>
    </xdr:from>
    <xdr:ext cx="405111" cy="259045"/>
    <xdr:sp macro="" textlink="">
      <xdr:nvSpPr>
        <xdr:cNvPr id="247" name="【福祉施設】&#10;有形固定資産減価償却率該当値テキスト"/>
        <xdr:cNvSpPr txBox="1"/>
      </xdr:nvSpPr>
      <xdr:spPr>
        <a:xfrm>
          <a:off x="4724400" y="1461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73842</xdr:rowOff>
    </xdr:from>
    <xdr:to>
      <xdr:col>5</xdr:col>
      <xdr:colOff>409575</xdr:colOff>
      <xdr:row>86</xdr:row>
      <xdr:rowOff>3992</xdr:rowOff>
    </xdr:to>
    <xdr:sp macro="" textlink="">
      <xdr:nvSpPr>
        <xdr:cNvPr id="248" name="円/楕円 247"/>
        <xdr:cNvSpPr/>
      </xdr:nvSpPr>
      <xdr:spPr>
        <a:xfrm>
          <a:off x="3746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124642</xdr:rowOff>
    </xdr:from>
    <xdr:to>
      <xdr:col>6</xdr:col>
      <xdr:colOff>511175</xdr:colOff>
      <xdr:row>86</xdr:row>
      <xdr:rowOff>2177</xdr:rowOff>
    </xdr:to>
    <xdr:cxnSp macro="">
      <xdr:nvCxnSpPr>
        <xdr:cNvPr id="249" name="直線コネクタ 248"/>
        <xdr:cNvCxnSpPr/>
      </xdr:nvCxnSpPr>
      <xdr:spPr>
        <a:xfrm>
          <a:off x="3797300" y="146978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166569</xdr:rowOff>
    </xdr:from>
    <xdr:ext cx="405111" cy="259045"/>
    <xdr:sp macro="" textlink="">
      <xdr:nvSpPr>
        <xdr:cNvPr id="251" name="n_1mainValue【福祉施設】&#10;有形固定資産減価償却率"/>
        <xdr:cNvSpPr txBox="1"/>
      </xdr:nvSpPr>
      <xdr:spPr>
        <a:xfrm>
          <a:off x="3582043"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87" name="円/楕円 286"/>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114316</xdr:rowOff>
    </xdr:from>
    <xdr:ext cx="469744" cy="259045"/>
    <xdr:sp macro="" textlink="">
      <xdr:nvSpPr>
        <xdr:cNvPr id="288" name="【福祉施設】&#10;一人当たり面積該当値テキスト"/>
        <xdr:cNvSpPr txBox="1"/>
      </xdr:nvSpPr>
      <xdr:spPr>
        <a:xfrm>
          <a:off x="105664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170180</xdr:rowOff>
    </xdr:from>
    <xdr:to>
      <xdr:col>14</xdr:col>
      <xdr:colOff>79375</xdr:colOff>
      <xdr:row>83</xdr:row>
      <xdr:rowOff>100330</xdr:rowOff>
    </xdr:to>
    <xdr:sp macro="" textlink="">
      <xdr:nvSpPr>
        <xdr:cNvPr id="289" name="円/楕円 288"/>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49530</xdr:rowOff>
    </xdr:from>
    <xdr:to>
      <xdr:col>15</xdr:col>
      <xdr:colOff>180975</xdr:colOff>
      <xdr:row>84</xdr:row>
      <xdr:rowOff>15239</xdr:rowOff>
    </xdr:to>
    <xdr:cxnSp macro="">
      <xdr:nvCxnSpPr>
        <xdr:cNvPr id="290" name="直線コネクタ 289"/>
        <xdr:cNvCxnSpPr/>
      </xdr:nvCxnSpPr>
      <xdr:spPr>
        <a:xfrm>
          <a:off x="9639300" y="14279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116857</xdr:rowOff>
    </xdr:from>
    <xdr:ext cx="469744" cy="259045"/>
    <xdr:sp macro="" textlink="">
      <xdr:nvSpPr>
        <xdr:cNvPr id="292" name="n_1main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153415</xdr:rowOff>
    </xdr:from>
    <xdr:to>
      <xdr:col>6</xdr:col>
      <xdr:colOff>561975</xdr:colOff>
      <xdr:row>107</xdr:row>
      <xdr:rowOff>83565</xdr:rowOff>
    </xdr:to>
    <xdr:sp macro="" textlink="">
      <xdr:nvSpPr>
        <xdr:cNvPr id="328" name="円/楕円 327"/>
        <xdr:cNvSpPr/>
      </xdr:nvSpPr>
      <xdr:spPr>
        <a:xfrm>
          <a:off x="4584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131842</xdr:rowOff>
    </xdr:from>
    <xdr:ext cx="405111" cy="259045"/>
    <xdr:sp macro="" textlink="">
      <xdr:nvSpPr>
        <xdr:cNvPr id="329" name="【市民会館】&#10;有形固定資産減価償却率該当値テキスト"/>
        <xdr:cNvSpPr txBox="1"/>
      </xdr:nvSpPr>
      <xdr:spPr>
        <a:xfrm>
          <a:off x="4724400"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93980</xdr:rowOff>
    </xdr:from>
    <xdr:to>
      <xdr:col>5</xdr:col>
      <xdr:colOff>409575</xdr:colOff>
      <xdr:row>108</xdr:row>
      <xdr:rowOff>24130</xdr:rowOff>
    </xdr:to>
    <xdr:sp macro="" textlink="">
      <xdr:nvSpPr>
        <xdr:cNvPr id="330" name="円/楕円 329"/>
        <xdr:cNvSpPr/>
      </xdr:nvSpPr>
      <xdr:spPr>
        <a:xfrm>
          <a:off x="3746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32765</xdr:rowOff>
    </xdr:from>
    <xdr:to>
      <xdr:col>6</xdr:col>
      <xdr:colOff>511175</xdr:colOff>
      <xdr:row>107</xdr:row>
      <xdr:rowOff>144780</xdr:rowOff>
    </xdr:to>
    <xdr:cxnSp macro="">
      <xdr:nvCxnSpPr>
        <xdr:cNvPr id="331" name="直線コネクタ 330"/>
        <xdr:cNvCxnSpPr/>
      </xdr:nvCxnSpPr>
      <xdr:spPr>
        <a:xfrm flipV="1">
          <a:off x="3797300" y="18377915"/>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15257</xdr:rowOff>
    </xdr:from>
    <xdr:ext cx="405111" cy="259045"/>
    <xdr:sp macro="" textlink="">
      <xdr:nvSpPr>
        <xdr:cNvPr id="333" name="n_1mainValue【市民会館】&#10;有形固定資産減価償却率"/>
        <xdr:cNvSpPr txBox="1"/>
      </xdr:nvSpPr>
      <xdr:spPr>
        <a:xfrm>
          <a:off x="3582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162561</xdr:rowOff>
    </xdr:from>
    <xdr:to>
      <xdr:col>15</xdr:col>
      <xdr:colOff>231775</xdr:colOff>
      <xdr:row>106</xdr:row>
      <xdr:rowOff>92711</xdr:rowOff>
    </xdr:to>
    <xdr:sp macro="" textlink="">
      <xdr:nvSpPr>
        <xdr:cNvPr id="366" name="円/楕円 365"/>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140988</xdr:rowOff>
    </xdr:from>
    <xdr:ext cx="469744" cy="259045"/>
    <xdr:sp macro="" textlink="">
      <xdr:nvSpPr>
        <xdr:cNvPr id="367" name="【市民会館】&#10;一人当たり面積該当値テキスト"/>
        <xdr:cNvSpPr txBox="1"/>
      </xdr:nvSpPr>
      <xdr:spPr>
        <a:xfrm>
          <a:off x="105664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162561</xdr:rowOff>
    </xdr:from>
    <xdr:to>
      <xdr:col>14</xdr:col>
      <xdr:colOff>79375</xdr:colOff>
      <xdr:row>106</xdr:row>
      <xdr:rowOff>92711</xdr:rowOff>
    </xdr:to>
    <xdr:sp macro="" textlink="">
      <xdr:nvSpPr>
        <xdr:cNvPr id="368" name="円/楕円 367"/>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41911</xdr:rowOff>
    </xdr:from>
    <xdr:to>
      <xdr:col>15</xdr:col>
      <xdr:colOff>180975</xdr:colOff>
      <xdr:row>106</xdr:row>
      <xdr:rowOff>41911</xdr:rowOff>
    </xdr:to>
    <xdr:cxnSp macro="">
      <xdr:nvCxnSpPr>
        <xdr:cNvPr id="369" name="直線コネクタ 368"/>
        <xdr:cNvCxnSpPr/>
      </xdr:nvCxnSpPr>
      <xdr:spPr>
        <a:xfrm>
          <a:off x="9639300" y="1821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83838</xdr:rowOff>
    </xdr:from>
    <xdr:ext cx="469744" cy="259045"/>
    <xdr:sp macro="" textlink="">
      <xdr:nvSpPr>
        <xdr:cNvPr id="371"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119126</xdr:rowOff>
    </xdr:from>
    <xdr:to>
      <xdr:col>23</xdr:col>
      <xdr:colOff>568325</xdr:colOff>
      <xdr:row>34</xdr:row>
      <xdr:rowOff>49276</xdr:rowOff>
    </xdr:to>
    <xdr:sp macro="" textlink="">
      <xdr:nvSpPr>
        <xdr:cNvPr id="407" name="円/楕円 406"/>
        <xdr:cNvSpPr/>
      </xdr:nvSpPr>
      <xdr:spPr>
        <a:xfrm>
          <a:off x="16268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34053</xdr:rowOff>
    </xdr:from>
    <xdr:ext cx="405111" cy="259045"/>
    <xdr:sp macro="" textlink="">
      <xdr:nvSpPr>
        <xdr:cNvPr id="408" name="【一般廃棄物処理施設】&#10;有形固定資産減価償却率該当値テキスト"/>
        <xdr:cNvSpPr txBox="1"/>
      </xdr:nvSpPr>
      <xdr:spPr>
        <a:xfrm>
          <a:off x="16408400" y="569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43688</xdr:rowOff>
    </xdr:from>
    <xdr:to>
      <xdr:col>22</xdr:col>
      <xdr:colOff>415925</xdr:colOff>
      <xdr:row>34</xdr:row>
      <xdr:rowOff>145288</xdr:rowOff>
    </xdr:to>
    <xdr:sp macro="" textlink="">
      <xdr:nvSpPr>
        <xdr:cNvPr id="409" name="円/楕円 408"/>
        <xdr:cNvSpPr/>
      </xdr:nvSpPr>
      <xdr:spPr>
        <a:xfrm>
          <a:off x="15430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169926</xdr:rowOff>
    </xdr:from>
    <xdr:to>
      <xdr:col>23</xdr:col>
      <xdr:colOff>517525</xdr:colOff>
      <xdr:row>34</xdr:row>
      <xdr:rowOff>94488</xdr:rowOff>
    </xdr:to>
    <xdr:cxnSp macro="">
      <xdr:nvCxnSpPr>
        <xdr:cNvPr id="410" name="直線コネクタ 409"/>
        <xdr:cNvCxnSpPr/>
      </xdr:nvCxnSpPr>
      <xdr:spPr>
        <a:xfrm flipV="1">
          <a:off x="15481300" y="58277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161815</xdr:rowOff>
    </xdr:from>
    <xdr:ext cx="405111" cy="259045"/>
    <xdr:sp macro="" textlink="">
      <xdr:nvSpPr>
        <xdr:cNvPr id="412" name="n_1mainValue【一般廃棄物処理施設】&#10;有形固定資産減価償却率"/>
        <xdr:cNvSpPr txBox="1"/>
      </xdr:nvSpPr>
      <xdr:spPr>
        <a:xfrm>
          <a:off x="15266043"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58376</xdr:rowOff>
    </xdr:from>
    <xdr:to>
      <xdr:col>32</xdr:col>
      <xdr:colOff>238125</xdr:colOff>
      <xdr:row>35</xdr:row>
      <xdr:rowOff>159976</xdr:rowOff>
    </xdr:to>
    <xdr:sp macro="" textlink="">
      <xdr:nvSpPr>
        <xdr:cNvPr id="450" name="円/楕円 449"/>
        <xdr:cNvSpPr/>
      </xdr:nvSpPr>
      <xdr:spPr>
        <a:xfrm>
          <a:off x="221107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81253</xdr:rowOff>
    </xdr:from>
    <xdr:ext cx="534377" cy="259045"/>
    <xdr:sp macro="" textlink="">
      <xdr:nvSpPr>
        <xdr:cNvPr id="451" name="【一般廃棄物処理施設】&#10;一人当たり有形固定資産（償却資産）額該当値テキスト"/>
        <xdr:cNvSpPr txBox="1"/>
      </xdr:nvSpPr>
      <xdr:spPr>
        <a:xfrm>
          <a:off x="22250400"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79,269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55099</xdr:rowOff>
    </xdr:from>
    <xdr:to>
      <xdr:col>31</xdr:col>
      <xdr:colOff>85725</xdr:colOff>
      <xdr:row>35</xdr:row>
      <xdr:rowOff>156699</xdr:rowOff>
    </xdr:to>
    <xdr:sp macro="" textlink="">
      <xdr:nvSpPr>
        <xdr:cNvPr id="452" name="円/楕円 451"/>
        <xdr:cNvSpPr/>
      </xdr:nvSpPr>
      <xdr:spPr>
        <a:xfrm>
          <a:off x="21272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105899</xdr:rowOff>
    </xdr:from>
    <xdr:to>
      <xdr:col>32</xdr:col>
      <xdr:colOff>187325</xdr:colOff>
      <xdr:row>35</xdr:row>
      <xdr:rowOff>109176</xdr:rowOff>
    </xdr:to>
    <xdr:cxnSp macro="">
      <xdr:nvCxnSpPr>
        <xdr:cNvPr id="453" name="直線コネクタ 452"/>
        <xdr:cNvCxnSpPr/>
      </xdr:nvCxnSpPr>
      <xdr:spPr>
        <a:xfrm>
          <a:off x="21323300" y="6106649"/>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1776</xdr:rowOff>
    </xdr:from>
    <xdr:ext cx="534377" cy="259045"/>
    <xdr:sp macro="" textlink="">
      <xdr:nvSpPr>
        <xdr:cNvPr id="455" name="n_1mainValue【一般廃棄物処理施設】&#10;一人当たり有形固定資産（償却資産）額"/>
        <xdr:cNvSpPr txBox="1"/>
      </xdr:nvSpPr>
      <xdr:spPr>
        <a:xfrm>
          <a:off x="210434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21590</xdr:rowOff>
    </xdr:from>
    <xdr:to>
      <xdr:col>23</xdr:col>
      <xdr:colOff>568325</xdr:colOff>
      <xdr:row>59</xdr:row>
      <xdr:rowOff>123190</xdr:rowOff>
    </xdr:to>
    <xdr:sp macro="" textlink="">
      <xdr:nvSpPr>
        <xdr:cNvPr id="493" name="円/楕円 492"/>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44467</xdr:rowOff>
    </xdr:from>
    <xdr:ext cx="405111" cy="259045"/>
    <xdr:sp macro="" textlink="">
      <xdr:nvSpPr>
        <xdr:cNvPr id="494" name="【保健センター・保健所】&#10;有形固定資産減価償却率該当値テキスト"/>
        <xdr:cNvSpPr txBox="1"/>
      </xdr:nvSpPr>
      <xdr:spPr>
        <a:xfrm>
          <a:off x="16408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95" name="円/楕円 494"/>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72390</xdr:rowOff>
    </xdr:from>
    <xdr:to>
      <xdr:col>23</xdr:col>
      <xdr:colOff>517525</xdr:colOff>
      <xdr:row>59</xdr:row>
      <xdr:rowOff>148590</xdr:rowOff>
    </xdr:to>
    <xdr:cxnSp macro="">
      <xdr:nvCxnSpPr>
        <xdr:cNvPr id="496" name="直線コネクタ 495"/>
        <xdr:cNvCxnSpPr/>
      </xdr:nvCxnSpPr>
      <xdr:spPr>
        <a:xfrm flipV="1">
          <a:off x="15481300" y="10187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26687</xdr:rowOff>
    </xdr:from>
    <xdr:ext cx="405111" cy="259045"/>
    <xdr:sp macro="" textlink="">
      <xdr:nvSpPr>
        <xdr:cNvPr id="497"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498" name="n_1mainValue【保健センター・保健所】&#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35" name="円/楕円 53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36"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37" name="円/楕円 53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538" name="直線コネクタ 53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48277</xdr:rowOff>
    </xdr:from>
    <xdr:ext cx="469744" cy="259045"/>
    <xdr:sp macro="" textlink="">
      <xdr:nvSpPr>
        <xdr:cNvPr id="539"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54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71120</xdr:rowOff>
    </xdr:from>
    <xdr:to>
      <xdr:col>23</xdr:col>
      <xdr:colOff>568325</xdr:colOff>
      <xdr:row>83</xdr:row>
      <xdr:rowOff>1270</xdr:rowOff>
    </xdr:to>
    <xdr:sp macro="" textlink="">
      <xdr:nvSpPr>
        <xdr:cNvPr id="578" name="円/楕円 577"/>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49547</xdr:rowOff>
    </xdr:from>
    <xdr:ext cx="405111" cy="259045"/>
    <xdr:sp macro="" textlink="">
      <xdr:nvSpPr>
        <xdr:cNvPr id="579" name="【消防施設】&#10;有形固定資産減価償却率該当値テキスト"/>
        <xdr:cNvSpPr txBox="1"/>
      </xdr:nvSpPr>
      <xdr:spPr>
        <a:xfrm>
          <a:off x="164084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116839</xdr:rowOff>
    </xdr:from>
    <xdr:to>
      <xdr:col>22</xdr:col>
      <xdr:colOff>415925</xdr:colOff>
      <xdr:row>83</xdr:row>
      <xdr:rowOff>46989</xdr:rowOff>
    </xdr:to>
    <xdr:sp macro="" textlink="">
      <xdr:nvSpPr>
        <xdr:cNvPr id="580" name="円/楕円 579"/>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121920</xdr:rowOff>
    </xdr:from>
    <xdr:to>
      <xdr:col>23</xdr:col>
      <xdr:colOff>517525</xdr:colOff>
      <xdr:row>82</xdr:row>
      <xdr:rowOff>167639</xdr:rowOff>
    </xdr:to>
    <xdr:cxnSp macro="">
      <xdr:nvCxnSpPr>
        <xdr:cNvPr id="581" name="直線コネクタ 580"/>
        <xdr:cNvCxnSpPr/>
      </xdr:nvCxnSpPr>
      <xdr:spPr>
        <a:xfrm flipV="1">
          <a:off x="15481300" y="14180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38116</xdr:rowOff>
    </xdr:from>
    <xdr:ext cx="405111" cy="259045"/>
    <xdr:sp macro="" textlink="">
      <xdr:nvSpPr>
        <xdr:cNvPr id="583" name="n_1mainValue【消防施設】&#10;有形固定資産減価償却率"/>
        <xdr:cNvSpPr txBox="1"/>
      </xdr:nvSpPr>
      <xdr:spPr>
        <a:xfrm>
          <a:off x="15266043"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21" name="円/楕円 62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622" name="【消防施設】&#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623" name="円/楕円 622"/>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57150</xdr:rowOff>
    </xdr:from>
    <xdr:to>
      <xdr:col>32</xdr:col>
      <xdr:colOff>187325</xdr:colOff>
      <xdr:row>83</xdr:row>
      <xdr:rowOff>133350</xdr:rowOff>
    </xdr:to>
    <xdr:cxnSp macro="">
      <xdr:nvCxnSpPr>
        <xdr:cNvPr id="624" name="直線コネクタ 623"/>
        <xdr:cNvCxnSpPr/>
      </xdr:nvCxnSpPr>
      <xdr:spPr>
        <a:xfrm>
          <a:off x="21323300" y="1428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99077</xdr:rowOff>
    </xdr:from>
    <xdr:ext cx="469744" cy="259045"/>
    <xdr:sp macro="" textlink="">
      <xdr:nvSpPr>
        <xdr:cNvPr id="626"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114554</xdr:rowOff>
    </xdr:from>
    <xdr:to>
      <xdr:col>23</xdr:col>
      <xdr:colOff>568325</xdr:colOff>
      <xdr:row>106</xdr:row>
      <xdr:rowOff>44704</xdr:rowOff>
    </xdr:to>
    <xdr:sp macro="" textlink="">
      <xdr:nvSpPr>
        <xdr:cNvPr id="662" name="円/楕円 661"/>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92981</xdr:rowOff>
    </xdr:from>
    <xdr:ext cx="405111" cy="259045"/>
    <xdr:sp macro="" textlink="">
      <xdr:nvSpPr>
        <xdr:cNvPr id="663" name="【庁舎】&#10;有形固定資産減価償却率該当値テキスト"/>
        <xdr:cNvSpPr txBox="1"/>
      </xdr:nvSpPr>
      <xdr:spPr>
        <a:xfrm>
          <a:off x="164084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7113</xdr:rowOff>
    </xdr:from>
    <xdr:to>
      <xdr:col>22</xdr:col>
      <xdr:colOff>415925</xdr:colOff>
      <xdr:row>106</xdr:row>
      <xdr:rowOff>108713</xdr:rowOff>
    </xdr:to>
    <xdr:sp macro="" textlink="">
      <xdr:nvSpPr>
        <xdr:cNvPr id="664" name="円/楕円 663"/>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165354</xdr:rowOff>
    </xdr:from>
    <xdr:to>
      <xdr:col>23</xdr:col>
      <xdr:colOff>517525</xdr:colOff>
      <xdr:row>106</xdr:row>
      <xdr:rowOff>57913</xdr:rowOff>
    </xdr:to>
    <xdr:cxnSp macro="">
      <xdr:nvCxnSpPr>
        <xdr:cNvPr id="665" name="直線コネクタ 664"/>
        <xdr:cNvCxnSpPr/>
      </xdr:nvCxnSpPr>
      <xdr:spPr>
        <a:xfrm flipV="1">
          <a:off x="15481300" y="18167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99840</xdr:rowOff>
    </xdr:from>
    <xdr:ext cx="405111" cy="259045"/>
    <xdr:sp macro="" textlink="">
      <xdr:nvSpPr>
        <xdr:cNvPr id="667" name="n_1mainValue【庁舎】&#10;有形固定資産減価償却率"/>
        <xdr:cNvSpPr txBox="1"/>
      </xdr:nvSpPr>
      <xdr:spPr>
        <a:xfrm>
          <a:off x="15266043"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9071</xdr:rowOff>
    </xdr:from>
    <xdr:to>
      <xdr:col>32</xdr:col>
      <xdr:colOff>238125</xdr:colOff>
      <xdr:row>108</xdr:row>
      <xdr:rowOff>110671</xdr:rowOff>
    </xdr:to>
    <xdr:sp macro="" textlink="">
      <xdr:nvSpPr>
        <xdr:cNvPr id="707" name="円/楕円 706"/>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95448</xdr:rowOff>
    </xdr:from>
    <xdr:ext cx="469744" cy="259045"/>
    <xdr:sp macro="" textlink="">
      <xdr:nvSpPr>
        <xdr:cNvPr id="708" name="【庁舎】&#10;一人当たり面積該当値テキスト"/>
        <xdr:cNvSpPr txBox="1"/>
      </xdr:nvSpPr>
      <xdr:spPr>
        <a:xfrm>
          <a:off x="222504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709" name="円/楕円 708"/>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43543</xdr:rowOff>
    </xdr:from>
    <xdr:to>
      <xdr:col>32</xdr:col>
      <xdr:colOff>187325</xdr:colOff>
      <xdr:row>108</xdr:row>
      <xdr:rowOff>59871</xdr:rowOff>
    </xdr:to>
    <xdr:cxnSp macro="">
      <xdr:nvCxnSpPr>
        <xdr:cNvPr id="710" name="直線コネクタ 709"/>
        <xdr:cNvCxnSpPr/>
      </xdr:nvCxnSpPr>
      <xdr:spPr>
        <a:xfrm>
          <a:off x="21323300" y="18560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85470</xdr:rowOff>
    </xdr:from>
    <xdr:ext cx="469744" cy="259045"/>
    <xdr:sp macro="" textlink="">
      <xdr:nvSpPr>
        <xdr:cNvPr id="71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有形固定資産減価償却率について、図書館及び福祉施設を除いた施設が上昇傾向にあり、類似団体の平均と比べると、一般廃棄物処理施設及び保健センターが上回っているが他の施設は下回っている。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611469829</v>
      </c>
      <c r="BO4" s="411"/>
      <c r="BP4" s="411"/>
      <c r="BQ4" s="411"/>
      <c r="BR4" s="411"/>
      <c r="BS4" s="411"/>
      <c r="BT4" s="411"/>
      <c r="BU4" s="412"/>
      <c r="BV4" s="410">
        <v>606283866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0.2</v>
      </c>
      <c r="CU4" s="588"/>
      <c r="CV4" s="588"/>
      <c r="CW4" s="588"/>
      <c r="CX4" s="588"/>
      <c r="CY4" s="588"/>
      <c r="CZ4" s="588"/>
      <c r="DA4" s="589"/>
      <c r="DB4" s="587">
        <v>0.2</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606991762</v>
      </c>
      <c r="BO5" s="416"/>
      <c r="BP5" s="416"/>
      <c r="BQ5" s="416"/>
      <c r="BR5" s="416"/>
      <c r="BS5" s="416"/>
      <c r="BT5" s="416"/>
      <c r="BU5" s="417"/>
      <c r="BV5" s="415">
        <v>602636174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100.4</v>
      </c>
      <c r="CU5" s="386"/>
      <c r="CV5" s="386"/>
      <c r="CW5" s="386"/>
      <c r="CX5" s="386"/>
      <c r="CY5" s="386"/>
      <c r="CZ5" s="386"/>
      <c r="DA5" s="387"/>
      <c r="DB5" s="385">
        <v>97.7</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4478067</v>
      </c>
      <c r="BO6" s="416"/>
      <c r="BP6" s="416"/>
      <c r="BQ6" s="416"/>
      <c r="BR6" s="416"/>
      <c r="BS6" s="416"/>
      <c r="BT6" s="416"/>
      <c r="BU6" s="417"/>
      <c r="BV6" s="415">
        <v>3647692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100.4</v>
      </c>
      <c r="CU6" s="562"/>
      <c r="CV6" s="562"/>
      <c r="CW6" s="562"/>
      <c r="CX6" s="562"/>
      <c r="CY6" s="562"/>
      <c r="CZ6" s="562"/>
      <c r="DA6" s="563"/>
      <c r="DB6" s="561">
        <v>99.2</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3900668</v>
      </c>
      <c r="BO7" s="416"/>
      <c r="BP7" s="416"/>
      <c r="BQ7" s="416"/>
      <c r="BR7" s="416"/>
      <c r="BS7" s="416"/>
      <c r="BT7" s="416"/>
      <c r="BU7" s="417"/>
      <c r="BV7" s="415">
        <v>3150713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313794978</v>
      </c>
      <c r="CU7" s="416"/>
      <c r="CV7" s="416"/>
      <c r="CW7" s="416"/>
      <c r="CX7" s="416"/>
      <c r="CY7" s="416"/>
      <c r="CZ7" s="416"/>
      <c r="DA7" s="417"/>
      <c r="DB7" s="415">
        <v>309069873</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577399</v>
      </c>
      <c r="BO8" s="416"/>
      <c r="BP8" s="416"/>
      <c r="BQ8" s="416"/>
      <c r="BR8" s="416"/>
      <c r="BS8" s="416"/>
      <c r="BT8" s="416"/>
      <c r="BU8" s="417"/>
      <c r="BV8" s="415">
        <v>496979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1</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1475213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80420</v>
      </c>
      <c r="BO9" s="416"/>
      <c r="BP9" s="416"/>
      <c r="BQ9" s="416"/>
      <c r="BR9" s="416"/>
      <c r="BS9" s="416"/>
      <c r="BT9" s="416"/>
      <c r="BU9" s="417"/>
      <c r="BV9" s="415">
        <v>71848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18.399999999999999</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104</v>
      </c>
      <c r="M10" s="389"/>
      <c r="N10" s="389"/>
      <c r="O10" s="389"/>
      <c r="P10" s="389"/>
      <c r="Q10" s="390"/>
      <c r="R10" s="391">
        <v>1425512</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296152</v>
      </c>
      <c r="BO10" s="416"/>
      <c r="BP10" s="416"/>
      <c r="BQ10" s="416"/>
      <c r="BR10" s="416"/>
      <c r="BS10" s="416"/>
      <c r="BT10" s="416"/>
      <c r="BU10" s="417"/>
      <c r="BV10" s="415">
        <v>2070844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78</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1474167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1438462</v>
      </c>
      <c r="S13" s="517"/>
      <c r="T13" s="517"/>
      <c r="U13" s="517"/>
      <c r="V13" s="518"/>
      <c r="W13" s="504" t="s">
        <v>125</v>
      </c>
      <c r="X13" s="428"/>
      <c r="Y13" s="428"/>
      <c r="Z13" s="428"/>
      <c r="AA13" s="428"/>
      <c r="AB13" s="429"/>
      <c r="AC13" s="391">
        <v>2620</v>
      </c>
      <c r="AD13" s="392"/>
      <c r="AE13" s="392"/>
      <c r="AF13" s="392"/>
      <c r="AG13" s="393"/>
      <c r="AH13" s="391">
        <v>2444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376572</v>
      </c>
      <c r="BO13" s="416"/>
      <c r="BP13" s="416"/>
      <c r="BQ13" s="416"/>
      <c r="BR13" s="416"/>
      <c r="BS13" s="416"/>
      <c r="BT13" s="416"/>
      <c r="BU13" s="417"/>
      <c r="BV13" s="415">
        <v>2142692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7.5</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130</v>
      </c>
      <c r="M14" s="545"/>
      <c r="N14" s="545"/>
      <c r="O14" s="545"/>
      <c r="P14" s="545"/>
      <c r="Q14" s="546"/>
      <c r="R14" s="516">
        <v>1459768</v>
      </c>
      <c r="S14" s="517"/>
      <c r="T14" s="517"/>
      <c r="U14" s="517"/>
      <c r="V14" s="518"/>
      <c r="W14" s="519"/>
      <c r="X14" s="431"/>
      <c r="Y14" s="431"/>
      <c r="Z14" s="431"/>
      <c r="AA14" s="431"/>
      <c r="AB14" s="432"/>
      <c r="AC14" s="509">
        <v>0.4</v>
      </c>
      <c r="AD14" s="510"/>
      <c r="AE14" s="510"/>
      <c r="AF14" s="510"/>
      <c r="AG14" s="511"/>
      <c r="AH14" s="509">
        <v>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118.3</v>
      </c>
      <c r="CU14" s="488"/>
      <c r="CV14" s="488"/>
      <c r="CW14" s="488"/>
      <c r="CX14" s="488"/>
      <c r="CY14" s="488"/>
      <c r="CZ14" s="488"/>
      <c r="DA14" s="489"/>
      <c r="DB14" s="520">
        <v>117.4</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1426777</v>
      </c>
      <c r="S15" s="517"/>
      <c r="T15" s="517"/>
      <c r="U15" s="517"/>
      <c r="V15" s="518"/>
      <c r="W15" s="504" t="s">
        <v>132</v>
      </c>
      <c r="X15" s="428"/>
      <c r="Y15" s="428"/>
      <c r="Z15" s="428"/>
      <c r="AA15" s="428"/>
      <c r="AB15" s="429"/>
      <c r="AC15" s="391">
        <v>133765</v>
      </c>
      <c r="AD15" s="392"/>
      <c r="AE15" s="392"/>
      <c r="AF15" s="392"/>
      <c r="AG15" s="393"/>
      <c r="AH15" s="391">
        <v>126687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241062088</v>
      </c>
      <c r="BO15" s="411"/>
      <c r="BP15" s="411"/>
      <c r="BQ15" s="411"/>
      <c r="BR15" s="411"/>
      <c r="BS15" s="411"/>
      <c r="BT15" s="411"/>
      <c r="BU15" s="412"/>
      <c r="BV15" s="410">
        <v>233474024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21.3</v>
      </c>
      <c r="AD16" s="510"/>
      <c r="AE16" s="510"/>
      <c r="AF16" s="510"/>
      <c r="AG16" s="511"/>
      <c r="AH16" s="509">
        <v>21.2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239689118</v>
      </c>
      <c r="BO16" s="416"/>
      <c r="BP16" s="416"/>
      <c r="BQ16" s="416"/>
      <c r="BR16" s="416"/>
      <c r="BS16" s="416"/>
      <c r="BT16" s="416"/>
      <c r="BU16" s="417"/>
      <c r="BV16" s="415">
        <v>234399515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491816</v>
      </c>
      <c r="AD17" s="392"/>
      <c r="AE17" s="392"/>
      <c r="AF17" s="392"/>
      <c r="AG17" s="393"/>
      <c r="AH17" s="391">
        <v>469846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313794978</v>
      </c>
      <c r="BO17" s="416"/>
      <c r="BP17" s="416"/>
      <c r="BQ17" s="416"/>
      <c r="BR17" s="416"/>
      <c r="BS17" s="416"/>
      <c r="BT17" s="416"/>
      <c r="BU17" s="417"/>
      <c r="BV17" s="415">
        <v>303334737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142</v>
      </c>
      <c r="C18" s="478"/>
      <c r="D18" s="478"/>
      <c r="E18" s="479"/>
      <c r="F18" s="479"/>
      <c r="G18" s="479"/>
      <c r="H18" s="479"/>
      <c r="I18" s="479"/>
      <c r="J18" s="479"/>
      <c r="K18" s="479"/>
      <c r="L18" s="480">
        <v>143</v>
      </c>
      <c r="M18" s="480"/>
      <c r="N18" s="480"/>
      <c r="O18" s="480"/>
      <c r="P18" s="480"/>
      <c r="Q18" s="480"/>
      <c r="R18" s="481"/>
      <c r="S18" s="481"/>
      <c r="T18" s="481"/>
      <c r="U18" s="481"/>
      <c r="V18" s="482"/>
      <c r="W18" s="496"/>
      <c r="X18" s="497"/>
      <c r="Y18" s="497"/>
      <c r="Z18" s="497"/>
      <c r="AA18" s="497"/>
      <c r="AB18" s="505"/>
      <c r="AC18" s="379">
        <v>78.3</v>
      </c>
      <c r="AD18" s="380"/>
      <c r="AE18" s="380"/>
      <c r="AF18" s="380"/>
      <c r="AG18" s="483"/>
      <c r="AH18" s="379">
        <v>78.400000000000006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320955406</v>
      </c>
      <c r="BO18" s="416"/>
      <c r="BP18" s="416"/>
      <c r="BQ18" s="416"/>
      <c r="BR18" s="416"/>
      <c r="BS18" s="416"/>
      <c r="BT18" s="416"/>
      <c r="BU18" s="417"/>
      <c r="BV18" s="415">
        <v>317079964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144</v>
      </c>
      <c r="C19" s="478"/>
      <c r="D19" s="478"/>
      <c r="E19" s="479"/>
      <c r="F19" s="479"/>
      <c r="G19" s="479"/>
      <c r="H19" s="479"/>
      <c r="I19" s="479"/>
      <c r="J19" s="479"/>
      <c r="K19" s="479"/>
      <c r="L19" s="485">
        <v>10316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375444207</v>
      </c>
      <c r="BO19" s="416"/>
      <c r="BP19" s="416"/>
      <c r="BQ19" s="416"/>
      <c r="BR19" s="416"/>
      <c r="BS19" s="416"/>
      <c r="BT19" s="416"/>
      <c r="BU19" s="417"/>
      <c r="BV19" s="415">
        <v>374173194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146</v>
      </c>
      <c r="C20" s="478"/>
      <c r="D20" s="478"/>
      <c r="E20" s="479"/>
      <c r="F20" s="479"/>
      <c r="G20" s="479"/>
      <c r="H20" s="479"/>
      <c r="I20" s="479"/>
      <c r="J20" s="479"/>
      <c r="K20" s="479"/>
      <c r="L20" s="485">
        <v>691837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832740409</v>
      </c>
      <c r="BO23" s="416"/>
      <c r="BP23" s="416"/>
      <c r="BQ23" s="416"/>
      <c r="BR23" s="416"/>
      <c r="BS23" s="416"/>
      <c r="BT23" s="416"/>
      <c r="BU23" s="417"/>
      <c r="BV23" s="415">
        <v>844691427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155</v>
      </c>
      <c r="F24" s="389"/>
      <c r="G24" s="389"/>
      <c r="H24" s="389"/>
      <c r="I24" s="389"/>
      <c r="J24" s="389"/>
      <c r="K24" s="390"/>
      <c r="L24" s="391">
        <v>1</v>
      </c>
      <c r="M24" s="392"/>
      <c r="N24" s="392"/>
      <c r="O24" s="392"/>
      <c r="P24" s="393"/>
      <c r="Q24" s="391">
        <v>12000</v>
      </c>
      <c r="R24" s="392"/>
      <c r="S24" s="392"/>
      <c r="T24" s="392"/>
      <c r="U24" s="392"/>
      <c r="V24" s="393"/>
      <c r="W24" s="457"/>
      <c r="X24" s="448"/>
      <c r="Y24" s="449"/>
      <c r="Z24" s="388" t="s">
        <v>156</v>
      </c>
      <c r="AA24" s="389"/>
      <c r="AB24" s="389"/>
      <c r="AC24" s="389"/>
      <c r="AD24" s="389"/>
      <c r="AE24" s="389"/>
      <c r="AF24" s="389"/>
      <c r="AG24" s="390"/>
      <c r="AH24" s="391">
        <v>9567</v>
      </c>
      <c r="AI24" s="392"/>
      <c r="AJ24" s="392"/>
      <c r="AK24" s="392"/>
      <c r="AL24" s="393"/>
      <c r="AM24" s="391">
        <v>30537864</v>
      </c>
      <c r="AN24" s="392"/>
      <c r="AO24" s="392"/>
      <c r="AP24" s="392"/>
      <c r="AQ24" s="392"/>
      <c r="AR24" s="393"/>
      <c r="AS24" s="391">
        <v>3192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90903482</v>
      </c>
      <c r="BO24" s="416"/>
      <c r="BP24" s="416"/>
      <c r="BQ24" s="416"/>
      <c r="BR24" s="416"/>
      <c r="BS24" s="416"/>
      <c r="BT24" s="416"/>
      <c r="BU24" s="417"/>
      <c r="BV24" s="415">
        <v>99452217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158</v>
      </c>
      <c r="F25" s="389"/>
      <c r="G25" s="389"/>
      <c r="H25" s="389"/>
      <c r="I25" s="389"/>
      <c r="J25" s="389"/>
      <c r="K25" s="390"/>
      <c r="L25" s="391">
        <v>3</v>
      </c>
      <c r="M25" s="392"/>
      <c r="N25" s="392"/>
      <c r="O25" s="392"/>
      <c r="P25" s="393"/>
      <c r="Q25" s="391">
        <v>9500</v>
      </c>
      <c r="R25" s="392"/>
      <c r="S25" s="392"/>
      <c r="T25" s="392"/>
      <c r="U25" s="392"/>
      <c r="V25" s="393"/>
      <c r="W25" s="457"/>
      <c r="X25" s="448"/>
      <c r="Y25" s="449"/>
      <c r="Z25" s="388" t="s">
        <v>159</v>
      </c>
      <c r="AA25" s="389"/>
      <c r="AB25" s="389"/>
      <c r="AC25" s="389"/>
      <c r="AD25" s="389"/>
      <c r="AE25" s="389"/>
      <c r="AF25" s="389"/>
      <c r="AG25" s="390"/>
      <c r="AH25" s="391">
        <v>1462</v>
      </c>
      <c r="AI25" s="392"/>
      <c r="AJ25" s="392"/>
      <c r="AK25" s="392"/>
      <c r="AL25" s="393"/>
      <c r="AM25" s="391">
        <v>4305590</v>
      </c>
      <c r="AN25" s="392"/>
      <c r="AO25" s="392"/>
      <c r="AP25" s="392"/>
      <c r="AQ25" s="392"/>
      <c r="AR25" s="393"/>
      <c r="AS25" s="391">
        <v>2945</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197486247</v>
      </c>
      <c r="BO25" s="411"/>
      <c r="BP25" s="411"/>
      <c r="BQ25" s="411"/>
      <c r="BR25" s="411"/>
      <c r="BS25" s="411"/>
      <c r="BT25" s="411"/>
      <c r="BU25" s="412"/>
      <c r="BV25" s="410">
        <v>158007641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161</v>
      </c>
      <c r="F26" s="389"/>
      <c r="G26" s="389"/>
      <c r="H26" s="389"/>
      <c r="I26" s="389"/>
      <c r="J26" s="389"/>
      <c r="K26" s="390"/>
      <c r="L26" s="391">
        <v>1</v>
      </c>
      <c r="M26" s="392"/>
      <c r="N26" s="392"/>
      <c r="O26" s="392"/>
      <c r="P26" s="393"/>
      <c r="Q26" s="391">
        <v>7800</v>
      </c>
      <c r="R26" s="392"/>
      <c r="S26" s="392"/>
      <c r="T26" s="392"/>
      <c r="U26" s="392"/>
      <c r="V26" s="393"/>
      <c r="W26" s="457"/>
      <c r="X26" s="448"/>
      <c r="Y26" s="449"/>
      <c r="Z26" s="388" t="s">
        <v>162</v>
      </c>
      <c r="AA26" s="470"/>
      <c r="AB26" s="470"/>
      <c r="AC26" s="470"/>
      <c r="AD26" s="470"/>
      <c r="AE26" s="470"/>
      <c r="AF26" s="470"/>
      <c r="AG26" s="471"/>
      <c r="AH26" s="391">
        <v>1381</v>
      </c>
      <c r="AI26" s="392"/>
      <c r="AJ26" s="392"/>
      <c r="AK26" s="392"/>
      <c r="AL26" s="393"/>
      <c r="AM26" s="391">
        <v>4562824</v>
      </c>
      <c r="AN26" s="392"/>
      <c r="AO26" s="392"/>
      <c r="AP26" s="392"/>
      <c r="AQ26" s="392"/>
      <c r="AR26" s="393"/>
      <c r="AS26" s="391">
        <v>3304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3299587</v>
      </c>
      <c r="BO26" s="416"/>
      <c r="BP26" s="416"/>
      <c r="BQ26" s="416"/>
      <c r="BR26" s="416"/>
      <c r="BS26" s="416"/>
      <c r="BT26" s="416"/>
      <c r="BU26" s="417"/>
      <c r="BV26" s="415">
        <v>3475821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164</v>
      </c>
      <c r="F27" s="389"/>
      <c r="G27" s="389"/>
      <c r="H27" s="389"/>
      <c r="I27" s="389"/>
      <c r="J27" s="389"/>
      <c r="K27" s="390"/>
      <c r="L27" s="391">
        <v>1</v>
      </c>
      <c r="M27" s="392"/>
      <c r="N27" s="392"/>
      <c r="O27" s="392"/>
      <c r="P27" s="393"/>
      <c r="Q27" s="391">
        <v>10300</v>
      </c>
      <c r="R27" s="392"/>
      <c r="S27" s="392"/>
      <c r="T27" s="392"/>
      <c r="U27" s="392"/>
      <c r="V27" s="393"/>
      <c r="W27" s="457"/>
      <c r="X27" s="448"/>
      <c r="Y27" s="449"/>
      <c r="Z27" s="388" t="s">
        <v>165</v>
      </c>
      <c r="AA27" s="389"/>
      <c r="AB27" s="389"/>
      <c r="AC27" s="389"/>
      <c r="AD27" s="389"/>
      <c r="AE27" s="389"/>
      <c r="AF27" s="389"/>
      <c r="AG27" s="390"/>
      <c r="AH27" s="391">
        <v>5926</v>
      </c>
      <c r="AI27" s="392"/>
      <c r="AJ27" s="392"/>
      <c r="AK27" s="392"/>
      <c r="AL27" s="393"/>
      <c r="AM27" s="391">
        <v>20235078</v>
      </c>
      <c r="AN27" s="392"/>
      <c r="AO27" s="392"/>
      <c r="AP27" s="392"/>
      <c r="AQ27" s="392"/>
      <c r="AR27" s="393"/>
      <c r="AS27" s="391">
        <v>3415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539079</v>
      </c>
      <c r="BO27" s="419"/>
      <c r="BP27" s="419"/>
      <c r="BQ27" s="419"/>
      <c r="BR27" s="419"/>
      <c r="BS27" s="419"/>
      <c r="BT27" s="419"/>
      <c r="BU27" s="420"/>
      <c r="BV27" s="418">
        <v>506310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167</v>
      </c>
      <c r="F28" s="389"/>
      <c r="G28" s="389"/>
      <c r="H28" s="389"/>
      <c r="I28" s="389"/>
      <c r="J28" s="389"/>
      <c r="K28" s="390"/>
      <c r="L28" s="391">
        <v>1</v>
      </c>
      <c r="M28" s="392"/>
      <c r="N28" s="392"/>
      <c r="O28" s="392"/>
      <c r="P28" s="393"/>
      <c r="Q28" s="391">
        <v>9200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5440942</v>
      </c>
      <c r="BO28" s="411"/>
      <c r="BP28" s="411"/>
      <c r="BQ28" s="411"/>
      <c r="BR28" s="411"/>
      <c r="BS28" s="411"/>
      <c r="BT28" s="411"/>
      <c r="BU28" s="412"/>
      <c r="BV28" s="410">
        <v>5041145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171</v>
      </c>
      <c r="F29" s="389"/>
      <c r="G29" s="389"/>
      <c r="H29" s="389"/>
      <c r="I29" s="389"/>
      <c r="J29" s="389"/>
      <c r="K29" s="390"/>
      <c r="L29" s="391">
        <v>58</v>
      </c>
      <c r="M29" s="392"/>
      <c r="N29" s="392"/>
      <c r="O29" s="392"/>
      <c r="P29" s="393"/>
      <c r="Q29" s="391">
        <v>8300</v>
      </c>
      <c r="R29" s="392"/>
      <c r="S29" s="392"/>
      <c r="T29" s="392"/>
      <c r="U29" s="392"/>
      <c r="V29" s="393"/>
      <c r="W29" s="458"/>
      <c r="X29" s="459"/>
      <c r="Y29" s="460"/>
      <c r="Z29" s="388" t="s">
        <v>172</v>
      </c>
      <c r="AA29" s="389"/>
      <c r="AB29" s="389"/>
      <c r="AC29" s="389"/>
      <c r="AD29" s="389"/>
      <c r="AE29" s="389"/>
      <c r="AF29" s="389"/>
      <c r="AG29" s="390"/>
      <c r="AH29" s="391">
        <v>15493</v>
      </c>
      <c r="AI29" s="392"/>
      <c r="AJ29" s="392"/>
      <c r="AK29" s="392"/>
      <c r="AL29" s="393"/>
      <c r="AM29" s="391">
        <v>50772942</v>
      </c>
      <c r="AN29" s="392"/>
      <c r="AO29" s="392"/>
      <c r="AP29" s="392"/>
      <c r="AQ29" s="392"/>
      <c r="AR29" s="393"/>
      <c r="AS29" s="391">
        <v>3277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443688</v>
      </c>
      <c r="BO29" s="416"/>
      <c r="BP29" s="416"/>
      <c r="BQ29" s="416"/>
      <c r="BR29" s="416"/>
      <c r="BS29" s="416"/>
      <c r="BT29" s="416"/>
      <c r="BU29" s="417"/>
      <c r="BV29" s="415">
        <v>384331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24758365</v>
      </c>
      <c r="BO30" s="419"/>
      <c r="BP30" s="419"/>
      <c r="BQ30" s="419"/>
      <c r="BR30" s="419"/>
      <c r="BS30" s="419"/>
      <c r="BT30" s="419"/>
      <c r="BU30" s="420"/>
      <c r="BV30" s="418">
        <v>23738256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8</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17</v>
      </c>
      <c r="BF34" s="375"/>
      <c r="BG34" s="374" t="str">
        <f>IF('各会計、関係団体の財政状況及び健全化判断比率'!B37="","",'各会計、関係団体の財政状況及び健全化判断比率'!B37)</f>
        <v>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20</v>
      </c>
      <c r="BX34" s="375"/>
      <c r="BY34" s="374" t="str">
        <f>IF('各会計、関係団体の財政状況及び健全化判断比率'!B68="","",'各会計、関係団体の財政状況及び健全化判断比率'!B68)</f>
        <v>神奈川県川崎競馬組合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かわさき市民放送</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7"/>
      <c r="U35" s="375">
        <f>IF(W35="","",U34+1)</f>
        <v>9</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13</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18</v>
      </c>
      <c r="BF35" s="375"/>
      <c r="BG35" s="374" t="str">
        <f>IF('各会計、関係団体の財政状況及び健全化判断比率'!B38="","",'各会計、関係団体の財政状況及び健全化判断比率'!B38)</f>
        <v>港湾整備事業特別会計</v>
      </c>
      <c r="BH35" s="374"/>
      <c r="BI35" s="374"/>
      <c r="BJ35" s="374"/>
      <c r="BK35" s="374"/>
      <c r="BL35" s="374"/>
      <c r="BM35" s="374"/>
      <c r="BN35" s="374"/>
      <c r="BO35" s="374"/>
      <c r="BP35" s="374"/>
      <c r="BQ35" s="374"/>
      <c r="BR35" s="374"/>
      <c r="BS35" s="374"/>
      <c r="BT35" s="374"/>
      <c r="BU35" s="374"/>
      <c r="BV35" s="167"/>
      <c r="BW35" s="375">
        <f t="shared" ref="BW35:BW43" si="2">IF(BY35="","",BW34+1)</f>
        <v>21</v>
      </c>
      <c r="BX35" s="375"/>
      <c r="BY35" s="374" t="str">
        <f>IF('各会計、関係団体の財政状況及び健全化判断比率'!B69="","",'各会計、関係団体の財政状況及び健全化判断比率'!B69)</f>
        <v>神奈川県内広域水道企業団</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川崎市土地開発公社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f>IF(E36="","",C35+1)</f>
        <v>3</v>
      </c>
      <c r="D36" s="375"/>
      <c r="E36" s="374" t="str">
        <f>IF('各会計、関係団体の財政状況及び健全化判断比率'!B9="","",'各会計、関係団体の財政状況及び健全化判断比率'!B9)</f>
        <v>公害健康被害補償事業特別会計</v>
      </c>
      <c r="F36" s="374"/>
      <c r="G36" s="374"/>
      <c r="H36" s="374"/>
      <c r="I36" s="374"/>
      <c r="J36" s="374"/>
      <c r="K36" s="374"/>
      <c r="L36" s="374"/>
      <c r="M36" s="374"/>
      <c r="N36" s="374"/>
      <c r="O36" s="374"/>
      <c r="P36" s="374"/>
      <c r="Q36" s="374"/>
      <c r="R36" s="374"/>
      <c r="S36" s="374"/>
      <c r="T36" s="167"/>
      <c r="U36" s="375">
        <f t="shared" ref="U36:U43" si="4">IF(W36="","",U35+1)</f>
        <v>10</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f t="shared" si="0"/>
        <v>14</v>
      </c>
      <c r="AN36" s="375"/>
      <c r="AO36" s="374" t="str">
        <f>IF('各会計、関係団体の財政状況及び健全化判断比率'!B34="","",'各会計、関係団体の財政状況及び健全化判断比率'!B34)</f>
        <v>水道事業会計</v>
      </c>
      <c r="AP36" s="374"/>
      <c r="AQ36" s="374"/>
      <c r="AR36" s="374"/>
      <c r="AS36" s="374"/>
      <c r="AT36" s="374"/>
      <c r="AU36" s="374"/>
      <c r="AV36" s="374"/>
      <c r="AW36" s="374"/>
      <c r="AX36" s="374"/>
      <c r="AY36" s="374"/>
      <c r="AZ36" s="374"/>
      <c r="BA36" s="374"/>
      <c r="BB36" s="374"/>
      <c r="BC36" s="374"/>
      <c r="BD36" s="167"/>
      <c r="BE36" s="375">
        <f t="shared" si="1"/>
        <v>19</v>
      </c>
      <c r="BF36" s="375"/>
      <c r="BG36" s="374" t="str">
        <f>IF('各会計、関係団体の財政状況及び健全化判断比率'!B39="","",'各会計、関係団体の財政状況及び健全化判断比率'!B39)</f>
        <v>生田緑地ゴルフ場事業特別会計</v>
      </c>
      <c r="BH36" s="374"/>
      <c r="BI36" s="374"/>
      <c r="BJ36" s="374"/>
      <c r="BK36" s="374"/>
      <c r="BL36" s="374"/>
      <c r="BM36" s="374"/>
      <c r="BN36" s="374"/>
      <c r="BO36" s="374"/>
      <c r="BP36" s="374"/>
      <c r="BQ36" s="374"/>
      <c r="BR36" s="374"/>
      <c r="BS36" s="374"/>
      <c r="BT36" s="374"/>
      <c r="BU36" s="374"/>
      <c r="BV36" s="167"/>
      <c r="BW36" s="375">
        <f t="shared" si="2"/>
        <v>22</v>
      </c>
      <c r="BX36" s="375"/>
      <c r="BY36" s="374" t="str">
        <f>IF('各会計、関係団体の財政状況及び健全化判断比率'!B70="","",'各会計、関係団体の財政状況及び健全化判断比率'!B70)</f>
        <v>神奈川県後期高齢者医療広域連合
（一般会計）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川崎市文化財団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f>IF(E37="","",C36+1)</f>
        <v>4</v>
      </c>
      <c r="D37" s="375"/>
      <c r="E37" s="374" t="str">
        <f>IF('各会計、関係団体の財政状況及び健全化判断比率'!B10="","",'各会計、関係団体の財政状況及び健全化判断比率'!B10)</f>
        <v>勤労者福祉共済事業特別会計</v>
      </c>
      <c r="F37" s="374"/>
      <c r="G37" s="374"/>
      <c r="H37" s="374"/>
      <c r="I37" s="374"/>
      <c r="J37" s="374"/>
      <c r="K37" s="374"/>
      <c r="L37" s="374"/>
      <c r="M37" s="374"/>
      <c r="N37" s="374"/>
      <c r="O37" s="374"/>
      <c r="P37" s="374"/>
      <c r="Q37" s="374"/>
      <c r="R37" s="374"/>
      <c r="S37" s="374"/>
      <c r="T37" s="167"/>
      <c r="U37" s="375">
        <f t="shared" si="4"/>
        <v>11</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f t="shared" si="0"/>
        <v>15</v>
      </c>
      <c r="AN37" s="375"/>
      <c r="AO37" s="374" t="str">
        <f>IF('各会計、関係団体の財政状況及び健全化判断比率'!B35="","",'各会計、関係団体の財政状況及び健全化判断比率'!B35)</f>
        <v>工業用水道事業会計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23</v>
      </c>
      <c r="BX37" s="375"/>
      <c r="BY37" s="374" t="str">
        <f>IF('各会計、関係団体の財政状況及び健全化判断比率'!B71="","",'各会計、関係団体の財政状況及び健全化判断比率'!B71)</f>
        <v>神奈川県後期高齢者医療広域連合
（後期高齢者医療特別会計）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川崎市国際交流協会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f t="shared" ref="C38:C43" si="5">IF(E38="","",C37+1)</f>
        <v>5</v>
      </c>
      <c r="D38" s="375"/>
      <c r="E38" s="374" t="str">
        <f>IF('各会計、関係団体の財政状況及び健全化判断比率'!B11="","",'各会計、関係団体の財政状況及び健全化判断比率'!B11)</f>
        <v>墓地整備事業特別会計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16</v>
      </c>
      <c r="AN38" s="375"/>
      <c r="AO38" s="374" t="str">
        <f>IF('各会計、関係団体の財政状況及び健全化判断比率'!B36="","",'各会計、関係団体の財政状況及び健全化判断比率'!B36)</f>
        <v>自動車運送事業会計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川崎市スポーツ協会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f t="shared" si="5"/>
        <v>6</v>
      </c>
      <c r="D39" s="375"/>
      <c r="E39" s="374" t="str">
        <f>IF('各会計、関係団体の財政状況及び健全化判断比率'!B12="","",'各会計、関係団体の財政状況及び健全化判断比率'!B12)</f>
        <v>公共用地先行取得等事業特別会計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川崎アゼリア</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f t="shared" si="5"/>
        <v>7</v>
      </c>
      <c r="D40" s="375"/>
      <c r="E40" s="374" t="str">
        <f>IF('各会計、関係団体の財政状況及び健全化判断比率'!B13="","",'各会計、関係団体の財政状況及び健全化判断比率'!B13)</f>
        <v>公債管理特別会計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川崎冷蔵</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川崎市産業振興財団</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川崎・横浜公害保健センター</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川崎市シルバー人材センター</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210</v>
      </c>
      <c r="C5" s="708"/>
      <c r="D5" s="708"/>
      <c r="E5" s="708"/>
      <c r="F5" s="708"/>
      <c r="G5" s="708"/>
      <c r="H5" s="708"/>
      <c r="I5" s="708"/>
      <c r="J5" s="708"/>
      <c r="K5" s="708"/>
      <c r="L5" s="708"/>
      <c r="M5" s="708"/>
      <c r="N5" s="708"/>
      <c r="O5" s="708"/>
      <c r="P5" s="708"/>
      <c r="Q5" s="709"/>
      <c r="R5" s="670">
        <v>305359845</v>
      </c>
      <c r="S5" s="671"/>
      <c r="T5" s="671"/>
      <c r="U5" s="671"/>
      <c r="V5" s="671"/>
      <c r="W5" s="671"/>
      <c r="X5" s="671"/>
      <c r="Y5" s="718"/>
      <c r="Z5" s="731">
        <v>49.9</v>
      </c>
      <c r="AA5" s="731"/>
      <c r="AB5" s="731"/>
      <c r="AC5" s="731"/>
      <c r="AD5" s="732">
        <v>280367742</v>
      </c>
      <c r="AE5" s="732"/>
      <c r="AF5" s="732"/>
      <c r="AG5" s="732"/>
      <c r="AH5" s="732"/>
      <c r="AI5" s="732"/>
      <c r="AJ5" s="732"/>
      <c r="AK5" s="732"/>
      <c r="AL5" s="719">
        <v>87.7</v>
      </c>
      <c r="AM5" s="688"/>
      <c r="AN5" s="688"/>
      <c r="AO5" s="720"/>
      <c r="AP5" s="707" t="s">
        <v>211</v>
      </c>
      <c r="AQ5" s="708"/>
      <c r="AR5" s="708"/>
      <c r="AS5" s="708"/>
      <c r="AT5" s="708"/>
      <c r="AU5" s="708"/>
      <c r="AV5" s="708"/>
      <c r="AW5" s="708"/>
      <c r="AX5" s="708"/>
      <c r="AY5" s="708"/>
      <c r="AZ5" s="708"/>
      <c r="BA5" s="708"/>
      <c r="BB5" s="708"/>
      <c r="BC5" s="708"/>
      <c r="BD5" s="708"/>
      <c r="BE5" s="708"/>
      <c r="BF5" s="709"/>
      <c r="BG5" s="620">
        <v>271561751</v>
      </c>
      <c r="BH5" s="621"/>
      <c r="BI5" s="621"/>
      <c r="BJ5" s="621"/>
      <c r="BK5" s="621"/>
      <c r="BL5" s="621"/>
      <c r="BM5" s="621"/>
      <c r="BN5" s="622"/>
      <c r="BO5" s="673">
        <v>88.9</v>
      </c>
      <c r="BP5" s="673"/>
      <c r="BQ5" s="673"/>
      <c r="BR5" s="673"/>
      <c r="BS5" s="674">
        <v>2113726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3262001</v>
      </c>
      <c r="S6" s="621"/>
      <c r="T6" s="621"/>
      <c r="U6" s="621"/>
      <c r="V6" s="621"/>
      <c r="W6" s="621"/>
      <c r="X6" s="621"/>
      <c r="Y6" s="622"/>
      <c r="Z6" s="673">
        <v>0.5</v>
      </c>
      <c r="AA6" s="673"/>
      <c r="AB6" s="673"/>
      <c r="AC6" s="673"/>
      <c r="AD6" s="674">
        <v>3262001</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271561751</v>
      </c>
      <c r="BH6" s="621"/>
      <c r="BI6" s="621"/>
      <c r="BJ6" s="621"/>
      <c r="BK6" s="621"/>
      <c r="BL6" s="621"/>
      <c r="BM6" s="621"/>
      <c r="BN6" s="622"/>
      <c r="BO6" s="673">
        <v>88.9</v>
      </c>
      <c r="BP6" s="673"/>
      <c r="BQ6" s="673"/>
      <c r="BR6" s="673"/>
      <c r="BS6" s="674">
        <v>2113726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1760368</v>
      </c>
      <c r="CS6" s="621"/>
      <c r="CT6" s="621"/>
      <c r="CU6" s="621"/>
      <c r="CV6" s="621"/>
      <c r="CW6" s="621"/>
      <c r="CX6" s="621"/>
      <c r="CY6" s="622"/>
      <c r="CZ6" s="673">
        <v>0.3</v>
      </c>
      <c r="DA6" s="673"/>
      <c r="DB6" s="673"/>
      <c r="DC6" s="673"/>
      <c r="DD6" s="626" t="s">
        <v>218</v>
      </c>
      <c r="DE6" s="621"/>
      <c r="DF6" s="621"/>
      <c r="DG6" s="621"/>
      <c r="DH6" s="621"/>
      <c r="DI6" s="621"/>
      <c r="DJ6" s="621"/>
      <c r="DK6" s="621"/>
      <c r="DL6" s="621"/>
      <c r="DM6" s="621"/>
      <c r="DN6" s="621"/>
      <c r="DO6" s="621"/>
      <c r="DP6" s="622"/>
      <c r="DQ6" s="626">
        <v>1760197</v>
      </c>
      <c r="DR6" s="621"/>
      <c r="DS6" s="621"/>
      <c r="DT6" s="621"/>
      <c r="DU6" s="621"/>
      <c r="DV6" s="621"/>
      <c r="DW6" s="621"/>
      <c r="DX6" s="621"/>
      <c r="DY6" s="621"/>
      <c r="DZ6" s="621"/>
      <c r="EA6" s="621"/>
      <c r="EB6" s="621"/>
      <c r="EC6" s="656"/>
    </row>
    <row r="7" spans="2:143" ht="11.25" customHeight="1" x14ac:dyDescent="0.2">
      <c r="B7" s="617" t="s">
        <v>219</v>
      </c>
      <c r="C7" s="618"/>
      <c r="D7" s="618"/>
      <c r="E7" s="618"/>
      <c r="F7" s="618"/>
      <c r="G7" s="618"/>
      <c r="H7" s="618"/>
      <c r="I7" s="618"/>
      <c r="J7" s="618"/>
      <c r="K7" s="618"/>
      <c r="L7" s="618"/>
      <c r="M7" s="618"/>
      <c r="N7" s="618"/>
      <c r="O7" s="618"/>
      <c r="P7" s="618"/>
      <c r="Q7" s="619"/>
      <c r="R7" s="620">
        <v>236382</v>
      </c>
      <c r="S7" s="621"/>
      <c r="T7" s="621"/>
      <c r="U7" s="621"/>
      <c r="V7" s="621"/>
      <c r="W7" s="621"/>
      <c r="X7" s="621"/>
      <c r="Y7" s="622"/>
      <c r="Z7" s="673">
        <v>0</v>
      </c>
      <c r="AA7" s="673"/>
      <c r="AB7" s="673"/>
      <c r="AC7" s="673"/>
      <c r="AD7" s="674">
        <v>236382</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142197144</v>
      </c>
      <c r="BH7" s="621"/>
      <c r="BI7" s="621"/>
      <c r="BJ7" s="621"/>
      <c r="BK7" s="621"/>
      <c r="BL7" s="621"/>
      <c r="BM7" s="621"/>
      <c r="BN7" s="622"/>
      <c r="BO7" s="673">
        <v>46.6</v>
      </c>
      <c r="BP7" s="673"/>
      <c r="BQ7" s="673"/>
      <c r="BR7" s="673"/>
      <c r="BS7" s="674">
        <v>2113726</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52537569</v>
      </c>
      <c r="CS7" s="621"/>
      <c r="CT7" s="621"/>
      <c r="CU7" s="621"/>
      <c r="CV7" s="621"/>
      <c r="CW7" s="621"/>
      <c r="CX7" s="621"/>
      <c r="CY7" s="622"/>
      <c r="CZ7" s="673">
        <v>8.6999999999999993</v>
      </c>
      <c r="DA7" s="673"/>
      <c r="DB7" s="673"/>
      <c r="DC7" s="673"/>
      <c r="DD7" s="626">
        <v>2266339</v>
      </c>
      <c r="DE7" s="621"/>
      <c r="DF7" s="621"/>
      <c r="DG7" s="621"/>
      <c r="DH7" s="621"/>
      <c r="DI7" s="621"/>
      <c r="DJ7" s="621"/>
      <c r="DK7" s="621"/>
      <c r="DL7" s="621"/>
      <c r="DM7" s="621"/>
      <c r="DN7" s="621"/>
      <c r="DO7" s="621"/>
      <c r="DP7" s="622"/>
      <c r="DQ7" s="626">
        <v>43362401</v>
      </c>
      <c r="DR7" s="621"/>
      <c r="DS7" s="621"/>
      <c r="DT7" s="621"/>
      <c r="DU7" s="621"/>
      <c r="DV7" s="621"/>
      <c r="DW7" s="621"/>
      <c r="DX7" s="621"/>
      <c r="DY7" s="621"/>
      <c r="DZ7" s="621"/>
      <c r="EA7" s="621"/>
      <c r="EB7" s="621"/>
      <c r="EC7" s="656"/>
    </row>
    <row r="8" spans="2:143" ht="11.25" customHeight="1" x14ac:dyDescent="0.2">
      <c r="B8" s="617" t="s">
        <v>222</v>
      </c>
      <c r="C8" s="618"/>
      <c r="D8" s="618"/>
      <c r="E8" s="618"/>
      <c r="F8" s="618"/>
      <c r="G8" s="618"/>
      <c r="H8" s="618"/>
      <c r="I8" s="618"/>
      <c r="J8" s="618"/>
      <c r="K8" s="618"/>
      <c r="L8" s="618"/>
      <c r="M8" s="618"/>
      <c r="N8" s="618"/>
      <c r="O8" s="618"/>
      <c r="P8" s="618"/>
      <c r="Q8" s="619"/>
      <c r="R8" s="620">
        <v>1232509</v>
      </c>
      <c r="S8" s="621"/>
      <c r="T8" s="621"/>
      <c r="U8" s="621"/>
      <c r="V8" s="621"/>
      <c r="W8" s="621"/>
      <c r="X8" s="621"/>
      <c r="Y8" s="622"/>
      <c r="Z8" s="673">
        <v>0.2</v>
      </c>
      <c r="AA8" s="673"/>
      <c r="AB8" s="673"/>
      <c r="AC8" s="673"/>
      <c r="AD8" s="674">
        <v>1232509</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2717723</v>
      </c>
      <c r="BH8" s="621"/>
      <c r="BI8" s="621"/>
      <c r="BJ8" s="621"/>
      <c r="BK8" s="621"/>
      <c r="BL8" s="621"/>
      <c r="BM8" s="621"/>
      <c r="BN8" s="622"/>
      <c r="BO8" s="673">
        <v>0.9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239442425</v>
      </c>
      <c r="CS8" s="621"/>
      <c r="CT8" s="621"/>
      <c r="CU8" s="621"/>
      <c r="CV8" s="621"/>
      <c r="CW8" s="621"/>
      <c r="CX8" s="621"/>
      <c r="CY8" s="622"/>
      <c r="CZ8" s="673">
        <v>39.4</v>
      </c>
      <c r="DA8" s="673"/>
      <c r="DB8" s="673"/>
      <c r="DC8" s="673"/>
      <c r="DD8" s="626">
        <v>4457082</v>
      </c>
      <c r="DE8" s="621"/>
      <c r="DF8" s="621"/>
      <c r="DG8" s="621"/>
      <c r="DH8" s="621"/>
      <c r="DI8" s="621"/>
      <c r="DJ8" s="621"/>
      <c r="DK8" s="621"/>
      <c r="DL8" s="621"/>
      <c r="DM8" s="621"/>
      <c r="DN8" s="621"/>
      <c r="DO8" s="621"/>
      <c r="DP8" s="622"/>
      <c r="DQ8" s="626">
        <v>119126577</v>
      </c>
      <c r="DR8" s="621"/>
      <c r="DS8" s="621"/>
      <c r="DT8" s="621"/>
      <c r="DU8" s="621"/>
      <c r="DV8" s="621"/>
      <c r="DW8" s="621"/>
      <c r="DX8" s="621"/>
      <c r="DY8" s="621"/>
      <c r="DZ8" s="621"/>
      <c r="EA8" s="621"/>
      <c r="EB8" s="621"/>
      <c r="EC8" s="656"/>
    </row>
    <row r="9" spans="2:143" ht="11.25" customHeight="1" x14ac:dyDescent="0.2">
      <c r="B9" s="617" t="s">
        <v>225</v>
      </c>
      <c r="C9" s="618"/>
      <c r="D9" s="618"/>
      <c r="E9" s="618"/>
      <c r="F9" s="618"/>
      <c r="G9" s="618"/>
      <c r="H9" s="618"/>
      <c r="I9" s="618"/>
      <c r="J9" s="618"/>
      <c r="K9" s="618"/>
      <c r="L9" s="618"/>
      <c r="M9" s="618"/>
      <c r="N9" s="618"/>
      <c r="O9" s="618"/>
      <c r="P9" s="618"/>
      <c r="Q9" s="619"/>
      <c r="R9" s="620">
        <v>765017</v>
      </c>
      <c r="S9" s="621"/>
      <c r="T9" s="621"/>
      <c r="U9" s="621"/>
      <c r="V9" s="621"/>
      <c r="W9" s="621"/>
      <c r="X9" s="621"/>
      <c r="Y9" s="622"/>
      <c r="Z9" s="673">
        <v>0.1</v>
      </c>
      <c r="AA9" s="673"/>
      <c r="AB9" s="673"/>
      <c r="AC9" s="673"/>
      <c r="AD9" s="674">
        <v>765017</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118943713</v>
      </c>
      <c r="BH9" s="621"/>
      <c r="BI9" s="621"/>
      <c r="BJ9" s="621"/>
      <c r="BK9" s="621"/>
      <c r="BL9" s="621"/>
      <c r="BM9" s="621"/>
      <c r="BN9" s="622"/>
      <c r="BO9" s="673">
        <v>39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57447920</v>
      </c>
      <c r="CS9" s="621"/>
      <c r="CT9" s="621"/>
      <c r="CU9" s="621"/>
      <c r="CV9" s="621"/>
      <c r="CW9" s="621"/>
      <c r="CX9" s="621"/>
      <c r="CY9" s="622"/>
      <c r="CZ9" s="673">
        <v>9.5</v>
      </c>
      <c r="DA9" s="673"/>
      <c r="DB9" s="673"/>
      <c r="DC9" s="673"/>
      <c r="DD9" s="626">
        <v>5276653</v>
      </c>
      <c r="DE9" s="621"/>
      <c r="DF9" s="621"/>
      <c r="DG9" s="621"/>
      <c r="DH9" s="621"/>
      <c r="DI9" s="621"/>
      <c r="DJ9" s="621"/>
      <c r="DK9" s="621"/>
      <c r="DL9" s="621"/>
      <c r="DM9" s="621"/>
      <c r="DN9" s="621"/>
      <c r="DO9" s="621"/>
      <c r="DP9" s="622"/>
      <c r="DQ9" s="626">
        <v>44474079</v>
      </c>
      <c r="DR9" s="621"/>
      <c r="DS9" s="621"/>
      <c r="DT9" s="621"/>
      <c r="DU9" s="621"/>
      <c r="DV9" s="621"/>
      <c r="DW9" s="621"/>
      <c r="DX9" s="621"/>
      <c r="DY9" s="621"/>
      <c r="DZ9" s="621"/>
      <c r="EA9" s="621"/>
      <c r="EB9" s="621"/>
      <c r="EC9" s="656"/>
    </row>
    <row r="10" spans="2:143" ht="11.25" customHeight="1" x14ac:dyDescent="0.2">
      <c r="B10" s="617" t="s">
        <v>228</v>
      </c>
      <c r="C10" s="618"/>
      <c r="D10" s="618"/>
      <c r="E10" s="618"/>
      <c r="F10" s="618"/>
      <c r="G10" s="618"/>
      <c r="H10" s="618"/>
      <c r="I10" s="618"/>
      <c r="J10" s="618"/>
      <c r="K10" s="618"/>
      <c r="L10" s="618"/>
      <c r="M10" s="618"/>
      <c r="N10" s="618"/>
      <c r="O10" s="618"/>
      <c r="P10" s="618"/>
      <c r="Q10" s="619"/>
      <c r="R10" s="620">
        <v>23153222</v>
      </c>
      <c r="S10" s="621"/>
      <c r="T10" s="621"/>
      <c r="U10" s="621"/>
      <c r="V10" s="621"/>
      <c r="W10" s="621"/>
      <c r="X10" s="621"/>
      <c r="Y10" s="622"/>
      <c r="Z10" s="673">
        <v>3.8</v>
      </c>
      <c r="AA10" s="673"/>
      <c r="AB10" s="673"/>
      <c r="AC10" s="673"/>
      <c r="AD10" s="674">
        <v>23153222</v>
      </c>
      <c r="AE10" s="674"/>
      <c r="AF10" s="674"/>
      <c r="AG10" s="674"/>
      <c r="AH10" s="674"/>
      <c r="AI10" s="674"/>
      <c r="AJ10" s="674"/>
      <c r="AK10" s="674"/>
      <c r="AL10" s="643">
        <v>7.2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4163814</v>
      </c>
      <c r="BH10" s="621"/>
      <c r="BI10" s="621"/>
      <c r="BJ10" s="621"/>
      <c r="BK10" s="621"/>
      <c r="BL10" s="621"/>
      <c r="BM10" s="621"/>
      <c r="BN10" s="622"/>
      <c r="BO10" s="673">
        <v>1.4</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527227</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310929</v>
      </c>
      <c r="DR10" s="621"/>
      <c r="DS10" s="621"/>
      <c r="DT10" s="621"/>
      <c r="DU10" s="621"/>
      <c r="DV10" s="621"/>
      <c r="DW10" s="621"/>
      <c r="DX10" s="621"/>
      <c r="DY10" s="621"/>
      <c r="DZ10" s="621"/>
      <c r="EA10" s="621"/>
      <c r="EB10" s="621"/>
      <c r="EC10" s="656"/>
    </row>
    <row r="11" spans="2:143" ht="11.25" customHeight="1" x14ac:dyDescent="0.2">
      <c r="B11" s="617" t="s">
        <v>231</v>
      </c>
      <c r="C11" s="618"/>
      <c r="D11" s="618"/>
      <c r="E11" s="618"/>
      <c r="F11" s="618"/>
      <c r="G11" s="618"/>
      <c r="H11" s="618"/>
      <c r="I11" s="618"/>
      <c r="J11" s="618"/>
      <c r="K11" s="618"/>
      <c r="L11" s="618"/>
      <c r="M11" s="618"/>
      <c r="N11" s="618"/>
      <c r="O11" s="618"/>
      <c r="P11" s="618"/>
      <c r="Q11" s="619"/>
      <c r="R11" s="620">
        <v>37734</v>
      </c>
      <c r="S11" s="621"/>
      <c r="T11" s="621"/>
      <c r="U11" s="621"/>
      <c r="V11" s="621"/>
      <c r="W11" s="621"/>
      <c r="X11" s="621"/>
      <c r="Y11" s="622"/>
      <c r="Z11" s="673">
        <v>0</v>
      </c>
      <c r="AA11" s="673"/>
      <c r="AB11" s="673"/>
      <c r="AC11" s="673"/>
      <c r="AD11" s="674">
        <v>37734</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16371894</v>
      </c>
      <c r="BH11" s="621"/>
      <c r="BI11" s="621"/>
      <c r="BJ11" s="621"/>
      <c r="BK11" s="621"/>
      <c r="BL11" s="621"/>
      <c r="BM11" s="621"/>
      <c r="BN11" s="622"/>
      <c r="BO11" s="673">
        <v>5.4</v>
      </c>
      <c r="BP11" s="673"/>
      <c r="BQ11" s="673"/>
      <c r="BR11" s="673"/>
      <c r="BS11" s="626">
        <v>2113726</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538920</v>
      </c>
      <c r="CS11" s="621"/>
      <c r="CT11" s="621"/>
      <c r="CU11" s="621"/>
      <c r="CV11" s="621"/>
      <c r="CW11" s="621"/>
      <c r="CX11" s="621"/>
      <c r="CY11" s="622"/>
      <c r="CZ11" s="673">
        <v>0.1</v>
      </c>
      <c r="DA11" s="673"/>
      <c r="DB11" s="673"/>
      <c r="DC11" s="673"/>
      <c r="DD11" s="626">
        <v>58503</v>
      </c>
      <c r="DE11" s="621"/>
      <c r="DF11" s="621"/>
      <c r="DG11" s="621"/>
      <c r="DH11" s="621"/>
      <c r="DI11" s="621"/>
      <c r="DJ11" s="621"/>
      <c r="DK11" s="621"/>
      <c r="DL11" s="621"/>
      <c r="DM11" s="621"/>
      <c r="DN11" s="621"/>
      <c r="DO11" s="621"/>
      <c r="DP11" s="622"/>
      <c r="DQ11" s="626">
        <v>506734</v>
      </c>
      <c r="DR11" s="621"/>
      <c r="DS11" s="621"/>
      <c r="DT11" s="621"/>
      <c r="DU11" s="621"/>
      <c r="DV11" s="621"/>
      <c r="DW11" s="621"/>
      <c r="DX11" s="621"/>
      <c r="DY11" s="621"/>
      <c r="DZ11" s="621"/>
      <c r="EA11" s="621"/>
      <c r="EB11" s="621"/>
      <c r="EC11" s="656"/>
    </row>
    <row r="12" spans="2:143" ht="11.25" customHeight="1" x14ac:dyDescent="0.2">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119213229</v>
      </c>
      <c r="BH12" s="621"/>
      <c r="BI12" s="621"/>
      <c r="BJ12" s="621"/>
      <c r="BK12" s="621"/>
      <c r="BL12" s="621"/>
      <c r="BM12" s="621"/>
      <c r="BN12" s="622"/>
      <c r="BO12" s="673">
        <v>39</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27515018</v>
      </c>
      <c r="CS12" s="621"/>
      <c r="CT12" s="621"/>
      <c r="CU12" s="621"/>
      <c r="CV12" s="621"/>
      <c r="CW12" s="621"/>
      <c r="CX12" s="621"/>
      <c r="CY12" s="622"/>
      <c r="CZ12" s="673">
        <v>4.5</v>
      </c>
      <c r="DA12" s="673"/>
      <c r="DB12" s="673"/>
      <c r="DC12" s="673"/>
      <c r="DD12" s="626">
        <v>645518</v>
      </c>
      <c r="DE12" s="621"/>
      <c r="DF12" s="621"/>
      <c r="DG12" s="621"/>
      <c r="DH12" s="621"/>
      <c r="DI12" s="621"/>
      <c r="DJ12" s="621"/>
      <c r="DK12" s="621"/>
      <c r="DL12" s="621"/>
      <c r="DM12" s="621"/>
      <c r="DN12" s="621"/>
      <c r="DO12" s="621"/>
      <c r="DP12" s="622"/>
      <c r="DQ12" s="626">
        <v>3044877</v>
      </c>
      <c r="DR12" s="621"/>
      <c r="DS12" s="621"/>
      <c r="DT12" s="621"/>
      <c r="DU12" s="621"/>
      <c r="DV12" s="621"/>
      <c r="DW12" s="621"/>
      <c r="DX12" s="621"/>
      <c r="DY12" s="621"/>
      <c r="DZ12" s="621"/>
      <c r="EA12" s="621"/>
      <c r="EB12" s="621"/>
      <c r="EC12" s="656"/>
    </row>
    <row r="13" spans="2:143" ht="11.25" customHeight="1" x14ac:dyDescent="0.2">
      <c r="B13" s="617" t="s">
        <v>237</v>
      </c>
      <c r="C13" s="618"/>
      <c r="D13" s="618"/>
      <c r="E13" s="618"/>
      <c r="F13" s="618"/>
      <c r="G13" s="618"/>
      <c r="H13" s="618"/>
      <c r="I13" s="618"/>
      <c r="J13" s="618"/>
      <c r="K13" s="618"/>
      <c r="L13" s="618"/>
      <c r="M13" s="618"/>
      <c r="N13" s="618"/>
      <c r="O13" s="618"/>
      <c r="P13" s="618"/>
      <c r="Q13" s="619"/>
      <c r="R13" s="620">
        <v>1352215</v>
      </c>
      <c r="S13" s="621"/>
      <c r="T13" s="621"/>
      <c r="U13" s="621"/>
      <c r="V13" s="621"/>
      <c r="W13" s="621"/>
      <c r="X13" s="621"/>
      <c r="Y13" s="622"/>
      <c r="Z13" s="673">
        <v>0.2</v>
      </c>
      <c r="AA13" s="673"/>
      <c r="AB13" s="673"/>
      <c r="AC13" s="673"/>
      <c r="AD13" s="674">
        <v>1352215</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118895936</v>
      </c>
      <c r="BH13" s="621"/>
      <c r="BI13" s="621"/>
      <c r="BJ13" s="621"/>
      <c r="BK13" s="621"/>
      <c r="BL13" s="621"/>
      <c r="BM13" s="621"/>
      <c r="BN13" s="622"/>
      <c r="BO13" s="673">
        <v>38.9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83874548</v>
      </c>
      <c r="CS13" s="621"/>
      <c r="CT13" s="621"/>
      <c r="CU13" s="621"/>
      <c r="CV13" s="621"/>
      <c r="CW13" s="621"/>
      <c r="CX13" s="621"/>
      <c r="CY13" s="622"/>
      <c r="CZ13" s="673">
        <v>13.8</v>
      </c>
      <c r="DA13" s="673"/>
      <c r="DB13" s="673"/>
      <c r="DC13" s="673"/>
      <c r="DD13" s="626">
        <v>43941047</v>
      </c>
      <c r="DE13" s="621"/>
      <c r="DF13" s="621"/>
      <c r="DG13" s="621"/>
      <c r="DH13" s="621"/>
      <c r="DI13" s="621"/>
      <c r="DJ13" s="621"/>
      <c r="DK13" s="621"/>
      <c r="DL13" s="621"/>
      <c r="DM13" s="621"/>
      <c r="DN13" s="621"/>
      <c r="DO13" s="621"/>
      <c r="DP13" s="622"/>
      <c r="DQ13" s="626">
        <v>38990898</v>
      </c>
      <c r="DR13" s="621"/>
      <c r="DS13" s="621"/>
      <c r="DT13" s="621"/>
      <c r="DU13" s="621"/>
      <c r="DV13" s="621"/>
      <c r="DW13" s="621"/>
      <c r="DX13" s="621"/>
      <c r="DY13" s="621"/>
      <c r="DZ13" s="621"/>
      <c r="EA13" s="621"/>
      <c r="EB13" s="621"/>
      <c r="EC13" s="656"/>
    </row>
    <row r="14" spans="2:143" ht="11.25" customHeight="1" x14ac:dyDescent="0.2">
      <c r="B14" s="617" t="s">
        <v>240</v>
      </c>
      <c r="C14" s="618"/>
      <c r="D14" s="618"/>
      <c r="E14" s="618"/>
      <c r="F14" s="618"/>
      <c r="G14" s="618"/>
      <c r="H14" s="618"/>
      <c r="I14" s="618"/>
      <c r="J14" s="618"/>
      <c r="K14" s="618"/>
      <c r="L14" s="618"/>
      <c r="M14" s="618"/>
      <c r="N14" s="618"/>
      <c r="O14" s="618"/>
      <c r="P14" s="618"/>
      <c r="Q14" s="619"/>
      <c r="R14" s="620">
        <v>3949821</v>
      </c>
      <c r="S14" s="621"/>
      <c r="T14" s="621"/>
      <c r="U14" s="621"/>
      <c r="V14" s="621"/>
      <c r="W14" s="621"/>
      <c r="X14" s="621"/>
      <c r="Y14" s="622"/>
      <c r="Z14" s="673">
        <v>0.6</v>
      </c>
      <c r="AA14" s="673"/>
      <c r="AB14" s="673"/>
      <c r="AC14" s="673"/>
      <c r="AD14" s="674">
        <v>3949821</v>
      </c>
      <c r="AE14" s="674"/>
      <c r="AF14" s="674"/>
      <c r="AG14" s="674"/>
      <c r="AH14" s="674"/>
      <c r="AI14" s="674"/>
      <c r="AJ14" s="674"/>
      <c r="AK14" s="674"/>
      <c r="AL14" s="643">
        <v>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762121</v>
      </c>
      <c r="BH14" s="621"/>
      <c r="BI14" s="621"/>
      <c r="BJ14" s="621"/>
      <c r="BK14" s="621"/>
      <c r="BL14" s="621"/>
      <c r="BM14" s="621"/>
      <c r="BN14" s="622"/>
      <c r="BO14" s="673">
        <v>0.2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16302644</v>
      </c>
      <c r="CS14" s="621"/>
      <c r="CT14" s="621"/>
      <c r="CU14" s="621"/>
      <c r="CV14" s="621"/>
      <c r="CW14" s="621"/>
      <c r="CX14" s="621"/>
      <c r="CY14" s="622"/>
      <c r="CZ14" s="673">
        <v>2.7</v>
      </c>
      <c r="DA14" s="673"/>
      <c r="DB14" s="673"/>
      <c r="DC14" s="673"/>
      <c r="DD14" s="626">
        <v>1473517</v>
      </c>
      <c r="DE14" s="621"/>
      <c r="DF14" s="621"/>
      <c r="DG14" s="621"/>
      <c r="DH14" s="621"/>
      <c r="DI14" s="621"/>
      <c r="DJ14" s="621"/>
      <c r="DK14" s="621"/>
      <c r="DL14" s="621"/>
      <c r="DM14" s="621"/>
      <c r="DN14" s="621"/>
      <c r="DO14" s="621"/>
      <c r="DP14" s="622"/>
      <c r="DQ14" s="626">
        <v>14791275</v>
      </c>
      <c r="DR14" s="621"/>
      <c r="DS14" s="621"/>
      <c r="DT14" s="621"/>
      <c r="DU14" s="621"/>
      <c r="DV14" s="621"/>
      <c r="DW14" s="621"/>
      <c r="DX14" s="621"/>
      <c r="DY14" s="621"/>
      <c r="DZ14" s="621"/>
      <c r="EA14" s="621"/>
      <c r="EB14" s="621"/>
      <c r="EC14" s="656"/>
    </row>
    <row r="15" spans="2:143" ht="11.25" customHeight="1" x14ac:dyDescent="0.2">
      <c r="B15" s="617" t="s">
        <v>243</v>
      </c>
      <c r="C15" s="618"/>
      <c r="D15" s="618"/>
      <c r="E15" s="618"/>
      <c r="F15" s="618"/>
      <c r="G15" s="618"/>
      <c r="H15" s="618"/>
      <c r="I15" s="618"/>
      <c r="J15" s="618"/>
      <c r="K15" s="618"/>
      <c r="L15" s="618"/>
      <c r="M15" s="618"/>
      <c r="N15" s="618"/>
      <c r="O15" s="618"/>
      <c r="P15" s="618"/>
      <c r="Q15" s="619"/>
      <c r="R15" s="620">
        <v>1041260</v>
      </c>
      <c r="S15" s="621"/>
      <c r="T15" s="621"/>
      <c r="U15" s="621"/>
      <c r="V15" s="621"/>
      <c r="W15" s="621"/>
      <c r="X15" s="621"/>
      <c r="Y15" s="622"/>
      <c r="Z15" s="673">
        <v>0.2</v>
      </c>
      <c r="AA15" s="673"/>
      <c r="AB15" s="673"/>
      <c r="AC15" s="673"/>
      <c r="AD15" s="674">
        <v>1041260</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9389257</v>
      </c>
      <c r="BH15" s="621"/>
      <c r="BI15" s="621"/>
      <c r="BJ15" s="621"/>
      <c r="BK15" s="621"/>
      <c r="BL15" s="621"/>
      <c r="BM15" s="621"/>
      <c r="BN15" s="622"/>
      <c r="BO15" s="673">
        <v>3.1</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52668793</v>
      </c>
      <c r="CS15" s="621"/>
      <c r="CT15" s="621"/>
      <c r="CU15" s="621"/>
      <c r="CV15" s="621"/>
      <c r="CW15" s="621"/>
      <c r="CX15" s="621"/>
      <c r="CY15" s="622"/>
      <c r="CZ15" s="673">
        <v>8.6999999999999993</v>
      </c>
      <c r="DA15" s="673"/>
      <c r="DB15" s="673"/>
      <c r="DC15" s="673"/>
      <c r="DD15" s="626">
        <v>18956427</v>
      </c>
      <c r="DE15" s="621"/>
      <c r="DF15" s="621"/>
      <c r="DG15" s="621"/>
      <c r="DH15" s="621"/>
      <c r="DI15" s="621"/>
      <c r="DJ15" s="621"/>
      <c r="DK15" s="621"/>
      <c r="DL15" s="621"/>
      <c r="DM15" s="621"/>
      <c r="DN15" s="621"/>
      <c r="DO15" s="621"/>
      <c r="DP15" s="622"/>
      <c r="DQ15" s="626">
        <v>34912648</v>
      </c>
      <c r="DR15" s="621"/>
      <c r="DS15" s="621"/>
      <c r="DT15" s="621"/>
      <c r="DU15" s="621"/>
      <c r="DV15" s="621"/>
      <c r="DW15" s="621"/>
      <c r="DX15" s="621"/>
      <c r="DY15" s="621"/>
      <c r="DZ15" s="621"/>
      <c r="EA15" s="621"/>
      <c r="EB15" s="621"/>
      <c r="EC15" s="656"/>
    </row>
    <row r="16" spans="2:143" ht="11.25" customHeight="1" x14ac:dyDescent="0.2">
      <c r="B16" s="617" t="s">
        <v>246</v>
      </c>
      <c r="C16" s="618"/>
      <c r="D16" s="618"/>
      <c r="E16" s="618"/>
      <c r="F16" s="618"/>
      <c r="G16" s="618"/>
      <c r="H16" s="618"/>
      <c r="I16" s="618"/>
      <c r="J16" s="618"/>
      <c r="K16" s="618"/>
      <c r="L16" s="618"/>
      <c r="M16" s="618"/>
      <c r="N16" s="618"/>
      <c r="O16" s="618"/>
      <c r="P16" s="618"/>
      <c r="Q16" s="619"/>
      <c r="R16" s="620">
        <v>293381</v>
      </c>
      <c r="S16" s="621"/>
      <c r="T16" s="621"/>
      <c r="U16" s="621"/>
      <c r="V16" s="621"/>
      <c r="W16" s="621"/>
      <c r="X16" s="621"/>
      <c r="Y16" s="622"/>
      <c r="Z16" s="673">
        <v>0</v>
      </c>
      <c r="AA16" s="673"/>
      <c r="AB16" s="673"/>
      <c r="AC16" s="673"/>
      <c r="AD16" s="674" t="s">
        <v>113</v>
      </c>
      <c r="AE16" s="674"/>
      <c r="AF16" s="674"/>
      <c r="AG16" s="674"/>
      <c r="AH16" s="674"/>
      <c r="AI16" s="674"/>
      <c r="AJ16" s="674"/>
      <c r="AK16" s="674"/>
      <c r="AL16" s="643" t="s">
        <v>113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88504</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88504</v>
      </c>
      <c r="DR16" s="621"/>
      <c r="DS16" s="621"/>
      <c r="DT16" s="621"/>
      <c r="DU16" s="621"/>
      <c r="DV16" s="621"/>
      <c r="DW16" s="621"/>
      <c r="DX16" s="621"/>
      <c r="DY16" s="621"/>
      <c r="DZ16" s="621"/>
      <c r="EA16" s="621"/>
      <c r="EB16" s="621"/>
      <c r="EC16" s="656"/>
    </row>
    <row r="17" spans="2:133" ht="11.25" customHeight="1" x14ac:dyDescent="0.2">
      <c r="B17" s="617" t="s">
        <v>249</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73077140</v>
      </c>
      <c r="CS17" s="621"/>
      <c r="CT17" s="621"/>
      <c r="CU17" s="621"/>
      <c r="CV17" s="621"/>
      <c r="CW17" s="621"/>
      <c r="CX17" s="621"/>
      <c r="CY17" s="622"/>
      <c r="CZ17" s="673">
        <v>12</v>
      </c>
      <c r="DA17" s="673"/>
      <c r="DB17" s="673"/>
      <c r="DC17" s="673"/>
      <c r="DD17" s="626" t="s">
        <v>113</v>
      </c>
      <c r="DE17" s="621"/>
      <c r="DF17" s="621"/>
      <c r="DG17" s="621"/>
      <c r="DH17" s="621"/>
      <c r="DI17" s="621"/>
      <c r="DJ17" s="621"/>
      <c r="DK17" s="621"/>
      <c r="DL17" s="621"/>
      <c r="DM17" s="621"/>
      <c r="DN17" s="621"/>
      <c r="DO17" s="621"/>
      <c r="DP17" s="622"/>
      <c r="DQ17" s="626">
        <v>69523111</v>
      </c>
      <c r="DR17" s="621"/>
      <c r="DS17" s="621"/>
      <c r="DT17" s="621"/>
      <c r="DU17" s="621"/>
      <c r="DV17" s="621"/>
      <c r="DW17" s="621"/>
      <c r="DX17" s="621"/>
      <c r="DY17" s="621"/>
      <c r="DZ17" s="621"/>
      <c r="EA17" s="621"/>
      <c r="EB17" s="621"/>
      <c r="EC17" s="656"/>
    </row>
    <row r="18" spans="2:133" ht="11.25" customHeight="1" x14ac:dyDescent="0.2">
      <c r="B18" s="617" t="s">
        <v>252</v>
      </c>
      <c r="C18" s="618"/>
      <c r="D18" s="618"/>
      <c r="E18" s="618"/>
      <c r="F18" s="618"/>
      <c r="G18" s="618"/>
      <c r="H18" s="618"/>
      <c r="I18" s="618"/>
      <c r="J18" s="618"/>
      <c r="K18" s="618"/>
      <c r="L18" s="618"/>
      <c r="M18" s="618"/>
      <c r="N18" s="618"/>
      <c r="O18" s="618"/>
      <c r="P18" s="618"/>
      <c r="Q18" s="619"/>
      <c r="R18" s="620">
        <v>291562</v>
      </c>
      <c r="S18" s="621"/>
      <c r="T18" s="621"/>
      <c r="U18" s="621"/>
      <c r="V18" s="621"/>
      <c r="W18" s="621"/>
      <c r="X18" s="621"/>
      <c r="Y18" s="622"/>
      <c r="Z18" s="673">
        <v>0</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1210686</v>
      </c>
      <c r="CS18" s="621"/>
      <c r="CT18" s="621"/>
      <c r="CU18" s="621"/>
      <c r="CV18" s="621"/>
      <c r="CW18" s="621"/>
      <c r="CX18" s="621"/>
      <c r="CY18" s="622"/>
      <c r="CZ18" s="673">
        <v>0.2</v>
      </c>
      <c r="DA18" s="673"/>
      <c r="DB18" s="673"/>
      <c r="DC18" s="673"/>
      <c r="DD18" s="626" t="s">
        <v>113</v>
      </c>
      <c r="DE18" s="621"/>
      <c r="DF18" s="621"/>
      <c r="DG18" s="621"/>
      <c r="DH18" s="621"/>
      <c r="DI18" s="621"/>
      <c r="DJ18" s="621"/>
      <c r="DK18" s="621"/>
      <c r="DL18" s="621"/>
      <c r="DM18" s="621"/>
      <c r="DN18" s="621"/>
      <c r="DO18" s="621"/>
      <c r="DP18" s="622"/>
      <c r="DQ18" s="626">
        <v>1210686</v>
      </c>
      <c r="DR18" s="621"/>
      <c r="DS18" s="621"/>
      <c r="DT18" s="621"/>
      <c r="DU18" s="621"/>
      <c r="DV18" s="621"/>
      <c r="DW18" s="621"/>
      <c r="DX18" s="621"/>
      <c r="DY18" s="621"/>
      <c r="DZ18" s="621"/>
      <c r="EA18" s="621"/>
      <c r="EB18" s="621"/>
      <c r="EC18" s="656"/>
    </row>
    <row r="19" spans="2:133" ht="11.25" customHeight="1" x14ac:dyDescent="0.2">
      <c r="B19" s="617" t="s">
        <v>255</v>
      </c>
      <c r="C19" s="618"/>
      <c r="D19" s="618"/>
      <c r="E19" s="618"/>
      <c r="F19" s="618"/>
      <c r="G19" s="618"/>
      <c r="H19" s="618"/>
      <c r="I19" s="618"/>
      <c r="J19" s="618"/>
      <c r="K19" s="618"/>
      <c r="L19" s="618"/>
      <c r="M19" s="618"/>
      <c r="N19" s="618"/>
      <c r="O19" s="618"/>
      <c r="P19" s="618"/>
      <c r="Q19" s="619"/>
      <c r="R19" s="620">
        <v>1819</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33798094</v>
      </c>
      <c r="BH19" s="621"/>
      <c r="BI19" s="621"/>
      <c r="BJ19" s="621"/>
      <c r="BK19" s="621"/>
      <c r="BL19" s="621"/>
      <c r="BM19" s="621"/>
      <c r="BN19" s="622"/>
      <c r="BO19" s="673">
        <v>11.1</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258</v>
      </c>
      <c r="C20" s="618"/>
      <c r="D20" s="618"/>
      <c r="E20" s="618"/>
      <c r="F20" s="618"/>
      <c r="G20" s="618"/>
      <c r="H20" s="618"/>
      <c r="I20" s="618"/>
      <c r="J20" s="618"/>
      <c r="K20" s="618"/>
      <c r="L20" s="618"/>
      <c r="M20" s="618"/>
      <c r="N20" s="618"/>
      <c r="O20" s="618"/>
      <c r="P20" s="618"/>
      <c r="Q20" s="619"/>
      <c r="R20" s="620">
        <v>340683387</v>
      </c>
      <c r="S20" s="621"/>
      <c r="T20" s="621"/>
      <c r="U20" s="621"/>
      <c r="V20" s="621"/>
      <c r="W20" s="621"/>
      <c r="X20" s="621"/>
      <c r="Y20" s="622"/>
      <c r="Z20" s="673">
        <v>55.7</v>
      </c>
      <c r="AA20" s="673"/>
      <c r="AB20" s="673"/>
      <c r="AC20" s="673"/>
      <c r="AD20" s="674">
        <v>315397903</v>
      </c>
      <c r="AE20" s="674"/>
      <c r="AF20" s="674"/>
      <c r="AG20" s="674"/>
      <c r="AH20" s="674"/>
      <c r="AI20" s="674"/>
      <c r="AJ20" s="674"/>
      <c r="AK20" s="674"/>
      <c r="AL20" s="643">
        <v>98.7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33798094</v>
      </c>
      <c r="BH20" s="621"/>
      <c r="BI20" s="621"/>
      <c r="BJ20" s="621"/>
      <c r="BK20" s="621"/>
      <c r="BL20" s="621"/>
      <c r="BM20" s="621"/>
      <c r="BN20" s="622"/>
      <c r="BO20" s="673">
        <v>11.1</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606991762</v>
      </c>
      <c r="CS20" s="621"/>
      <c r="CT20" s="621"/>
      <c r="CU20" s="621"/>
      <c r="CV20" s="621"/>
      <c r="CW20" s="621"/>
      <c r="CX20" s="621"/>
      <c r="CY20" s="622"/>
      <c r="CZ20" s="673">
        <v>100</v>
      </c>
      <c r="DA20" s="673"/>
      <c r="DB20" s="673"/>
      <c r="DC20" s="673"/>
      <c r="DD20" s="626">
        <v>77075086</v>
      </c>
      <c r="DE20" s="621"/>
      <c r="DF20" s="621"/>
      <c r="DG20" s="621"/>
      <c r="DH20" s="621"/>
      <c r="DI20" s="621"/>
      <c r="DJ20" s="621"/>
      <c r="DK20" s="621"/>
      <c r="DL20" s="621"/>
      <c r="DM20" s="621"/>
      <c r="DN20" s="621"/>
      <c r="DO20" s="621"/>
      <c r="DP20" s="622"/>
      <c r="DQ20" s="626">
        <v>372102916</v>
      </c>
      <c r="DR20" s="621"/>
      <c r="DS20" s="621"/>
      <c r="DT20" s="621"/>
      <c r="DU20" s="621"/>
      <c r="DV20" s="621"/>
      <c r="DW20" s="621"/>
      <c r="DX20" s="621"/>
      <c r="DY20" s="621"/>
      <c r="DZ20" s="621"/>
      <c r="EA20" s="621"/>
      <c r="EB20" s="621"/>
      <c r="EC20" s="656"/>
    </row>
    <row r="21" spans="2:133" ht="11.25" customHeight="1" x14ac:dyDescent="0.2">
      <c r="B21" s="617" t="s">
        <v>261</v>
      </c>
      <c r="C21" s="618"/>
      <c r="D21" s="618"/>
      <c r="E21" s="618"/>
      <c r="F21" s="618"/>
      <c r="G21" s="618"/>
      <c r="H21" s="618"/>
      <c r="I21" s="618"/>
      <c r="J21" s="618"/>
      <c r="K21" s="618"/>
      <c r="L21" s="618"/>
      <c r="M21" s="618"/>
      <c r="N21" s="618"/>
      <c r="O21" s="618"/>
      <c r="P21" s="618"/>
      <c r="Q21" s="619"/>
      <c r="R21" s="620">
        <v>326050</v>
      </c>
      <c r="S21" s="621"/>
      <c r="T21" s="621"/>
      <c r="U21" s="621"/>
      <c r="V21" s="621"/>
      <c r="W21" s="621"/>
      <c r="X21" s="621"/>
      <c r="Y21" s="622"/>
      <c r="Z21" s="673">
        <v>0.1</v>
      </c>
      <c r="AA21" s="673"/>
      <c r="AB21" s="673"/>
      <c r="AC21" s="673"/>
      <c r="AD21" s="674">
        <v>326050</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492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263</v>
      </c>
      <c r="C22" s="618"/>
      <c r="D22" s="618"/>
      <c r="E22" s="618"/>
      <c r="F22" s="618"/>
      <c r="G22" s="618"/>
      <c r="H22" s="618"/>
      <c r="I22" s="618"/>
      <c r="J22" s="618"/>
      <c r="K22" s="618"/>
      <c r="L22" s="618"/>
      <c r="M22" s="618"/>
      <c r="N22" s="618"/>
      <c r="O22" s="618"/>
      <c r="P22" s="618"/>
      <c r="Q22" s="619"/>
      <c r="R22" s="620">
        <v>9966373</v>
      </c>
      <c r="S22" s="621"/>
      <c r="T22" s="621"/>
      <c r="U22" s="621"/>
      <c r="V22" s="621"/>
      <c r="W22" s="621"/>
      <c r="X22" s="621"/>
      <c r="Y22" s="622"/>
      <c r="Z22" s="673">
        <v>1.6</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8805500</v>
      </c>
      <c r="BH22" s="621"/>
      <c r="BI22" s="621"/>
      <c r="BJ22" s="621"/>
      <c r="BK22" s="621"/>
      <c r="BL22" s="621"/>
      <c r="BM22" s="621"/>
      <c r="BN22" s="622"/>
      <c r="BO22" s="673">
        <v>2.9</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266</v>
      </c>
      <c r="C23" s="618"/>
      <c r="D23" s="618"/>
      <c r="E23" s="618"/>
      <c r="F23" s="618"/>
      <c r="G23" s="618"/>
      <c r="H23" s="618"/>
      <c r="I23" s="618"/>
      <c r="J23" s="618"/>
      <c r="K23" s="618"/>
      <c r="L23" s="618"/>
      <c r="M23" s="618"/>
      <c r="N23" s="618"/>
      <c r="O23" s="618"/>
      <c r="P23" s="618"/>
      <c r="Q23" s="619"/>
      <c r="R23" s="620">
        <v>13438491</v>
      </c>
      <c r="S23" s="621"/>
      <c r="T23" s="621"/>
      <c r="U23" s="621"/>
      <c r="V23" s="621"/>
      <c r="W23" s="621"/>
      <c r="X23" s="621"/>
      <c r="Y23" s="622"/>
      <c r="Z23" s="673">
        <v>2.2000000000000002</v>
      </c>
      <c r="AA23" s="673"/>
      <c r="AB23" s="673"/>
      <c r="AC23" s="673"/>
      <c r="AD23" s="674">
        <v>2976074</v>
      </c>
      <c r="AE23" s="674"/>
      <c r="AF23" s="674"/>
      <c r="AG23" s="674"/>
      <c r="AH23" s="674"/>
      <c r="AI23" s="674"/>
      <c r="AJ23" s="674"/>
      <c r="AK23" s="674"/>
      <c r="AL23" s="643">
        <v>0.9</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24992102</v>
      </c>
      <c r="BH23" s="621"/>
      <c r="BI23" s="621"/>
      <c r="BJ23" s="621"/>
      <c r="BK23" s="621"/>
      <c r="BL23" s="621"/>
      <c r="BM23" s="621"/>
      <c r="BN23" s="622"/>
      <c r="BO23" s="673">
        <v>8.1999999999999993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2">
      <c r="B24" s="617" t="s">
        <v>273</v>
      </c>
      <c r="C24" s="618"/>
      <c r="D24" s="618"/>
      <c r="E24" s="618"/>
      <c r="F24" s="618"/>
      <c r="G24" s="618"/>
      <c r="H24" s="618"/>
      <c r="I24" s="618"/>
      <c r="J24" s="618"/>
      <c r="K24" s="618"/>
      <c r="L24" s="618"/>
      <c r="M24" s="618"/>
      <c r="N24" s="618"/>
      <c r="O24" s="618"/>
      <c r="P24" s="618"/>
      <c r="Q24" s="619"/>
      <c r="R24" s="620">
        <v>3161818</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335914278</v>
      </c>
      <c r="CS24" s="671"/>
      <c r="CT24" s="671"/>
      <c r="CU24" s="671"/>
      <c r="CV24" s="671"/>
      <c r="CW24" s="671"/>
      <c r="CX24" s="671"/>
      <c r="CY24" s="718"/>
      <c r="CZ24" s="722">
        <v>55.3</v>
      </c>
      <c r="DA24" s="723"/>
      <c r="DB24" s="723"/>
      <c r="DC24" s="724"/>
      <c r="DD24" s="717">
        <v>215235404</v>
      </c>
      <c r="DE24" s="671"/>
      <c r="DF24" s="671"/>
      <c r="DG24" s="671"/>
      <c r="DH24" s="671"/>
      <c r="DI24" s="671"/>
      <c r="DJ24" s="671"/>
      <c r="DK24" s="718"/>
      <c r="DL24" s="717">
        <v>213302813</v>
      </c>
      <c r="DM24" s="671"/>
      <c r="DN24" s="671"/>
      <c r="DO24" s="671"/>
      <c r="DP24" s="671"/>
      <c r="DQ24" s="671"/>
      <c r="DR24" s="671"/>
      <c r="DS24" s="671"/>
      <c r="DT24" s="671"/>
      <c r="DU24" s="671"/>
      <c r="DV24" s="718"/>
      <c r="DW24" s="719">
        <v>66.8</v>
      </c>
      <c r="DX24" s="688"/>
      <c r="DY24" s="688"/>
      <c r="DZ24" s="688"/>
      <c r="EA24" s="688"/>
      <c r="EB24" s="688"/>
      <c r="EC24" s="720"/>
    </row>
    <row r="25" spans="2:133" ht="11.25" customHeight="1" x14ac:dyDescent="0.2">
      <c r="B25" s="617" t="s">
        <v>276</v>
      </c>
      <c r="C25" s="618"/>
      <c r="D25" s="618"/>
      <c r="E25" s="618"/>
      <c r="F25" s="618"/>
      <c r="G25" s="618"/>
      <c r="H25" s="618"/>
      <c r="I25" s="618"/>
      <c r="J25" s="618"/>
      <c r="K25" s="618"/>
      <c r="L25" s="618"/>
      <c r="M25" s="618"/>
      <c r="N25" s="618"/>
      <c r="O25" s="618"/>
      <c r="P25" s="618"/>
      <c r="Q25" s="619"/>
      <c r="R25" s="620">
        <v>106501767</v>
      </c>
      <c r="S25" s="621"/>
      <c r="T25" s="621"/>
      <c r="U25" s="621"/>
      <c r="V25" s="621"/>
      <c r="W25" s="621"/>
      <c r="X25" s="621"/>
      <c r="Y25" s="622"/>
      <c r="Z25" s="673">
        <v>17.399999999999999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91452273</v>
      </c>
      <c r="CS25" s="639"/>
      <c r="CT25" s="639"/>
      <c r="CU25" s="639"/>
      <c r="CV25" s="639"/>
      <c r="CW25" s="639"/>
      <c r="CX25" s="639"/>
      <c r="CY25" s="640"/>
      <c r="CZ25" s="623">
        <v>15.1</v>
      </c>
      <c r="DA25" s="641"/>
      <c r="DB25" s="641"/>
      <c r="DC25" s="642"/>
      <c r="DD25" s="626">
        <v>82214695</v>
      </c>
      <c r="DE25" s="639"/>
      <c r="DF25" s="639"/>
      <c r="DG25" s="639"/>
      <c r="DH25" s="639"/>
      <c r="DI25" s="639"/>
      <c r="DJ25" s="639"/>
      <c r="DK25" s="640"/>
      <c r="DL25" s="626">
        <v>81766779</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2">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66298960</v>
      </c>
      <c r="CS26" s="621"/>
      <c r="CT26" s="621"/>
      <c r="CU26" s="621"/>
      <c r="CV26" s="621"/>
      <c r="CW26" s="621"/>
      <c r="CX26" s="621"/>
      <c r="CY26" s="622"/>
      <c r="CZ26" s="623">
        <v>10.9</v>
      </c>
      <c r="DA26" s="641"/>
      <c r="DB26" s="641"/>
      <c r="DC26" s="642"/>
      <c r="DD26" s="626">
        <v>59341353</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2">
      <c r="B27" s="617" t="s">
        <v>282</v>
      </c>
      <c r="C27" s="618"/>
      <c r="D27" s="618"/>
      <c r="E27" s="618"/>
      <c r="F27" s="618"/>
      <c r="G27" s="618"/>
      <c r="H27" s="618"/>
      <c r="I27" s="618"/>
      <c r="J27" s="618"/>
      <c r="K27" s="618"/>
      <c r="L27" s="618"/>
      <c r="M27" s="618"/>
      <c r="N27" s="618"/>
      <c r="O27" s="618"/>
      <c r="P27" s="618"/>
      <c r="Q27" s="619"/>
      <c r="R27" s="620">
        <v>23745840</v>
      </c>
      <c r="S27" s="621"/>
      <c r="T27" s="621"/>
      <c r="U27" s="621"/>
      <c r="V27" s="621"/>
      <c r="W27" s="621"/>
      <c r="X27" s="621"/>
      <c r="Y27" s="622"/>
      <c r="Z27" s="673">
        <v>3.9</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305359845</v>
      </c>
      <c r="BH27" s="621"/>
      <c r="BI27" s="621"/>
      <c r="BJ27" s="621"/>
      <c r="BK27" s="621"/>
      <c r="BL27" s="621"/>
      <c r="BM27" s="621"/>
      <c r="BN27" s="622"/>
      <c r="BO27" s="673">
        <v>100</v>
      </c>
      <c r="BP27" s="673"/>
      <c r="BQ27" s="673"/>
      <c r="BR27" s="673"/>
      <c r="BS27" s="626">
        <v>2113726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171712627</v>
      </c>
      <c r="CS27" s="639"/>
      <c r="CT27" s="639"/>
      <c r="CU27" s="639"/>
      <c r="CV27" s="639"/>
      <c r="CW27" s="639"/>
      <c r="CX27" s="639"/>
      <c r="CY27" s="640"/>
      <c r="CZ27" s="623">
        <v>28.3</v>
      </c>
      <c r="DA27" s="641"/>
      <c r="DB27" s="641"/>
      <c r="DC27" s="642"/>
      <c r="DD27" s="626">
        <v>63825360</v>
      </c>
      <c r="DE27" s="639"/>
      <c r="DF27" s="639"/>
      <c r="DG27" s="639"/>
      <c r="DH27" s="639"/>
      <c r="DI27" s="639"/>
      <c r="DJ27" s="639"/>
      <c r="DK27" s="640"/>
      <c r="DL27" s="626">
        <v>63825360</v>
      </c>
      <c r="DM27" s="639"/>
      <c r="DN27" s="639"/>
      <c r="DO27" s="639"/>
      <c r="DP27" s="639"/>
      <c r="DQ27" s="639"/>
      <c r="DR27" s="639"/>
      <c r="DS27" s="639"/>
      <c r="DT27" s="639"/>
      <c r="DU27" s="639"/>
      <c r="DV27" s="640"/>
      <c r="DW27" s="643">
        <v>20</v>
      </c>
      <c r="DX27" s="644"/>
      <c r="DY27" s="644"/>
      <c r="DZ27" s="644"/>
      <c r="EA27" s="644"/>
      <c r="EB27" s="644"/>
      <c r="EC27" s="645"/>
    </row>
    <row r="28" spans="2:133" ht="11.25" customHeight="1" x14ac:dyDescent="0.2">
      <c r="B28" s="617" t="s">
        <v>285</v>
      </c>
      <c r="C28" s="618"/>
      <c r="D28" s="618"/>
      <c r="E28" s="618"/>
      <c r="F28" s="618"/>
      <c r="G28" s="618"/>
      <c r="H28" s="618"/>
      <c r="I28" s="618"/>
      <c r="J28" s="618"/>
      <c r="K28" s="618"/>
      <c r="L28" s="618"/>
      <c r="M28" s="618"/>
      <c r="N28" s="618"/>
      <c r="O28" s="618"/>
      <c r="P28" s="618"/>
      <c r="Q28" s="619"/>
      <c r="R28" s="620">
        <v>6414809</v>
      </c>
      <c r="S28" s="621"/>
      <c r="T28" s="621"/>
      <c r="U28" s="621"/>
      <c r="V28" s="621"/>
      <c r="W28" s="621"/>
      <c r="X28" s="621"/>
      <c r="Y28" s="622"/>
      <c r="Z28" s="673">
        <v>1</v>
      </c>
      <c r="AA28" s="673"/>
      <c r="AB28" s="673"/>
      <c r="AC28" s="673"/>
      <c r="AD28" s="674">
        <v>656047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72749378</v>
      </c>
      <c r="CS28" s="621"/>
      <c r="CT28" s="621"/>
      <c r="CU28" s="621"/>
      <c r="CV28" s="621"/>
      <c r="CW28" s="621"/>
      <c r="CX28" s="621"/>
      <c r="CY28" s="622"/>
      <c r="CZ28" s="623">
        <v>12</v>
      </c>
      <c r="DA28" s="641"/>
      <c r="DB28" s="641"/>
      <c r="DC28" s="642"/>
      <c r="DD28" s="626">
        <v>69195349</v>
      </c>
      <c r="DE28" s="621"/>
      <c r="DF28" s="621"/>
      <c r="DG28" s="621"/>
      <c r="DH28" s="621"/>
      <c r="DI28" s="621"/>
      <c r="DJ28" s="621"/>
      <c r="DK28" s="622"/>
      <c r="DL28" s="626">
        <v>67710674</v>
      </c>
      <c r="DM28" s="621"/>
      <c r="DN28" s="621"/>
      <c r="DO28" s="621"/>
      <c r="DP28" s="621"/>
      <c r="DQ28" s="621"/>
      <c r="DR28" s="621"/>
      <c r="DS28" s="621"/>
      <c r="DT28" s="621"/>
      <c r="DU28" s="621"/>
      <c r="DV28" s="622"/>
      <c r="DW28" s="643">
        <v>21.2</v>
      </c>
      <c r="DX28" s="644"/>
      <c r="DY28" s="644"/>
      <c r="DZ28" s="644"/>
      <c r="EA28" s="644"/>
      <c r="EB28" s="644"/>
      <c r="EC28" s="645"/>
    </row>
    <row r="29" spans="2:133" ht="11.25" customHeight="1" x14ac:dyDescent="0.2">
      <c r="B29" s="617" t="s">
        <v>287</v>
      </c>
      <c r="C29" s="618"/>
      <c r="D29" s="618"/>
      <c r="E29" s="618"/>
      <c r="F29" s="618"/>
      <c r="G29" s="618"/>
      <c r="H29" s="618"/>
      <c r="I29" s="618"/>
      <c r="J29" s="618"/>
      <c r="K29" s="618"/>
      <c r="L29" s="618"/>
      <c r="M29" s="618"/>
      <c r="N29" s="618"/>
      <c r="O29" s="618"/>
      <c r="P29" s="618"/>
      <c r="Q29" s="619"/>
      <c r="R29" s="620">
        <v>196877</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72749185</v>
      </c>
      <c r="CS29" s="639"/>
      <c r="CT29" s="639"/>
      <c r="CU29" s="639"/>
      <c r="CV29" s="639"/>
      <c r="CW29" s="639"/>
      <c r="CX29" s="639"/>
      <c r="CY29" s="640"/>
      <c r="CZ29" s="623">
        <v>12</v>
      </c>
      <c r="DA29" s="641"/>
      <c r="DB29" s="641"/>
      <c r="DC29" s="642"/>
      <c r="DD29" s="626">
        <v>69195156</v>
      </c>
      <c r="DE29" s="639"/>
      <c r="DF29" s="639"/>
      <c r="DG29" s="639"/>
      <c r="DH29" s="639"/>
      <c r="DI29" s="639"/>
      <c r="DJ29" s="639"/>
      <c r="DK29" s="640"/>
      <c r="DL29" s="626">
        <v>67710481</v>
      </c>
      <c r="DM29" s="639"/>
      <c r="DN29" s="639"/>
      <c r="DO29" s="639"/>
      <c r="DP29" s="639"/>
      <c r="DQ29" s="639"/>
      <c r="DR29" s="639"/>
      <c r="DS29" s="639"/>
      <c r="DT29" s="639"/>
      <c r="DU29" s="639"/>
      <c r="DV29" s="640"/>
      <c r="DW29" s="643">
        <v>21.2</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21449383</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98.6</v>
      </c>
      <c r="BN30" s="687"/>
      <c r="BO30" s="687"/>
      <c r="BP30" s="687"/>
      <c r="BQ30" s="689"/>
      <c r="BR30" s="686">
        <v>99.3</v>
      </c>
      <c r="BS30" s="687"/>
      <c r="BT30" s="687"/>
      <c r="BU30" s="687"/>
      <c r="BV30" s="687"/>
      <c r="BW30" s="687"/>
      <c r="BX30" s="688">
        <v>98.1</v>
      </c>
      <c r="BY30" s="687"/>
      <c r="BZ30" s="687"/>
      <c r="CA30" s="687"/>
      <c r="CB30" s="689"/>
      <c r="CD30" s="692"/>
      <c r="CE30" s="693"/>
      <c r="CF30" s="657" t="s">
        <v>294</v>
      </c>
      <c r="CG30" s="654"/>
      <c r="CH30" s="654"/>
      <c r="CI30" s="654"/>
      <c r="CJ30" s="654"/>
      <c r="CK30" s="654"/>
      <c r="CL30" s="654"/>
      <c r="CM30" s="654"/>
      <c r="CN30" s="654"/>
      <c r="CO30" s="654"/>
      <c r="CP30" s="654"/>
      <c r="CQ30" s="655"/>
      <c r="CR30" s="620">
        <v>58914018</v>
      </c>
      <c r="CS30" s="621"/>
      <c r="CT30" s="621"/>
      <c r="CU30" s="621"/>
      <c r="CV30" s="621"/>
      <c r="CW30" s="621"/>
      <c r="CX30" s="621"/>
      <c r="CY30" s="622"/>
      <c r="CZ30" s="623">
        <v>9.6999999999999993</v>
      </c>
      <c r="DA30" s="641"/>
      <c r="DB30" s="641"/>
      <c r="DC30" s="642"/>
      <c r="DD30" s="626">
        <v>56014498</v>
      </c>
      <c r="DE30" s="621"/>
      <c r="DF30" s="621"/>
      <c r="DG30" s="621"/>
      <c r="DH30" s="621"/>
      <c r="DI30" s="621"/>
      <c r="DJ30" s="621"/>
      <c r="DK30" s="622"/>
      <c r="DL30" s="626">
        <v>54529823</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3544047</v>
      </c>
      <c r="S31" s="621"/>
      <c r="T31" s="621"/>
      <c r="U31" s="621"/>
      <c r="V31" s="621"/>
      <c r="W31" s="621"/>
      <c r="X31" s="621"/>
      <c r="Y31" s="622"/>
      <c r="Z31" s="673">
        <v>0.6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97.8</v>
      </c>
      <c r="BN31" s="685"/>
      <c r="BO31" s="685"/>
      <c r="BP31" s="685"/>
      <c r="BQ31" s="649"/>
      <c r="BR31" s="684">
        <v>98.9</v>
      </c>
      <c r="BS31" s="639"/>
      <c r="BT31" s="639"/>
      <c r="BU31" s="639"/>
      <c r="BV31" s="639"/>
      <c r="BW31" s="639"/>
      <c r="BX31" s="675">
        <v>97</v>
      </c>
      <c r="BY31" s="685"/>
      <c r="BZ31" s="685"/>
      <c r="CA31" s="685"/>
      <c r="CB31" s="649"/>
      <c r="CD31" s="692"/>
      <c r="CE31" s="693"/>
      <c r="CF31" s="657" t="s">
        <v>298</v>
      </c>
      <c r="CG31" s="654"/>
      <c r="CH31" s="654"/>
      <c r="CI31" s="654"/>
      <c r="CJ31" s="654"/>
      <c r="CK31" s="654"/>
      <c r="CL31" s="654"/>
      <c r="CM31" s="654"/>
      <c r="CN31" s="654"/>
      <c r="CO31" s="654"/>
      <c r="CP31" s="654"/>
      <c r="CQ31" s="655"/>
      <c r="CR31" s="620">
        <v>13835167</v>
      </c>
      <c r="CS31" s="639"/>
      <c r="CT31" s="639"/>
      <c r="CU31" s="639"/>
      <c r="CV31" s="639"/>
      <c r="CW31" s="639"/>
      <c r="CX31" s="639"/>
      <c r="CY31" s="640"/>
      <c r="CZ31" s="623">
        <v>2.2999999999999998</v>
      </c>
      <c r="DA31" s="641"/>
      <c r="DB31" s="641"/>
      <c r="DC31" s="642"/>
      <c r="DD31" s="626">
        <v>13180658</v>
      </c>
      <c r="DE31" s="639"/>
      <c r="DF31" s="639"/>
      <c r="DG31" s="639"/>
      <c r="DH31" s="639"/>
      <c r="DI31" s="639"/>
      <c r="DJ31" s="639"/>
      <c r="DK31" s="640"/>
      <c r="DL31" s="626">
        <v>13180658</v>
      </c>
      <c r="DM31" s="639"/>
      <c r="DN31" s="639"/>
      <c r="DO31" s="639"/>
      <c r="DP31" s="639"/>
      <c r="DQ31" s="639"/>
      <c r="DR31" s="639"/>
      <c r="DS31" s="639"/>
      <c r="DT31" s="639"/>
      <c r="DU31" s="639"/>
      <c r="DV31" s="640"/>
      <c r="DW31" s="643">
        <v>4.0999999999999996</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35077987</v>
      </c>
      <c r="S32" s="621"/>
      <c r="T32" s="621"/>
      <c r="U32" s="621"/>
      <c r="V32" s="621"/>
      <c r="W32" s="621"/>
      <c r="X32" s="621"/>
      <c r="Y32" s="622"/>
      <c r="Z32" s="673">
        <v>5.7</v>
      </c>
      <c r="AA32" s="673"/>
      <c r="AB32" s="673"/>
      <c r="AC32" s="673"/>
      <c r="AD32" s="674">
        <v>172884</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99.3</v>
      </c>
      <c r="BN32" s="605"/>
      <c r="BO32" s="605"/>
      <c r="BP32" s="605"/>
      <c r="BQ32" s="662"/>
      <c r="BR32" s="683">
        <v>99.5</v>
      </c>
      <c r="BS32" s="605"/>
      <c r="BT32" s="605"/>
      <c r="BU32" s="605"/>
      <c r="BV32" s="605"/>
      <c r="BW32" s="605"/>
      <c r="BX32" s="668">
        <v>99</v>
      </c>
      <c r="BY32" s="605"/>
      <c r="BZ32" s="605"/>
      <c r="CA32" s="605"/>
      <c r="CB32" s="662"/>
      <c r="CD32" s="694"/>
      <c r="CE32" s="695"/>
      <c r="CF32" s="657" t="s">
        <v>301</v>
      </c>
      <c r="CG32" s="654"/>
      <c r="CH32" s="654"/>
      <c r="CI32" s="654"/>
      <c r="CJ32" s="654"/>
      <c r="CK32" s="654"/>
      <c r="CL32" s="654"/>
      <c r="CM32" s="654"/>
      <c r="CN32" s="654"/>
      <c r="CO32" s="654"/>
      <c r="CP32" s="654"/>
      <c r="CQ32" s="655"/>
      <c r="CR32" s="620">
        <v>193</v>
      </c>
      <c r="CS32" s="621"/>
      <c r="CT32" s="621"/>
      <c r="CU32" s="621"/>
      <c r="CV32" s="621"/>
      <c r="CW32" s="621"/>
      <c r="CX32" s="621"/>
      <c r="CY32" s="622"/>
      <c r="CZ32" s="623">
        <v>0</v>
      </c>
      <c r="DA32" s="641"/>
      <c r="DB32" s="641"/>
      <c r="DC32" s="642"/>
      <c r="DD32" s="626">
        <v>193</v>
      </c>
      <c r="DE32" s="621"/>
      <c r="DF32" s="621"/>
      <c r="DG32" s="621"/>
      <c r="DH32" s="621"/>
      <c r="DI32" s="621"/>
      <c r="DJ32" s="621"/>
      <c r="DK32" s="622"/>
      <c r="DL32" s="626">
        <v>193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46963000</v>
      </c>
      <c r="S33" s="621"/>
      <c r="T33" s="621"/>
      <c r="U33" s="621"/>
      <c r="V33" s="621"/>
      <c r="W33" s="621"/>
      <c r="X33" s="621"/>
      <c r="Y33" s="622"/>
      <c r="Z33" s="673">
        <v>7.7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193913894</v>
      </c>
      <c r="CS33" s="639"/>
      <c r="CT33" s="639"/>
      <c r="CU33" s="639"/>
      <c r="CV33" s="639"/>
      <c r="CW33" s="639"/>
      <c r="CX33" s="639"/>
      <c r="CY33" s="640"/>
      <c r="CZ33" s="623">
        <v>31.9</v>
      </c>
      <c r="DA33" s="641"/>
      <c r="DB33" s="641"/>
      <c r="DC33" s="642"/>
      <c r="DD33" s="626">
        <v>142058240</v>
      </c>
      <c r="DE33" s="639"/>
      <c r="DF33" s="639"/>
      <c r="DG33" s="639"/>
      <c r="DH33" s="639"/>
      <c r="DI33" s="639"/>
      <c r="DJ33" s="639"/>
      <c r="DK33" s="640"/>
      <c r="DL33" s="626">
        <v>107652593</v>
      </c>
      <c r="DM33" s="639"/>
      <c r="DN33" s="639"/>
      <c r="DO33" s="639"/>
      <c r="DP33" s="639"/>
      <c r="DQ33" s="639"/>
      <c r="DR33" s="639"/>
      <c r="DS33" s="639"/>
      <c r="DT33" s="639"/>
      <c r="DU33" s="639"/>
      <c r="DV33" s="640"/>
      <c r="DW33" s="643">
        <v>33.700000000000003</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63792440</v>
      </c>
      <c r="CS34" s="621"/>
      <c r="CT34" s="621"/>
      <c r="CU34" s="621"/>
      <c r="CV34" s="621"/>
      <c r="CW34" s="621"/>
      <c r="CX34" s="621"/>
      <c r="CY34" s="622"/>
      <c r="CZ34" s="623">
        <v>10.5</v>
      </c>
      <c r="DA34" s="641"/>
      <c r="DB34" s="641"/>
      <c r="DC34" s="642"/>
      <c r="DD34" s="626">
        <v>53046150</v>
      </c>
      <c r="DE34" s="621"/>
      <c r="DF34" s="621"/>
      <c r="DG34" s="621"/>
      <c r="DH34" s="621"/>
      <c r="DI34" s="621"/>
      <c r="DJ34" s="621"/>
      <c r="DK34" s="622"/>
      <c r="DL34" s="626">
        <v>49031526</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63991999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1301744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5643915</v>
      </c>
      <c r="CS35" s="639"/>
      <c r="CT35" s="639"/>
      <c r="CU35" s="639"/>
      <c r="CV35" s="639"/>
      <c r="CW35" s="639"/>
      <c r="CX35" s="639"/>
      <c r="CY35" s="640"/>
      <c r="CZ35" s="623">
        <v>0.9</v>
      </c>
      <c r="DA35" s="641"/>
      <c r="DB35" s="641"/>
      <c r="DC35" s="642"/>
      <c r="DD35" s="626">
        <v>4160494</v>
      </c>
      <c r="DE35" s="639"/>
      <c r="DF35" s="639"/>
      <c r="DG35" s="639"/>
      <c r="DH35" s="639"/>
      <c r="DI35" s="639"/>
      <c r="DJ35" s="639"/>
      <c r="DK35" s="640"/>
      <c r="DL35" s="626">
        <v>4160494</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611469829</v>
      </c>
      <c r="S36" s="661"/>
      <c r="T36" s="661"/>
      <c r="U36" s="661"/>
      <c r="V36" s="661"/>
      <c r="W36" s="661"/>
      <c r="X36" s="661"/>
      <c r="Y36" s="664"/>
      <c r="Z36" s="665">
        <v>100</v>
      </c>
      <c r="AA36" s="665"/>
      <c r="AB36" s="665"/>
      <c r="AC36" s="665"/>
      <c r="AD36" s="666">
        <v>319528958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17439037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-5510033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50440973</v>
      </c>
      <c r="CS36" s="621"/>
      <c r="CT36" s="621"/>
      <c r="CU36" s="621"/>
      <c r="CV36" s="621"/>
      <c r="CW36" s="621"/>
      <c r="CX36" s="621"/>
      <c r="CY36" s="622"/>
      <c r="CZ36" s="623">
        <v>8.3000000000000007</v>
      </c>
      <c r="DA36" s="641"/>
      <c r="DB36" s="641"/>
      <c r="DC36" s="642"/>
      <c r="DD36" s="626">
        <v>45502317</v>
      </c>
      <c r="DE36" s="621"/>
      <c r="DF36" s="621"/>
      <c r="DG36" s="621"/>
      <c r="DH36" s="621"/>
      <c r="DI36" s="621"/>
      <c r="DJ36" s="621"/>
      <c r="DK36" s="622"/>
      <c r="DL36" s="626">
        <v>29263247</v>
      </c>
      <c r="DM36" s="621"/>
      <c r="DN36" s="621"/>
      <c r="DO36" s="621"/>
      <c r="DP36" s="621"/>
      <c r="DQ36" s="621"/>
      <c r="DR36" s="621"/>
      <c r="DS36" s="621"/>
      <c r="DT36" s="621"/>
      <c r="DU36" s="621"/>
      <c r="DV36" s="622"/>
      <c r="DW36" s="643">
        <v>9.1999999999999993</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v>7526317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191802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32234</v>
      </c>
      <c r="CS37" s="639"/>
      <c r="CT37" s="639"/>
      <c r="CU37" s="639"/>
      <c r="CV37" s="639"/>
      <c r="CW37" s="639"/>
      <c r="CX37" s="639"/>
      <c r="CY37" s="640"/>
      <c r="CZ37" s="623">
        <v>0</v>
      </c>
      <c r="DA37" s="641"/>
      <c r="DB37" s="641"/>
      <c r="DC37" s="642"/>
      <c r="DD37" s="626">
        <v>32234</v>
      </c>
      <c r="DE37" s="639"/>
      <c r="DF37" s="639"/>
      <c r="DG37" s="639"/>
      <c r="DH37" s="639"/>
      <c r="DI37" s="639"/>
      <c r="DJ37" s="639"/>
      <c r="DK37" s="640"/>
      <c r="DL37" s="626">
        <v>32234</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2">
      <c r="AQ38" s="646" t="s">
        <v>319</v>
      </c>
      <c r="AR38" s="647"/>
      <c r="AS38" s="647"/>
      <c r="AT38" s="647"/>
      <c r="AU38" s="647"/>
      <c r="AV38" s="647"/>
      <c r="AW38" s="647"/>
      <c r="AX38" s="647"/>
      <c r="AY38" s="648"/>
      <c r="AZ38" s="620">
        <v>1210686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293540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37041837</v>
      </c>
      <c r="CS38" s="621"/>
      <c r="CT38" s="621"/>
      <c r="CU38" s="621"/>
      <c r="CV38" s="621"/>
      <c r="CW38" s="621"/>
      <c r="CX38" s="621"/>
      <c r="CY38" s="622"/>
      <c r="CZ38" s="623">
        <v>6.1</v>
      </c>
      <c r="DA38" s="641"/>
      <c r="DB38" s="641"/>
      <c r="DC38" s="642"/>
      <c r="DD38" s="626">
        <v>32206059</v>
      </c>
      <c r="DE38" s="621"/>
      <c r="DF38" s="621"/>
      <c r="DG38" s="621"/>
      <c r="DH38" s="621"/>
      <c r="DI38" s="621"/>
      <c r="DJ38" s="621"/>
      <c r="DK38" s="622"/>
      <c r="DL38" s="626">
        <v>25181921</v>
      </c>
      <c r="DM38" s="621"/>
      <c r="DN38" s="621"/>
      <c r="DO38" s="621"/>
      <c r="DP38" s="621"/>
      <c r="DQ38" s="621"/>
      <c r="DR38" s="621"/>
      <c r="DS38" s="621"/>
      <c r="DT38" s="621"/>
      <c r="DU38" s="621"/>
      <c r="DV38" s="622"/>
      <c r="DW38" s="643">
        <v>7.9</v>
      </c>
      <c r="DX38" s="644"/>
      <c r="DY38" s="644"/>
      <c r="DZ38" s="644"/>
      <c r="EA38" s="644"/>
      <c r="EB38" s="644"/>
      <c r="EC38" s="645"/>
    </row>
    <row r="39" spans="2:133" ht="11.25" customHeight="1" x14ac:dyDescent="0.2">
      <c r="AQ39" s="646" t="s">
        <v>322</v>
      </c>
      <c r="AR39" s="647"/>
      <c r="AS39" s="647"/>
      <c r="AT39" s="647"/>
      <c r="AU39" s="647"/>
      <c r="AV39" s="647"/>
      <c r="AW39" s="647"/>
      <c r="AX39" s="647"/>
      <c r="AY39" s="648"/>
      <c r="AZ39" s="620">
        <v>598079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4868158</v>
      </c>
      <c r="CS39" s="639"/>
      <c r="CT39" s="639"/>
      <c r="CU39" s="639"/>
      <c r="CV39" s="639"/>
      <c r="CW39" s="639"/>
      <c r="CX39" s="639"/>
      <c r="CY39" s="640"/>
      <c r="CZ39" s="623">
        <v>0.8</v>
      </c>
      <c r="DA39" s="641"/>
      <c r="DB39" s="641"/>
      <c r="DC39" s="642"/>
      <c r="DD39" s="626">
        <v>258781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13260000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32126571</v>
      </c>
      <c r="CS40" s="621"/>
      <c r="CT40" s="621"/>
      <c r="CU40" s="621"/>
      <c r="CV40" s="621"/>
      <c r="CW40" s="621"/>
      <c r="CX40" s="621"/>
      <c r="CY40" s="622"/>
      <c r="CZ40" s="623">
        <v>5.3</v>
      </c>
      <c r="DA40" s="641"/>
      <c r="DB40" s="641"/>
      <c r="DC40" s="642"/>
      <c r="DD40" s="626">
        <v>6884439</v>
      </c>
      <c r="DE40" s="621"/>
      <c r="DF40" s="621"/>
      <c r="DG40" s="621"/>
      <c r="DH40" s="621"/>
      <c r="DI40" s="621"/>
      <c r="DJ40" s="621"/>
      <c r="DK40" s="622"/>
      <c r="DL40" s="626">
        <v>15405</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23957880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77163590</v>
      </c>
      <c r="CS42" s="621"/>
      <c r="CT42" s="621"/>
      <c r="CU42" s="621"/>
      <c r="CV42" s="621"/>
      <c r="CW42" s="621"/>
      <c r="CX42" s="621"/>
      <c r="CY42" s="622"/>
      <c r="CZ42" s="623">
        <v>12.7</v>
      </c>
      <c r="DA42" s="624"/>
      <c r="DB42" s="624"/>
      <c r="DC42" s="625"/>
      <c r="DD42" s="626">
        <v>14809272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3235943</v>
      </c>
      <c r="CS43" s="639"/>
      <c r="CT43" s="639"/>
      <c r="CU43" s="639"/>
      <c r="CV43" s="639"/>
      <c r="CW43" s="639"/>
      <c r="CX43" s="639"/>
      <c r="CY43" s="640"/>
      <c r="CZ43" s="623">
        <v>0.5</v>
      </c>
      <c r="DA43" s="641"/>
      <c r="DB43" s="641"/>
      <c r="DC43" s="642"/>
      <c r="DD43" s="626">
        <v>3135430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290</v>
      </c>
      <c r="CE44" s="634"/>
      <c r="CF44" s="617" t="s">
        <v>339</v>
      </c>
      <c r="CG44" s="618"/>
      <c r="CH44" s="618"/>
      <c r="CI44" s="618"/>
      <c r="CJ44" s="618"/>
      <c r="CK44" s="618"/>
      <c r="CL44" s="618"/>
      <c r="CM44" s="618"/>
      <c r="CN44" s="618"/>
      <c r="CO44" s="618"/>
      <c r="CP44" s="618"/>
      <c r="CQ44" s="619"/>
      <c r="CR44" s="620">
        <v>77075086</v>
      </c>
      <c r="CS44" s="621"/>
      <c r="CT44" s="621"/>
      <c r="CU44" s="621"/>
      <c r="CV44" s="621"/>
      <c r="CW44" s="621"/>
      <c r="CX44" s="621"/>
      <c r="CY44" s="622"/>
      <c r="CZ44" s="623">
        <v>12.7</v>
      </c>
      <c r="DA44" s="624"/>
      <c r="DB44" s="624"/>
      <c r="DC44" s="625"/>
      <c r="DD44" s="626">
        <v>14720768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32782896</v>
      </c>
      <c r="CS45" s="639"/>
      <c r="CT45" s="639"/>
      <c r="CU45" s="639"/>
      <c r="CV45" s="639"/>
      <c r="CW45" s="639"/>
      <c r="CX45" s="639"/>
      <c r="CY45" s="640"/>
      <c r="CZ45" s="623">
        <v>5.4</v>
      </c>
      <c r="DA45" s="641"/>
      <c r="DB45" s="641"/>
      <c r="DC45" s="642"/>
      <c r="DD45" s="626">
        <v>1558361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40580701</v>
      </c>
      <c r="CS46" s="621"/>
      <c r="CT46" s="621"/>
      <c r="CU46" s="621"/>
      <c r="CV46" s="621"/>
      <c r="CW46" s="621"/>
      <c r="CX46" s="621"/>
      <c r="CY46" s="622"/>
      <c r="CZ46" s="623">
        <v>6.7</v>
      </c>
      <c r="DA46" s="624"/>
      <c r="DB46" s="624"/>
      <c r="DC46" s="625"/>
      <c r="DD46" s="626">
        <v>13121168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v>88504</v>
      </c>
      <c r="CS47" s="639"/>
      <c r="CT47" s="639"/>
      <c r="CU47" s="639"/>
      <c r="CV47" s="639"/>
      <c r="CW47" s="639"/>
      <c r="CX47" s="639"/>
      <c r="CY47" s="640"/>
      <c r="CZ47" s="623">
        <v>0</v>
      </c>
      <c r="DA47" s="641"/>
      <c r="DB47" s="641"/>
      <c r="DC47" s="642"/>
      <c r="DD47" s="626">
        <v>88504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606991762</v>
      </c>
      <c r="CS49" s="605"/>
      <c r="CT49" s="605"/>
      <c r="CU49" s="605"/>
      <c r="CV49" s="605"/>
      <c r="CW49" s="605"/>
      <c r="CX49" s="605"/>
      <c r="CY49" s="606"/>
      <c r="CZ49" s="607">
        <v>100</v>
      </c>
      <c r="DA49" s="608"/>
      <c r="DB49" s="608"/>
      <c r="DC49" s="609"/>
      <c r="DD49" s="610">
        <v>372102916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346</v>
      </c>
      <c r="DK2" s="1145"/>
      <c r="DL2" s="1145"/>
      <c r="DM2" s="1145"/>
      <c r="DN2" s="1145"/>
      <c r="DO2" s="1146"/>
      <c r="DP2" s="202"/>
      <c r="DQ2" s="1144" t="s">
        <v>347</v>
      </c>
      <c r="DR2" s="1145"/>
      <c r="DS2" s="1145"/>
      <c r="DT2" s="1145"/>
      <c r="DU2" s="1145"/>
      <c r="DV2" s="1145"/>
      <c r="DW2" s="1145"/>
      <c r="DX2" s="1145"/>
      <c r="DY2" s="1145"/>
      <c r="DZ2" s="1146"/>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7"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2" t="s">
        <v>364</v>
      </c>
      <c r="DH5" s="1133"/>
      <c r="DI5" s="1133"/>
      <c r="DJ5" s="1133"/>
      <c r="DK5" s="1134"/>
      <c r="DL5" s="1132" t="s">
        <v>365</v>
      </c>
      <c r="DM5" s="1133"/>
      <c r="DN5" s="1133"/>
      <c r="DO5" s="1133"/>
      <c r="DP5" s="1134"/>
      <c r="DQ5" s="1030" t="s">
        <v>366</v>
      </c>
      <c r="DR5" s="1031"/>
      <c r="DS5" s="1031"/>
      <c r="DT5" s="1031"/>
      <c r="DU5" s="1032"/>
      <c r="DV5" s="1030" t="s">
        <v>357</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8"/>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5"/>
      <c r="DH6" s="1136"/>
      <c r="DI6" s="1136"/>
      <c r="DJ6" s="1136"/>
      <c r="DK6" s="1137"/>
      <c r="DL6" s="1135"/>
      <c r="DM6" s="1136"/>
      <c r="DN6" s="1136"/>
      <c r="DO6" s="1136"/>
      <c r="DP6" s="1137"/>
      <c r="DQ6" s="1033"/>
      <c r="DR6" s="1034"/>
      <c r="DS6" s="1034"/>
      <c r="DT6" s="1034"/>
      <c r="DU6" s="1035"/>
      <c r="DV6" s="1033"/>
      <c r="DW6" s="1034"/>
      <c r="DX6" s="1034"/>
      <c r="DY6" s="1034"/>
      <c r="DZ6" s="1047"/>
      <c r="EA6" s="207"/>
    </row>
    <row r="7" spans="1:131" s="208" customFormat="1" ht="26.25" customHeight="1" thickTop="1" x14ac:dyDescent="0.2">
      <c r="A7" s="211">
        <v>1</v>
      </c>
      <c r="B7" s="1078" t="s">
        <v>367</v>
      </c>
      <c r="C7" s="1079"/>
      <c r="D7" s="1079"/>
      <c r="E7" s="1079"/>
      <c r="F7" s="1079"/>
      <c r="G7" s="1079"/>
      <c r="H7" s="1079"/>
      <c r="I7" s="1079"/>
      <c r="J7" s="1079"/>
      <c r="K7" s="1079"/>
      <c r="L7" s="1079"/>
      <c r="M7" s="1079"/>
      <c r="N7" s="1079"/>
      <c r="O7" s="1079"/>
      <c r="P7" s="1080"/>
      <c r="Q7" s="1138">
        <v>614833</v>
      </c>
      <c r="R7" s="1139"/>
      <c r="S7" s="1139"/>
      <c r="T7" s="1139"/>
      <c r="U7" s="1140"/>
      <c r="V7" s="1141">
        <v>610991</v>
      </c>
      <c r="W7" s="1139"/>
      <c r="X7" s="1139"/>
      <c r="Y7" s="1139"/>
      <c r="Z7" s="1140"/>
      <c r="AA7" s="1141">
        <v>3842</v>
      </c>
      <c r="AB7" s="1139"/>
      <c r="AC7" s="1139"/>
      <c r="AD7" s="1139"/>
      <c r="AE7" s="1142"/>
      <c r="AF7" s="1143">
        <v>190</v>
      </c>
      <c r="AG7" s="1139"/>
      <c r="AH7" s="1139"/>
      <c r="AI7" s="1139"/>
      <c r="AJ7" s="1142"/>
      <c r="AK7" s="1124">
        <v>21449</v>
      </c>
      <c r="AL7" s="1122"/>
      <c r="AM7" s="1122"/>
      <c r="AN7" s="1122"/>
      <c r="AO7" s="1125"/>
      <c r="AP7" s="1126">
        <v>1033118</v>
      </c>
      <c r="AQ7" s="1122"/>
      <c r="AR7" s="1122"/>
      <c r="AS7" s="1122"/>
      <c r="AT7" s="1125"/>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549</v>
      </c>
      <c r="BT7" s="1130"/>
      <c r="BU7" s="1130"/>
      <c r="BV7" s="1130"/>
      <c r="BW7" s="1130"/>
      <c r="BX7" s="1130"/>
      <c r="BY7" s="1130"/>
      <c r="BZ7" s="1130"/>
      <c r="CA7" s="1130"/>
      <c r="CB7" s="1130"/>
      <c r="CC7" s="1130"/>
      <c r="CD7" s="1130"/>
      <c r="CE7" s="1130"/>
      <c r="CF7" s="1130"/>
      <c r="CG7" s="1131"/>
      <c r="CH7" s="1121">
        <v>13</v>
      </c>
      <c r="CI7" s="1122"/>
      <c r="CJ7" s="1122"/>
      <c r="CK7" s="1122"/>
      <c r="CL7" s="1123"/>
      <c r="CM7" s="1121">
        <v>140</v>
      </c>
      <c r="CN7" s="1122"/>
      <c r="CO7" s="1122"/>
      <c r="CP7" s="1122"/>
      <c r="CQ7" s="1123"/>
      <c r="CR7" s="1121">
        <v>77</v>
      </c>
      <c r="CS7" s="1122"/>
      <c r="CT7" s="1122"/>
      <c r="CU7" s="1122"/>
      <c r="CV7" s="1123"/>
      <c r="CW7" s="1121" t="s">
        <v>575</v>
      </c>
      <c r="CX7" s="1122"/>
      <c r="CY7" s="1122"/>
      <c r="CZ7" s="1122"/>
      <c r="DA7" s="1123"/>
      <c r="DB7" s="1018" t="s">
        <v>574</v>
      </c>
      <c r="DC7" s="1019"/>
      <c r="DD7" s="1019"/>
      <c r="DE7" s="1019"/>
      <c r="DF7" s="1020"/>
      <c r="DG7" s="1018" t="s">
        <v>574</v>
      </c>
      <c r="DH7" s="1019"/>
      <c r="DI7" s="1019"/>
      <c r="DJ7" s="1019"/>
      <c r="DK7" s="1020"/>
      <c r="DL7" s="1018" t="s">
        <v>574</v>
      </c>
      <c r="DM7" s="1019"/>
      <c r="DN7" s="1019"/>
      <c r="DO7" s="1019"/>
      <c r="DP7" s="1020"/>
      <c r="DQ7" s="1018" t="s">
        <v>574</v>
      </c>
      <c r="DR7" s="1019"/>
      <c r="DS7" s="1019"/>
      <c r="DT7" s="1019"/>
      <c r="DU7" s="1020"/>
      <c r="DV7" s="1149"/>
      <c r="DW7" s="1150"/>
      <c r="DX7" s="1150"/>
      <c r="DY7" s="1150"/>
      <c r="DZ7" s="1151"/>
      <c r="EA7" s="207"/>
    </row>
    <row r="8" spans="1:131" s="208" customFormat="1" ht="26.25" customHeight="1" x14ac:dyDescent="0.2">
      <c r="A8" s="214">
        <v>2</v>
      </c>
      <c r="B8" s="1066" t="s">
        <v>368</v>
      </c>
      <c r="C8" s="1067"/>
      <c r="D8" s="1067"/>
      <c r="E8" s="1067"/>
      <c r="F8" s="1067"/>
      <c r="G8" s="1067"/>
      <c r="H8" s="1067"/>
      <c r="I8" s="1067"/>
      <c r="J8" s="1067"/>
      <c r="K8" s="1067"/>
      <c r="L8" s="1067"/>
      <c r="M8" s="1067"/>
      <c r="N8" s="1067"/>
      <c r="O8" s="1067"/>
      <c r="P8" s="1068"/>
      <c r="Q8" s="1119">
        <v>716</v>
      </c>
      <c r="R8" s="1049"/>
      <c r="S8" s="1049"/>
      <c r="T8" s="1049"/>
      <c r="U8" s="1120"/>
      <c r="V8" s="1074">
        <v>468</v>
      </c>
      <c r="W8" s="1049"/>
      <c r="X8" s="1049"/>
      <c r="Y8" s="1049"/>
      <c r="Z8" s="1120"/>
      <c r="AA8" s="1074">
        <v>248</v>
      </c>
      <c r="AB8" s="1049"/>
      <c r="AC8" s="1049"/>
      <c r="AD8" s="1049"/>
      <c r="AE8" s="1050"/>
      <c r="AF8" s="1048" t="s">
        <v>575</v>
      </c>
      <c r="AG8" s="1049"/>
      <c r="AH8" s="1049"/>
      <c r="AI8" s="1049"/>
      <c r="AJ8" s="1050"/>
      <c r="AK8" s="1117">
        <v>17</v>
      </c>
      <c r="AL8" s="1019"/>
      <c r="AM8" s="1019"/>
      <c r="AN8" s="1019"/>
      <c r="AO8" s="1115"/>
      <c r="AP8" s="1118">
        <v>1612</v>
      </c>
      <c r="AQ8" s="1019"/>
      <c r="AR8" s="1019"/>
      <c r="AS8" s="1019"/>
      <c r="AT8" s="1115"/>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17</v>
      </c>
      <c r="CI8" s="1019"/>
      <c r="CJ8" s="1019"/>
      <c r="CK8" s="1019"/>
      <c r="CL8" s="1020"/>
      <c r="CM8" s="1018">
        <v>1476</v>
      </c>
      <c r="CN8" s="1019"/>
      <c r="CO8" s="1019"/>
      <c r="CP8" s="1019"/>
      <c r="CQ8" s="1020"/>
      <c r="CR8" s="1018">
        <v>20</v>
      </c>
      <c r="CS8" s="1019"/>
      <c r="CT8" s="1019"/>
      <c r="CU8" s="1019"/>
      <c r="CV8" s="1020"/>
      <c r="CW8" s="1018" t="s">
        <v>575</v>
      </c>
      <c r="CX8" s="1019"/>
      <c r="CY8" s="1019"/>
      <c r="CZ8" s="1019"/>
      <c r="DA8" s="1020"/>
      <c r="DB8" s="1018" t="s">
        <v>574</v>
      </c>
      <c r="DC8" s="1019"/>
      <c r="DD8" s="1019"/>
      <c r="DE8" s="1019"/>
      <c r="DF8" s="1020"/>
      <c r="DG8" s="1018" t="s">
        <v>574</v>
      </c>
      <c r="DH8" s="1019"/>
      <c r="DI8" s="1019"/>
      <c r="DJ8" s="1019"/>
      <c r="DK8" s="1020"/>
      <c r="DL8" s="1018" t="s">
        <v>574</v>
      </c>
      <c r="DM8" s="1019"/>
      <c r="DN8" s="1019"/>
      <c r="DO8" s="1019"/>
      <c r="DP8" s="1020"/>
      <c r="DQ8" s="1018" t="s">
        <v>574</v>
      </c>
      <c r="DR8" s="1019"/>
      <c r="DS8" s="1019"/>
      <c r="DT8" s="1019"/>
      <c r="DU8" s="1020"/>
      <c r="DV8" s="1021"/>
      <c r="DW8" s="1022"/>
      <c r="DX8" s="1022"/>
      <c r="DY8" s="1022"/>
      <c r="DZ8" s="1023"/>
      <c r="EA8" s="207"/>
    </row>
    <row r="9" spans="1:131" s="208" customFormat="1" ht="26.25" customHeight="1" x14ac:dyDescent="0.2">
      <c r="A9" s="214">
        <v>3</v>
      </c>
      <c r="B9" s="1066" t="s">
        <v>369</v>
      </c>
      <c r="C9" s="1067"/>
      <c r="D9" s="1067"/>
      <c r="E9" s="1067"/>
      <c r="F9" s="1067"/>
      <c r="G9" s="1067"/>
      <c r="H9" s="1067"/>
      <c r="I9" s="1067"/>
      <c r="J9" s="1067"/>
      <c r="K9" s="1067"/>
      <c r="L9" s="1067"/>
      <c r="M9" s="1067"/>
      <c r="N9" s="1067"/>
      <c r="O9" s="1067"/>
      <c r="P9" s="1068"/>
      <c r="Q9" s="1119">
        <v>221</v>
      </c>
      <c r="R9" s="1049"/>
      <c r="S9" s="1049"/>
      <c r="T9" s="1049"/>
      <c r="U9" s="1120"/>
      <c r="V9" s="1074">
        <v>73</v>
      </c>
      <c r="W9" s="1049"/>
      <c r="X9" s="1049"/>
      <c r="Y9" s="1049"/>
      <c r="Z9" s="1120"/>
      <c r="AA9" s="1074">
        <v>148</v>
      </c>
      <c r="AB9" s="1049"/>
      <c r="AC9" s="1049"/>
      <c r="AD9" s="1049"/>
      <c r="AE9" s="1050"/>
      <c r="AF9" s="1048">
        <v>148</v>
      </c>
      <c r="AG9" s="1049"/>
      <c r="AH9" s="1049"/>
      <c r="AI9" s="1049"/>
      <c r="AJ9" s="1050"/>
      <c r="AK9" s="1117">
        <v>12</v>
      </c>
      <c r="AL9" s="1019"/>
      <c r="AM9" s="1019"/>
      <c r="AN9" s="1019"/>
      <c r="AO9" s="1115"/>
      <c r="AP9" s="1118" t="str">
        <f>CW7</f>
        <v>-</v>
      </c>
      <c r="AQ9" s="1019"/>
      <c r="AR9" s="1019"/>
      <c r="AS9" s="1019"/>
      <c r="AT9" s="1115"/>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57</v>
      </c>
      <c r="CI9" s="1019"/>
      <c r="CJ9" s="1019"/>
      <c r="CK9" s="1019"/>
      <c r="CL9" s="1020"/>
      <c r="CM9" s="1018">
        <v>421</v>
      </c>
      <c r="CN9" s="1019"/>
      <c r="CO9" s="1019"/>
      <c r="CP9" s="1019"/>
      <c r="CQ9" s="1020"/>
      <c r="CR9" s="1018">
        <v>30</v>
      </c>
      <c r="CS9" s="1019"/>
      <c r="CT9" s="1019"/>
      <c r="CU9" s="1019"/>
      <c r="CV9" s="1020"/>
      <c r="CW9" s="1018">
        <v>297</v>
      </c>
      <c r="CX9" s="1019"/>
      <c r="CY9" s="1019"/>
      <c r="CZ9" s="1019"/>
      <c r="DA9" s="1020"/>
      <c r="DB9" s="1018" t="s">
        <v>574</v>
      </c>
      <c r="DC9" s="1019"/>
      <c r="DD9" s="1019"/>
      <c r="DE9" s="1019"/>
      <c r="DF9" s="1020"/>
      <c r="DG9" s="1018" t="s">
        <v>574</v>
      </c>
      <c r="DH9" s="1019"/>
      <c r="DI9" s="1019"/>
      <c r="DJ9" s="1019"/>
      <c r="DK9" s="1020"/>
      <c r="DL9" s="1018" t="s">
        <v>574</v>
      </c>
      <c r="DM9" s="1019"/>
      <c r="DN9" s="1019"/>
      <c r="DO9" s="1019"/>
      <c r="DP9" s="1020"/>
      <c r="DQ9" s="1018" t="s">
        <v>574</v>
      </c>
      <c r="DR9" s="1019"/>
      <c r="DS9" s="1019"/>
      <c r="DT9" s="1019"/>
      <c r="DU9" s="1020"/>
      <c r="DV9" s="1021"/>
      <c r="DW9" s="1022"/>
      <c r="DX9" s="1022"/>
      <c r="DY9" s="1022"/>
      <c r="DZ9" s="1023"/>
      <c r="EA9" s="207"/>
    </row>
    <row r="10" spans="1:131" s="208" customFormat="1" ht="26.25" customHeight="1" x14ac:dyDescent="0.2">
      <c r="A10" s="214">
        <v>4</v>
      </c>
      <c r="B10" s="1066" t="s">
        <v>370</v>
      </c>
      <c r="C10" s="1067"/>
      <c r="D10" s="1067"/>
      <c r="E10" s="1067"/>
      <c r="F10" s="1067"/>
      <c r="G10" s="1067"/>
      <c r="H10" s="1067"/>
      <c r="I10" s="1067"/>
      <c r="J10" s="1067"/>
      <c r="K10" s="1067"/>
      <c r="L10" s="1067"/>
      <c r="M10" s="1067"/>
      <c r="N10" s="1067"/>
      <c r="O10" s="1067"/>
      <c r="P10" s="1068"/>
      <c r="Q10" s="1119">
        <v>95</v>
      </c>
      <c r="R10" s="1049"/>
      <c r="S10" s="1049"/>
      <c r="T10" s="1049"/>
      <c r="U10" s="1120"/>
      <c r="V10" s="1074">
        <v>95</v>
      </c>
      <c r="W10" s="1049"/>
      <c r="X10" s="1049"/>
      <c r="Y10" s="1049"/>
      <c r="Z10" s="1120"/>
      <c r="AA10" s="1074" t="s">
        <v>574</v>
      </c>
      <c r="AB10" s="1049"/>
      <c r="AC10" s="1049"/>
      <c r="AD10" s="1049"/>
      <c r="AE10" s="1050"/>
      <c r="AF10" s="1048" t="s">
        <v>575</v>
      </c>
      <c r="AG10" s="1049"/>
      <c r="AH10" s="1049"/>
      <c r="AI10" s="1049"/>
      <c r="AJ10" s="1050"/>
      <c r="AK10" s="1117">
        <v>16</v>
      </c>
      <c r="AL10" s="1019"/>
      <c r="AM10" s="1019"/>
      <c r="AN10" s="1019"/>
      <c r="AO10" s="1115"/>
      <c r="AP10" s="1118" t="s">
        <v>575</v>
      </c>
      <c r="AQ10" s="1019"/>
      <c r="AR10" s="1019"/>
      <c r="AS10" s="1019"/>
      <c r="AT10" s="1115"/>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7</v>
      </c>
      <c r="CI10" s="1019"/>
      <c r="CJ10" s="1019"/>
      <c r="CK10" s="1019"/>
      <c r="CL10" s="1020"/>
      <c r="CM10" s="1018">
        <v>319</v>
      </c>
      <c r="CN10" s="1019"/>
      <c r="CO10" s="1019"/>
      <c r="CP10" s="1019"/>
      <c r="CQ10" s="1020"/>
      <c r="CR10" s="1018">
        <v>300</v>
      </c>
      <c r="CS10" s="1019"/>
      <c r="CT10" s="1019"/>
      <c r="CU10" s="1019"/>
      <c r="CV10" s="1020"/>
      <c r="CW10" s="1018">
        <v>26</v>
      </c>
      <c r="CX10" s="1019"/>
      <c r="CY10" s="1019"/>
      <c r="CZ10" s="1019"/>
      <c r="DA10" s="1020"/>
      <c r="DB10" s="1018" t="s">
        <v>574</v>
      </c>
      <c r="DC10" s="1019"/>
      <c r="DD10" s="1019"/>
      <c r="DE10" s="1019"/>
      <c r="DF10" s="1020"/>
      <c r="DG10" s="1018" t="s">
        <v>574</v>
      </c>
      <c r="DH10" s="1019"/>
      <c r="DI10" s="1019"/>
      <c r="DJ10" s="1019"/>
      <c r="DK10" s="1020"/>
      <c r="DL10" s="1018" t="s">
        <v>574</v>
      </c>
      <c r="DM10" s="1019"/>
      <c r="DN10" s="1019"/>
      <c r="DO10" s="1019"/>
      <c r="DP10" s="1020"/>
      <c r="DQ10" s="1018" t="s">
        <v>574</v>
      </c>
      <c r="DR10" s="1019"/>
      <c r="DS10" s="1019"/>
      <c r="DT10" s="1019"/>
      <c r="DU10" s="1020"/>
      <c r="DV10" s="1021"/>
      <c r="DW10" s="1022"/>
      <c r="DX10" s="1022"/>
      <c r="DY10" s="1022"/>
      <c r="DZ10" s="1023"/>
      <c r="EA10" s="207"/>
    </row>
    <row r="11" spans="1:131" s="208" customFormat="1" ht="26.25" customHeight="1" x14ac:dyDescent="0.2">
      <c r="A11" s="214">
        <v>5</v>
      </c>
      <c r="B11" s="1066" t="s">
        <v>371</v>
      </c>
      <c r="C11" s="1067"/>
      <c r="D11" s="1067"/>
      <c r="E11" s="1067"/>
      <c r="F11" s="1067"/>
      <c r="G11" s="1067"/>
      <c r="H11" s="1067"/>
      <c r="I11" s="1067"/>
      <c r="J11" s="1067"/>
      <c r="K11" s="1067"/>
      <c r="L11" s="1067"/>
      <c r="M11" s="1067"/>
      <c r="N11" s="1067"/>
      <c r="O11" s="1067"/>
      <c r="P11" s="1068"/>
      <c r="Q11" s="1119">
        <v>554</v>
      </c>
      <c r="R11" s="1049"/>
      <c r="S11" s="1049"/>
      <c r="T11" s="1049"/>
      <c r="U11" s="1120"/>
      <c r="V11" s="1074">
        <v>317</v>
      </c>
      <c r="W11" s="1049"/>
      <c r="X11" s="1049"/>
      <c r="Y11" s="1049"/>
      <c r="Z11" s="1120"/>
      <c r="AA11" s="1074">
        <v>237</v>
      </c>
      <c r="AB11" s="1049"/>
      <c r="AC11" s="1049"/>
      <c r="AD11" s="1049"/>
      <c r="AE11" s="1050"/>
      <c r="AF11" s="1048">
        <v>237</v>
      </c>
      <c r="AG11" s="1049"/>
      <c r="AH11" s="1049"/>
      <c r="AI11" s="1049"/>
      <c r="AJ11" s="1050"/>
      <c r="AK11" s="1117" t="s">
        <v>575</v>
      </c>
      <c r="AL11" s="1019"/>
      <c r="AM11" s="1019"/>
      <c r="AN11" s="1019"/>
      <c r="AO11" s="1115"/>
      <c r="AP11" s="1118">
        <v>269</v>
      </c>
      <c r="AQ11" s="1019"/>
      <c r="AR11" s="1019"/>
      <c r="AS11" s="1019"/>
      <c r="AT11" s="1115"/>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-13</v>
      </c>
      <c r="CI11" s="1019"/>
      <c r="CJ11" s="1019"/>
      <c r="CK11" s="1019"/>
      <c r="CL11" s="1020"/>
      <c r="CM11" s="1018">
        <v>210</v>
      </c>
      <c r="CN11" s="1019"/>
      <c r="CO11" s="1019"/>
      <c r="CP11" s="1019"/>
      <c r="CQ11" s="1020"/>
      <c r="CR11" s="1018">
        <v>45</v>
      </c>
      <c r="CS11" s="1019"/>
      <c r="CT11" s="1019"/>
      <c r="CU11" s="1019"/>
      <c r="CV11" s="1020"/>
      <c r="CW11" s="1018">
        <v>4</v>
      </c>
      <c r="CX11" s="1019"/>
      <c r="CY11" s="1019"/>
      <c r="CZ11" s="1019"/>
      <c r="DA11" s="1020"/>
      <c r="DB11" s="1018" t="s">
        <v>574</v>
      </c>
      <c r="DC11" s="1019"/>
      <c r="DD11" s="1019"/>
      <c r="DE11" s="1019"/>
      <c r="DF11" s="1020"/>
      <c r="DG11" s="1018" t="s">
        <v>574</v>
      </c>
      <c r="DH11" s="1019"/>
      <c r="DI11" s="1019"/>
      <c r="DJ11" s="1019"/>
      <c r="DK11" s="1020"/>
      <c r="DL11" s="1018" t="s">
        <v>574</v>
      </c>
      <c r="DM11" s="1019"/>
      <c r="DN11" s="1019"/>
      <c r="DO11" s="1019"/>
      <c r="DP11" s="1020"/>
      <c r="DQ11" s="1018" t="s">
        <v>574</v>
      </c>
      <c r="DR11" s="1019"/>
      <c r="DS11" s="1019"/>
      <c r="DT11" s="1019"/>
      <c r="DU11" s="1020"/>
      <c r="DV11" s="1021"/>
      <c r="DW11" s="1022"/>
      <c r="DX11" s="1022"/>
      <c r="DY11" s="1022"/>
      <c r="DZ11" s="1023"/>
      <c r="EA11" s="207"/>
    </row>
    <row r="12" spans="1:131" s="208" customFormat="1" ht="26.25" customHeight="1" x14ac:dyDescent="0.2">
      <c r="A12" s="214">
        <v>6</v>
      </c>
      <c r="B12" s="1066" t="s">
        <v>372</v>
      </c>
      <c r="C12" s="1067"/>
      <c r="D12" s="1067"/>
      <c r="E12" s="1067"/>
      <c r="F12" s="1067"/>
      <c r="G12" s="1067"/>
      <c r="H12" s="1067"/>
      <c r="I12" s="1067"/>
      <c r="J12" s="1067"/>
      <c r="K12" s="1067"/>
      <c r="L12" s="1067"/>
      <c r="M12" s="1067"/>
      <c r="N12" s="1067"/>
      <c r="O12" s="1067"/>
      <c r="P12" s="1068"/>
      <c r="Q12" s="1119">
        <v>5858</v>
      </c>
      <c r="R12" s="1049"/>
      <c r="S12" s="1049"/>
      <c r="T12" s="1049"/>
      <c r="U12" s="1120"/>
      <c r="V12" s="1074">
        <v>5858</v>
      </c>
      <c r="W12" s="1049"/>
      <c r="X12" s="1049"/>
      <c r="Y12" s="1049"/>
      <c r="Z12" s="1120"/>
      <c r="AA12" s="1074" t="s">
        <v>574</v>
      </c>
      <c r="AB12" s="1049"/>
      <c r="AC12" s="1049"/>
      <c r="AD12" s="1049"/>
      <c r="AE12" s="1050"/>
      <c r="AF12" s="1048" t="s">
        <v>575</v>
      </c>
      <c r="AG12" s="1049"/>
      <c r="AH12" s="1049"/>
      <c r="AI12" s="1049"/>
      <c r="AJ12" s="1050"/>
      <c r="AK12" s="1117">
        <v>205</v>
      </c>
      <c r="AL12" s="1019"/>
      <c r="AM12" s="1019"/>
      <c r="AN12" s="1019"/>
      <c r="AO12" s="1115"/>
      <c r="AP12" s="1118" t="s">
        <v>575</v>
      </c>
      <c r="AQ12" s="1019"/>
      <c r="AR12" s="1019"/>
      <c r="AS12" s="1019"/>
      <c r="AT12" s="1115"/>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554</v>
      </c>
      <c r="BT12" s="1044"/>
      <c r="BU12" s="1044"/>
      <c r="BV12" s="1044"/>
      <c r="BW12" s="1044"/>
      <c r="BX12" s="1044"/>
      <c r="BY12" s="1044"/>
      <c r="BZ12" s="1044"/>
      <c r="CA12" s="1044"/>
      <c r="CB12" s="1044"/>
      <c r="CC12" s="1044"/>
      <c r="CD12" s="1044"/>
      <c r="CE12" s="1044"/>
      <c r="CF12" s="1044"/>
      <c r="CG12" s="1045"/>
      <c r="CH12" s="1018">
        <v>-422</v>
      </c>
      <c r="CI12" s="1019"/>
      <c r="CJ12" s="1019"/>
      <c r="CK12" s="1019"/>
      <c r="CL12" s="1020"/>
      <c r="CM12" s="1018">
        <v>7105</v>
      </c>
      <c r="CN12" s="1019"/>
      <c r="CO12" s="1019"/>
      <c r="CP12" s="1019"/>
      <c r="CQ12" s="1020"/>
      <c r="CR12" s="1018">
        <v>2143</v>
      </c>
      <c r="CS12" s="1019"/>
      <c r="CT12" s="1019"/>
      <c r="CU12" s="1019"/>
      <c r="CV12" s="1020"/>
      <c r="CW12" s="1018" t="s">
        <v>574</v>
      </c>
      <c r="CX12" s="1019"/>
      <c r="CY12" s="1019"/>
      <c r="CZ12" s="1019"/>
      <c r="DA12" s="1020"/>
      <c r="DB12" s="1018" t="s">
        <v>574</v>
      </c>
      <c r="DC12" s="1019"/>
      <c r="DD12" s="1019"/>
      <c r="DE12" s="1019"/>
      <c r="DF12" s="1020"/>
      <c r="DG12" s="1018" t="s">
        <v>574</v>
      </c>
      <c r="DH12" s="1019"/>
      <c r="DI12" s="1019"/>
      <c r="DJ12" s="1019"/>
      <c r="DK12" s="1020"/>
      <c r="DL12" s="1018" t="s">
        <v>574</v>
      </c>
      <c r="DM12" s="1019"/>
      <c r="DN12" s="1019"/>
      <c r="DO12" s="1019"/>
      <c r="DP12" s="1020"/>
      <c r="DQ12" s="1018" t="s">
        <v>574</v>
      </c>
      <c r="DR12" s="1019"/>
      <c r="DS12" s="1019"/>
      <c r="DT12" s="1019"/>
      <c r="DU12" s="1020"/>
      <c r="DV12" s="1021"/>
      <c r="DW12" s="1022"/>
      <c r="DX12" s="1022"/>
      <c r="DY12" s="1022"/>
      <c r="DZ12" s="1023"/>
      <c r="EA12" s="207"/>
    </row>
    <row r="13" spans="1:131" s="208" customFormat="1" ht="26.25" customHeight="1" x14ac:dyDescent="0.2">
      <c r="A13" s="214">
        <v>7</v>
      </c>
      <c r="B13" s="1066" t="s">
        <v>373</v>
      </c>
      <c r="C13" s="1067"/>
      <c r="D13" s="1067"/>
      <c r="E13" s="1067"/>
      <c r="F13" s="1067"/>
      <c r="G13" s="1067"/>
      <c r="H13" s="1067"/>
      <c r="I13" s="1067"/>
      <c r="J13" s="1067"/>
      <c r="K13" s="1067"/>
      <c r="L13" s="1067"/>
      <c r="M13" s="1067"/>
      <c r="N13" s="1067"/>
      <c r="O13" s="1067"/>
      <c r="P13" s="1068"/>
      <c r="Q13" s="1119">
        <v>226425</v>
      </c>
      <c r="R13" s="1049"/>
      <c r="S13" s="1049"/>
      <c r="T13" s="1049"/>
      <c r="U13" s="1120"/>
      <c r="V13" s="1074">
        <v>226425</v>
      </c>
      <c r="W13" s="1049"/>
      <c r="X13" s="1049"/>
      <c r="Y13" s="1049"/>
      <c r="Z13" s="1120"/>
      <c r="AA13" s="1074" t="s">
        <v>574</v>
      </c>
      <c r="AB13" s="1049"/>
      <c r="AC13" s="1049"/>
      <c r="AD13" s="1049"/>
      <c r="AE13" s="1050"/>
      <c r="AF13" s="1048" t="s">
        <v>575</v>
      </c>
      <c r="AG13" s="1049"/>
      <c r="AH13" s="1049"/>
      <c r="AI13" s="1049"/>
      <c r="AJ13" s="1050"/>
      <c r="AK13" s="1117">
        <v>186694</v>
      </c>
      <c r="AL13" s="1019"/>
      <c r="AM13" s="1019"/>
      <c r="AN13" s="1019"/>
      <c r="AO13" s="1115"/>
      <c r="AP13" s="1118" t="s">
        <v>575</v>
      </c>
      <c r="AQ13" s="1019"/>
      <c r="AR13" s="1019"/>
      <c r="AS13" s="1019"/>
      <c r="AT13" s="1115"/>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555</v>
      </c>
      <c r="BT13" s="1044"/>
      <c r="BU13" s="1044"/>
      <c r="BV13" s="1044"/>
      <c r="BW13" s="1044"/>
      <c r="BX13" s="1044"/>
      <c r="BY13" s="1044"/>
      <c r="BZ13" s="1044"/>
      <c r="CA13" s="1044"/>
      <c r="CB13" s="1044"/>
      <c r="CC13" s="1044"/>
      <c r="CD13" s="1044"/>
      <c r="CE13" s="1044"/>
      <c r="CF13" s="1044"/>
      <c r="CG13" s="1045"/>
      <c r="CH13" s="1018">
        <v>63</v>
      </c>
      <c r="CI13" s="1019"/>
      <c r="CJ13" s="1019"/>
      <c r="CK13" s="1019"/>
      <c r="CL13" s="1020"/>
      <c r="CM13" s="1018">
        <v>-94</v>
      </c>
      <c r="CN13" s="1019"/>
      <c r="CO13" s="1019"/>
      <c r="CP13" s="1019"/>
      <c r="CQ13" s="1020"/>
      <c r="CR13" s="1018">
        <v>40</v>
      </c>
      <c r="CS13" s="1019"/>
      <c r="CT13" s="1019"/>
      <c r="CU13" s="1019"/>
      <c r="CV13" s="1020"/>
      <c r="CW13" s="1018" t="s">
        <v>574</v>
      </c>
      <c r="CX13" s="1019"/>
      <c r="CY13" s="1019"/>
      <c r="CZ13" s="1019"/>
      <c r="DA13" s="1020"/>
      <c r="DB13" s="1018" t="s">
        <v>574</v>
      </c>
      <c r="DC13" s="1019"/>
      <c r="DD13" s="1019"/>
      <c r="DE13" s="1019"/>
      <c r="DF13" s="1020"/>
      <c r="DG13" s="1018" t="s">
        <v>574</v>
      </c>
      <c r="DH13" s="1019"/>
      <c r="DI13" s="1019"/>
      <c r="DJ13" s="1019"/>
      <c r="DK13" s="1020"/>
      <c r="DL13" s="1018" t="s">
        <v>574</v>
      </c>
      <c r="DM13" s="1019"/>
      <c r="DN13" s="1019"/>
      <c r="DO13" s="1019"/>
      <c r="DP13" s="1020"/>
      <c r="DQ13" s="1018" t="s">
        <v>574</v>
      </c>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556</v>
      </c>
      <c r="BT14" s="1044"/>
      <c r="BU14" s="1044"/>
      <c r="BV14" s="1044"/>
      <c r="BW14" s="1044"/>
      <c r="BX14" s="1044"/>
      <c r="BY14" s="1044"/>
      <c r="BZ14" s="1044"/>
      <c r="CA14" s="1044"/>
      <c r="CB14" s="1044"/>
      <c r="CC14" s="1044"/>
      <c r="CD14" s="1044"/>
      <c r="CE14" s="1044"/>
      <c r="CF14" s="1044"/>
      <c r="CG14" s="1045"/>
      <c r="CH14" s="1018">
        <v>17</v>
      </c>
      <c r="CI14" s="1019"/>
      <c r="CJ14" s="1019"/>
      <c r="CK14" s="1019"/>
      <c r="CL14" s="1020"/>
      <c r="CM14" s="1018">
        <v>3352</v>
      </c>
      <c r="CN14" s="1019"/>
      <c r="CO14" s="1019"/>
      <c r="CP14" s="1019"/>
      <c r="CQ14" s="1020"/>
      <c r="CR14" s="1018">
        <v>100</v>
      </c>
      <c r="CS14" s="1019"/>
      <c r="CT14" s="1019"/>
      <c r="CU14" s="1019"/>
      <c r="CV14" s="1020"/>
      <c r="CW14" s="1018">
        <v>176</v>
      </c>
      <c r="CX14" s="1019"/>
      <c r="CY14" s="1019"/>
      <c r="CZ14" s="1019"/>
      <c r="DA14" s="1020"/>
      <c r="DB14" s="1018">
        <v>1000</v>
      </c>
      <c r="DC14" s="1019"/>
      <c r="DD14" s="1019"/>
      <c r="DE14" s="1019"/>
      <c r="DF14" s="1020"/>
      <c r="DG14" s="1018" t="s">
        <v>574</v>
      </c>
      <c r="DH14" s="1019"/>
      <c r="DI14" s="1019"/>
      <c r="DJ14" s="1019"/>
      <c r="DK14" s="1020"/>
      <c r="DL14" s="1018" t="s">
        <v>574</v>
      </c>
      <c r="DM14" s="1019"/>
      <c r="DN14" s="1019"/>
      <c r="DO14" s="1019"/>
      <c r="DP14" s="1020"/>
      <c r="DQ14" s="1018" t="s">
        <v>574</v>
      </c>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557</v>
      </c>
      <c r="BT15" s="1044"/>
      <c r="BU15" s="1044"/>
      <c r="BV15" s="1044"/>
      <c r="BW15" s="1044"/>
      <c r="BX15" s="1044"/>
      <c r="BY15" s="1044"/>
      <c r="BZ15" s="1044"/>
      <c r="CA15" s="1044"/>
      <c r="CB15" s="1044"/>
      <c r="CC15" s="1044"/>
      <c r="CD15" s="1044"/>
      <c r="CE15" s="1044"/>
      <c r="CF15" s="1044"/>
      <c r="CG15" s="1045"/>
      <c r="CH15" s="1018">
        <v>-6</v>
      </c>
      <c r="CI15" s="1019"/>
      <c r="CJ15" s="1019"/>
      <c r="CK15" s="1019"/>
      <c r="CL15" s="1020"/>
      <c r="CM15" s="1018">
        <v>176</v>
      </c>
      <c r="CN15" s="1019"/>
      <c r="CO15" s="1019"/>
      <c r="CP15" s="1019"/>
      <c r="CQ15" s="1020"/>
      <c r="CR15" s="1018">
        <v>7</v>
      </c>
      <c r="CS15" s="1019"/>
      <c r="CT15" s="1019"/>
      <c r="CU15" s="1019"/>
      <c r="CV15" s="1020"/>
      <c r="CW15" s="1018">
        <v>32</v>
      </c>
      <c r="CX15" s="1019"/>
      <c r="CY15" s="1019"/>
      <c r="CZ15" s="1019"/>
      <c r="DA15" s="1020"/>
      <c r="DB15" s="1018" t="s">
        <v>574</v>
      </c>
      <c r="DC15" s="1019"/>
      <c r="DD15" s="1019"/>
      <c r="DE15" s="1019"/>
      <c r="DF15" s="1020"/>
      <c r="DG15" s="1018" t="s">
        <v>574</v>
      </c>
      <c r="DH15" s="1019"/>
      <c r="DI15" s="1019"/>
      <c r="DJ15" s="1019"/>
      <c r="DK15" s="1020"/>
      <c r="DL15" s="1018" t="s">
        <v>574</v>
      </c>
      <c r="DM15" s="1019"/>
      <c r="DN15" s="1019"/>
      <c r="DO15" s="1019"/>
      <c r="DP15" s="1020"/>
      <c r="DQ15" s="1018" t="s">
        <v>574</v>
      </c>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558</v>
      </c>
      <c r="BT16" s="1044"/>
      <c r="BU16" s="1044"/>
      <c r="BV16" s="1044"/>
      <c r="BW16" s="1044"/>
      <c r="BX16" s="1044"/>
      <c r="BY16" s="1044"/>
      <c r="BZ16" s="1044"/>
      <c r="CA16" s="1044"/>
      <c r="CB16" s="1044"/>
      <c r="CC16" s="1044"/>
      <c r="CD16" s="1044"/>
      <c r="CE16" s="1044"/>
      <c r="CF16" s="1044"/>
      <c r="CG16" s="1045"/>
      <c r="CH16" s="1018">
        <v>5</v>
      </c>
      <c r="CI16" s="1019"/>
      <c r="CJ16" s="1019"/>
      <c r="CK16" s="1019"/>
      <c r="CL16" s="1020"/>
      <c r="CM16" s="1018">
        <v>206</v>
      </c>
      <c r="CN16" s="1019"/>
      <c r="CO16" s="1019"/>
      <c r="CP16" s="1019"/>
      <c r="CQ16" s="1020"/>
      <c r="CR16" s="1018">
        <v>10</v>
      </c>
      <c r="CS16" s="1019"/>
      <c r="CT16" s="1019"/>
      <c r="CU16" s="1019"/>
      <c r="CV16" s="1020"/>
      <c r="CW16" s="1018">
        <v>51</v>
      </c>
      <c r="CX16" s="1019"/>
      <c r="CY16" s="1019"/>
      <c r="CZ16" s="1019"/>
      <c r="DA16" s="1020"/>
      <c r="DB16" s="1018" t="s">
        <v>574</v>
      </c>
      <c r="DC16" s="1019"/>
      <c r="DD16" s="1019"/>
      <c r="DE16" s="1019"/>
      <c r="DF16" s="1020"/>
      <c r="DG16" s="1018" t="s">
        <v>574</v>
      </c>
      <c r="DH16" s="1019"/>
      <c r="DI16" s="1019"/>
      <c r="DJ16" s="1019"/>
      <c r="DK16" s="1020"/>
      <c r="DL16" s="1018" t="s">
        <v>574</v>
      </c>
      <c r="DM16" s="1019"/>
      <c r="DN16" s="1019"/>
      <c r="DO16" s="1019"/>
      <c r="DP16" s="1020"/>
      <c r="DQ16" s="1018" t="s">
        <v>574</v>
      </c>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559</v>
      </c>
      <c r="BT17" s="1044"/>
      <c r="BU17" s="1044"/>
      <c r="BV17" s="1044"/>
      <c r="BW17" s="1044"/>
      <c r="BX17" s="1044"/>
      <c r="BY17" s="1044"/>
      <c r="BZ17" s="1044"/>
      <c r="CA17" s="1044"/>
      <c r="CB17" s="1044"/>
      <c r="CC17" s="1044"/>
      <c r="CD17" s="1044"/>
      <c r="CE17" s="1044"/>
      <c r="CF17" s="1044"/>
      <c r="CG17" s="1045"/>
      <c r="CH17" s="1018">
        <v>-8</v>
      </c>
      <c r="CI17" s="1019"/>
      <c r="CJ17" s="1019"/>
      <c r="CK17" s="1019"/>
      <c r="CL17" s="1020"/>
      <c r="CM17" s="1018">
        <v>144</v>
      </c>
      <c r="CN17" s="1019"/>
      <c r="CO17" s="1019"/>
      <c r="CP17" s="1019"/>
      <c r="CQ17" s="1020"/>
      <c r="CR17" s="1018">
        <v>10</v>
      </c>
      <c r="CS17" s="1019"/>
      <c r="CT17" s="1019"/>
      <c r="CU17" s="1019"/>
      <c r="CV17" s="1020"/>
      <c r="CW17" s="1018">
        <v>72</v>
      </c>
      <c r="CX17" s="1019"/>
      <c r="CY17" s="1019"/>
      <c r="CZ17" s="1019"/>
      <c r="DA17" s="1020"/>
      <c r="DB17" s="1018" t="s">
        <v>574</v>
      </c>
      <c r="DC17" s="1019"/>
      <c r="DD17" s="1019"/>
      <c r="DE17" s="1019"/>
      <c r="DF17" s="1020"/>
      <c r="DG17" s="1018" t="s">
        <v>574</v>
      </c>
      <c r="DH17" s="1019"/>
      <c r="DI17" s="1019"/>
      <c r="DJ17" s="1019"/>
      <c r="DK17" s="1020"/>
      <c r="DL17" s="1018" t="s">
        <v>574</v>
      </c>
      <c r="DM17" s="1019"/>
      <c r="DN17" s="1019"/>
      <c r="DO17" s="1019"/>
      <c r="DP17" s="1020"/>
      <c r="DQ17" s="1018" t="s">
        <v>574</v>
      </c>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560</v>
      </c>
      <c r="BT18" s="1044"/>
      <c r="BU18" s="1044"/>
      <c r="BV18" s="1044"/>
      <c r="BW18" s="1044"/>
      <c r="BX18" s="1044"/>
      <c r="BY18" s="1044"/>
      <c r="BZ18" s="1044"/>
      <c r="CA18" s="1044"/>
      <c r="CB18" s="1044"/>
      <c r="CC18" s="1044"/>
      <c r="CD18" s="1044"/>
      <c r="CE18" s="1044"/>
      <c r="CF18" s="1044"/>
      <c r="CG18" s="1045"/>
      <c r="CH18" s="1018">
        <v>-4</v>
      </c>
      <c r="CI18" s="1019"/>
      <c r="CJ18" s="1019"/>
      <c r="CK18" s="1019"/>
      <c r="CL18" s="1020"/>
      <c r="CM18" s="1018">
        <v>184</v>
      </c>
      <c r="CN18" s="1019"/>
      <c r="CO18" s="1019"/>
      <c r="CP18" s="1019"/>
      <c r="CQ18" s="1020"/>
      <c r="CR18" s="1018">
        <v>140</v>
      </c>
      <c r="CS18" s="1019"/>
      <c r="CT18" s="1019"/>
      <c r="CU18" s="1019"/>
      <c r="CV18" s="1020"/>
      <c r="CW18" s="1018">
        <v>74</v>
      </c>
      <c r="CX18" s="1019"/>
      <c r="CY18" s="1019"/>
      <c r="CZ18" s="1019"/>
      <c r="DA18" s="1020"/>
      <c r="DB18" s="1018" t="s">
        <v>574</v>
      </c>
      <c r="DC18" s="1019"/>
      <c r="DD18" s="1019"/>
      <c r="DE18" s="1019"/>
      <c r="DF18" s="1020"/>
      <c r="DG18" s="1018" t="s">
        <v>574</v>
      </c>
      <c r="DH18" s="1019"/>
      <c r="DI18" s="1019"/>
      <c r="DJ18" s="1019"/>
      <c r="DK18" s="1020"/>
      <c r="DL18" s="1018" t="s">
        <v>574</v>
      </c>
      <c r="DM18" s="1019"/>
      <c r="DN18" s="1019"/>
      <c r="DO18" s="1019"/>
      <c r="DP18" s="1020"/>
      <c r="DQ18" s="1018" t="s">
        <v>574</v>
      </c>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561</v>
      </c>
      <c r="BT19" s="1044"/>
      <c r="BU19" s="1044"/>
      <c r="BV19" s="1044"/>
      <c r="BW19" s="1044"/>
      <c r="BX19" s="1044"/>
      <c r="BY19" s="1044"/>
      <c r="BZ19" s="1044"/>
      <c r="CA19" s="1044"/>
      <c r="CB19" s="1044"/>
      <c r="CC19" s="1044"/>
      <c r="CD19" s="1044"/>
      <c r="CE19" s="1044"/>
      <c r="CF19" s="1044"/>
      <c r="CG19" s="1045"/>
      <c r="CH19" s="1018">
        <v>-3</v>
      </c>
      <c r="CI19" s="1019"/>
      <c r="CJ19" s="1019"/>
      <c r="CK19" s="1019"/>
      <c r="CL19" s="1020"/>
      <c r="CM19" s="1018">
        <v>114</v>
      </c>
      <c r="CN19" s="1019"/>
      <c r="CO19" s="1019"/>
      <c r="CP19" s="1019"/>
      <c r="CQ19" s="1020"/>
      <c r="CR19" s="1018">
        <v>15</v>
      </c>
      <c r="CS19" s="1019"/>
      <c r="CT19" s="1019"/>
      <c r="CU19" s="1019"/>
      <c r="CV19" s="1020"/>
      <c r="CW19" s="1018" t="s">
        <v>574</v>
      </c>
      <c r="CX19" s="1019"/>
      <c r="CY19" s="1019"/>
      <c r="CZ19" s="1019"/>
      <c r="DA19" s="1020"/>
      <c r="DB19" s="1018" t="s">
        <v>574</v>
      </c>
      <c r="DC19" s="1019"/>
      <c r="DD19" s="1019"/>
      <c r="DE19" s="1019"/>
      <c r="DF19" s="1020"/>
      <c r="DG19" s="1018" t="s">
        <v>574</v>
      </c>
      <c r="DH19" s="1019"/>
      <c r="DI19" s="1019"/>
      <c r="DJ19" s="1019"/>
      <c r="DK19" s="1020"/>
      <c r="DL19" s="1018" t="s">
        <v>574</v>
      </c>
      <c r="DM19" s="1019"/>
      <c r="DN19" s="1019"/>
      <c r="DO19" s="1019"/>
      <c r="DP19" s="1020"/>
      <c r="DQ19" s="1018" t="s">
        <v>574</v>
      </c>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562</v>
      </c>
      <c r="BT20" s="1044"/>
      <c r="BU20" s="1044"/>
      <c r="BV20" s="1044"/>
      <c r="BW20" s="1044"/>
      <c r="BX20" s="1044"/>
      <c r="BY20" s="1044"/>
      <c r="BZ20" s="1044"/>
      <c r="CA20" s="1044"/>
      <c r="CB20" s="1044"/>
      <c r="CC20" s="1044"/>
      <c r="CD20" s="1044"/>
      <c r="CE20" s="1044"/>
      <c r="CF20" s="1044"/>
      <c r="CG20" s="1045"/>
      <c r="CH20" s="1018">
        <v>2471</v>
      </c>
      <c r="CI20" s="1019"/>
      <c r="CJ20" s="1019"/>
      <c r="CK20" s="1019"/>
      <c r="CL20" s="1020"/>
      <c r="CM20" s="1018">
        <v>57789</v>
      </c>
      <c r="CN20" s="1019"/>
      <c r="CO20" s="1019"/>
      <c r="CP20" s="1019"/>
      <c r="CQ20" s="1020"/>
      <c r="CR20" s="1018">
        <v>8</v>
      </c>
      <c r="CS20" s="1019"/>
      <c r="CT20" s="1019"/>
      <c r="CU20" s="1019"/>
      <c r="CV20" s="1020"/>
      <c r="CW20" s="1018" t="s">
        <v>574</v>
      </c>
      <c r="CX20" s="1019"/>
      <c r="CY20" s="1019"/>
      <c r="CZ20" s="1019"/>
      <c r="DA20" s="1020"/>
      <c r="DB20" s="1018" t="s">
        <v>574</v>
      </c>
      <c r="DC20" s="1019"/>
      <c r="DD20" s="1019"/>
      <c r="DE20" s="1019"/>
      <c r="DF20" s="1020"/>
      <c r="DG20" s="1018" t="s">
        <v>574</v>
      </c>
      <c r="DH20" s="1019"/>
      <c r="DI20" s="1019"/>
      <c r="DJ20" s="1019"/>
      <c r="DK20" s="1020"/>
      <c r="DL20" s="1018" t="s">
        <v>574</v>
      </c>
      <c r="DM20" s="1019"/>
      <c r="DN20" s="1019"/>
      <c r="DO20" s="1019"/>
      <c r="DP20" s="1020"/>
      <c r="DQ20" s="1018" t="s">
        <v>574</v>
      </c>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t="s">
        <v>577</v>
      </c>
      <c r="BS21" s="1043" t="s">
        <v>563</v>
      </c>
      <c r="BT21" s="1044"/>
      <c r="BU21" s="1044"/>
      <c r="BV21" s="1044"/>
      <c r="BW21" s="1044"/>
      <c r="BX21" s="1044"/>
      <c r="BY21" s="1044"/>
      <c r="BZ21" s="1044"/>
      <c r="CA21" s="1044"/>
      <c r="CB21" s="1044"/>
      <c r="CC21" s="1044"/>
      <c r="CD21" s="1044"/>
      <c r="CE21" s="1044"/>
      <c r="CF21" s="1044"/>
      <c r="CG21" s="1045"/>
      <c r="CH21" s="1018">
        <v>115</v>
      </c>
      <c r="CI21" s="1019"/>
      <c r="CJ21" s="1019"/>
      <c r="CK21" s="1019"/>
      <c r="CL21" s="1020"/>
      <c r="CM21" s="1018">
        <v>4212</v>
      </c>
      <c r="CN21" s="1019"/>
      <c r="CO21" s="1019"/>
      <c r="CP21" s="1019"/>
      <c r="CQ21" s="1020"/>
      <c r="CR21" s="1018">
        <v>481</v>
      </c>
      <c r="CS21" s="1019"/>
      <c r="CT21" s="1019"/>
      <c r="CU21" s="1019"/>
      <c r="CV21" s="1020"/>
      <c r="CW21" s="1018">
        <v>6</v>
      </c>
      <c r="CX21" s="1019"/>
      <c r="CY21" s="1019"/>
      <c r="CZ21" s="1019"/>
      <c r="DA21" s="1020"/>
      <c r="DB21" s="1018">
        <v>12646</v>
      </c>
      <c r="DC21" s="1019"/>
      <c r="DD21" s="1019"/>
      <c r="DE21" s="1019"/>
      <c r="DF21" s="1020"/>
      <c r="DG21" s="1018" t="s">
        <v>574</v>
      </c>
      <c r="DH21" s="1019"/>
      <c r="DI21" s="1019"/>
      <c r="DJ21" s="1019"/>
      <c r="DK21" s="1020"/>
      <c r="DL21" s="1018">
        <v>2413</v>
      </c>
      <c r="DM21" s="1019"/>
      <c r="DN21" s="1019"/>
      <c r="DO21" s="1019"/>
      <c r="DP21" s="1020"/>
      <c r="DQ21" s="1018">
        <v>241</v>
      </c>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374</v>
      </c>
      <c r="BA22" s="1064"/>
      <c r="BB22" s="1064"/>
      <c r="BC22" s="1064"/>
      <c r="BD22" s="1065"/>
      <c r="BE22" s="206"/>
      <c r="BF22" s="206"/>
      <c r="BG22" s="206"/>
      <c r="BH22" s="206"/>
      <c r="BI22" s="206"/>
      <c r="BJ22" s="206"/>
      <c r="BK22" s="206"/>
      <c r="BL22" s="206"/>
      <c r="BM22" s="206"/>
      <c r="BN22" s="206"/>
      <c r="BO22" s="206"/>
      <c r="BP22" s="206"/>
      <c r="BQ22" s="215">
        <v>16</v>
      </c>
      <c r="BR22" s="216"/>
      <c r="BS22" s="1043" t="s">
        <v>564</v>
      </c>
      <c r="BT22" s="1044"/>
      <c r="BU22" s="1044"/>
      <c r="BV22" s="1044"/>
      <c r="BW22" s="1044"/>
      <c r="BX22" s="1044"/>
      <c r="BY22" s="1044"/>
      <c r="BZ22" s="1044"/>
      <c r="CA22" s="1044"/>
      <c r="CB22" s="1044"/>
      <c r="CC22" s="1044"/>
      <c r="CD22" s="1044"/>
      <c r="CE22" s="1044"/>
      <c r="CF22" s="1044"/>
      <c r="CG22" s="1045"/>
      <c r="CH22" s="1018">
        <v>206</v>
      </c>
      <c r="CI22" s="1019"/>
      <c r="CJ22" s="1019"/>
      <c r="CK22" s="1019"/>
      <c r="CL22" s="1020"/>
      <c r="CM22" s="1018">
        <v>9705</v>
      </c>
      <c r="CN22" s="1019"/>
      <c r="CO22" s="1019"/>
      <c r="CP22" s="1019"/>
      <c r="CQ22" s="1020"/>
      <c r="CR22" s="1018">
        <v>10</v>
      </c>
      <c r="CS22" s="1019"/>
      <c r="CT22" s="1019"/>
      <c r="CU22" s="1019"/>
      <c r="CV22" s="1020"/>
      <c r="CW22" s="1018">
        <v>27</v>
      </c>
      <c r="CX22" s="1019"/>
      <c r="CY22" s="1019"/>
      <c r="CZ22" s="1019"/>
      <c r="DA22" s="1020"/>
      <c r="DB22" s="1018" t="s">
        <v>574</v>
      </c>
      <c r="DC22" s="1019"/>
      <c r="DD22" s="1019"/>
      <c r="DE22" s="1019"/>
      <c r="DF22" s="1020"/>
      <c r="DG22" s="1018" t="s">
        <v>574</v>
      </c>
      <c r="DH22" s="1019"/>
      <c r="DI22" s="1019"/>
      <c r="DJ22" s="1019"/>
      <c r="DK22" s="1020"/>
      <c r="DL22" s="1018" t="s">
        <v>574</v>
      </c>
      <c r="DM22" s="1019"/>
      <c r="DN22" s="1019"/>
      <c r="DO22" s="1019"/>
      <c r="DP22" s="1020"/>
      <c r="DQ22" s="1018" t="s">
        <v>574</v>
      </c>
      <c r="DR22" s="1019"/>
      <c r="DS22" s="1019"/>
      <c r="DT22" s="1019"/>
      <c r="DU22" s="1020"/>
      <c r="DV22" s="1021"/>
      <c r="DW22" s="1022"/>
      <c r="DX22" s="1022"/>
      <c r="DY22" s="1022"/>
      <c r="DZ22" s="1023"/>
      <c r="EA22" s="207"/>
    </row>
    <row r="23" spans="1:131" s="208" customFormat="1" ht="26.25" customHeight="1" thickBot="1" x14ac:dyDescent="0.25">
      <c r="A23" s="217" t="s">
        <v>375</v>
      </c>
      <c r="B23" s="973" t="s">
        <v>376</v>
      </c>
      <c r="C23" s="974"/>
      <c r="D23" s="974"/>
      <c r="E23" s="974"/>
      <c r="F23" s="974"/>
      <c r="G23" s="974"/>
      <c r="H23" s="974"/>
      <c r="I23" s="974"/>
      <c r="J23" s="974"/>
      <c r="K23" s="974"/>
      <c r="L23" s="974"/>
      <c r="M23" s="974"/>
      <c r="N23" s="974"/>
      <c r="O23" s="974"/>
      <c r="P23" s="975"/>
      <c r="Q23" s="1097">
        <v>613698</v>
      </c>
      <c r="R23" s="1098"/>
      <c r="S23" s="1098"/>
      <c r="T23" s="1098"/>
      <c r="U23" s="1098"/>
      <c r="V23" s="1098">
        <v>609220</v>
      </c>
      <c r="W23" s="1098"/>
      <c r="X23" s="1098"/>
      <c r="Y23" s="1098"/>
      <c r="Z23" s="1098"/>
      <c r="AA23" s="1098">
        <v>4478</v>
      </c>
      <c r="AB23" s="1098"/>
      <c r="AC23" s="1098"/>
      <c r="AD23" s="1098"/>
      <c r="AE23" s="1099"/>
      <c r="AF23" s="1100">
        <v>577</v>
      </c>
      <c r="AG23" s="1098"/>
      <c r="AH23" s="1098"/>
      <c r="AI23" s="1098"/>
      <c r="AJ23" s="1101"/>
      <c r="AK23" s="1102"/>
      <c r="AL23" s="1103"/>
      <c r="AM23" s="1103"/>
      <c r="AN23" s="1103"/>
      <c r="AO23" s="1103"/>
      <c r="AP23" s="1098">
        <v>1034999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t="s">
        <v>565</v>
      </c>
      <c r="BT23" s="1044"/>
      <c r="BU23" s="1044"/>
      <c r="BV23" s="1044"/>
      <c r="BW23" s="1044"/>
      <c r="BX23" s="1044"/>
      <c r="BY23" s="1044"/>
      <c r="BZ23" s="1044"/>
      <c r="CA23" s="1044"/>
      <c r="CB23" s="1044"/>
      <c r="CC23" s="1044"/>
      <c r="CD23" s="1044"/>
      <c r="CE23" s="1044"/>
      <c r="CF23" s="1044"/>
      <c r="CG23" s="1045"/>
      <c r="CH23" s="1018">
        <v>62</v>
      </c>
      <c r="CI23" s="1019"/>
      <c r="CJ23" s="1019"/>
      <c r="CK23" s="1019"/>
      <c r="CL23" s="1020"/>
      <c r="CM23" s="1018">
        <v>1334</v>
      </c>
      <c r="CN23" s="1019"/>
      <c r="CO23" s="1019"/>
      <c r="CP23" s="1019"/>
      <c r="CQ23" s="1020"/>
      <c r="CR23" s="1018">
        <v>105</v>
      </c>
      <c r="CS23" s="1019"/>
      <c r="CT23" s="1019"/>
      <c r="CU23" s="1019"/>
      <c r="CV23" s="1020"/>
      <c r="CW23" s="1018" t="s">
        <v>574</v>
      </c>
      <c r="CX23" s="1019"/>
      <c r="CY23" s="1019"/>
      <c r="CZ23" s="1019"/>
      <c r="DA23" s="1020"/>
      <c r="DB23" s="1018" t="s">
        <v>574</v>
      </c>
      <c r="DC23" s="1019"/>
      <c r="DD23" s="1019"/>
      <c r="DE23" s="1019"/>
      <c r="DF23" s="1020"/>
      <c r="DG23" s="1018" t="s">
        <v>574</v>
      </c>
      <c r="DH23" s="1019"/>
      <c r="DI23" s="1019"/>
      <c r="DJ23" s="1019"/>
      <c r="DK23" s="1020"/>
      <c r="DL23" s="1018" t="s">
        <v>574</v>
      </c>
      <c r="DM23" s="1019"/>
      <c r="DN23" s="1019"/>
      <c r="DO23" s="1019"/>
      <c r="DP23" s="1020"/>
      <c r="DQ23" s="1018" t="s">
        <v>574</v>
      </c>
      <c r="DR23" s="1019"/>
      <c r="DS23" s="1019"/>
      <c r="DT23" s="1019"/>
      <c r="DU23" s="1020"/>
      <c r="DV23" s="1021"/>
      <c r="DW23" s="1022"/>
      <c r="DX23" s="1022"/>
      <c r="DY23" s="1022"/>
      <c r="DZ23" s="1023"/>
      <c r="EA23" s="207"/>
    </row>
    <row r="24" spans="1:131" s="208" customFormat="1" ht="26.25" customHeight="1" x14ac:dyDescent="0.2">
      <c r="A24" s="1093" t="s">
        <v>377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t="s">
        <v>566</v>
      </c>
      <c r="BT24" s="1044"/>
      <c r="BU24" s="1044"/>
      <c r="BV24" s="1044"/>
      <c r="BW24" s="1044"/>
      <c r="BX24" s="1044"/>
      <c r="BY24" s="1044"/>
      <c r="BZ24" s="1044"/>
      <c r="CA24" s="1044"/>
      <c r="CB24" s="1044"/>
      <c r="CC24" s="1044"/>
      <c r="CD24" s="1044"/>
      <c r="CE24" s="1044"/>
      <c r="CF24" s="1044"/>
      <c r="CG24" s="1045"/>
      <c r="CH24" s="1018">
        <v>2</v>
      </c>
      <c r="CI24" s="1019"/>
      <c r="CJ24" s="1019"/>
      <c r="CK24" s="1019"/>
      <c r="CL24" s="1020"/>
      <c r="CM24" s="1018">
        <v>494</v>
      </c>
      <c r="CN24" s="1019"/>
      <c r="CO24" s="1019"/>
      <c r="CP24" s="1019"/>
      <c r="CQ24" s="1020"/>
      <c r="CR24" s="1018">
        <v>131</v>
      </c>
      <c r="CS24" s="1019"/>
      <c r="CT24" s="1019"/>
      <c r="CU24" s="1019"/>
      <c r="CV24" s="1020"/>
      <c r="CW24" s="1018">
        <v>98</v>
      </c>
      <c r="CX24" s="1019"/>
      <c r="CY24" s="1019"/>
      <c r="CZ24" s="1019"/>
      <c r="DA24" s="1020"/>
      <c r="DB24" s="1018" t="s">
        <v>574</v>
      </c>
      <c r="DC24" s="1019"/>
      <c r="DD24" s="1019"/>
      <c r="DE24" s="1019"/>
      <c r="DF24" s="1020"/>
      <c r="DG24" s="1018" t="s">
        <v>574</v>
      </c>
      <c r="DH24" s="1019"/>
      <c r="DI24" s="1019"/>
      <c r="DJ24" s="1019"/>
      <c r="DK24" s="1020"/>
      <c r="DL24" s="1018" t="s">
        <v>574</v>
      </c>
      <c r="DM24" s="1019"/>
      <c r="DN24" s="1019"/>
      <c r="DO24" s="1019"/>
      <c r="DP24" s="1020"/>
      <c r="DQ24" s="1018" t="s">
        <v>574</v>
      </c>
      <c r="DR24" s="1019"/>
      <c r="DS24" s="1019"/>
      <c r="DT24" s="1019"/>
      <c r="DU24" s="1020"/>
      <c r="DV24" s="1021"/>
      <c r="DW24" s="1022"/>
      <c r="DX24" s="1022"/>
      <c r="DY24" s="1022"/>
      <c r="DZ24" s="1023"/>
      <c r="EA24" s="207"/>
    </row>
    <row r="25" spans="1:131" s="200" customFormat="1" ht="26.25" customHeight="1" thickBot="1" x14ac:dyDescent="0.25">
      <c r="A25" s="1092" t="s">
        <v>378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t="s">
        <v>567</v>
      </c>
      <c r="BT25" s="1044"/>
      <c r="BU25" s="1044"/>
      <c r="BV25" s="1044"/>
      <c r="BW25" s="1044"/>
      <c r="BX25" s="1044"/>
      <c r="BY25" s="1044"/>
      <c r="BZ25" s="1044"/>
      <c r="CA25" s="1044"/>
      <c r="CB25" s="1044"/>
      <c r="CC25" s="1044"/>
      <c r="CD25" s="1044"/>
      <c r="CE25" s="1044"/>
      <c r="CF25" s="1044"/>
      <c r="CG25" s="1045"/>
      <c r="CH25" s="1018">
        <v>72</v>
      </c>
      <c r="CI25" s="1019"/>
      <c r="CJ25" s="1019"/>
      <c r="CK25" s="1019"/>
      <c r="CL25" s="1020"/>
      <c r="CM25" s="1018">
        <v>2562</v>
      </c>
      <c r="CN25" s="1019"/>
      <c r="CO25" s="1019"/>
      <c r="CP25" s="1019"/>
      <c r="CQ25" s="1020"/>
      <c r="CR25" s="1018">
        <v>50</v>
      </c>
      <c r="CS25" s="1019"/>
      <c r="CT25" s="1019"/>
      <c r="CU25" s="1019"/>
      <c r="CV25" s="1020"/>
      <c r="CW25" s="1018" t="s">
        <v>574</v>
      </c>
      <c r="CX25" s="1019"/>
      <c r="CY25" s="1019"/>
      <c r="CZ25" s="1019"/>
      <c r="DA25" s="1020"/>
      <c r="DB25" s="1018" t="s">
        <v>574</v>
      </c>
      <c r="DC25" s="1019"/>
      <c r="DD25" s="1019"/>
      <c r="DE25" s="1019"/>
      <c r="DF25" s="1020"/>
      <c r="DG25" s="1018" t="s">
        <v>574</v>
      </c>
      <c r="DH25" s="1019"/>
      <c r="DI25" s="1019"/>
      <c r="DJ25" s="1019"/>
      <c r="DK25" s="1020"/>
      <c r="DL25" s="1018" t="s">
        <v>574</v>
      </c>
      <c r="DM25" s="1019"/>
      <c r="DN25" s="1019"/>
      <c r="DO25" s="1019"/>
      <c r="DP25" s="1020"/>
      <c r="DQ25" s="1018" t="s">
        <v>574</v>
      </c>
      <c r="DR25" s="1019"/>
      <c r="DS25" s="1019"/>
      <c r="DT25" s="1019"/>
      <c r="DU25" s="1020"/>
      <c r="DV25" s="1021"/>
      <c r="DW25" s="1022"/>
      <c r="DX25" s="1022"/>
      <c r="DY25" s="1022"/>
      <c r="DZ25" s="1023"/>
      <c r="EA25" s="199"/>
    </row>
    <row r="26" spans="1:131" s="200" customFormat="1" ht="26.25" customHeight="1" x14ac:dyDescent="0.2">
      <c r="A26" s="1024" t="s">
        <v>350</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88" t="s">
        <v>382</v>
      </c>
      <c r="AG26" s="1037"/>
      <c r="AH26" s="1037"/>
      <c r="AI26" s="1037"/>
      <c r="AJ26" s="1089"/>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357</v>
      </c>
      <c r="BF26" s="1031"/>
      <c r="BG26" s="1031"/>
      <c r="BH26" s="1031"/>
      <c r="BI26" s="1046"/>
      <c r="BJ26" s="205"/>
      <c r="BK26" s="205"/>
      <c r="BL26" s="205"/>
      <c r="BM26" s="205"/>
      <c r="BN26" s="205"/>
      <c r="BO26" s="218"/>
      <c r="BP26" s="218"/>
      <c r="BQ26" s="215">
        <v>20</v>
      </c>
      <c r="BR26" s="216"/>
      <c r="BS26" s="1043" t="s">
        <v>568</v>
      </c>
      <c r="BT26" s="1044"/>
      <c r="BU26" s="1044"/>
      <c r="BV26" s="1044"/>
      <c r="BW26" s="1044"/>
      <c r="BX26" s="1044"/>
      <c r="BY26" s="1044"/>
      <c r="BZ26" s="1044"/>
      <c r="CA26" s="1044"/>
      <c r="CB26" s="1044"/>
      <c r="CC26" s="1044"/>
      <c r="CD26" s="1044"/>
      <c r="CE26" s="1044"/>
      <c r="CF26" s="1044"/>
      <c r="CG26" s="1045"/>
      <c r="CH26" s="1018">
        <v>772</v>
      </c>
      <c r="CI26" s="1019"/>
      <c r="CJ26" s="1019"/>
      <c r="CK26" s="1019"/>
      <c r="CL26" s="1020"/>
      <c r="CM26" s="1018">
        <v>4060</v>
      </c>
      <c r="CN26" s="1019"/>
      <c r="CO26" s="1019"/>
      <c r="CP26" s="1019"/>
      <c r="CQ26" s="1020"/>
      <c r="CR26" s="1018">
        <v>1700</v>
      </c>
      <c r="CS26" s="1019"/>
      <c r="CT26" s="1019"/>
      <c r="CU26" s="1019"/>
      <c r="CV26" s="1020"/>
      <c r="CW26" s="1018" t="s">
        <v>574</v>
      </c>
      <c r="CX26" s="1019"/>
      <c r="CY26" s="1019"/>
      <c r="CZ26" s="1019"/>
      <c r="DA26" s="1020"/>
      <c r="DB26" s="1018">
        <v>3700</v>
      </c>
      <c r="DC26" s="1019"/>
      <c r="DD26" s="1019"/>
      <c r="DE26" s="1019"/>
      <c r="DF26" s="1020"/>
      <c r="DG26" s="1018" t="s">
        <v>574</v>
      </c>
      <c r="DH26" s="1019"/>
      <c r="DI26" s="1019"/>
      <c r="DJ26" s="1019"/>
      <c r="DK26" s="1020"/>
      <c r="DL26" s="1018" t="s">
        <v>574</v>
      </c>
      <c r="DM26" s="1019"/>
      <c r="DN26" s="1019"/>
      <c r="DO26" s="1019"/>
      <c r="DP26" s="1020"/>
      <c r="DQ26" s="1018" t="s">
        <v>574</v>
      </c>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t="s">
        <v>569</v>
      </c>
      <c r="BT27" s="1044"/>
      <c r="BU27" s="1044"/>
      <c r="BV27" s="1044"/>
      <c r="BW27" s="1044"/>
      <c r="BX27" s="1044"/>
      <c r="BY27" s="1044"/>
      <c r="BZ27" s="1044"/>
      <c r="CA27" s="1044"/>
      <c r="CB27" s="1044"/>
      <c r="CC27" s="1044"/>
      <c r="CD27" s="1044"/>
      <c r="CE27" s="1044"/>
      <c r="CF27" s="1044"/>
      <c r="CG27" s="1045"/>
      <c r="CH27" s="1018">
        <v>-10</v>
      </c>
      <c r="CI27" s="1019"/>
      <c r="CJ27" s="1019"/>
      <c r="CK27" s="1019"/>
      <c r="CL27" s="1020"/>
      <c r="CM27" s="1018">
        <v>860</v>
      </c>
      <c r="CN27" s="1019"/>
      <c r="CO27" s="1019"/>
      <c r="CP27" s="1019"/>
      <c r="CQ27" s="1020"/>
      <c r="CR27" s="1018">
        <v>100</v>
      </c>
      <c r="CS27" s="1019"/>
      <c r="CT27" s="1019"/>
      <c r="CU27" s="1019"/>
      <c r="CV27" s="1020"/>
      <c r="CW27" s="1018" t="s">
        <v>574</v>
      </c>
      <c r="CX27" s="1019"/>
      <c r="CY27" s="1019"/>
      <c r="CZ27" s="1019"/>
      <c r="DA27" s="1020"/>
      <c r="DB27" s="1018" t="s">
        <v>574</v>
      </c>
      <c r="DC27" s="1019"/>
      <c r="DD27" s="1019"/>
      <c r="DE27" s="1019"/>
      <c r="DF27" s="1020"/>
      <c r="DG27" s="1018" t="s">
        <v>574</v>
      </c>
      <c r="DH27" s="1019"/>
      <c r="DI27" s="1019"/>
      <c r="DJ27" s="1019"/>
      <c r="DK27" s="1020"/>
      <c r="DL27" s="1018" t="s">
        <v>574</v>
      </c>
      <c r="DM27" s="1019"/>
      <c r="DN27" s="1019"/>
      <c r="DO27" s="1019"/>
      <c r="DP27" s="1020"/>
      <c r="DQ27" s="1018" t="s">
        <v>574</v>
      </c>
      <c r="DR27" s="1019"/>
      <c r="DS27" s="1019"/>
      <c r="DT27" s="1019"/>
      <c r="DU27" s="1020"/>
      <c r="DV27" s="1021"/>
      <c r="DW27" s="1022"/>
      <c r="DX27" s="1022"/>
      <c r="DY27" s="1022"/>
      <c r="DZ27" s="1023"/>
      <c r="EA27" s="199"/>
    </row>
    <row r="28" spans="1:131" s="200" customFormat="1" ht="26.25" customHeight="1" thickTop="1" x14ac:dyDescent="0.2">
      <c r="A28" s="219">
        <v>1</v>
      </c>
      <c r="B28" s="1078" t="s">
        <v>387</v>
      </c>
      <c r="C28" s="1079"/>
      <c r="D28" s="1079"/>
      <c r="E28" s="1079"/>
      <c r="F28" s="1079"/>
      <c r="G28" s="1079"/>
      <c r="H28" s="1079"/>
      <c r="I28" s="1079"/>
      <c r="J28" s="1079"/>
      <c r="K28" s="1079"/>
      <c r="L28" s="1079"/>
      <c r="M28" s="1079"/>
      <c r="N28" s="1079"/>
      <c r="O28" s="1079"/>
      <c r="P28" s="1080"/>
      <c r="Q28" s="1081">
        <v>22330</v>
      </c>
      <c r="R28" s="1082"/>
      <c r="S28" s="1082"/>
      <c r="T28" s="1082"/>
      <c r="U28" s="1082"/>
      <c r="V28" s="1082">
        <v>22207</v>
      </c>
      <c r="W28" s="1082"/>
      <c r="X28" s="1082"/>
      <c r="Y28" s="1082"/>
      <c r="Z28" s="1082"/>
      <c r="AA28" s="1082">
        <v>123</v>
      </c>
      <c r="AB28" s="1082"/>
      <c r="AC28" s="1082"/>
      <c r="AD28" s="1082"/>
      <c r="AE28" s="1083"/>
      <c r="AF28" s="1084">
        <v>123</v>
      </c>
      <c r="AG28" s="1082"/>
      <c r="AH28" s="1082"/>
      <c r="AI28" s="1082"/>
      <c r="AJ28" s="1085"/>
      <c r="AK28" s="1086" t="s">
        <v>575</v>
      </c>
      <c r="AL28" s="1087"/>
      <c r="AM28" s="1087"/>
      <c r="AN28" s="1087"/>
      <c r="AO28" s="1087"/>
      <c r="AP28" s="1087">
        <v>123</v>
      </c>
      <c r="AQ28" s="1087"/>
      <c r="AR28" s="1087"/>
      <c r="AS28" s="1087"/>
      <c r="AT28" s="1087"/>
      <c r="AU28" s="1000" t="s">
        <v>575</v>
      </c>
      <c r="AV28" s="1000"/>
      <c r="AW28" s="1000"/>
      <c r="AX28" s="1000"/>
      <c r="AY28" s="1000"/>
      <c r="AZ28" s="1075" t="s">
        <v>492</v>
      </c>
      <c r="BA28" s="1075"/>
      <c r="BB28" s="1075"/>
      <c r="BC28" s="1075"/>
      <c r="BD28" s="1075"/>
      <c r="BE28" s="1076"/>
      <c r="BF28" s="1076"/>
      <c r="BG28" s="1076"/>
      <c r="BH28" s="1076"/>
      <c r="BI28" s="1077"/>
      <c r="BJ28" s="205"/>
      <c r="BK28" s="205"/>
      <c r="BL28" s="205"/>
      <c r="BM28" s="205"/>
      <c r="BN28" s="205"/>
      <c r="BO28" s="218"/>
      <c r="BP28" s="218"/>
      <c r="BQ28" s="215">
        <v>22</v>
      </c>
      <c r="BR28" s="216"/>
      <c r="BS28" s="1043" t="s">
        <v>570</v>
      </c>
      <c r="BT28" s="1044"/>
      <c r="BU28" s="1044"/>
      <c r="BV28" s="1044"/>
      <c r="BW28" s="1044"/>
      <c r="BX28" s="1044"/>
      <c r="BY28" s="1044"/>
      <c r="BZ28" s="1044"/>
      <c r="CA28" s="1044"/>
      <c r="CB28" s="1044"/>
      <c r="CC28" s="1044"/>
      <c r="CD28" s="1044"/>
      <c r="CE28" s="1044"/>
      <c r="CF28" s="1044"/>
      <c r="CG28" s="1045"/>
      <c r="CH28" s="1018">
        <v>-79</v>
      </c>
      <c r="CI28" s="1019"/>
      <c r="CJ28" s="1019"/>
      <c r="CK28" s="1019"/>
      <c r="CL28" s="1020"/>
      <c r="CM28" s="1018">
        <v>114</v>
      </c>
      <c r="CN28" s="1019"/>
      <c r="CO28" s="1019"/>
      <c r="CP28" s="1019"/>
      <c r="CQ28" s="1020"/>
      <c r="CR28" s="1018">
        <v>1</v>
      </c>
      <c r="CS28" s="1019"/>
      <c r="CT28" s="1019"/>
      <c r="CU28" s="1019"/>
      <c r="CV28" s="1020"/>
      <c r="CW28" s="1018">
        <v>62</v>
      </c>
      <c r="CX28" s="1019"/>
      <c r="CY28" s="1019"/>
      <c r="CZ28" s="1019"/>
      <c r="DA28" s="1020"/>
      <c r="DB28" s="1018" t="s">
        <v>574</v>
      </c>
      <c r="DC28" s="1019"/>
      <c r="DD28" s="1019"/>
      <c r="DE28" s="1019"/>
      <c r="DF28" s="1020"/>
      <c r="DG28" s="1018" t="s">
        <v>574</v>
      </c>
      <c r="DH28" s="1019"/>
      <c r="DI28" s="1019"/>
      <c r="DJ28" s="1019"/>
      <c r="DK28" s="1020"/>
      <c r="DL28" s="1018" t="s">
        <v>574</v>
      </c>
      <c r="DM28" s="1019"/>
      <c r="DN28" s="1019"/>
      <c r="DO28" s="1019"/>
      <c r="DP28" s="1020"/>
      <c r="DQ28" s="1018" t="s">
        <v>574</v>
      </c>
      <c r="DR28" s="1019"/>
      <c r="DS28" s="1019"/>
      <c r="DT28" s="1019"/>
      <c r="DU28" s="1020"/>
      <c r="DV28" s="1021"/>
      <c r="DW28" s="1022"/>
      <c r="DX28" s="1022"/>
      <c r="DY28" s="1022"/>
      <c r="DZ28" s="1023"/>
      <c r="EA28" s="199"/>
    </row>
    <row r="29" spans="1:131" s="200" customFormat="1" ht="26.25" customHeight="1" x14ac:dyDescent="0.2">
      <c r="A29" s="219">
        <v>2</v>
      </c>
      <c r="B29" s="1066" t="s">
        <v>388</v>
      </c>
      <c r="C29" s="1067"/>
      <c r="D29" s="1067"/>
      <c r="E29" s="1067"/>
      <c r="F29" s="1067"/>
      <c r="G29" s="1067"/>
      <c r="H29" s="1067"/>
      <c r="I29" s="1067"/>
      <c r="J29" s="1067"/>
      <c r="K29" s="1067"/>
      <c r="L29" s="1067"/>
      <c r="M29" s="1067"/>
      <c r="N29" s="1067"/>
      <c r="O29" s="1067"/>
      <c r="P29" s="1068"/>
      <c r="Q29" s="1072">
        <v>146494</v>
      </c>
      <c r="R29" s="1073"/>
      <c r="S29" s="1073"/>
      <c r="T29" s="1073"/>
      <c r="U29" s="1073"/>
      <c r="V29" s="1073">
        <v>145192</v>
      </c>
      <c r="W29" s="1073"/>
      <c r="X29" s="1073"/>
      <c r="Y29" s="1073"/>
      <c r="Z29" s="1073"/>
      <c r="AA29" s="1073">
        <v>1302</v>
      </c>
      <c r="AB29" s="1073"/>
      <c r="AC29" s="1073"/>
      <c r="AD29" s="1073"/>
      <c r="AE29" s="1074"/>
      <c r="AF29" s="1048" t="s">
        <v>492</v>
      </c>
      <c r="AG29" s="1049"/>
      <c r="AH29" s="1049"/>
      <c r="AI29" s="1049"/>
      <c r="AJ29" s="1050"/>
      <c r="AK29" s="1009">
        <v>13260</v>
      </c>
      <c r="AL29" s="1000"/>
      <c r="AM29" s="1000"/>
      <c r="AN29" s="1000"/>
      <c r="AO29" s="1000"/>
      <c r="AP29" s="1000" t="s">
        <v>575</v>
      </c>
      <c r="AQ29" s="1000"/>
      <c r="AR29" s="1000"/>
      <c r="AS29" s="1000"/>
      <c r="AT29" s="1000"/>
      <c r="AU29" s="1000" t="s">
        <v>575</v>
      </c>
      <c r="AV29" s="1000"/>
      <c r="AW29" s="1000"/>
      <c r="AX29" s="1000"/>
      <c r="AY29" s="1000"/>
      <c r="AZ29" s="1071" t="s">
        <v>492</v>
      </c>
      <c r="BA29" s="1071"/>
      <c r="BB29" s="1071"/>
      <c r="BC29" s="1071"/>
      <c r="BD29" s="1071"/>
      <c r="BE29" s="1061"/>
      <c r="BF29" s="1061"/>
      <c r="BG29" s="1061"/>
      <c r="BH29" s="1061"/>
      <c r="BI29" s="1062"/>
      <c r="BJ29" s="205"/>
      <c r="BK29" s="205"/>
      <c r="BL29" s="205"/>
      <c r="BM29" s="205"/>
      <c r="BN29" s="205"/>
      <c r="BO29" s="218"/>
      <c r="BP29" s="218"/>
      <c r="BQ29" s="215">
        <v>23</v>
      </c>
      <c r="BR29" s="216"/>
      <c r="BS29" s="1043" t="s">
        <v>571</v>
      </c>
      <c r="BT29" s="1044"/>
      <c r="BU29" s="1044"/>
      <c r="BV29" s="1044"/>
      <c r="BW29" s="1044"/>
      <c r="BX29" s="1044"/>
      <c r="BY29" s="1044"/>
      <c r="BZ29" s="1044"/>
      <c r="CA29" s="1044"/>
      <c r="CB29" s="1044"/>
      <c r="CC29" s="1044"/>
      <c r="CD29" s="1044"/>
      <c r="CE29" s="1044"/>
      <c r="CF29" s="1044"/>
      <c r="CG29" s="1045"/>
      <c r="CH29" s="1018">
        <v>-15</v>
      </c>
      <c r="CI29" s="1019"/>
      <c r="CJ29" s="1019"/>
      <c r="CK29" s="1019"/>
      <c r="CL29" s="1020"/>
      <c r="CM29" s="1018">
        <v>325</v>
      </c>
      <c r="CN29" s="1019"/>
      <c r="CO29" s="1019"/>
      <c r="CP29" s="1019"/>
      <c r="CQ29" s="1020"/>
      <c r="CR29" s="1018">
        <v>200</v>
      </c>
      <c r="CS29" s="1019"/>
      <c r="CT29" s="1019"/>
      <c r="CU29" s="1019"/>
      <c r="CV29" s="1020"/>
      <c r="CW29" s="1018">
        <v>144</v>
      </c>
      <c r="CX29" s="1019"/>
      <c r="CY29" s="1019"/>
      <c r="CZ29" s="1019"/>
      <c r="DA29" s="1020"/>
      <c r="DB29" s="1018" t="s">
        <v>574</v>
      </c>
      <c r="DC29" s="1019"/>
      <c r="DD29" s="1019"/>
      <c r="DE29" s="1019"/>
      <c r="DF29" s="1020"/>
      <c r="DG29" s="1018" t="s">
        <v>574</v>
      </c>
      <c r="DH29" s="1019"/>
      <c r="DI29" s="1019"/>
      <c r="DJ29" s="1019"/>
      <c r="DK29" s="1020"/>
      <c r="DL29" s="1018" t="s">
        <v>574</v>
      </c>
      <c r="DM29" s="1019"/>
      <c r="DN29" s="1019"/>
      <c r="DO29" s="1019"/>
      <c r="DP29" s="1020"/>
      <c r="DQ29" s="1018" t="s">
        <v>574</v>
      </c>
      <c r="DR29" s="1019"/>
      <c r="DS29" s="1019"/>
      <c r="DT29" s="1019"/>
      <c r="DU29" s="1020"/>
      <c r="DV29" s="1021"/>
      <c r="DW29" s="1022"/>
      <c r="DX29" s="1022"/>
      <c r="DY29" s="1022"/>
      <c r="DZ29" s="1023"/>
      <c r="EA29" s="199"/>
    </row>
    <row r="30" spans="1:131" s="200" customFormat="1" ht="26.25" customHeight="1" x14ac:dyDescent="0.2">
      <c r="A30" s="219">
        <v>3</v>
      </c>
      <c r="B30" s="1066" t="s">
        <v>389</v>
      </c>
      <c r="C30" s="1067"/>
      <c r="D30" s="1067"/>
      <c r="E30" s="1067"/>
      <c r="F30" s="1067"/>
      <c r="G30" s="1067"/>
      <c r="H30" s="1067"/>
      <c r="I30" s="1067"/>
      <c r="J30" s="1067"/>
      <c r="K30" s="1067"/>
      <c r="L30" s="1067"/>
      <c r="M30" s="1067"/>
      <c r="N30" s="1067"/>
      <c r="O30" s="1067"/>
      <c r="P30" s="1068"/>
      <c r="Q30" s="1072">
        <v>15363</v>
      </c>
      <c r="R30" s="1073"/>
      <c r="S30" s="1073"/>
      <c r="T30" s="1073"/>
      <c r="U30" s="1073"/>
      <c r="V30" s="1073">
        <v>14637</v>
      </c>
      <c r="W30" s="1073"/>
      <c r="X30" s="1073"/>
      <c r="Y30" s="1073"/>
      <c r="Z30" s="1073"/>
      <c r="AA30" s="1073">
        <v>726</v>
      </c>
      <c r="AB30" s="1073"/>
      <c r="AC30" s="1073"/>
      <c r="AD30" s="1073"/>
      <c r="AE30" s="1074"/>
      <c r="AF30" s="1048" t="s">
        <v>492</v>
      </c>
      <c r="AG30" s="1049"/>
      <c r="AH30" s="1049"/>
      <c r="AI30" s="1049"/>
      <c r="AJ30" s="1050"/>
      <c r="AK30" s="1009">
        <v>1839</v>
      </c>
      <c r="AL30" s="1000"/>
      <c r="AM30" s="1000"/>
      <c r="AN30" s="1000"/>
      <c r="AO30" s="1000"/>
      <c r="AP30" s="1000" t="s">
        <v>575</v>
      </c>
      <c r="AQ30" s="1000"/>
      <c r="AR30" s="1000"/>
      <c r="AS30" s="1000"/>
      <c r="AT30" s="1000"/>
      <c r="AU30" s="1000" t="s">
        <v>575</v>
      </c>
      <c r="AV30" s="1000"/>
      <c r="AW30" s="1000"/>
      <c r="AX30" s="1000"/>
      <c r="AY30" s="1000"/>
      <c r="AZ30" s="1071" t="s">
        <v>492</v>
      </c>
      <c r="BA30" s="1071"/>
      <c r="BB30" s="1071"/>
      <c r="BC30" s="1071"/>
      <c r="BD30" s="1071"/>
      <c r="BE30" s="1061"/>
      <c r="BF30" s="1061"/>
      <c r="BG30" s="1061"/>
      <c r="BH30" s="1061"/>
      <c r="BI30" s="1062"/>
      <c r="BJ30" s="205"/>
      <c r="BK30" s="205"/>
      <c r="BL30" s="205"/>
      <c r="BM30" s="205"/>
      <c r="BN30" s="205"/>
      <c r="BO30" s="218"/>
      <c r="BP30" s="218"/>
      <c r="BQ30" s="215">
        <v>24</v>
      </c>
      <c r="BR30" s="216" t="s">
        <v>577</v>
      </c>
      <c r="BS30" s="1043" t="s">
        <v>572</v>
      </c>
      <c r="BT30" s="1044"/>
      <c r="BU30" s="1044"/>
      <c r="BV30" s="1044"/>
      <c r="BW30" s="1044"/>
      <c r="BX30" s="1044"/>
      <c r="BY30" s="1044"/>
      <c r="BZ30" s="1044"/>
      <c r="CA30" s="1044"/>
      <c r="CB30" s="1044"/>
      <c r="CC30" s="1044"/>
      <c r="CD30" s="1044"/>
      <c r="CE30" s="1044"/>
      <c r="CF30" s="1044"/>
      <c r="CG30" s="1045"/>
      <c r="CH30" s="1018">
        <v>-106</v>
      </c>
      <c r="CI30" s="1019"/>
      <c r="CJ30" s="1019"/>
      <c r="CK30" s="1019"/>
      <c r="CL30" s="1020"/>
      <c r="CM30" s="1018">
        <v>1456</v>
      </c>
      <c r="CN30" s="1019"/>
      <c r="CO30" s="1019"/>
      <c r="CP30" s="1019"/>
      <c r="CQ30" s="1020"/>
      <c r="CR30" s="1018" t="s">
        <v>574</v>
      </c>
      <c r="CS30" s="1019"/>
      <c r="CT30" s="1019"/>
      <c r="CU30" s="1019"/>
      <c r="CV30" s="1020"/>
      <c r="CW30" s="1018">
        <v>533</v>
      </c>
      <c r="CX30" s="1019"/>
      <c r="CY30" s="1019"/>
      <c r="CZ30" s="1019"/>
      <c r="DA30" s="1020"/>
      <c r="DB30" s="1018" t="s">
        <v>574</v>
      </c>
      <c r="DC30" s="1019"/>
      <c r="DD30" s="1019"/>
      <c r="DE30" s="1019"/>
      <c r="DF30" s="1020"/>
      <c r="DG30" s="1018" t="s">
        <v>574</v>
      </c>
      <c r="DH30" s="1019"/>
      <c r="DI30" s="1019"/>
      <c r="DJ30" s="1019"/>
      <c r="DK30" s="1020"/>
      <c r="DL30" s="1018">
        <v>24</v>
      </c>
      <c r="DM30" s="1019"/>
      <c r="DN30" s="1019"/>
      <c r="DO30" s="1019"/>
      <c r="DP30" s="1020"/>
      <c r="DQ30" s="1018">
        <v>21</v>
      </c>
      <c r="DR30" s="1019"/>
      <c r="DS30" s="1019"/>
      <c r="DT30" s="1019"/>
      <c r="DU30" s="1020"/>
      <c r="DV30" s="1021"/>
      <c r="DW30" s="1022"/>
      <c r="DX30" s="1022"/>
      <c r="DY30" s="1022"/>
      <c r="DZ30" s="1023"/>
      <c r="EA30" s="199"/>
    </row>
    <row r="31" spans="1:131" s="200" customFormat="1" ht="26.25" customHeight="1" x14ac:dyDescent="0.2">
      <c r="A31" s="219">
        <v>4</v>
      </c>
      <c r="B31" s="1066" t="s">
        <v>390</v>
      </c>
      <c r="C31" s="1067"/>
      <c r="D31" s="1067"/>
      <c r="E31" s="1067"/>
      <c r="F31" s="1067"/>
      <c r="G31" s="1067"/>
      <c r="H31" s="1067"/>
      <c r="I31" s="1067"/>
      <c r="J31" s="1067"/>
      <c r="K31" s="1067"/>
      <c r="L31" s="1067"/>
      <c r="M31" s="1067"/>
      <c r="N31" s="1067"/>
      <c r="O31" s="1067"/>
      <c r="P31" s="1068"/>
      <c r="Q31" s="1072">
        <v>83451</v>
      </c>
      <c r="R31" s="1073"/>
      <c r="S31" s="1073"/>
      <c r="T31" s="1073"/>
      <c r="U31" s="1073"/>
      <c r="V31" s="1073">
        <v>81700</v>
      </c>
      <c r="W31" s="1073"/>
      <c r="X31" s="1073"/>
      <c r="Y31" s="1073"/>
      <c r="Z31" s="1073"/>
      <c r="AA31" s="1073">
        <v>1751</v>
      </c>
      <c r="AB31" s="1073"/>
      <c r="AC31" s="1073"/>
      <c r="AD31" s="1073"/>
      <c r="AE31" s="1074"/>
      <c r="AF31" s="1048">
        <v>1751</v>
      </c>
      <c r="AG31" s="1049"/>
      <c r="AH31" s="1049"/>
      <c r="AI31" s="1049"/>
      <c r="AJ31" s="1050"/>
      <c r="AK31" s="1009">
        <v>12056</v>
      </c>
      <c r="AL31" s="1000"/>
      <c r="AM31" s="1000"/>
      <c r="AN31" s="1000"/>
      <c r="AO31" s="1000"/>
      <c r="AP31" s="1000">
        <v>1751</v>
      </c>
      <c r="AQ31" s="1000"/>
      <c r="AR31" s="1000"/>
      <c r="AS31" s="1000"/>
      <c r="AT31" s="1000"/>
      <c r="AU31" s="1000" t="s">
        <v>575</v>
      </c>
      <c r="AV31" s="1000"/>
      <c r="AW31" s="1000"/>
      <c r="AX31" s="1000"/>
      <c r="AY31" s="1000"/>
      <c r="AZ31" s="1071" t="s">
        <v>492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391</v>
      </c>
      <c r="C32" s="1067"/>
      <c r="D32" s="1067"/>
      <c r="E32" s="1067"/>
      <c r="F32" s="1067"/>
      <c r="G32" s="1067"/>
      <c r="H32" s="1067"/>
      <c r="I32" s="1067"/>
      <c r="J32" s="1067"/>
      <c r="K32" s="1067"/>
      <c r="L32" s="1067"/>
      <c r="M32" s="1067"/>
      <c r="N32" s="1067"/>
      <c r="O32" s="1067"/>
      <c r="P32" s="1068"/>
      <c r="Q32" s="1072">
        <v>31193</v>
      </c>
      <c r="R32" s="1073"/>
      <c r="S32" s="1073"/>
      <c r="T32" s="1073"/>
      <c r="U32" s="1073"/>
      <c r="V32" s="1073">
        <v>31858</v>
      </c>
      <c r="W32" s="1073"/>
      <c r="X32" s="1073"/>
      <c r="Y32" s="1073"/>
      <c r="Z32" s="1073"/>
      <c r="AA32" s="1073">
        <v>-665</v>
      </c>
      <c r="AB32" s="1073"/>
      <c r="AC32" s="1073"/>
      <c r="AD32" s="1073"/>
      <c r="AE32" s="1074"/>
      <c r="AF32" s="1048">
        <v>3270</v>
      </c>
      <c r="AG32" s="1049"/>
      <c r="AH32" s="1049"/>
      <c r="AI32" s="1049"/>
      <c r="AJ32" s="1050"/>
      <c r="AK32" s="1009">
        <v>5174</v>
      </c>
      <c r="AL32" s="1000"/>
      <c r="AM32" s="1000"/>
      <c r="AN32" s="1000"/>
      <c r="AO32" s="1000"/>
      <c r="AP32" s="1000">
        <v>55551</v>
      </c>
      <c r="AQ32" s="1000"/>
      <c r="AR32" s="1000"/>
      <c r="AS32" s="1000"/>
      <c r="AT32" s="1000"/>
      <c r="AU32" s="1000">
        <v>35275</v>
      </c>
      <c r="AV32" s="1000"/>
      <c r="AW32" s="1000"/>
      <c r="AX32" s="1000"/>
      <c r="AY32" s="1000"/>
      <c r="AZ32" s="1071" t="s">
        <v>492</v>
      </c>
      <c r="BA32" s="1071"/>
      <c r="BB32" s="1071"/>
      <c r="BC32" s="1071"/>
      <c r="BD32" s="1071"/>
      <c r="BE32" s="1061" t="s">
        <v>392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393</v>
      </c>
      <c r="C33" s="1067"/>
      <c r="D33" s="1067"/>
      <c r="E33" s="1067"/>
      <c r="F33" s="1067"/>
      <c r="G33" s="1067"/>
      <c r="H33" s="1067"/>
      <c r="I33" s="1067"/>
      <c r="J33" s="1067"/>
      <c r="K33" s="1067"/>
      <c r="L33" s="1067"/>
      <c r="M33" s="1067"/>
      <c r="N33" s="1067"/>
      <c r="O33" s="1067"/>
      <c r="P33" s="1068"/>
      <c r="Q33" s="1072">
        <v>43046</v>
      </c>
      <c r="R33" s="1073"/>
      <c r="S33" s="1073"/>
      <c r="T33" s="1073"/>
      <c r="U33" s="1073"/>
      <c r="V33" s="1073">
        <v>40463</v>
      </c>
      <c r="W33" s="1073"/>
      <c r="X33" s="1073"/>
      <c r="Y33" s="1073"/>
      <c r="Z33" s="1073"/>
      <c r="AA33" s="1073">
        <v>2583</v>
      </c>
      <c r="AB33" s="1073"/>
      <c r="AC33" s="1073"/>
      <c r="AD33" s="1073"/>
      <c r="AE33" s="1074"/>
      <c r="AF33" s="1048">
        <v>6689</v>
      </c>
      <c r="AG33" s="1049"/>
      <c r="AH33" s="1049"/>
      <c r="AI33" s="1049"/>
      <c r="AJ33" s="1050"/>
      <c r="AK33" s="1009">
        <v>12439</v>
      </c>
      <c r="AL33" s="1000"/>
      <c r="AM33" s="1000"/>
      <c r="AN33" s="1000"/>
      <c r="AO33" s="1000"/>
      <c r="AP33" s="1000">
        <v>337767</v>
      </c>
      <c r="AQ33" s="1000"/>
      <c r="AR33" s="1000"/>
      <c r="AS33" s="1000"/>
      <c r="AT33" s="1000"/>
      <c r="AU33" s="1000">
        <v>116192</v>
      </c>
      <c r="AV33" s="1000"/>
      <c r="AW33" s="1000"/>
      <c r="AX33" s="1000"/>
      <c r="AY33" s="1000"/>
      <c r="AZ33" s="1071" t="s">
        <v>492</v>
      </c>
      <c r="BA33" s="1071"/>
      <c r="BB33" s="1071"/>
      <c r="BC33" s="1071"/>
      <c r="BD33" s="1071"/>
      <c r="BE33" s="1061" t="s">
        <v>392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394</v>
      </c>
      <c r="C34" s="1067"/>
      <c r="D34" s="1067"/>
      <c r="E34" s="1067"/>
      <c r="F34" s="1067"/>
      <c r="G34" s="1067"/>
      <c r="H34" s="1067"/>
      <c r="I34" s="1067"/>
      <c r="J34" s="1067"/>
      <c r="K34" s="1067"/>
      <c r="L34" s="1067"/>
      <c r="M34" s="1067"/>
      <c r="N34" s="1067"/>
      <c r="O34" s="1067"/>
      <c r="P34" s="1068"/>
      <c r="Q34" s="1072">
        <v>32030</v>
      </c>
      <c r="R34" s="1073"/>
      <c r="S34" s="1073"/>
      <c r="T34" s="1073"/>
      <c r="U34" s="1073"/>
      <c r="V34" s="1073">
        <v>29998</v>
      </c>
      <c r="W34" s="1073"/>
      <c r="X34" s="1073"/>
      <c r="Y34" s="1073"/>
      <c r="Z34" s="1073"/>
      <c r="AA34" s="1073">
        <v>2032</v>
      </c>
      <c r="AB34" s="1073"/>
      <c r="AC34" s="1073"/>
      <c r="AD34" s="1073"/>
      <c r="AE34" s="1074"/>
      <c r="AF34" s="1048">
        <v>11177</v>
      </c>
      <c r="AG34" s="1049"/>
      <c r="AH34" s="1049"/>
      <c r="AI34" s="1049"/>
      <c r="AJ34" s="1050"/>
      <c r="AK34" s="1009">
        <v>341</v>
      </c>
      <c r="AL34" s="1000"/>
      <c r="AM34" s="1000"/>
      <c r="AN34" s="1000"/>
      <c r="AO34" s="1000"/>
      <c r="AP34" s="1000">
        <v>58616</v>
      </c>
      <c r="AQ34" s="1000"/>
      <c r="AR34" s="1000"/>
      <c r="AS34" s="1000"/>
      <c r="AT34" s="1000"/>
      <c r="AU34" s="1000">
        <v>2052</v>
      </c>
      <c r="AV34" s="1000"/>
      <c r="AW34" s="1000"/>
      <c r="AX34" s="1000"/>
      <c r="AY34" s="1000"/>
      <c r="AZ34" s="1071" t="s">
        <v>492</v>
      </c>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395</v>
      </c>
      <c r="C35" s="1067"/>
      <c r="D35" s="1067"/>
      <c r="E35" s="1067"/>
      <c r="F35" s="1067"/>
      <c r="G35" s="1067"/>
      <c r="H35" s="1067"/>
      <c r="I35" s="1067"/>
      <c r="J35" s="1067"/>
      <c r="K35" s="1067"/>
      <c r="L35" s="1067"/>
      <c r="M35" s="1067"/>
      <c r="N35" s="1067"/>
      <c r="O35" s="1067"/>
      <c r="P35" s="1068"/>
      <c r="Q35" s="1072">
        <v>7324</v>
      </c>
      <c r="R35" s="1073"/>
      <c r="S35" s="1073"/>
      <c r="T35" s="1073"/>
      <c r="U35" s="1073"/>
      <c r="V35" s="1073">
        <v>7147</v>
      </c>
      <c r="W35" s="1073"/>
      <c r="X35" s="1073"/>
      <c r="Y35" s="1073"/>
      <c r="Z35" s="1073"/>
      <c r="AA35" s="1073">
        <v>177</v>
      </c>
      <c r="AB35" s="1073"/>
      <c r="AC35" s="1073"/>
      <c r="AD35" s="1073"/>
      <c r="AE35" s="1074"/>
      <c r="AF35" s="1048">
        <v>6283</v>
      </c>
      <c r="AG35" s="1049"/>
      <c r="AH35" s="1049"/>
      <c r="AI35" s="1049"/>
      <c r="AJ35" s="1050"/>
      <c r="AK35" s="1009">
        <v>42</v>
      </c>
      <c r="AL35" s="1000"/>
      <c r="AM35" s="1000"/>
      <c r="AN35" s="1000"/>
      <c r="AO35" s="1000"/>
      <c r="AP35" s="1000">
        <v>9523</v>
      </c>
      <c r="AQ35" s="1000"/>
      <c r="AR35" s="1000"/>
      <c r="AS35" s="1000"/>
      <c r="AT35" s="1000"/>
      <c r="AU35" s="1000">
        <v>1467</v>
      </c>
      <c r="AV35" s="1000"/>
      <c r="AW35" s="1000"/>
      <c r="AX35" s="1000"/>
      <c r="AY35" s="1000"/>
      <c r="AZ35" s="1071" t="s">
        <v>492</v>
      </c>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t="s">
        <v>396</v>
      </c>
      <c r="C36" s="1067"/>
      <c r="D36" s="1067"/>
      <c r="E36" s="1067"/>
      <c r="F36" s="1067"/>
      <c r="G36" s="1067"/>
      <c r="H36" s="1067"/>
      <c r="I36" s="1067"/>
      <c r="J36" s="1067"/>
      <c r="K36" s="1067"/>
      <c r="L36" s="1067"/>
      <c r="M36" s="1067"/>
      <c r="N36" s="1067"/>
      <c r="O36" s="1067"/>
      <c r="P36" s="1068"/>
      <c r="Q36" s="1072">
        <v>9299</v>
      </c>
      <c r="R36" s="1073"/>
      <c r="S36" s="1073"/>
      <c r="T36" s="1073"/>
      <c r="U36" s="1073"/>
      <c r="V36" s="1073">
        <v>9045</v>
      </c>
      <c r="W36" s="1073"/>
      <c r="X36" s="1073"/>
      <c r="Y36" s="1073"/>
      <c r="Z36" s="1073"/>
      <c r="AA36" s="1073">
        <v>254</v>
      </c>
      <c r="AB36" s="1073"/>
      <c r="AC36" s="1073"/>
      <c r="AD36" s="1073"/>
      <c r="AE36" s="1074"/>
      <c r="AF36" s="1048">
        <v>27</v>
      </c>
      <c r="AG36" s="1049"/>
      <c r="AH36" s="1049"/>
      <c r="AI36" s="1049"/>
      <c r="AJ36" s="1050"/>
      <c r="AK36" s="1009">
        <v>1195</v>
      </c>
      <c r="AL36" s="1000"/>
      <c r="AM36" s="1000"/>
      <c r="AN36" s="1000"/>
      <c r="AO36" s="1000"/>
      <c r="AP36" s="1000">
        <v>653</v>
      </c>
      <c r="AQ36" s="1000"/>
      <c r="AR36" s="1000"/>
      <c r="AS36" s="1000"/>
      <c r="AT36" s="1000"/>
      <c r="AU36" s="1000">
        <v>59</v>
      </c>
      <c r="AV36" s="1000"/>
      <c r="AW36" s="1000"/>
      <c r="AX36" s="1000"/>
      <c r="AY36" s="1000"/>
      <c r="AZ36" s="1071" t="s">
        <v>492</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t="s">
        <v>397</v>
      </c>
      <c r="C37" s="1067"/>
      <c r="D37" s="1067"/>
      <c r="E37" s="1067"/>
      <c r="F37" s="1067"/>
      <c r="G37" s="1067"/>
      <c r="H37" s="1067"/>
      <c r="I37" s="1067"/>
      <c r="J37" s="1067"/>
      <c r="K37" s="1067"/>
      <c r="L37" s="1067"/>
      <c r="M37" s="1067"/>
      <c r="N37" s="1067"/>
      <c r="O37" s="1067"/>
      <c r="P37" s="1068"/>
      <c r="Q37" s="1072">
        <v>1618</v>
      </c>
      <c r="R37" s="1073"/>
      <c r="S37" s="1073"/>
      <c r="T37" s="1073"/>
      <c r="U37" s="1073"/>
      <c r="V37" s="1073">
        <v>1601</v>
      </c>
      <c r="W37" s="1073"/>
      <c r="X37" s="1073"/>
      <c r="Y37" s="1073"/>
      <c r="Z37" s="1073"/>
      <c r="AA37" s="1073">
        <v>17</v>
      </c>
      <c r="AB37" s="1073"/>
      <c r="AC37" s="1073"/>
      <c r="AD37" s="1073"/>
      <c r="AE37" s="1074"/>
      <c r="AF37" s="1048" t="s">
        <v>492</v>
      </c>
      <c r="AG37" s="1049"/>
      <c r="AH37" s="1049"/>
      <c r="AI37" s="1049"/>
      <c r="AJ37" s="1050"/>
      <c r="AK37" s="1009">
        <v>59</v>
      </c>
      <c r="AL37" s="1000"/>
      <c r="AM37" s="1000"/>
      <c r="AN37" s="1000"/>
      <c r="AO37" s="1000"/>
      <c r="AP37" s="1000">
        <v>3746</v>
      </c>
      <c r="AQ37" s="1000"/>
      <c r="AR37" s="1000"/>
      <c r="AS37" s="1000"/>
      <c r="AT37" s="1000"/>
      <c r="AU37" s="1000">
        <v>1602</v>
      </c>
      <c r="AV37" s="1000"/>
      <c r="AW37" s="1000"/>
      <c r="AX37" s="1000"/>
      <c r="AY37" s="1000"/>
      <c r="AZ37" s="1071" t="s">
        <v>492</v>
      </c>
      <c r="BA37" s="1071"/>
      <c r="BB37" s="1071"/>
      <c r="BC37" s="1071"/>
      <c r="BD37" s="1071"/>
      <c r="BE37" s="1061" t="s">
        <v>398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t="s">
        <v>399</v>
      </c>
      <c r="C38" s="1067"/>
      <c r="D38" s="1067"/>
      <c r="E38" s="1067"/>
      <c r="F38" s="1067"/>
      <c r="G38" s="1067"/>
      <c r="H38" s="1067"/>
      <c r="I38" s="1067"/>
      <c r="J38" s="1067"/>
      <c r="K38" s="1067"/>
      <c r="L38" s="1067"/>
      <c r="M38" s="1067"/>
      <c r="N38" s="1067"/>
      <c r="O38" s="1067"/>
      <c r="P38" s="1068"/>
      <c r="Q38" s="1072">
        <v>2811</v>
      </c>
      <c r="R38" s="1073"/>
      <c r="S38" s="1073"/>
      <c r="T38" s="1073"/>
      <c r="U38" s="1073"/>
      <c r="V38" s="1073">
        <v>2753</v>
      </c>
      <c r="W38" s="1073"/>
      <c r="X38" s="1073"/>
      <c r="Y38" s="1073"/>
      <c r="Z38" s="1073"/>
      <c r="AA38" s="1073">
        <v>58</v>
      </c>
      <c r="AB38" s="1073"/>
      <c r="AC38" s="1073"/>
      <c r="AD38" s="1073"/>
      <c r="AE38" s="1074"/>
      <c r="AF38" s="1048">
        <v>22</v>
      </c>
      <c r="AG38" s="1049"/>
      <c r="AH38" s="1049"/>
      <c r="AI38" s="1049"/>
      <c r="AJ38" s="1050"/>
      <c r="AK38" s="1009" t="s">
        <v>574</v>
      </c>
      <c r="AL38" s="1000"/>
      <c r="AM38" s="1000"/>
      <c r="AN38" s="1000"/>
      <c r="AO38" s="1000"/>
      <c r="AP38" s="1000">
        <v>1999</v>
      </c>
      <c r="AQ38" s="1000"/>
      <c r="AR38" s="1000"/>
      <c r="AS38" s="1000"/>
      <c r="AT38" s="1000"/>
      <c r="AU38" s="1000" t="s">
        <v>575</v>
      </c>
      <c r="AV38" s="1000"/>
      <c r="AW38" s="1000"/>
      <c r="AX38" s="1000"/>
      <c r="AY38" s="1000"/>
      <c r="AZ38" s="1071" t="s">
        <v>492</v>
      </c>
      <c r="BA38" s="1071"/>
      <c r="BB38" s="1071"/>
      <c r="BC38" s="1071"/>
      <c r="BD38" s="1071"/>
      <c r="BE38" s="1061" t="s">
        <v>398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t="s">
        <v>400</v>
      </c>
      <c r="C39" s="1067"/>
      <c r="D39" s="1067"/>
      <c r="E39" s="1067"/>
      <c r="F39" s="1067"/>
      <c r="G39" s="1067"/>
      <c r="H39" s="1067"/>
      <c r="I39" s="1067"/>
      <c r="J39" s="1067"/>
      <c r="K39" s="1067"/>
      <c r="L39" s="1067"/>
      <c r="M39" s="1067"/>
      <c r="N39" s="1067"/>
      <c r="O39" s="1067"/>
      <c r="P39" s="1068"/>
      <c r="Q39" s="1072">
        <v>569</v>
      </c>
      <c r="R39" s="1073"/>
      <c r="S39" s="1073"/>
      <c r="T39" s="1073"/>
      <c r="U39" s="1073"/>
      <c r="V39" s="1073">
        <v>335</v>
      </c>
      <c r="W39" s="1073"/>
      <c r="X39" s="1073"/>
      <c r="Y39" s="1073"/>
      <c r="Z39" s="1073"/>
      <c r="AA39" s="1073">
        <v>234</v>
      </c>
      <c r="AB39" s="1073"/>
      <c r="AC39" s="1073"/>
      <c r="AD39" s="1073"/>
      <c r="AE39" s="1074"/>
      <c r="AF39" s="1048">
        <v>234</v>
      </c>
      <c r="AG39" s="1049"/>
      <c r="AH39" s="1049"/>
      <c r="AI39" s="1049"/>
      <c r="AJ39" s="1050"/>
      <c r="AK39" s="1009" t="s">
        <v>576</v>
      </c>
      <c r="AL39" s="1000"/>
      <c r="AM39" s="1000"/>
      <c r="AN39" s="1000"/>
      <c r="AO39" s="1000"/>
      <c r="AP39" s="1000">
        <v>495</v>
      </c>
      <c r="AQ39" s="1000"/>
      <c r="AR39" s="1000"/>
      <c r="AS39" s="1000"/>
      <c r="AT39" s="1000"/>
      <c r="AU39" s="1000" t="s">
        <v>575</v>
      </c>
      <c r="AV39" s="1000"/>
      <c r="AW39" s="1000"/>
      <c r="AX39" s="1000"/>
      <c r="AY39" s="1000"/>
      <c r="AZ39" s="1071" t="s">
        <v>492</v>
      </c>
      <c r="BA39" s="1071"/>
      <c r="BB39" s="1071"/>
      <c r="BC39" s="1071"/>
      <c r="BD39" s="1071"/>
      <c r="BE39" s="1061" t="s">
        <v>398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375</v>
      </c>
      <c r="B63" s="973" t="s">
        <v>402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29576</v>
      </c>
      <c r="AG63" s="988"/>
      <c r="AH63" s="988"/>
      <c r="AI63" s="988"/>
      <c r="AJ63" s="1059"/>
      <c r="AK63" s="1060"/>
      <c r="AL63" s="992"/>
      <c r="AM63" s="992"/>
      <c r="AN63" s="992"/>
      <c r="AO63" s="992"/>
      <c r="AP63" s="988">
        <v>470224</v>
      </c>
      <c r="AQ63" s="988"/>
      <c r="AR63" s="988"/>
      <c r="AS63" s="988"/>
      <c r="AT63" s="988"/>
      <c r="AU63" s="988">
        <v>156647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404</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591</v>
      </c>
      <c r="C68" s="1015"/>
      <c r="D68" s="1015"/>
      <c r="E68" s="1015"/>
      <c r="F68" s="1015"/>
      <c r="G68" s="1015"/>
      <c r="H68" s="1015"/>
      <c r="I68" s="1015"/>
      <c r="J68" s="1015"/>
      <c r="K68" s="1015"/>
      <c r="L68" s="1015"/>
      <c r="M68" s="1015"/>
      <c r="N68" s="1015"/>
      <c r="O68" s="1015"/>
      <c r="P68" s="1016"/>
      <c r="Q68" s="1017">
        <v>68989</v>
      </c>
      <c r="R68" s="1011"/>
      <c r="S68" s="1011"/>
      <c r="T68" s="1011"/>
      <c r="U68" s="1011"/>
      <c r="V68" s="1011">
        <v>67856</v>
      </c>
      <c r="W68" s="1011"/>
      <c r="X68" s="1011"/>
      <c r="Y68" s="1011"/>
      <c r="Z68" s="1011"/>
      <c r="AA68" s="1011">
        <v>1134</v>
      </c>
      <c r="AB68" s="1011"/>
      <c r="AC68" s="1011"/>
      <c r="AD68" s="1011"/>
      <c r="AE68" s="1011"/>
      <c r="AF68" s="1011">
        <v>1134</v>
      </c>
      <c r="AG68" s="1011"/>
      <c r="AH68" s="1011"/>
      <c r="AI68" s="1011"/>
      <c r="AJ68" s="1011"/>
      <c r="AK68" s="1011"/>
      <c r="AL68" s="1011"/>
      <c r="AM68" s="1011"/>
      <c r="AN68" s="1011"/>
      <c r="AO68" s="1011"/>
      <c r="AP68" s="1011"/>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592</v>
      </c>
      <c r="C69" s="1004"/>
      <c r="D69" s="1004"/>
      <c r="E69" s="1004"/>
      <c r="F69" s="1004"/>
      <c r="G69" s="1004"/>
      <c r="H69" s="1004"/>
      <c r="I69" s="1004"/>
      <c r="J69" s="1004"/>
      <c r="K69" s="1004"/>
      <c r="L69" s="1004"/>
      <c r="M69" s="1004"/>
      <c r="N69" s="1004"/>
      <c r="O69" s="1004"/>
      <c r="P69" s="1005"/>
      <c r="Q69" s="1006">
        <v>42924</v>
      </c>
      <c r="R69" s="1000"/>
      <c r="S69" s="1000"/>
      <c r="T69" s="1000"/>
      <c r="U69" s="1000"/>
      <c r="V69" s="1000">
        <v>41928</v>
      </c>
      <c r="W69" s="1000"/>
      <c r="X69" s="1000"/>
      <c r="Y69" s="1000"/>
      <c r="Z69" s="1000"/>
      <c r="AA69" s="1000">
        <v>996</v>
      </c>
      <c r="AB69" s="1000"/>
      <c r="AC69" s="1000"/>
      <c r="AD69" s="1000"/>
      <c r="AE69" s="1000"/>
      <c r="AF69" s="1000">
        <v>11034</v>
      </c>
      <c r="AG69" s="1000"/>
      <c r="AH69" s="1000"/>
      <c r="AI69" s="1000"/>
      <c r="AJ69" s="1000"/>
      <c r="AK69" s="1000">
        <v>86</v>
      </c>
      <c r="AL69" s="1000"/>
      <c r="AM69" s="1000"/>
      <c r="AN69" s="1000"/>
      <c r="AO69" s="1000"/>
      <c r="AP69" s="1000">
        <v>146822</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593</v>
      </c>
      <c r="C70" s="1004"/>
      <c r="D70" s="1004"/>
      <c r="E70" s="1004"/>
      <c r="F70" s="1004"/>
      <c r="G70" s="1004"/>
      <c r="H70" s="1004"/>
      <c r="I70" s="1004"/>
      <c r="J70" s="1004"/>
      <c r="K70" s="1004"/>
      <c r="L70" s="1004"/>
      <c r="M70" s="1004"/>
      <c r="N70" s="1004"/>
      <c r="O70" s="1004"/>
      <c r="P70" s="1005"/>
      <c r="Q70" s="1006">
        <v>3104</v>
      </c>
      <c r="R70" s="1000"/>
      <c r="S70" s="1000"/>
      <c r="T70" s="1000"/>
      <c r="U70" s="1000"/>
      <c r="V70" s="1000">
        <v>2681</v>
      </c>
      <c r="W70" s="1000"/>
      <c r="X70" s="1000"/>
      <c r="Y70" s="1000"/>
      <c r="Z70" s="1000"/>
      <c r="AA70" s="1000">
        <v>423</v>
      </c>
      <c r="AB70" s="1000"/>
      <c r="AC70" s="1000"/>
      <c r="AD70" s="1000"/>
      <c r="AE70" s="1000"/>
      <c r="AF70" s="1000">
        <v>423</v>
      </c>
      <c r="AG70" s="1000"/>
      <c r="AH70" s="1000"/>
      <c r="AI70" s="1000"/>
      <c r="AJ70" s="1000"/>
      <c r="AK70" s="1000"/>
      <c r="AL70" s="1000"/>
      <c r="AM70" s="1000"/>
      <c r="AN70" s="1000"/>
      <c r="AO70" s="1000"/>
      <c r="AP70" s="1000"/>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594</v>
      </c>
      <c r="C71" s="1004"/>
      <c r="D71" s="1004"/>
      <c r="E71" s="1004"/>
      <c r="F71" s="1004"/>
      <c r="G71" s="1004"/>
      <c r="H71" s="1004"/>
      <c r="I71" s="1004"/>
      <c r="J71" s="1004"/>
      <c r="K71" s="1004"/>
      <c r="L71" s="1004"/>
      <c r="M71" s="1004"/>
      <c r="N71" s="1004"/>
      <c r="O71" s="1004"/>
      <c r="P71" s="1005"/>
      <c r="Q71" s="1006">
        <v>831407</v>
      </c>
      <c r="R71" s="1000"/>
      <c r="S71" s="1000"/>
      <c r="T71" s="1000"/>
      <c r="U71" s="1000"/>
      <c r="V71" s="1000">
        <v>805733</v>
      </c>
      <c r="W71" s="1000"/>
      <c r="X71" s="1000"/>
      <c r="Y71" s="1000"/>
      <c r="Z71" s="1000"/>
      <c r="AA71" s="1000">
        <v>25674</v>
      </c>
      <c r="AB71" s="1000"/>
      <c r="AC71" s="1000"/>
      <c r="AD71" s="1000"/>
      <c r="AE71" s="1000"/>
      <c r="AF71" s="1000">
        <v>25674</v>
      </c>
      <c r="AG71" s="1000"/>
      <c r="AH71" s="1000"/>
      <c r="AI71" s="1000"/>
      <c r="AJ71" s="1000"/>
      <c r="AK71" s="1000"/>
      <c r="AL71" s="1000"/>
      <c r="AM71" s="1000"/>
      <c r="AN71" s="1000"/>
      <c r="AO71" s="1000"/>
      <c r="AP71" s="1000"/>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375</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5723</v>
      </c>
      <c r="CS102" s="980"/>
      <c r="CT102" s="980"/>
      <c r="CU102" s="980"/>
      <c r="CV102" s="981"/>
      <c r="CW102" s="979">
        <v>1602</v>
      </c>
      <c r="CX102" s="980"/>
      <c r="CY102" s="980"/>
      <c r="CZ102" s="980"/>
      <c r="DA102" s="981"/>
      <c r="DB102" s="979">
        <v>17346</v>
      </c>
      <c r="DC102" s="980"/>
      <c r="DD102" s="980"/>
      <c r="DE102" s="980"/>
      <c r="DF102" s="981"/>
      <c r="DG102" s="979" t="s">
        <v>573</v>
      </c>
      <c r="DH102" s="980"/>
      <c r="DI102" s="980"/>
      <c r="DJ102" s="980"/>
      <c r="DK102" s="981"/>
      <c r="DL102" s="979">
        <v>2437</v>
      </c>
      <c r="DM102" s="980"/>
      <c r="DN102" s="980"/>
      <c r="DO102" s="980"/>
      <c r="DP102" s="981"/>
      <c r="DQ102" s="979">
        <v>262</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289</v>
      </c>
      <c r="AG109" s="923"/>
      <c r="AH109" s="923"/>
      <c r="AI109" s="923"/>
      <c r="AJ109" s="924"/>
      <c r="AK109" s="925" t="s">
        <v>288</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289</v>
      </c>
      <c r="BW109" s="923"/>
      <c r="BX109" s="923"/>
      <c r="BY109" s="923"/>
      <c r="BZ109" s="924"/>
      <c r="CA109" s="925" t="s">
        <v>288</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289</v>
      </c>
      <c r="DM109" s="923"/>
      <c r="DN109" s="923"/>
      <c r="DO109" s="923"/>
      <c r="DP109" s="924"/>
      <c r="DQ109" s="925" t="s">
        <v>288</v>
      </c>
      <c r="DR109" s="923"/>
      <c r="DS109" s="923"/>
      <c r="DT109" s="923"/>
      <c r="DU109" s="924"/>
      <c r="DV109" s="925" t="s">
        <v>416</v>
      </c>
      <c r="DW109" s="923"/>
      <c r="DX109" s="923"/>
      <c r="DY109" s="923"/>
      <c r="DZ109" s="954"/>
    </row>
    <row r="110" spans="1:131" s="199" customFormat="1" ht="26.25" customHeight="1" x14ac:dyDescent="0.2">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30074478</v>
      </c>
      <c r="AB110" s="916"/>
      <c r="AC110" s="916"/>
      <c r="AD110" s="916"/>
      <c r="AE110" s="917"/>
      <c r="AF110" s="918">
        <v>29722326</v>
      </c>
      <c r="AG110" s="916"/>
      <c r="AH110" s="916"/>
      <c r="AI110" s="916"/>
      <c r="AJ110" s="917"/>
      <c r="AK110" s="918">
        <v>27658567</v>
      </c>
      <c r="AL110" s="916"/>
      <c r="AM110" s="916"/>
      <c r="AN110" s="916"/>
      <c r="AO110" s="917"/>
      <c r="AP110" s="919">
        <v>10.199999999999999</v>
      </c>
      <c r="AQ110" s="920"/>
      <c r="AR110" s="920"/>
      <c r="AS110" s="920"/>
      <c r="AT110" s="921"/>
      <c r="AU110" s="955" t="s">
        <v>61</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1028238672</v>
      </c>
      <c r="BR110" s="863"/>
      <c r="BS110" s="863"/>
      <c r="BT110" s="863"/>
      <c r="BU110" s="863"/>
      <c r="BV110" s="863">
        <v>1036189408</v>
      </c>
      <c r="BW110" s="863"/>
      <c r="BX110" s="863"/>
      <c r="BY110" s="863"/>
      <c r="BZ110" s="863"/>
      <c r="CA110" s="863">
        <v>1034999720</v>
      </c>
      <c r="CB110" s="863"/>
      <c r="CC110" s="863"/>
      <c r="CD110" s="863"/>
      <c r="CE110" s="863"/>
      <c r="CF110" s="887">
        <v>380.7</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1855015</v>
      </c>
      <c r="DH110" s="863"/>
      <c r="DI110" s="863"/>
      <c r="DJ110" s="863"/>
      <c r="DK110" s="863"/>
      <c r="DL110" s="863">
        <v>13100005</v>
      </c>
      <c r="DM110" s="863"/>
      <c r="DN110" s="863"/>
      <c r="DO110" s="863"/>
      <c r="DP110" s="863"/>
      <c r="DQ110" s="863">
        <v>12860609</v>
      </c>
      <c r="DR110" s="863"/>
      <c r="DS110" s="863"/>
      <c r="DT110" s="863"/>
      <c r="DU110" s="863"/>
      <c r="DV110" s="864">
        <v>4.7</v>
      </c>
      <c r="DW110" s="864"/>
      <c r="DX110" s="864"/>
      <c r="DY110" s="864"/>
      <c r="DZ110" s="865"/>
    </row>
    <row r="111" spans="1:131" s="199" customFormat="1" ht="26.25" customHeight="1" x14ac:dyDescent="0.2">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2098123</v>
      </c>
      <c r="AB111" s="944"/>
      <c r="AC111" s="944"/>
      <c r="AD111" s="944"/>
      <c r="AE111" s="945"/>
      <c r="AF111" s="946">
        <v>1356302</v>
      </c>
      <c r="AG111" s="944"/>
      <c r="AH111" s="944"/>
      <c r="AI111" s="944"/>
      <c r="AJ111" s="945"/>
      <c r="AK111" s="946">
        <v>785320</v>
      </c>
      <c r="AL111" s="944"/>
      <c r="AM111" s="944"/>
      <c r="AN111" s="944"/>
      <c r="AO111" s="945"/>
      <c r="AP111" s="947">
        <v>0.3</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v>22062468</v>
      </c>
      <c r="BR111" s="835"/>
      <c r="BS111" s="835"/>
      <c r="BT111" s="835"/>
      <c r="BU111" s="835"/>
      <c r="BV111" s="835">
        <v>34176895</v>
      </c>
      <c r="BW111" s="835"/>
      <c r="BX111" s="835"/>
      <c r="BY111" s="835"/>
      <c r="BZ111" s="835"/>
      <c r="CA111" s="835">
        <v>34475480</v>
      </c>
      <c r="CB111" s="835"/>
      <c r="CC111" s="835"/>
      <c r="CD111" s="835"/>
      <c r="CE111" s="835"/>
      <c r="CF111" s="896">
        <v>12.7</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4913200</v>
      </c>
      <c r="DH111" s="835"/>
      <c r="DI111" s="835"/>
      <c r="DJ111" s="835"/>
      <c r="DK111" s="835"/>
      <c r="DL111" s="835">
        <v>4541895</v>
      </c>
      <c r="DM111" s="835"/>
      <c r="DN111" s="835"/>
      <c r="DO111" s="835"/>
      <c r="DP111" s="835"/>
      <c r="DQ111" s="835">
        <v>4164184</v>
      </c>
      <c r="DR111" s="835"/>
      <c r="DS111" s="835"/>
      <c r="DT111" s="835"/>
      <c r="DU111" s="835"/>
      <c r="DV111" s="812">
        <v>1.5</v>
      </c>
      <c r="DW111" s="812"/>
      <c r="DX111" s="812"/>
      <c r="DY111" s="812"/>
      <c r="DZ111" s="813"/>
    </row>
    <row r="112" spans="1:131" s="199" customFormat="1" ht="26.25" customHeight="1" x14ac:dyDescent="0.2">
      <c r="A112" s="937" t="s">
        <v>425</v>
      </c>
      <c r="B112" s="938"/>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37529276</v>
      </c>
      <c r="AB112" s="798"/>
      <c r="AC112" s="798"/>
      <c r="AD112" s="798"/>
      <c r="AE112" s="799"/>
      <c r="AF112" s="800">
        <v>38322531</v>
      </c>
      <c r="AG112" s="798"/>
      <c r="AH112" s="798"/>
      <c r="AI112" s="798"/>
      <c r="AJ112" s="799"/>
      <c r="AK112" s="800">
        <v>40690049</v>
      </c>
      <c r="AL112" s="798"/>
      <c r="AM112" s="798"/>
      <c r="AN112" s="798"/>
      <c r="AO112" s="799"/>
      <c r="AP112" s="845">
        <v>15</v>
      </c>
      <c r="AQ112" s="846"/>
      <c r="AR112" s="846"/>
      <c r="AS112" s="846"/>
      <c r="AT112" s="847"/>
      <c r="AU112" s="957"/>
      <c r="AV112" s="958"/>
      <c r="AW112" s="958"/>
      <c r="AX112" s="958"/>
      <c r="AY112" s="958"/>
      <c r="AZ112" s="833" t="s">
        <v>427</v>
      </c>
      <c r="BA112" s="768"/>
      <c r="BB112" s="768"/>
      <c r="BC112" s="768"/>
      <c r="BD112" s="768"/>
      <c r="BE112" s="768"/>
      <c r="BF112" s="768"/>
      <c r="BG112" s="768"/>
      <c r="BH112" s="768"/>
      <c r="BI112" s="768"/>
      <c r="BJ112" s="768"/>
      <c r="BK112" s="768"/>
      <c r="BL112" s="768"/>
      <c r="BM112" s="768"/>
      <c r="BN112" s="768"/>
      <c r="BO112" s="768"/>
      <c r="BP112" s="769"/>
      <c r="BQ112" s="834">
        <v>185999574</v>
      </c>
      <c r="BR112" s="835"/>
      <c r="BS112" s="835"/>
      <c r="BT112" s="835"/>
      <c r="BU112" s="835"/>
      <c r="BV112" s="835">
        <v>167725446</v>
      </c>
      <c r="BW112" s="835"/>
      <c r="BX112" s="835"/>
      <c r="BY112" s="835"/>
      <c r="BZ112" s="835"/>
      <c r="CA112" s="835">
        <v>156350938</v>
      </c>
      <c r="CB112" s="835"/>
      <c r="CC112" s="835"/>
      <c r="CD112" s="835"/>
      <c r="CE112" s="835"/>
      <c r="CF112" s="896">
        <v>57.5</v>
      </c>
      <c r="CG112" s="897"/>
      <c r="CH112" s="897"/>
      <c r="CI112" s="897"/>
      <c r="CJ112" s="897"/>
      <c r="CK112" s="952"/>
      <c r="CL112" s="839"/>
      <c r="CM112" s="842" t="s">
        <v>428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2">
      <c r="A113" s="939"/>
      <c r="B113" s="940"/>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14317708</v>
      </c>
      <c r="AB113" s="944"/>
      <c r="AC113" s="944"/>
      <c r="AD113" s="944"/>
      <c r="AE113" s="945"/>
      <c r="AF113" s="946">
        <v>13519614</v>
      </c>
      <c r="AG113" s="944"/>
      <c r="AH113" s="944"/>
      <c r="AI113" s="944"/>
      <c r="AJ113" s="945"/>
      <c r="AK113" s="946">
        <v>13621589</v>
      </c>
      <c r="AL113" s="944"/>
      <c r="AM113" s="944"/>
      <c r="AN113" s="944"/>
      <c r="AO113" s="945"/>
      <c r="AP113" s="947">
        <v>5</v>
      </c>
      <c r="AQ113" s="948"/>
      <c r="AR113" s="948"/>
      <c r="AS113" s="948"/>
      <c r="AT113" s="949"/>
      <c r="AU113" s="957"/>
      <c r="AV113" s="958"/>
      <c r="AW113" s="958"/>
      <c r="AX113" s="958"/>
      <c r="AY113" s="958"/>
      <c r="AZ113" s="833" t="s">
        <v>430</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431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58563</v>
      </c>
      <c r="DH113" s="798"/>
      <c r="DI113" s="798"/>
      <c r="DJ113" s="798"/>
      <c r="DK113" s="799"/>
      <c r="DL113" s="800">
        <v>50197</v>
      </c>
      <c r="DM113" s="798"/>
      <c r="DN113" s="798"/>
      <c r="DO113" s="798"/>
      <c r="DP113" s="799"/>
      <c r="DQ113" s="800">
        <v>41831</v>
      </c>
      <c r="DR113" s="798"/>
      <c r="DS113" s="798"/>
      <c r="DT113" s="798"/>
      <c r="DU113" s="799"/>
      <c r="DV113" s="845">
        <v>0</v>
      </c>
      <c r="DW113" s="846"/>
      <c r="DX113" s="846"/>
      <c r="DY113" s="846"/>
      <c r="DZ113" s="847"/>
    </row>
    <row r="114" spans="1:130" s="199" customFormat="1" ht="26.25" customHeight="1" x14ac:dyDescent="0.2">
      <c r="A114" s="939"/>
      <c r="B114" s="940"/>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433</v>
      </c>
      <c r="BA114" s="768"/>
      <c r="BB114" s="768"/>
      <c r="BC114" s="768"/>
      <c r="BD114" s="768"/>
      <c r="BE114" s="768"/>
      <c r="BF114" s="768"/>
      <c r="BG114" s="768"/>
      <c r="BH114" s="768"/>
      <c r="BI114" s="768"/>
      <c r="BJ114" s="768"/>
      <c r="BK114" s="768"/>
      <c r="BL114" s="768"/>
      <c r="BM114" s="768"/>
      <c r="BN114" s="768"/>
      <c r="BO114" s="768"/>
      <c r="BP114" s="769"/>
      <c r="BQ114" s="834">
        <v>77229944</v>
      </c>
      <c r="BR114" s="835"/>
      <c r="BS114" s="835"/>
      <c r="BT114" s="835"/>
      <c r="BU114" s="835"/>
      <c r="BV114" s="835">
        <v>74306064</v>
      </c>
      <c r="BW114" s="835"/>
      <c r="BX114" s="835"/>
      <c r="BY114" s="835"/>
      <c r="BZ114" s="835"/>
      <c r="CA114" s="835">
        <v>73234247</v>
      </c>
      <c r="CB114" s="835"/>
      <c r="CC114" s="835"/>
      <c r="CD114" s="835"/>
      <c r="CE114" s="835"/>
      <c r="CF114" s="896">
        <v>26.9</v>
      </c>
      <c r="CG114" s="897"/>
      <c r="CH114" s="897"/>
      <c r="CI114" s="897"/>
      <c r="CJ114" s="897"/>
      <c r="CK114" s="952"/>
      <c r="CL114" s="839"/>
      <c r="CM114" s="842" t="s">
        <v>434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2">
      <c r="A115" s="939"/>
      <c r="B115" s="940"/>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938007</v>
      </c>
      <c r="AB115" s="944"/>
      <c r="AC115" s="944"/>
      <c r="AD115" s="944"/>
      <c r="AE115" s="945"/>
      <c r="AF115" s="946">
        <v>1669991</v>
      </c>
      <c r="AG115" s="944"/>
      <c r="AH115" s="944"/>
      <c r="AI115" s="944"/>
      <c r="AJ115" s="945"/>
      <c r="AK115" s="946">
        <v>1175284</v>
      </c>
      <c r="AL115" s="944"/>
      <c r="AM115" s="944"/>
      <c r="AN115" s="944"/>
      <c r="AO115" s="945"/>
      <c r="AP115" s="947">
        <v>0.4</v>
      </c>
      <c r="AQ115" s="948"/>
      <c r="AR115" s="948"/>
      <c r="AS115" s="948"/>
      <c r="AT115" s="949"/>
      <c r="AU115" s="957"/>
      <c r="AV115" s="958"/>
      <c r="AW115" s="958"/>
      <c r="AX115" s="958"/>
      <c r="AY115" s="958"/>
      <c r="AZ115" s="833" t="s">
        <v>436</v>
      </c>
      <c r="BA115" s="768"/>
      <c r="BB115" s="768"/>
      <c r="BC115" s="768"/>
      <c r="BD115" s="768"/>
      <c r="BE115" s="768"/>
      <c r="BF115" s="768"/>
      <c r="BG115" s="768"/>
      <c r="BH115" s="768"/>
      <c r="BI115" s="768"/>
      <c r="BJ115" s="768"/>
      <c r="BK115" s="768"/>
      <c r="BL115" s="768"/>
      <c r="BM115" s="768"/>
      <c r="BN115" s="768"/>
      <c r="BO115" s="768"/>
      <c r="BP115" s="769"/>
      <c r="BQ115" s="834">
        <v>593737</v>
      </c>
      <c r="BR115" s="835"/>
      <c r="BS115" s="835"/>
      <c r="BT115" s="835"/>
      <c r="BU115" s="835"/>
      <c r="BV115" s="835">
        <v>361726</v>
      </c>
      <c r="BW115" s="835"/>
      <c r="BX115" s="835"/>
      <c r="BY115" s="835"/>
      <c r="BZ115" s="835"/>
      <c r="CA115" s="835">
        <v>262496</v>
      </c>
      <c r="CB115" s="835"/>
      <c r="CC115" s="835"/>
      <c r="CD115" s="835"/>
      <c r="CE115" s="835"/>
      <c r="CF115" s="896">
        <v>0.1</v>
      </c>
      <c r="CG115" s="897"/>
      <c r="CH115" s="897"/>
      <c r="CI115" s="897"/>
      <c r="CJ115" s="897"/>
      <c r="CK115" s="952"/>
      <c r="CL115" s="839"/>
      <c r="CM115" s="833" t="s">
        <v>437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10841831</v>
      </c>
      <c r="DH115" s="798"/>
      <c r="DI115" s="798"/>
      <c r="DJ115" s="798"/>
      <c r="DK115" s="799"/>
      <c r="DL115" s="800">
        <v>11208804</v>
      </c>
      <c r="DM115" s="798"/>
      <c r="DN115" s="798"/>
      <c r="DO115" s="798"/>
      <c r="DP115" s="799"/>
      <c r="DQ115" s="800">
        <v>12097295</v>
      </c>
      <c r="DR115" s="798"/>
      <c r="DS115" s="798"/>
      <c r="DT115" s="798"/>
      <c r="DU115" s="799"/>
      <c r="DV115" s="845">
        <v>4.4000000000000004</v>
      </c>
      <c r="DW115" s="846"/>
      <c r="DX115" s="846"/>
      <c r="DY115" s="846"/>
      <c r="DZ115" s="847"/>
    </row>
    <row r="116" spans="1:130" s="199" customFormat="1" ht="26.25" customHeight="1" x14ac:dyDescent="0.2">
      <c r="A116" s="941"/>
      <c r="B116" s="942"/>
      <c r="C116" s="901" t="s">
        <v>438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4393859</v>
      </c>
      <c r="DH116" s="798"/>
      <c r="DI116" s="798"/>
      <c r="DJ116" s="798"/>
      <c r="DK116" s="799"/>
      <c r="DL116" s="800">
        <v>5275994</v>
      </c>
      <c r="DM116" s="798"/>
      <c r="DN116" s="798"/>
      <c r="DO116" s="798"/>
      <c r="DP116" s="799"/>
      <c r="DQ116" s="800">
        <v>5311561</v>
      </c>
      <c r="DR116" s="798"/>
      <c r="DS116" s="798"/>
      <c r="DT116" s="798"/>
      <c r="DU116" s="799"/>
      <c r="DV116" s="845">
        <v>2</v>
      </c>
      <c r="DW116" s="846"/>
      <c r="DX116" s="846"/>
      <c r="DY116" s="846"/>
      <c r="DZ116" s="847"/>
    </row>
    <row r="117" spans="1:130" s="199" customFormat="1" ht="26.25" customHeight="1" x14ac:dyDescent="0.2">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441</v>
      </c>
      <c r="Z117" s="924"/>
      <c r="AA117" s="929">
        <v>84957592</v>
      </c>
      <c r="AB117" s="930"/>
      <c r="AC117" s="930"/>
      <c r="AD117" s="930"/>
      <c r="AE117" s="931"/>
      <c r="AF117" s="932">
        <v>84590764</v>
      </c>
      <c r="AG117" s="930"/>
      <c r="AH117" s="930"/>
      <c r="AI117" s="930"/>
      <c r="AJ117" s="931"/>
      <c r="AK117" s="932">
        <v>83930809</v>
      </c>
      <c r="AL117" s="930"/>
      <c r="AM117" s="930"/>
      <c r="AN117" s="930"/>
      <c r="AO117" s="931"/>
      <c r="AP117" s="933"/>
      <c r="AQ117" s="934"/>
      <c r="AR117" s="934"/>
      <c r="AS117" s="934"/>
      <c r="AT117" s="935"/>
      <c r="AU117" s="957"/>
      <c r="AV117" s="958"/>
      <c r="AW117" s="958"/>
      <c r="AX117" s="958"/>
      <c r="AY117" s="958"/>
      <c r="AZ117" s="884" t="s">
        <v>442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289</v>
      </c>
      <c r="AG118" s="923"/>
      <c r="AH118" s="923"/>
      <c r="AI118" s="923"/>
      <c r="AJ118" s="924"/>
      <c r="AK118" s="925" t="s">
        <v>288</v>
      </c>
      <c r="AL118" s="923"/>
      <c r="AM118" s="923"/>
      <c r="AN118" s="923"/>
      <c r="AO118" s="924"/>
      <c r="AP118" s="926" t="s">
        <v>416</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275693</v>
      </c>
      <c r="AB119" s="916"/>
      <c r="AC119" s="916"/>
      <c r="AD119" s="916"/>
      <c r="AE119" s="917"/>
      <c r="AF119" s="918">
        <v>413639</v>
      </c>
      <c r="AG119" s="916"/>
      <c r="AH119" s="916"/>
      <c r="AI119" s="916"/>
      <c r="AJ119" s="917"/>
      <c r="AK119" s="918">
        <v>317147</v>
      </c>
      <c r="AL119" s="916"/>
      <c r="AM119" s="916"/>
      <c r="AN119" s="916"/>
      <c r="AO119" s="917"/>
      <c r="AP119" s="919">
        <v>0.1</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446</v>
      </c>
      <c r="BP119" s="899"/>
      <c r="BQ119" s="903">
        <v>1314124395</v>
      </c>
      <c r="BR119" s="866"/>
      <c r="BS119" s="866"/>
      <c r="BT119" s="866"/>
      <c r="BU119" s="866"/>
      <c r="BV119" s="866">
        <v>1312759539</v>
      </c>
      <c r="BW119" s="866"/>
      <c r="BX119" s="866"/>
      <c r="BY119" s="866"/>
      <c r="BZ119" s="866"/>
      <c r="CA119" s="866">
        <v>1299322881</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2">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278549</v>
      </c>
      <c r="AB120" s="798"/>
      <c r="AC120" s="798"/>
      <c r="AD120" s="798"/>
      <c r="AE120" s="799"/>
      <c r="AF120" s="800">
        <v>278449</v>
      </c>
      <c r="AG120" s="798"/>
      <c r="AH120" s="798"/>
      <c r="AI120" s="798"/>
      <c r="AJ120" s="799"/>
      <c r="AK120" s="800">
        <v>278347</v>
      </c>
      <c r="AL120" s="798"/>
      <c r="AM120" s="798"/>
      <c r="AN120" s="798"/>
      <c r="AO120" s="799"/>
      <c r="AP120" s="845">
        <v>0.1</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209038626</v>
      </c>
      <c r="BR120" s="863"/>
      <c r="BS120" s="863"/>
      <c r="BT120" s="863"/>
      <c r="BU120" s="863"/>
      <c r="BV120" s="863">
        <v>223463711</v>
      </c>
      <c r="BW120" s="863"/>
      <c r="BX120" s="863"/>
      <c r="BY120" s="863"/>
      <c r="BZ120" s="863"/>
      <c r="CA120" s="863">
        <v>227690373</v>
      </c>
      <c r="CB120" s="863"/>
      <c r="CC120" s="863"/>
      <c r="CD120" s="863"/>
      <c r="CE120" s="863"/>
      <c r="CF120" s="887">
        <v>83.7</v>
      </c>
      <c r="CG120" s="888"/>
      <c r="CH120" s="888"/>
      <c r="CI120" s="888"/>
      <c r="CJ120" s="888"/>
      <c r="CK120" s="889" t="s">
        <v>450</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142027531</v>
      </c>
      <c r="DH120" s="863"/>
      <c r="DI120" s="863"/>
      <c r="DJ120" s="863"/>
      <c r="DK120" s="863"/>
      <c r="DL120" s="863">
        <v>125483052</v>
      </c>
      <c r="DM120" s="863"/>
      <c r="DN120" s="863"/>
      <c r="DO120" s="863"/>
      <c r="DP120" s="863"/>
      <c r="DQ120" s="863">
        <v>116191863</v>
      </c>
      <c r="DR120" s="863"/>
      <c r="DS120" s="863"/>
      <c r="DT120" s="863"/>
      <c r="DU120" s="863"/>
      <c r="DV120" s="864">
        <v>42.7</v>
      </c>
      <c r="DW120" s="864"/>
      <c r="DX120" s="864"/>
      <c r="DY120" s="864"/>
      <c r="DZ120" s="865"/>
    </row>
    <row r="121" spans="1:130" s="199" customFormat="1" ht="26.25" customHeight="1" x14ac:dyDescent="0.2">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9683</v>
      </c>
      <c r="AB121" s="798"/>
      <c r="AC121" s="798"/>
      <c r="AD121" s="798"/>
      <c r="AE121" s="799"/>
      <c r="AF121" s="800">
        <v>9514</v>
      </c>
      <c r="AG121" s="798"/>
      <c r="AH121" s="798"/>
      <c r="AI121" s="798"/>
      <c r="AJ121" s="799"/>
      <c r="AK121" s="800">
        <v>9343</v>
      </c>
      <c r="AL121" s="798"/>
      <c r="AM121" s="798"/>
      <c r="AN121" s="798"/>
      <c r="AO121" s="799"/>
      <c r="AP121" s="845">
        <v>0</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279343723</v>
      </c>
      <c r="BR121" s="835"/>
      <c r="BS121" s="835"/>
      <c r="BT121" s="835"/>
      <c r="BU121" s="835"/>
      <c r="BV121" s="835">
        <v>272969687</v>
      </c>
      <c r="BW121" s="835"/>
      <c r="BX121" s="835"/>
      <c r="BY121" s="835"/>
      <c r="BZ121" s="835"/>
      <c r="CA121" s="835">
        <v>264584615</v>
      </c>
      <c r="CB121" s="835"/>
      <c r="CC121" s="835"/>
      <c r="CD121" s="835"/>
      <c r="CE121" s="835"/>
      <c r="CF121" s="896">
        <v>97.3</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38643355</v>
      </c>
      <c r="DH121" s="835"/>
      <c r="DI121" s="835"/>
      <c r="DJ121" s="835"/>
      <c r="DK121" s="835"/>
      <c r="DL121" s="835">
        <v>36973783</v>
      </c>
      <c r="DM121" s="835"/>
      <c r="DN121" s="835"/>
      <c r="DO121" s="835"/>
      <c r="DP121" s="835"/>
      <c r="DQ121" s="835">
        <v>35274945</v>
      </c>
      <c r="DR121" s="835"/>
      <c r="DS121" s="835"/>
      <c r="DT121" s="835"/>
      <c r="DU121" s="835"/>
      <c r="DV121" s="812">
        <v>13</v>
      </c>
      <c r="DW121" s="812"/>
      <c r="DX121" s="812"/>
      <c r="DY121" s="812"/>
      <c r="DZ121" s="813"/>
    </row>
    <row r="122" spans="1:130" s="199" customFormat="1" ht="26.25" customHeight="1" x14ac:dyDescent="0.2">
      <c r="A122" s="838"/>
      <c r="B122" s="839"/>
      <c r="C122" s="842" t="s">
        <v>434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524027270</v>
      </c>
      <c r="BR122" s="866"/>
      <c r="BS122" s="866"/>
      <c r="BT122" s="866"/>
      <c r="BU122" s="866"/>
      <c r="BV122" s="866">
        <v>505035251</v>
      </c>
      <c r="BW122" s="866"/>
      <c r="BX122" s="866"/>
      <c r="BY122" s="866"/>
      <c r="BZ122" s="866"/>
      <c r="CA122" s="866">
        <v>485163609</v>
      </c>
      <c r="CB122" s="866"/>
      <c r="CC122" s="866"/>
      <c r="CD122" s="866"/>
      <c r="CE122" s="866"/>
      <c r="CF122" s="867">
        <v>178.5</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1976488</v>
      </c>
      <c r="DH122" s="835"/>
      <c r="DI122" s="835"/>
      <c r="DJ122" s="835"/>
      <c r="DK122" s="835"/>
      <c r="DL122" s="835">
        <v>1972540</v>
      </c>
      <c r="DM122" s="835"/>
      <c r="DN122" s="835"/>
      <c r="DO122" s="835"/>
      <c r="DP122" s="835"/>
      <c r="DQ122" s="835">
        <v>2051550</v>
      </c>
      <c r="DR122" s="835"/>
      <c r="DS122" s="835"/>
      <c r="DT122" s="835"/>
      <c r="DU122" s="835"/>
      <c r="DV122" s="812">
        <v>0.8</v>
      </c>
      <c r="DW122" s="812"/>
      <c r="DX122" s="812"/>
      <c r="DY122" s="812"/>
      <c r="DZ122" s="813"/>
    </row>
    <row r="123" spans="1:130" s="199" customFormat="1" ht="26.25" customHeight="1" x14ac:dyDescent="0.2">
      <c r="A123" s="838"/>
      <c r="B123" s="839"/>
      <c r="C123" s="842" t="s">
        <v>440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374082</v>
      </c>
      <c r="AB123" s="798"/>
      <c r="AC123" s="798"/>
      <c r="AD123" s="798"/>
      <c r="AE123" s="799"/>
      <c r="AF123" s="800">
        <v>968389</v>
      </c>
      <c r="AG123" s="798"/>
      <c r="AH123" s="798"/>
      <c r="AI123" s="798"/>
      <c r="AJ123" s="799"/>
      <c r="AK123" s="800">
        <v>570447</v>
      </c>
      <c r="AL123" s="798"/>
      <c r="AM123" s="798"/>
      <c r="AN123" s="798"/>
      <c r="AO123" s="799"/>
      <c r="AP123" s="845">
        <v>0.2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454</v>
      </c>
      <c r="BP123" s="899"/>
      <c r="BQ123" s="853">
        <v>1012409619</v>
      </c>
      <c r="BR123" s="854"/>
      <c r="BS123" s="854"/>
      <c r="BT123" s="854"/>
      <c r="BU123" s="854"/>
      <c r="BV123" s="854">
        <v>1001468649</v>
      </c>
      <c r="BW123" s="854"/>
      <c r="BX123" s="854"/>
      <c r="BY123" s="854"/>
      <c r="BZ123" s="854"/>
      <c r="CA123" s="854">
        <v>977438597</v>
      </c>
      <c r="CB123" s="854"/>
      <c r="CC123" s="854"/>
      <c r="CD123" s="854"/>
      <c r="CE123" s="854"/>
      <c r="CF123" s="764"/>
      <c r="CG123" s="765"/>
      <c r="CH123" s="765"/>
      <c r="CI123" s="765"/>
      <c r="CJ123" s="855"/>
      <c r="CK123" s="890"/>
      <c r="CL123" s="876"/>
      <c r="CM123" s="876"/>
      <c r="CN123" s="876"/>
      <c r="CO123" s="877"/>
      <c r="CP123" s="856" t="s">
        <v>395</v>
      </c>
      <c r="CQ123" s="857"/>
      <c r="CR123" s="857"/>
      <c r="CS123" s="857"/>
      <c r="CT123" s="857"/>
      <c r="CU123" s="857"/>
      <c r="CV123" s="857"/>
      <c r="CW123" s="857"/>
      <c r="CX123" s="857"/>
      <c r="CY123" s="857"/>
      <c r="CZ123" s="857"/>
      <c r="DA123" s="857"/>
      <c r="DB123" s="857"/>
      <c r="DC123" s="857"/>
      <c r="DD123" s="857"/>
      <c r="DE123" s="857"/>
      <c r="DF123" s="858"/>
      <c r="DG123" s="797">
        <v>1461764</v>
      </c>
      <c r="DH123" s="798"/>
      <c r="DI123" s="798"/>
      <c r="DJ123" s="798"/>
      <c r="DK123" s="799"/>
      <c r="DL123" s="800">
        <v>1507282</v>
      </c>
      <c r="DM123" s="798"/>
      <c r="DN123" s="798"/>
      <c r="DO123" s="798"/>
      <c r="DP123" s="799"/>
      <c r="DQ123" s="800">
        <v>1466612</v>
      </c>
      <c r="DR123" s="798"/>
      <c r="DS123" s="798"/>
      <c r="DT123" s="798"/>
      <c r="DU123" s="799"/>
      <c r="DV123" s="845">
        <v>0.5</v>
      </c>
      <c r="DW123" s="846"/>
      <c r="DX123" s="846"/>
      <c r="DY123" s="846"/>
      <c r="DZ123" s="847"/>
    </row>
    <row r="124" spans="1:130" s="199" customFormat="1" ht="26.25" customHeight="1" thickBot="1" x14ac:dyDescent="0.25">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115.3</v>
      </c>
      <c r="BR124" s="852"/>
      <c r="BS124" s="852"/>
      <c r="BT124" s="852"/>
      <c r="BU124" s="852"/>
      <c r="BV124" s="852">
        <v>117.4</v>
      </c>
      <c r="BW124" s="852"/>
      <c r="BX124" s="852"/>
      <c r="BY124" s="852"/>
      <c r="BZ124" s="852"/>
      <c r="CA124" s="852">
        <v>118.3</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1890436</v>
      </c>
      <c r="DH124" s="781"/>
      <c r="DI124" s="781"/>
      <c r="DJ124" s="781"/>
      <c r="DK124" s="782"/>
      <c r="DL124" s="783">
        <v>1788789</v>
      </c>
      <c r="DM124" s="781"/>
      <c r="DN124" s="781"/>
      <c r="DO124" s="781"/>
      <c r="DP124" s="782"/>
      <c r="DQ124" s="783">
        <v>1365968</v>
      </c>
      <c r="DR124" s="781"/>
      <c r="DS124" s="781"/>
      <c r="DT124" s="781"/>
      <c r="DU124" s="782"/>
      <c r="DV124" s="869">
        <v>0.5</v>
      </c>
      <c r="DW124" s="870"/>
      <c r="DX124" s="870"/>
      <c r="DY124" s="870"/>
      <c r="DZ124" s="871"/>
    </row>
    <row r="125" spans="1:130" s="199" customFormat="1" ht="26.25" customHeight="1" x14ac:dyDescent="0.2">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22596415</v>
      </c>
      <c r="AB128" s="819"/>
      <c r="AC128" s="819"/>
      <c r="AD128" s="819"/>
      <c r="AE128" s="820"/>
      <c r="AF128" s="821">
        <v>23042045</v>
      </c>
      <c r="AG128" s="819"/>
      <c r="AH128" s="819"/>
      <c r="AI128" s="819"/>
      <c r="AJ128" s="820"/>
      <c r="AK128" s="821">
        <v>21474289</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v>593737</v>
      </c>
      <c r="DH128" s="809"/>
      <c r="DI128" s="809"/>
      <c r="DJ128" s="809"/>
      <c r="DK128" s="809"/>
      <c r="DL128" s="809">
        <v>361726</v>
      </c>
      <c r="DM128" s="809"/>
      <c r="DN128" s="809"/>
      <c r="DO128" s="809"/>
      <c r="DP128" s="809"/>
      <c r="DQ128" s="809">
        <v>262496</v>
      </c>
      <c r="DR128" s="809"/>
      <c r="DS128" s="809"/>
      <c r="DT128" s="809"/>
      <c r="DU128" s="809"/>
      <c r="DV128" s="810">
        <v>0.1</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470</v>
      </c>
      <c r="X129" s="795"/>
      <c r="Y129" s="795"/>
      <c r="Z129" s="796"/>
      <c r="AA129" s="797">
        <v>303846781</v>
      </c>
      <c r="AB129" s="798"/>
      <c r="AC129" s="798"/>
      <c r="AD129" s="798"/>
      <c r="AE129" s="799"/>
      <c r="AF129" s="800">
        <v>309069873</v>
      </c>
      <c r="AG129" s="798"/>
      <c r="AH129" s="798"/>
      <c r="AI129" s="798"/>
      <c r="AJ129" s="799"/>
      <c r="AK129" s="800">
        <v>313794978</v>
      </c>
      <c r="AL129" s="798"/>
      <c r="AM129" s="798"/>
      <c r="AN129" s="798"/>
      <c r="AO129" s="799"/>
      <c r="AP129" s="801"/>
      <c r="AQ129" s="802"/>
      <c r="AR129" s="802"/>
      <c r="AS129" s="802"/>
      <c r="AT129" s="803"/>
      <c r="AU129" s="237"/>
      <c r="AV129" s="237"/>
      <c r="AW129" s="237"/>
      <c r="AX129" s="767" t="s">
        <v>471</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472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473</v>
      </c>
      <c r="X130" s="795"/>
      <c r="Y130" s="795"/>
      <c r="Z130" s="796"/>
      <c r="AA130" s="797">
        <v>42179590</v>
      </c>
      <c r="AB130" s="798"/>
      <c r="AC130" s="798"/>
      <c r="AD130" s="798"/>
      <c r="AE130" s="799"/>
      <c r="AF130" s="800">
        <v>44000067</v>
      </c>
      <c r="AG130" s="798"/>
      <c r="AH130" s="798"/>
      <c r="AI130" s="798"/>
      <c r="AJ130" s="799"/>
      <c r="AK130" s="800">
        <v>41923351</v>
      </c>
      <c r="AL130" s="798"/>
      <c r="AM130" s="798"/>
      <c r="AN130" s="798"/>
      <c r="AO130" s="799"/>
      <c r="AP130" s="801"/>
      <c r="AQ130" s="802"/>
      <c r="AR130" s="802"/>
      <c r="AS130" s="802"/>
      <c r="AT130" s="803"/>
      <c r="AU130" s="237"/>
      <c r="AV130" s="237"/>
      <c r="AW130" s="237"/>
      <c r="AX130" s="767" t="s">
        <v>474</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261667191</v>
      </c>
      <c r="AB131" s="781"/>
      <c r="AC131" s="781"/>
      <c r="AD131" s="781"/>
      <c r="AE131" s="782"/>
      <c r="AF131" s="783">
        <v>265069806</v>
      </c>
      <c r="AG131" s="781"/>
      <c r="AH131" s="781"/>
      <c r="AI131" s="781"/>
      <c r="AJ131" s="782"/>
      <c r="AK131" s="783">
        <v>271871627</v>
      </c>
      <c r="AL131" s="781"/>
      <c r="AM131" s="781"/>
      <c r="AN131" s="781"/>
      <c r="AO131" s="782"/>
      <c r="AP131" s="784"/>
      <c r="AQ131" s="785"/>
      <c r="AR131" s="785"/>
      <c r="AS131" s="785"/>
      <c r="AT131" s="786"/>
      <c r="AU131" s="237"/>
      <c r="AV131" s="237"/>
      <c r="AW131" s="237"/>
      <c r="AX131" s="745" t="s">
        <v>476</v>
      </c>
      <c r="AY131" s="746"/>
      <c r="AZ131" s="746"/>
      <c r="BA131" s="746"/>
      <c r="BB131" s="746"/>
      <c r="BC131" s="746"/>
      <c r="BD131" s="746"/>
      <c r="BE131" s="747"/>
      <c r="BF131" s="748">
        <v>118.3</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478</v>
      </c>
      <c r="W132" s="758"/>
      <c r="X132" s="758"/>
      <c r="Y132" s="758"/>
      <c r="Z132" s="759"/>
      <c r="AA132" s="760">
        <v>7.7126929530000004</v>
      </c>
      <c r="AB132" s="761"/>
      <c r="AC132" s="761"/>
      <c r="AD132" s="761"/>
      <c r="AE132" s="762"/>
      <c r="AF132" s="763">
        <v>6.6203888949999996</v>
      </c>
      <c r="AG132" s="761"/>
      <c r="AH132" s="761"/>
      <c r="AI132" s="761"/>
      <c r="AJ132" s="762"/>
      <c r="AK132" s="763">
        <v>7.5525236769999999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479</v>
      </c>
      <c r="W133" s="737"/>
      <c r="X133" s="737"/>
      <c r="Y133" s="737"/>
      <c r="Z133" s="738"/>
      <c r="AA133" s="739">
        <v>8.1999999999999993</v>
      </c>
      <c r="AB133" s="740"/>
      <c r="AC133" s="740"/>
      <c r="AD133" s="740"/>
      <c r="AE133" s="741"/>
      <c r="AF133" s="739">
        <v>7.5</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480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481</v>
      </c>
      <c r="H6" s="251"/>
      <c r="I6" s="251"/>
      <c r="J6" s="251"/>
      <c r="K6" s="246"/>
      <c r="L6" s="246"/>
      <c r="M6" s="246"/>
      <c r="N6" s="246"/>
    </row>
    <row r="7" spans="1:16" ht="13.2" x14ac:dyDescent="0.2">
      <c r="A7" s="250"/>
      <c r="B7" s="246"/>
      <c r="C7" s="246"/>
      <c r="D7" s="246"/>
      <c r="E7" s="246"/>
      <c r="F7" s="246"/>
      <c r="G7" s="253"/>
      <c r="H7" s="254"/>
      <c r="I7" s="254"/>
      <c r="J7" s="255"/>
      <c r="K7" s="1157" t="s">
        <v>482</v>
      </c>
      <c r="L7" s="256"/>
      <c r="M7" s="257" t="s">
        <v>483</v>
      </c>
      <c r="N7" s="258"/>
    </row>
    <row r="8" spans="1:16" ht="13.2" x14ac:dyDescent="0.2">
      <c r="A8" s="250"/>
      <c r="B8" s="246"/>
      <c r="C8" s="246"/>
      <c r="D8" s="246"/>
      <c r="E8" s="246"/>
      <c r="F8" s="246"/>
      <c r="G8" s="259"/>
      <c r="H8" s="260"/>
      <c r="I8" s="260"/>
      <c r="J8" s="261"/>
      <c r="K8" s="1158"/>
      <c r="L8" s="262" t="s">
        <v>484</v>
      </c>
      <c r="M8" s="263" t="s">
        <v>485</v>
      </c>
      <c r="N8" s="264" t="s">
        <v>486</v>
      </c>
    </row>
    <row r="9" spans="1:16" ht="13.2" x14ac:dyDescent="0.2">
      <c r="A9" s="250"/>
      <c r="B9" s="246"/>
      <c r="C9" s="246"/>
      <c r="D9" s="246"/>
      <c r="E9" s="246"/>
      <c r="F9" s="246"/>
      <c r="G9" s="1171" t="s">
        <v>487</v>
      </c>
      <c r="H9" s="1172"/>
      <c r="I9" s="1172"/>
      <c r="J9" s="1173"/>
      <c r="K9" s="265">
        <v>91452273</v>
      </c>
      <c r="L9" s="266">
        <v>62037</v>
      </c>
      <c r="M9" s="267">
        <v>62452</v>
      </c>
      <c r="N9" s="268">
        <v>-0.7</v>
      </c>
    </row>
    <row r="10" spans="1:16" ht="13.2" x14ac:dyDescent="0.2">
      <c r="A10" s="250"/>
      <c r="B10" s="246"/>
      <c r="C10" s="246"/>
      <c r="D10" s="246"/>
      <c r="E10" s="246"/>
      <c r="F10" s="246"/>
      <c r="G10" s="1171" t="s">
        <v>488</v>
      </c>
      <c r="H10" s="1172"/>
      <c r="I10" s="1172"/>
      <c r="J10" s="1173"/>
      <c r="K10" s="269">
        <v>596519</v>
      </c>
      <c r="L10" s="270">
        <v>405</v>
      </c>
      <c r="M10" s="271">
        <v>1462</v>
      </c>
      <c r="N10" s="272">
        <v>-72.3</v>
      </c>
    </row>
    <row r="11" spans="1:16" ht="13.5" customHeight="1" x14ac:dyDescent="0.2">
      <c r="A11" s="250"/>
      <c r="B11" s="246"/>
      <c r="C11" s="246"/>
      <c r="D11" s="246"/>
      <c r="E11" s="246"/>
      <c r="F11" s="246"/>
      <c r="G11" s="1171" t="s">
        <v>489</v>
      </c>
      <c r="H11" s="1172"/>
      <c r="I11" s="1172"/>
      <c r="J11" s="1173"/>
      <c r="K11" s="269">
        <v>129</v>
      </c>
      <c r="L11" s="270">
        <v>0</v>
      </c>
      <c r="M11" s="271">
        <v>131</v>
      </c>
      <c r="N11" s="272">
        <v>-100</v>
      </c>
    </row>
    <row r="12" spans="1:16" ht="13.5" customHeight="1" x14ac:dyDescent="0.2">
      <c r="A12" s="250"/>
      <c r="B12" s="246"/>
      <c r="C12" s="246"/>
      <c r="D12" s="246"/>
      <c r="E12" s="246"/>
      <c r="F12" s="246"/>
      <c r="G12" s="1171" t="s">
        <v>490</v>
      </c>
      <c r="H12" s="1172"/>
      <c r="I12" s="1172"/>
      <c r="J12" s="1173"/>
      <c r="K12" s="269">
        <v>4415734</v>
      </c>
      <c r="L12" s="270">
        <v>2995</v>
      </c>
      <c r="M12" s="271">
        <v>1277</v>
      </c>
      <c r="N12" s="272">
        <v>134.5</v>
      </c>
    </row>
    <row r="13" spans="1:16" ht="13.5" customHeight="1" x14ac:dyDescent="0.2">
      <c r="A13" s="250"/>
      <c r="B13" s="246"/>
      <c r="C13" s="246"/>
      <c r="D13" s="246"/>
      <c r="E13" s="246"/>
      <c r="F13" s="246"/>
      <c r="G13" s="1171" t="s">
        <v>491</v>
      </c>
      <c r="H13" s="1172"/>
      <c r="I13" s="1172"/>
      <c r="J13" s="1173"/>
      <c r="K13" s="269" t="s">
        <v>492</v>
      </c>
      <c r="L13" s="270" t="s">
        <v>492</v>
      </c>
      <c r="M13" s="271">
        <v>5</v>
      </c>
      <c r="N13" s="272" t="s">
        <v>492</v>
      </c>
    </row>
    <row r="14" spans="1:16" ht="13.5" customHeight="1" x14ac:dyDescent="0.2">
      <c r="A14" s="250"/>
      <c r="B14" s="246"/>
      <c r="C14" s="246"/>
      <c r="D14" s="246"/>
      <c r="E14" s="246"/>
      <c r="F14" s="246"/>
      <c r="G14" s="1171" t="s">
        <v>493</v>
      </c>
      <c r="H14" s="1172"/>
      <c r="I14" s="1172"/>
      <c r="J14" s="1173"/>
      <c r="K14" s="269">
        <v>1363591</v>
      </c>
      <c r="L14" s="270">
        <v>925</v>
      </c>
      <c r="M14" s="271">
        <v>1919</v>
      </c>
      <c r="N14" s="272">
        <v>-51.8</v>
      </c>
    </row>
    <row r="15" spans="1:16" ht="13.5" customHeight="1" x14ac:dyDescent="0.2">
      <c r="A15" s="250"/>
      <c r="B15" s="246"/>
      <c r="C15" s="246"/>
      <c r="D15" s="246"/>
      <c r="E15" s="246"/>
      <c r="F15" s="246"/>
      <c r="G15" s="1171" t="s">
        <v>494</v>
      </c>
      <c r="H15" s="1172"/>
      <c r="I15" s="1172"/>
      <c r="J15" s="1173"/>
      <c r="K15" s="269">
        <v>3235943</v>
      </c>
      <c r="L15" s="270">
        <v>2195</v>
      </c>
      <c r="M15" s="271">
        <v>1219</v>
      </c>
      <c r="N15" s="272">
        <v>80.099999999999994</v>
      </c>
    </row>
    <row r="16" spans="1:16" ht="13.2" x14ac:dyDescent="0.2">
      <c r="A16" s="250"/>
      <c r="B16" s="246"/>
      <c r="C16" s="246"/>
      <c r="D16" s="246"/>
      <c r="E16" s="246"/>
      <c r="F16" s="246"/>
      <c r="G16" s="1174" t="s">
        <v>495</v>
      </c>
      <c r="H16" s="1175"/>
      <c r="I16" s="1175"/>
      <c r="J16" s="1176"/>
      <c r="K16" s="270">
        <v>-6167127</v>
      </c>
      <c r="L16" s="270">
        <v>-4183</v>
      </c>
      <c r="M16" s="271">
        <v>-4920</v>
      </c>
      <c r="N16" s="272">
        <v>-15</v>
      </c>
    </row>
    <row r="17" spans="1:16" ht="13.2" x14ac:dyDescent="0.2">
      <c r="A17" s="250"/>
      <c r="B17" s="246"/>
      <c r="C17" s="246"/>
      <c r="D17" s="246"/>
      <c r="E17" s="246"/>
      <c r="F17" s="246"/>
      <c r="G17" s="1174" t="s">
        <v>172</v>
      </c>
      <c r="H17" s="1175"/>
      <c r="I17" s="1175"/>
      <c r="J17" s="1176"/>
      <c r="K17" s="270">
        <v>94897062</v>
      </c>
      <c r="L17" s="270">
        <v>64373</v>
      </c>
      <c r="M17" s="271">
        <v>63546</v>
      </c>
      <c r="N17" s="272">
        <v>1.3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496</v>
      </c>
      <c r="H19" s="246"/>
      <c r="I19" s="246"/>
      <c r="J19" s="246"/>
      <c r="K19" s="246"/>
      <c r="L19" s="246"/>
      <c r="M19" s="246"/>
      <c r="N19" s="246"/>
    </row>
    <row r="20" spans="1:16" ht="13.2" x14ac:dyDescent="0.2">
      <c r="A20" s="250"/>
      <c r="B20" s="246"/>
      <c r="C20" s="246"/>
      <c r="D20" s="246"/>
      <c r="E20" s="246"/>
      <c r="F20" s="246"/>
      <c r="G20" s="274"/>
      <c r="H20" s="275"/>
      <c r="I20" s="275"/>
      <c r="J20" s="276"/>
      <c r="K20" s="277" t="s">
        <v>497</v>
      </c>
      <c r="L20" s="278" t="s">
        <v>498</v>
      </c>
      <c r="M20" s="279" t="s">
        <v>499</v>
      </c>
      <c r="N20" s="280"/>
    </row>
    <row r="21" spans="1:16" s="286" customFormat="1" ht="13.2" x14ac:dyDescent="0.2">
      <c r="A21" s="281"/>
      <c r="B21" s="251"/>
      <c r="C21" s="251"/>
      <c r="D21" s="251"/>
      <c r="E21" s="251"/>
      <c r="F21" s="251"/>
      <c r="G21" s="1168" t="s">
        <v>500</v>
      </c>
      <c r="H21" s="1169"/>
      <c r="I21" s="1169"/>
      <c r="J21" s="1170"/>
      <c r="K21" s="282">
        <v>10.51</v>
      </c>
      <c r="L21" s="283">
        <v>10.75</v>
      </c>
      <c r="M21" s="284">
        <v>-0.24</v>
      </c>
      <c r="N21" s="251"/>
      <c r="O21" s="285"/>
      <c r="P21" s="281"/>
    </row>
    <row r="22" spans="1:16" s="286" customFormat="1" ht="13.2" x14ac:dyDescent="0.2">
      <c r="A22" s="281"/>
      <c r="B22" s="251"/>
      <c r="C22" s="251"/>
      <c r="D22" s="251"/>
      <c r="E22" s="251"/>
      <c r="F22" s="251"/>
      <c r="G22" s="1168" t="s">
        <v>501</v>
      </c>
      <c r="H22" s="1169"/>
      <c r="I22" s="1169"/>
      <c r="J22" s="1170"/>
      <c r="K22" s="287">
        <v>101.2</v>
      </c>
      <c r="L22" s="288">
        <v>99.9</v>
      </c>
      <c r="M22" s="289">
        <v>1.3</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502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503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504</v>
      </c>
      <c r="H29" s="251"/>
      <c r="I29" s="251"/>
      <c r="J29" s="251"/>
      <c r="K29" s="246"/>
      <c r="L29" s="246"/>
      <c r="M29" s="246"/>
      <c r="N29" s="246"/>
      <c r="O29" s="295"/>
    </row>
    <row r="30" spans="1:16" ht="13.2" x14ac:dyDescent="0.2">
      <c r="A30" s="250"/>
      <c r="B30" s="246"/>
      <c r="C30" s="246"/>
      <c r="D30" s="246"/>
      <c r="E30" s="246"/>
      <c r="F30" s="246"/>
      <c r="G30" s="253"/>
      <c r="H30" s="254"/>
      <c r="I30" s="254"/>
      <c r="J30" s="255"/>
      <c r="K30" s="1157" t="s">
        <v>482</v>
      </c>
      <c r="L30" s="256"/>
      <c r="M30" s="257" t="s">
        <v>483</v>
      </c>
      <c r="N30" s="258"/>
    </row>
    <row r="31" spans="1:16" ht="13.2" x14ac:dyDescent="0.2">
      <c r="A31" s="250"/>
      <c r="B31" s="246"/>
      <c r="C31" s="246"/>
      <c r="D31" s="246"/>
      <c r="E31" s="246"/>
      <c r="F31" s="246"/>
      <c r="G31" s="259"/>
      <c r="H31" s="260"/>
      <c r="I31" s="260"/>
      <c r="J31" s="261"/>
      <c r="K31" s="1158"/>
      <c r="L31" s="262" t="s">
        <v>484</v>
      </c>
      <c r="M31" s="263" t="s">
        <v>485</v>
      </c>
      <c r="N31" s="264" t="s">
        <v>486</v>
      </c>
    </row>
    <row r="32" spans="1:16" ht="27" customHeight="1" x14ac:dyDescent="0.2">
      <c r="A32" s="250"/>
      <c r="B32" s="246"/>
      <c r="C32" s="246"/>
      <c r="D32" s="246"/>
      <c r="E32" s="246"/>
      <c r="F32" s="246"/>
      <c r="G32" s="1159" t="s">
        <v>505</v>
      </c>
      <c r="H32" s="1160"/>
      <c r="I32" s="1160"/>
      <c r="J32" s="1161"/>
      <c r="K32" s="296">
        <v>27658567</v>
      </c>
      <c r="L32" s="296">
        <v>18762</v>
      </c>
      <c r="M32" s="297">
        <v>33321</v>
      </c>
      <c r="N32" s="298">
        <v>-43.7</v>
      </c>
    </row>
    <row r="33" spans="1:16" ht="13.5" customHeight="1" x14ac:dyDescent="0.2">
      <c r="A33" s="250"/>
      <c r="B33" s="246"/>
      <c r="C33" s="246"/>
      <c r="D33" s="246"/>
      <c r="E33" s="246"/>
      <c r="F33" s="246"/>
      <c r="G33" s="1159" t="s">
        <v>506</v>
      </c>
      <c r="H33" s="1160"/>
      <c r="I33" s="1160"/>
      <c r="J33" s="1161"/>
      <c r="K33" s="296">
        <v>785320</v>
      </c>
      <c r="L33" s="296">
        <v>533</v>
      </c>
      <c r="M33" s="297">
        <v>3258</v>
      </c>
      <c r="N33" s="298">
        <v>-83.6</v>
      </c>
    </row>
    <row r="34" spans="1:16" ht="27" customHeight="1" x14ac:dyDescent="0.2">
      <c r="A34" s="250"/>
      <c r="B34" s="246"/>
      <c r="C34" s="246"/>
      <c r="D34" s="246"/>
      <c r="E34" s="246"/>
      <c r="F34" s="246"/>
      <c r="G34" s="1159" t="s">
        <v>507</v>
      </c>
      <c r="H34" s="1160"/>
      <c r="I34" s="1160"/>
      <c r="J34" s="1161"/>
      <c r="K34" s="296">
        <v>40690049</v>
      </c>
      <c r="L34" s="296">
        <v>27602</v>
      </c>
      <c r="M34" s="297">
        <v>20639</v>
      </c>
      <c r="N34" s="298">
        <v>33.700000000000003</v>
      </c>
    </row>
    <row r="35" spans="1:16" ht="27" customHeight="1" x14ac:dyDescent="0.2">
      <c r="A35" s="250"/>
      <c r="B35" s="246"/>
      <c r="C35" s="246"/>
      <c r="D35" s="246"/>
      <c r="E35" s="246"/>
      <c r="F35" s="246"/>
      <c r="G35" s="1159" t="s">
        <v>508</v>
      </c>
      <c r="H35" s="1160"/>
      <c r="I35" s="1160"/>
      <c r="J35" s="1161"/>
      <c r="K35" s="296">
        <v>13621589</v>
      </c>
      <c r="L35" s="296">
        <v>9240</v>
      </c>
      <c r="M35" s="297">
        <v>12279</v>
      </c>
      <c r="N35" s="298">
        <v>-24.7</v>
      </c>
    </row>
    <row r="36" spans="1:16" ht="27" customHeight="1" x14ac:dyDescent="0.2">
      <c r="A36" s="250"/>
      <c r="B36" s="246"/>
      <c r="C36" s="246"/>
      <c r="D36" s="246"/>
      <c r="E36" s="246"/>
      <c r="F36" s="246"/>
      <c r="G36" s="1159" t="s">
        <v>509</v>
      </c>
      <c r="H36" s="1160"/>
      <c r="I36" s="1160"/>
      <c r="J36" s="1161"/>
      <c r="K36" s="296" t="s">
        <v>492</v>
      </c>
      <c r="L36" s="296" t="s">
        <v>492</v>
      </c>
      <c r="M36" s="297">
        <v>229</v>
      </c>
      <c r="N36" s="298" t="s">
        <v>492</v>
      </c>
    </row>
    <row r="37" spans="1:16" ht="13.5" customHeight="1" x14ac:dyDescent="0.2">
      <c r="A37" s="250"/>
      <c r="B37" s="246"/>
      <c r="C37" s="246"/>
      <c r="D37" s="246"/>
      <c r="E37" s="246"/>
      <c r="F37" s="246"/>
      <c r="G37" s="1159" t="s">
        <v>510</v>
      </c>
      <c r="H37" s="1160"/>
      <c r="I37" s="1160"/>
      <c r="J37" s="1161"/>
      <c r="K37" s="296">
        <v>1175284</v>
      </c>
      <c r="L37" s="296">
        <v>797</v>
      </c>
      <c r="M37" s="297">
        <v>1150</v>
      </c>
      <c r="N37" s="298">
        <v>-30.7</v>
      </c>
    </row>
    <row r="38" spans="1:16" ht="27" customHeight="1" x14ac:dyDescent="0.2">
      <c r="A38" s="250"/>
      <c r="B38" s="246"/>
      <c r="C38" s="246"/>
      <c r="D38" s="246"/>
      <c r="E38" s="246"/>
      <c r="F38" s="246"/>
      <c r="G38" s="1162" t="s">
        <v>511</v>
      </c>
      <c r="H38" s="1163"/>
      <c r="I38" s="1163"/>
      <c r="J38" s="1164"/>
      <c r="K38" s="299" t="s">
        <v>492</v>
      </c>
      <c r="L38" s="299" t="s">
        <v>492</v>
      </c>
      <c r="M38" s="300">
        <v>1</v>
      </c>
      <c r="N38" s="301" t="s">
        <v>492</v>
      </c>
      <c r="O38" s="295"/>
    </row>
    <row r="39" spans="1:16" ht="13.2" x14ac:dyDescent="0.2">
      <c r="A39" s="250"/>
      <c r="B39" s="246"/>
      <c r="C39" s="246"/>
      <c r="D39" s="246"/>
      <c r="E39" s="246"/>
      <c r="F39" s="246"/>
      <c r="G39" s="1162" t="s">
        <v>512</v>
      </c>
      <c r="H39" s="1163"/>
      <c r="I39" s="1163"/>
      <c r="J39" s="1164"/>
      <c r="K39" s="302">
        <v>-21474289</v>
      </c>
      <c r="L39" s="302">
        <v>-14567</v>
      </c>
      <c r="M39" s="303">
        <v>-17392</v>
      </c>
      <c r="N39" s="304">
        <v>-16.2</v>
      </c>
      <c r="O39" s="295"/>
    </row>
    <row r="40" spans="1:16" ht="27" customHeight="1" x14ac:dyDescent="0.2">
      <c r="A40" s="250"/>
      <c r="B40" s="246"/>
      <c r="C40" s="246"/>
      <c r="D40" s="246"/>
      <c r="E40" s="246"/>
      <c r="F40" s="246"/>
      <c r="G40" s="1159" t="s">
        <v>513</v>
      </c>
      <c r="H40" s="1160"/>
      <c r="I40" s="1160"/>
      <c r="J40" s="1161"/>
      <c r="K40" s="302">
        <v>-41923351</v>
      </c>
      <c r="L40" s="302">
        <v>-28439</v>
      </c>
      <c r="M40" s="303">
        <v>-34463</v>
      </c>
      <c r="N40" s="304">
        <v>-17.5</v>
      </c>
      <c r="O40" s="295"/>
    </row>
    <row r="41" spans="1:16" ht="13.2" x14ac:dyDescent="0.2">
      <c r="A41" s="250"/>
      <c r="B41" s="246"/>
      <c r="C41" s="246"/>
      <c r="D41" s="246"/>
      <c r="E41" s="246"/>
      <c r="F41" s="246"/>
      <c r="G41" s="1165" t="s">
        <v>283</v>
      </c>
      <c r="H41" s="1166"/>
      <c r="I41" s="1166"/>
      <c r="J41" s="1167"/>
      <c r="K41" s="296">
        <v>20533169</v>
      </c>
      <c r="L41" s="302">
        <v>13929</v>
      </c>
      <c r="M41" s="303">
        <v>19023</v>
      </c>
      <c r="N41" s="304">
        <v>-26.8</v>
      </c>
      <c r="O41" s="295"/>
    </row>
    <row r="42" spans="1:16" ht="13.2" x14ac:dyDescent="0.2">
      <c r="A42" s="250"/>
      <c r="B42" s="246"/>
      <c r="C42" s="246"/>
      <c r="D42" s="246"/>
      <c r="E42" s="246"/>
      <c r="F42" s="246"/>
      <c r="G42" s="305" t="s">
        <v>514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516</v>
      </c>
      <c r="H48" s="310"/>
      <c r="I48" s="310"/>
      <c r="J48" s="310"/>
      <c r="K48" s="310"/>
      <c r="L48" s="310"/>
      <c r="M48" s="311"/>
      <c r="N48" s="310"/>
    </row>
    <row r="49" spans="1:14" ht="13.5" customHeight="1" x14ac:dyDescent="0.2">
      <c r="A49" s="250"/>
      <c r="B49" s="246"/>
      <c r="C49" s="246"/>
      <c r="D49" s="246"/>
      <c r="E49" s="246"/>
      <c r="F49" s="246"/>
      <c r="G49" s="312"/>
      <c r="H49" s="313"/>
      <c r="I49" s="1152" t="s">
        <v>482</v>
      </c>
      <c r="J49" s="1154" t="s">
        <v>517</v>
      </c>
      <c r="K49" s="1155"/>
      <c r="L49" s="1155"/>
      <c r="M49" s="1155"/>
      <c r="N49" s="1156"/>
    </row>
    <row r="50" spans="1:14" ht="13.2" x14ac:dyDescent="0.2">
      <c r="A50" s="250"/>
      <c r="B50" s="246"/>
      <c r="C50" s="246"/>
      <c r="D50" s="246"/>
      <c r="E50" s="246"/>
      <c r="F50" s="246"/>
      <c r="G50" s="314"/>
      <c r="H50" s="315"/>
      <c r="I50" s="1153"/>
      <c r="J50" s="316" t="s">
        <v>518</v>
      </c>
      <c r="K50" s="317" t="s">
        <v>519</v>
      </c>
      <c r="L50" s="318" t="s">
        <v>520</v>
      </c>
      <c r="M50" s="319" t="s">
        <v>521</v>
      </c>
      <c r="N50" s="320" t="s">
        <v>522</v>
      </c>
    </row>
    <row r="51" spans="1:14" ht="13.2" x14ac:dyDescent="0.2">
      <c r="A51" s="250"/>
      <c r="B51" s="246"/>
      <c r="C51" s="246"/>
      <c r="D51" s="246"/>
      <c r="E51" s="246"/>
      <c r="F51" s="246"/>
      <c r="G51" s="312" t="s">
        <v>523</v>
      </c>
      <c r="H51" s="313"/>
      <c r="I51" s="321">
        <v>80335013</v>
      </c>
      <c r="J51" s="322">
        <v>56357</v>
      </c>
      <c r="K51" s="323">
        <v>-4.3</v>
      </c>
      <c r="L51" s="324">
        <v>47129</v>
      </c>
      <c r="M51" s="325">
        <v>-3.4</v>
      </c>
      <c r="N51" s="326">
        <v>-0.9</v>
      </c>
    </row>
    <row r="52" spans="1:14" ht="13.2" x14ac:dyDescent="0.2">
      <c r="A52" s="250"/>
      <c r="B52" s="246"/>
      <c r="C52" s="246"/>
      <c r="D52" s="246"/>
      <c r="E52" s="246"/>
      <c r="F52" s="246"/>
      <c r="G52" s="327"/>
      <c r="H52" s="328" t="s">
        <v>524</v>
      </c>
      <c r="I52" s="329">
        <v>39314612</v>
      </c>
      <c r="J52" s="330">
        <v>27580</v>
      </c>
      <c r="K52" s="331">
        <v>1.6</v>
      </c>
      <c r="L52" s="332">
        <v>23069</v>
      </c>
      <c r="M52" s="333">
        <v>-10.199999999999999</v>
      </c>
      <c r="N52" s="334">
        <v>11.8</v>
      </c>
    </row>
    <row r="53" spans="1:14" ht="13.2" x14ac:dyDescent="0.2">
      <c r="A53" s="250"/>
      <c r="B53" s="246"/>
      <c r="C53" s="246"/>
      <c r="D53" s="246"/>
      <c r="E53" s="246"/>
      <c r="F53" s="246"/>
      <c r="G53" s="312" t="s">
        <v>525</v>
      </c>
      <c r="H53" s="313"/>
      <c r="I53" s="321">
        <v>74675952</v>
      </c>
      <c r="J53" s="322">
        <v>52084</v>
      </c>
      <c r="K53" s="323">
        <v>-7.6</v>
      </c>
      <c r="L53" s="324">
        <v>50848</v>
      </c>
      <c r="M53" s="325">
        <v>7.9</v>
      </c>
      <c r="N53" s="326">
        <v>-15.5</v>
      </c>
    </row>
    <row r="54" spans="1:14" ht="13.2" x14ac:dyDescent="0.2">
      <c r="A54" s="250"/>
      <c r="B54" s="246"/>
      <c r="C54" s="246"/>
      <c r="D54" s="246"/>
      <c r="E54" s="246"/>
      <c r="F54" s="246"/>
      <c r="G54" s="327"/>
      <c r="H54" s="328" t="s">
        <v>524</v>
      </c>
      <c r="I54" s="329">
        <v>36795016</v>
      </c>
      <c r="J54" s="330">
        <v>25663</v>
      </c>
      <c r="K54" s="331">
        <v>-7</v>
      </c>
      <c r="L54" s="332">
        <v>22583</v>
      </c>
      <c r="M54" s="333">
        <v>-2.1</v>
      </c>
      <c r="N54" s="334">
        <v>-4.9000000000000004</v>
      </c>
    </row>
    <row r="55" spans="1:14" ht="13.2" x14ac:dyDescent="0.2">
      <c r="A55" s="250"/>
      <c r="B55" s="246"/>
      <c r="C55" s="246"/>
      <c r="D55" s="246"/>
      <c r="E55" s="246"/>
      <c r="F55" s="246"/>
      <c r="G55" s="312" t="s">
        <v>526</v>
      </c>
      <c r="H55" s="313"/>
      <c r="I55" s="321">
        <v>92095709</v>
      </c>
      <c r="J55" s="322">
        <v>63713</v>
      </c>
      <c r="K55" s="323">
        <v>22.3</v>
      </c>
      <c r="L55" s="324">
        <v>53572</v>
      </c>
      <c r="M55" s="325">
        <v>5.4</v>
      </c>
      <c r="N55" s="326">
        <v>16.899999999999999</v>
      </c>
    </row>
    <row r="56" spans="1:14" ht="13.2" x14ac:dyDescent="0.2">
      <c r="A56" s="250"/>
      <c r="B56" s="246"/>
      <c r="C56" s="246"/>
      <c r="D56" s="246"/>
      <c r="E56" s="246"/>
      <c r="F56" s="246"/>
      <c r="G56" s="327"/>
      <c r="H56" s="328" t="s">
        <v>524</v>
      </c>
      <c r="I56" s="329">
        <v>50840527</v>
      </c>
      <c r="J56" s="330">
        <v>35172</v>
      </c>
      <c r="K56" s="331">
        <v>37.1</v>
      </c>
      <c r="L56" s="332">
        <v>25259</v>
      </c>
      <c r="M56" s="333">
        <v>11.8</v>
      </c>
      <c r="N56" s="334">
        <v>25.3</v>
      </c>
    </row>
    <row r="57" spans="1:14" ht="13.2" x14ac:dyDescent="0.2">
      <c r="A57" s="250"/>
      <c r="B57" s="246"/>
      <c r="C57" s="246"/>
      <c r="D57" s="246"/>
      <c r="E57" s="246"/>
      <c r="F57" s="246"/>
      <c r="G57" s="312" t="s">
        <v>527</v>
      </c>
      <c r="H57" s="313"/>
      <c r="I57" s="321">
        <v>75451005</v>
      </c>
      <c r="J57" s="322">
        <v>51687</v>
      </c>
      <c r="K57" s="323">
        <v>-18.899999999999999</v>
      </c>
      <c r="L57" s="324">
        <v>51898</v>
      </c>
      <c r="M57" s="325">
        <v>-3.1</v>
      </c>
      <c r="N57" s="326">
        <v>-15.8</v>
      </c>
    </row>
    <row r="58" spans="1:14" ht="13.2" x14ac:dyDescent="0.2">
      <c r="A58" s="250"/>
      <c r="B58" s="246"/>
      <c r="C58" s="246"/>
      <c r="D58" s="246"/>
      <c r="E58" s="246"/>
      <c r="F58" s="246"/>
      <c r="G58" s="327"/>
      <c r="H58" s="328" t="s">
        <v>524</v>
      </c>
      <c r="I58" s="329">
        <v>42465572</v>
      </c>
      <c r="J58" s="330">
        <v>29091</v>
      </c>
      <c r="K58" s="331">
        <v>-17.3</v>
      </c>
      <c r="L58" s="332">
        <v>25986</v>
      </c>
      <c r="M58" s="333">
        <v>2.9</v>
      </c>
      <c r="N58" s="334">
        <v>-20.2</v>
      </c>
    </row>
    <row r="59" spans="1:14" ht="13.2" x14ac:dyDescent="0.2">
      <c r="A59" s="250"/>
      <c r="B59" s="246"/>
      <c r="C59" s="246"/>
      <c r="D59" s="246"/>
      <c r="E59" s="246"/>
      <c r="F59" s="246"/>
      <c r="G59" s="312" t="s">
        <v>528</v>
      </c>
      <c r="H59" s="313"/>
      <c r="I59" s="321">
        <v>77075086</v>
      </c>
      <c r="J59" s="322">
        <v>52284</v>
      </c>
      <c r="K59" s="323">
        <v>1.2</v>
      </c>
      <c r="L59" s="324">
        <v>51684</v>
      </c>
      <c r="M59" s="325">
        <v>-0.4</v>
      </c>
      <c r="N59" s="326">
        <v>1.6</v>
      </c>
    </row>
    <row r="60" spans="1:14" ht="13.2" x14ac:dyDescent="0.2">
      <c r="A60" s="250"/>
      <c r="B60" s="246"/>
      <c r="C60" s="246"/>
      <c r="D60" s="246"/>
      <c r="E60" s="246"/>
      <c r="F60" s="246"/>
      <c r="G60" s="327"/>
      <c r="H60" s="328" t="s">
        <v>524</v>
      </c>
      <c r="I60" s="335">
        <v>40580701</v>
      </c>
      <c r="J60" s="330">
        <v>27528</v>
      </c>
      <c r="K60" s="331">
        <v>-5.4</v>
      </c>
      <c r="L60" s="332">
        <v>26671</v>
      </c>
      <c r="M60" s="333">
        <v>2.6</v>
      </c>
      <c r="N60" s="334">
        <v>-8</v>
      </c>
    </row>
    <row r="61" spans="1:14" ht="13.2" x14ac:dyDescent="0.2">
      <c r="A61" s="250"/>
      <c r="B61" s="246"/>
      <c r="C61" s="246"/>
      <c r="D61" s="246"/>
      <c r="E61" s="246"/>
      <c r="F61" s="246"/>
      <c r="G61" s="312" t="s">
        <v>529</v>
      </c>
      <c r="H61" s="336"/>
      <c r="I61" s="337">
        <v>79926553</v>
      </c>
      <c r="J61" s="338">
        <v>55225</v>
      </c>
      <c r="K61" s="339">
        <v>-1.5</v>
      </c>
      <c r="L61" s="340">
        <v>51026</v>
      </c>
      <c r="M61" s="341">
        <v>1.3</v>
      </c>
      <c r="N61" s="326">
        <v>-2.8</v>
      </c>
    </row>
    <row r="62" spans="1:14" ht="13.2" x14ac:dyDescent="0.2">
      <c r="A62" s="250"/>
      <c r="B62" s="246"/>
      <c r="C62" s="246"/>
      <c r="D62" s="246"/>
      <c r="E62" s="246"/>
      <c r="F62" s="246"/>
      <c r="G62" s="327"/>
      <c r="H62" s="328" t="s">
        <v>524</v>
      </c>
      <c r="I62" s="329">
        <v>41999286</v>
      </c>
      <c r="J62" s="330">
        <v>29007</v>
      </c>
      <c r="K62" s="331">
        <v>1.8</v>
      </c>
      <c r="L62" s="332">
        <v>24714</v>
      </c>
      <c r="M62" s="333">
        <v>1</v>
      </c>
      <c r="N62" s="334">
        <v>0.8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77" t="s">
        <v>3</v>
      </c>
      <c r="D47" s="1177"/>
      <c r="E47" s="1178"/>
      <c r="F47" s="11">
        <v>1.25</v>
      </c>
      <c r="G47" s="12">
        <v>0.83</v>
      </c>
      <c r="H47" s="12">
        <v>0.95</v>
      </c>
      <c r="I47" s="12">
        <v>1.63</v>
      </c>
      <c r="J47" s="13">
        <v>1.73</v>
      </c>
    </row>
    <row r="48" spans="2:10" ht="57.75" customHeight="1" x14ac:dyDescent="0.2">
      <c r="B48" s="14"/>
      <c r="C48" s="1179" t="s">
        <v>4</v>
      </c>
      <c r="D48" s="1179"/>
      <c r="E48" s="1180"/>
      <c r="F48" s="15">
        <v>0.06</v>
      </c>
      <c r="G48" s="16">
        <v>0.14000000000000001</v>
      </c>
      <c r="H48" s="16">
        <v>0.14000000000000001</v>
      </c>
      <c r="I48" s="16">
        <v>0.16</v>
      </c>
      <c r="J48" s="17">
        <v>0.18</v>
      </c>
    </row>
    <row r="49" spans="2:10" ht="57.75" customHeight="1" thickBot="1" x14ac:dyDescent="0.25">
      <c r="B49" s="18"/>
      <c r="C49" s="1181" t="s">
        <v>5</v>
      </c>
      <c r="D49" s="1181"/>
      <c r="E49" s="1182"/>
      <c r="F49" s="19" t="s">
        <v>536</v>
      </c>
      <c r="G49" s="20" t="s">
        <v>537</v>
      </c>
      <c r="H49" s="20">
        <v>0.09</v>
      </c>
      <c r="I49" s="20">
        <v>0.69</v>
      </c>
      <c r="J49" s="21">
        <v>0.12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89" t="s">
        <v>538</v>
      </c>
      <c r="D34" s="1189"/>
      <c r="E34" s="1190"/>
      <c r="F34" s="32">
        <v>4</v>
      </c>
      <c r="G34" s="33">
        <v>4.1399999999999997</v>
      </c>
      <c r="H34" s="33">
        <v>3.35</v>
      </c>
      <c r="I34" s="33">
        <v>3.13</v>
      </c>
      <c r="J34" s="34">
        <v>3.56</v>
      </c>
      <c r="K34" s="22"/>
      <c r="L34" s="22"/>
      <c r="M34" s="22"/>
      <c r="N34" s="22"/>
      <c r="O34" s="22"/>
      <c r="P34" s="22"/>
    </row>
    <row r="35" spans="1:16" ht="39" customHeight="1" x14ac:dyDescent="0.2">
      <c r="A35" s="22"/>
      <c r="B35" s="35"/>
      <c r="C35" s="1183" t="s">
        <v>539</v>
      </c>
      <c r="D35" s="1184"/>
      <c r="E35" s="1185"/>
      <c r="F35" s="36">
        <v>0.55000000000000004</v>
      </c>
      <c r="G35" s="37">
        <v>1.1100000000000001</v>
      </c>
      <c r="H35" s="37">
        <v>1.39</v>
      </c>
      <c r="I35" s="37">
        <v>1.47</v>
      </c>
      <c r="J35" s="38">
        <v>2.13</v>
      </c>
      <c r="K35" s="22"/>
      <c r="L35" s="22"/>
      <c r="M35" s="22"/>
      <c r="N35" s="22"/>
      <c r="O35" s="22"/>
      <c r="P35" s="22"/>
    </row>
    <row r="36" spans="1:16" ht="39" customHeight="1" x14ac:dyDescent="0.2">
      <c r="A36" s="22"/>
      <c r="B36" s="35"/>
      <c r="C36" s="1183" t="s">
        <v>540</v>
      </c>
      <c r="D36" s="1184"/>
      <c r="E36" s="1185"/>
      <c r="F36" s="36">
        <v>1.46</v>
      </c>
      <c r="G36" s="37">
        <v>2.79</v>
      </c>
      <c r="H36" s="37">
        <v>2.54</v>
      </c>
      <c r="I36" s="37">
        <v>2.42</v>
      </c>
      <c r="J36" s="38">
        <v>2</v>
      </c>
      <c r="K36" s="22"/>
      <c r="L36" s="22"/>
      <c r="M36" s="22"/>
      <c r="N36" s="22"/>
      <c r="O36" s="22"/>
      <c r="P36" s="22"/>
    </row>
    <row r="37" spans="1:16" ht="39" customHeight="1" x14ac:dyDescent="0.2">
      <c r="A37" s="22"/>
      <c r="B37" s="35"/>
      <c r="C37" s="1183" t="s">
        <v>541</v>
      </c>
      <c r="D37" s="1184"/>
      <c r="E37" s="1185"/>
      <c r="F37" s="36">
        <v>1.43</v>
      </c>
      <c r="G37" s="37">
        <v>1.6</v>
      </c>
      <c r="H37" s="37">
        <v>1.65</v>
      </c>
      <c r="I37" s="37">
        <v>1.49</v>
      </c>
      <c r="J37" s="38">
        <v>1.04</v>
      </c>
      <c r="K37" s="22"/>
      <c r="L37" s="22"/>
      <c r="M37" s="22"/>
      <c r="N37" s="22"/>
      <c r="O37" s="22"/>
      <c r="P37" s="22"/>
    </row>
    <row r="38" spans="1:16" ht="39" customHeight="1" x14ac:dyDescent="0.2">
      <c r="A38" s="22"/>
      <c r="B38" s="35"/>
      <c r="C38" s="1183" t="s">
        <v>542</v>
      </c>
      <c r="D38" s="1184"/>
      <c r="E38" s="1185"/>
      <c r="F38" s="36">
        <v>0.3</v>
      </c>
      <c r="G38" s="37">
        <v>0.11</v>
      </c>
      <c r="H38" s="37">
        <v>0.09</v>
      </c>
      <c r="I38" s="37">
        <v>0.31</v>
      </c>
      <c r="J38" s="38">
        <v>0.55000000000000004</v>
      </c>
      <c r="K38" s="22"/>
      <c r="L38" s="22"/>
      <c r="M38" s="22"/>
      <c r="N38" s="22"/>
      <c r="O38" s="22"/>
      <c r="P38" s="22"/>
    </row>
    <row r="39" spans="1:16" ht="39" customHeight="1" x14ac:dyDescent="0.2">
      <c r="A39" s="22"/>
      <c r="B39" s="35"/>
      <c r="C39" s="1183" t="s">
        <v>543</v>
      </c>
      <c r="D39" s="1184"/>
      <c r="E39" s="1185"/>
      <c r="F39" s="36">
        <v>0</v>
      </c>
      <c r="G39" s="37">
        <v>0.03</v>
      </c>
      <c r="H39" s="37">
        <v>0.03</v>
      </c>
      <c r="I39" s="37">
        <v>0.04</v>
      </c>
      <c r="J39" s="38">
        <v>7.0000000000000007E-2</v>
      </c>
      <c r="K39" s="22"/>
      <c r="L39" s="22"/>
      <c r="M39" s="22"/>
      <c r="N39" s="22"/>
      <c r="O39" s="22"/>
      <c r="P39" s="22"/>
    </row>
    <row r="40" spans="1:16" ht="39" customHeight="1" x14ac:dyDescent="0.2">
      <c r="A40" s="22"/>
      <c r="B40" s="35"/>
      <c r="C40" s="1183" t="s">
        <v>544</v>
      </c>
      <c r="D40" s="1184"/>
      <c r="E40" s="1185"/>
      <c r="F40" s="36">
        <v>0.08</v>
      </c>
      <c r="G40" s="37">
        <v>7.0000000000000007E-2</v>
      </c>
      <c r="H40" s="37">
        <v>0.04</v>
      </c>
      <c r="I40" s="37">
        <v>0.06</v>
      </c>
      <c r="J40" s="38">
        <v>7.0000000000000007E-2</v>
      </c>
      <c r="K40" s="22"/>
      <c r="L40" s="22"/>
      <c r="M40" s="22"/>
      <c r="N40" s="22"/>
      <c r="O40" s="22"/>
      <c r="P40" s="22"/>
    </row>
    <row r="41" spans="1:16" ht="39" customHeight="1" x14ac:dyDescent="0.2">
      <c r="A41" s="22"/>
      <c r="B41" s="35"/>
      <c r="C41" s="1183" t="s">
        <v>545</v>
      </c>
      <c r="D41" s="1184"/>
      <c r="E41" s="1185"/>
      <c r="F41" s="36">
        <v>0.02</v>
      </c>
      <c r="G41" s="37">
        <v>0.06</v>
      </c>
      <c r="H41" s="37">
        <v>0.05</v>
      </c>
      <c r="I41" s="37">
        <v>0.06</v>
      </c>
      <c r="J41" s="38">
        <v>0.06</v>
      </c>
      <c r="K41" s="22"/>
      <c r="L41" s="22"/>
      <c r="M41" s="22"/>
      <c r="N41" s="22"/>
      <c r="O41" s="22"/>
      <c r="P41" s="22"/>
    </row>
    <row r="42" spans="1:16" ht="39" customHeight="1" x14ac:dyDescent="0.2">
      <c r="A42" s="22"/>
      <c r="B42" s="39"/>
      <c r="C42" s="1183" t="s">
        <v>546</v>
      </c>
      <c r="D42" s="1184"/>
      <c r="E42" s="1185"/>
      <c r="F42" s="36" t="s">
        <v>492</v>
      </c>
      <c r="G42" s="37" t="s">
        <v>492</v>
      </c>
      <c r="H42" s="37" t="s">
        <v>547</v>
      </c>
      <c r="I42" s="37" t="s">
        <v>492</v>
      </c>
      <c r="J42" s="38" t="s">
        <v>492</v>
      </c>
      <c r="K42" s="22"/>
      <c r="L42" s="22"/>
      <c r="M42" s="22"/>
      <c r="N42" s="22"/>
      <c r="O42" s="22"/>
      <c r="P42" s="22"/>
    </row>
    <row r="43" spans="1:16" ht="39" customHeight="1" thickBot="1" x14ac:dyDescent="0.25">
      <c r="A43" s="22"/>
      <c r="B43" s="40"/>
      <c r="C43" s="1186" t="s">
        <v>548</v>
      </c>
      <c r="D43" s="1187"/>
      <c r="E43" s="1188"/>
      <c r="F43" s="41">
        <v>0.32</v>
      </c>
      <c r="G43" s="42">
        <v>0.1</v>
      </c>
      <c r="H43" s="42">
        <v>0.21</v>
      </c>
      <c r="I43" s="42">
        <v>0.09</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31318</v>
      </c>
      <c r="L45" s="60">
        <v>31142</v>
      </c>
      <c r="M45" s="60">
        <v>30074</v>
      </c>
      <c r="N45" s="60">
        <v>29722</v>
      </c>
      <c r="O45" s="61">
        <v>27659</v>
      </c>
      <c r="P45" s="48"/>
      <c r="Q45" s="48"/>
      <c r="R45" s="48"/>
      <c r="S45" s="48"/>
      <c r="T45" s="48"/>
      <c r="U45" s="48"/>
    </row>
    <row r="46" spans="1:21" ht="30.75" customHeight="1" x14ac:dyDescent="0.2">
      <c r="A46" s="48"/>
      <c r="B46" s="1201"/>
      <c r="C46" s="1202"/>
      <c r="D46" s="62"/>
      <c r="E46" s="1193" t="s">
        <v>13</v>
      </c>
      <c r="F46" s="1193"/>
      <c r="G46" s="1193"/>
      <c r="H46" s="1193"/>
      <c r="I46" s="1193"/>
      <c r="J46" s="1194"/>
      <c r="K46" s="63">
        <v>1241</v>
      </c>
      <c r="L46" s="64">
        <v>1745</v>
      </c>
      <c r="M46" s="64">
        <v>2098</v>
      </c>
      <c r="N46" s="64">
        <v>1356</v>
      </c>
      <c r="O46" s="65">
        <v>785</v>
      </c>
      <c r="P46" s="48"/>
      <c r="Q46" s="48"/>
      <c r="R46" s="48"/>
      <c r="S46" s="48"/>
      <c r="T46" s="48"/>
      <c r="U46" s="48"/>
    </row>
    <row r="47" spans="1:21" ht="30.75" customHeight="1" x14ac:dyDescent="0.2">
      <c r="A47" s="48"/>
      <c r="B47" s="1201"/>
      <c r="C47" s="1202"/>
      <c r="D47" s="62"/>
      <c r="E47" s="1193" t="s">
        <v>14</v>
      </c>
      <c r="F47" s="1193"/>
      <c r="G47" s="1193"/>
      <c r="H47" s="1193"/>
      <c r="I47" s="1193"/>
      <c r="J47" s="1194"/>
      <c r="K47" s="63">
        <v>36004</v>
      </c>
      <c r="L47" s="64">
        <v>36731</v>
      </c>
      <c r="M47" s="64">
        <v>37529</v>
      </c>
      <c r="N47" s="64">
        <v>38323</v>
      </c>
      <c r="O47" s="65">
        <v>40690</v>
      </c>
      <c r="P47" s="48"/>
      <c r="Q47" s="48"/>
      <c r="R47" s="48"/>
      <c r="S47" s="48"/>
      <c r="T47" s="48"/>
      <c r="U47" s="48"/>
    </row>
    <row r="48" spans="1:21" ht="30.75" customHeight="1" x14ac:dyDescent="0.2">
      <c r="A48" s="48"/>
      <c r="B48" s="1201"/>
      <c r="C48" s="1202"/>
      <c r="D48" s="62"/>
      <c r="E48" s="1193" t="s">
        <v>15</v>
      </c>
      <c r="F48" s="1193"/>
      <c r="G48" s="1193"/>
      <c r="H48" s="1193"/>
      <c r="I48" s="1193"/>
      <c r="J48" s="1194"/>
      <c r="K48" s="63">
        <v>15168</v>
      </c>
      <c r="L48" s="64">
        <v>14138</v>
      </c>
      <c r="M48" s="64">
        <v>14318</v>
      </c>
      <c r="N48" s="64">
        <v>13520</v>
      </c>
      <c r="O48" s="65">
        <v>13622</v>
      </c>
      <c r="P48" s="48"/>
      <c r="Q48" s="48"/>
      <c r="R48" s="48"/>
      <c r="S48" s="48"/>
      <c r="T48" s="48"/>
      <c r="U48" s="48"/>
    </row>
    <row r="49" spans="1:21" ht="30.75" customHeight="1" x14ac:dyDescent="0.2">
      <c r="A49" s="48"/>
      <c r="B49" s="1201"/>
      <c r="C49" s="1202"/>
      <c r="D49" s="62"/>
      <c r="E49" s="1193" t="s">
        <v>16</v>
      </c>
      <c r="F49" s="1193"/>
      <c r="G49" s="1193"/>
      <c r="H49" s="1193"/>
      <c r="I49" s="1193"/>
      <c r="J49" s="1194"/>
      <c r="K49" s="63" t="s">
        <v>492</v>
      </c>
      <c r="L49" s="64" t="s">
        <v>492</v>
      </c>
      <c r="M49" s="64" t="s">
        <v>492</v>
      </c>
      <c r="N49" s="64" t="s">
        <v>492</v>
      </c>
      <c r="O49" s="65" t="s">
        <v>492</v>
      </c>
      <c r="P49" s="48"/>
      <c r="Q49" s="48"/>
      <c r="R49" s="48"/>
      <c r="S49" s="48"/>
      <c r="T49" s="48"/>
      <c r="U49" s="48"/>
    </row>
    <row r="50" spans="1:21" ht="30.75" customHeight="1" x14ac:dyDescent="0.2">
      <c r="A50" s="48"/>
      <c r="B50" s="1201"/>
      <c r="C50" s="1202"/>
      <c r="D50" s="62"/>
      <c r="E50" s="1193" t="s">
        <v>17</v>
      </c>
      <c r="F50" s="1193"/>
      <c r="G50" s="1193"/>
      <c r="H50" s="1193"/>
      <c r="I50" s="1193"/>
      <c r="J50" s="1194"/>
      <c r="K50" s="63">
        <v>755</v>
      </c>
      <c r="L50" s="64">
        <v>833</v>
      </c>
      <c r="M50" s="64">
        <v>938</v>
      </c>
      <c r="N50" s="64">
        <v>1670</v>
      </c>
      <c r="O50" s="65">
        <v>1175</v>
      </c>
      <c r="P50" s="48"/>
      <c r="Q50" s="48"/>
      <c r="R50" s="48"/>
      <c r="S50" s="48"/>
      <c r="T50" s="48"/>
      <c r="U50" s="48"/>
    </row>
    <row r="51" spans="1:21" ht="30.75" customHeight="1" x14ac:dyDescent="0.2">
      <c r="A51" s="48"/>
      <c r="B51" s="1203"/>
      <c r="C51" s="1204"/>
      <c r="D51" s="66"/>
      <c r="E51" s="1193" t="s">
        <v>18</v>
      </c>
      <c r="F51" s="1193"/>
      <c r="G51" s="1193"/>
      <c r="H51" s="1193"/>
      <c r="I51" s="1193"/>
      <c r="J51" s="1194"/>
      <c r="K51" s="63" t="s">
        <v>492</v>
      </c>
      <c r="L51" s="64" t="s">
        <v>492</v>
      </c>
      <c r="M51" s="64" t="s">
        <v>492</v>
      </c>
      <c r="N51" s="64" t="s">
        <v>492</v>
      </c>
      <c r="O51" s="65" t="s">
        <v>492</v>
      </c>
      <c r="P51" s="48"/>
      <c r="Q51" s="48"/>
      <c r="R51" s="48"/>
      <c r="S51" s="48"/>
      <c r="T51" s="48"/>
      <c r="U51" s="48"/>
    </row>
    <row r="52" spans="1:21" ht="30.75" customHeight="1" x14ac:dyDescent="0.2">
      <c r="A52" s="48"/>
      <c r="B52" s="1191" t="s">
        <v>19</v>
      </c>
      <c r="C52" s="1192"/>
      <c r="D52" s="66"/>
      <c r="E52" s="1193" t="s">
        <v>20</v>
      </c>
      <c r="F52" s="1193"/>
      <c r="G52" s="1193"/>
      <c r="H52" s="1193"/>
      <c r="I52" s="1193"/>
      <c r="J52" s="1194"/>
      <c r="K52" s="63">
        <v>61615</v>
      </c>
      <c r="L52" s="64">
        <v>63022</v>
      </c>
      <c r="M52" s="64">
        <v>64775</v>
      </c>
      <c r="N52" s="64">
        <v>67042</v>
      </c>
      <c r="O52" s="65">
        <v>63398</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22871</v>
      </c>
      <c r="L53" s="69">
        <v>21567</v>
      </c>
      <c r="M53" s="69">
        <v>20182</v>
      </c>
      <c r="N53" s="69">
        <v>17549</v>
      </c>
      <c r="O53" s="70">
        <v>20533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531</v>
      </c>
      <c r="J40" s="79" t="s">
        <v>532</v>
      </c>
      <c r="K40" s="79" t="s">
        <v>533</v>
      </c>
      <c r="L40" s="79" t="s">
        <v>534</v>
      </c>
      <c r="M40" s="80" t="s">
        <v>535</v>
      </c>
    </row>
    <row r="41" spans="2:13" ht="27.75" customHeight="1" x14ac:dyDescent="0.2">
      <c r="B41" s="1219" t="s">
        <v>24</v>
      </c>
      <c r="C41" s="1220"/>
      <c r="D41" s="81"/>
      <c r="E41" s="1221" t="s">
        <v>25</v>
      </c>
      <c r="F41" s="1221"/>
      <c r="G41" s="1221"/>
      <c r="H41" s="1222"/>
      <c r="I41" s="82">
        <v>998158</v>
      </c>
      <c r="J41" s="83">
        <v>1004481</v>
      </c>
      <c r="K41" s="83">
        <v>1028239</v>
      </c>
      <c r="L41" s="83">
        <v>1036189</v>
      </c>
      <c r="M41" s="84">
        <v>1035000</v>
      </c>
    </row>
    <row r="42" spans="2:13" ht="27.75" customHeight="1" x14ac:dyDescent="0.2">
      <c r="B42" s="1209"/>
      <c r="C42" s="1210"/>
      <c r="D42" s="85"/>
      <c r="E42" s="1213" t="s">
        <v>26</v>
      </c>
      <c r="F42" s="1213"/>
      <c r="G42" s="1213"/>
      <c r="H42" s="1214"/>
      <c r="I42" s="86">
        <v>19397</v>
      </c>
      <c r="J42" s="87">
        <v>22283</v>
      </c>
      <c r="K42" s="87">
        <v>22062</v>
      </c>
      <c r="L42" s="87">
        <v>34177</v>
      </c>
      <c r="M42" s="88">
        <v>34475</v>
      </c>
    </row>
    <row r="43" spans="2:13" ht="27.75" customHeight="1" x14ac:dyDescent="0.2">
      <c r="B43" s="1209"/>
      <c r="C43" s="1210"/>
      <c r="D43" s="85"/>
      <c r="E43" s="1213" t="s">
        <v>27</v>
      </c>
      <c r="F43" s="1213"/>
      <c r="G43" s="1213"/>
      <c r="H43" s="1214"/>
      <c r="I43" s="86">
        <v>210077</v>
      </c>
      <c r="J43" s="87">
        <v>197376</v>
      </c>
      <c r="K43" s="87">
        <v>186000</v>
      </c>
      <c r="L43" s="87">
        <v>167725</v>
      </c>
      <c r="M43" s="88">
        <v>156351</v>
      </c>
    </row>
    <row r="44" spans="2:13" ht="27.75" customHeight="1" x14ac:dyDescent="0.2">
      <c r="B44" s="1209"/>
      <c r="C44" s="1210"/>
      <c r="D44" s="85"/>
      <c r="E44" s="1213" t="s">
        <v>28</v>
      </c>
      <c r="F44" s="1213"/>
      <c r="G44" s="1213"/>
      <c r="H44" s="1214"/>
      <c r="I44" s="86" t="s">
        <v>492</v>
      </c>
      <c r="J44" s="87" t="s">
        <v>492</v>
      </c>
      <c r="K44" s="87" t="s">
        <v>492</v>
      </c>
      <c r="L44" s="87" t="s">
        <v>492</v>
      </c>
      <c r="M44" s="88" t="s">
        <v>492</v>
      </c>
    </row>
    <row r="45" spans="2:13" ht="27.75" customHeight="1" x14ac:dyDescent="0.2">
      <c r="B45" s="1209"/>
      <c r="C45" s="1210"/>
      <c r="D45" s="85"/>
      <c r="E45" s="1213" t="s">
        <v>29</v>
      </c>
      <c r="F45" s="1213"/>
      <c r="G45" s="1213"/>
      <c r="H45" s="1214"/>
      <c r="I45" s="86">
        <v>82125</v>
      </c>
      <c r="J45" s="87">
        <v>80047</v>
      </c>
      <c r="K45" s="87">
        <v>77230</v>
      </c>
      <c r="L45" s="87">
        <v>74306</v>
      </c>
      <c r="M45" s="88">
        <v>73234</v>
      </c>
    </row>
    <row r="46" spans="2:13" ht="27.75" customHeight="1" x14ac:dyDescent="0.2">
      <c r="B46" s="1209"/>
      <c r="C46" s="1210"/>
      <c r="D46" s="89"/>
      <c r="E46" s="1213" t="s">
        <v>30</v>
      </c>
      <c r="F46" s="1213"/>
      <c r="G46" s="1213"/>
      <c r="H46" s="1214"/>
      <c r="I46" s="86">
        <v>1153</v>
      </c>
      <c r="J46" s="87">
        <v>805</v>
      </c>
      <c r="K46" s="87">
        <v>594</v>
      </c>
      <c r="L46" s="87">
        <v>362</v>
      </c>
      <c r="M46" s="88">
        <v>262</v>
      </c>
    </row>
    <row r="47" spans="2:13" ht="27.75" customHeight="1" x14ac:dyDescent="0.2">
      <c r="B47" s="1209"/>
      <c r="C47" s="1210"/>
      <c r="D47" s="90"/>
      <c r="E47" s="1223" t="s">
        <v>31</v>
      </c>
      <c r="F47" s="1224"/>
      <c r="G47" s="1224"/>
      <c r="H47" s="1225"/>
      <c r="I47" s="86" t="s">
        <v>492</v>
      </c>
      <c r="J47" s="87" t="s">
        <v>492</v>
      </c>
      <c r="K47" s="87" t="s">
        <v>492</v>
      </c>
      <c r="L47" s="87" t="s">
        <v>492</v>
      </c>
      <c r="M47" s="88" t="s">
        <v>492</v>
      </c>
    </row>
    <row r="48" spans="2:13" ht="27.75" customHeight="1" x14ac:dyDescent="0.2">
      <c r="B48" s="1209"/>
      <c r="C48" s="1210"/>
      <c r="D48" s="85"/>
      <c r="E48" s="1213" t="s">
        <v>32</v>
      </c>
      <c r="F48" s="1213"/>
      <c r="G48" s="1213"/>
      <c r="H48" s="1214"/>
      <c r="I48" s="86" t="s">
        <v>492</v>
      </c>
      <c r="J48" s="87" t="s">
        <v>492</v>
      </c>
      <c r="K48" s="87" t="s">
        <v>492</v>
      </c>
      <c r="L48" s="87" t="s">
        <v>492</v>
      </c>
      <c r="M48" s="88" t="s">
        <v>492</v>
      </c>
    </row>
    <row r="49" spans="2:13" ht="27.75" customHeight="1" x14ac:dyDescent="0.2">
      <c r="B49" s="1211"/>
      <c r="C49" s="1212"/>
      <c r="D49" s="85"/>
      <c r="E49" s="1213" t="s">
        <v>33</v>
      </c>
      <c r="F49" s="1213"/>
      <c r="G49" s="1213"/>
      <c r="H49" s="1214"/>
      <c r="I49" s="86">
        <v>79</v>
      </c>
      <c r="J49" s="87" t="s">
        <v>492</v>
      </c>
      <c r="K49" s="87" t="s">
        <v>492</v>
      </c>
      <c r="L49" s="87" t="s">
        <v>492</v>
      </c>
      <c r="M49" s="88" t="s">
        <v>492</v>
      </c>
    </row>
    <row r="50" spans="2:13" ht="27.75" customHeight="1" x14ac:dyDescent="0.2">
      <c r="B50" s="1207" t="s">
        <v>34</v>
      </c>
      <c r="C50" s="1208"/>
      <c r="D50" s="91"/>
      <c r="E50" s="1213" t="s">
        <v>35</v>
      </c>
      <c r="F50" s="1213"/>
      <c r="G50" s="1213"/>
      <c r="H50" s="1214"/>
      <c r="I50" s="86">
        <v>197893</v>
      </c>
      <c r="J50" s="87">
        <v>197746</v>
      </c>
      <c r="K50" s="87">
        <v>209039</v>
      </c>
      <c r="L50" s="87">
        <v>223464</v>
      </c>
      <c r="M50" s="88">
        <v>227690</v>
      </c>
    </row>
    <row r="51" spans="2:13" ht="27.75" customHeight="1" x14ac:dyDescent="0.2">
      <c r="B51" s="1209"/>
      <c r="C51" s="1210"/>
      <c r="D51" s="85"/>
      <c r="E51" s="1213" t="s">
        <v>36</v>
      </c>
      <c r="F51" s="1213"/>
      <c r="G51" s="1213"/>
      <c r="H51" s="1214"/>
      <c r="I51" s="86">
        <v>294544</v>
      </c>
      <c r="J51" s="87">
        <v>281096</v>
      </c>
      <c r="K51" s="87">
        <v>279344</v>
      </c>
      <c r="L51" s="87">
        <v>272970</v>
      </c>
      <c r="M51" s="88">
        <v>264585</v>
      </c>
    </row>
    <row r="52" spans="2:13" ht="27.75" customHeight="1" x14ac:dyDescent="0.2">
      <c r="B52" s="1211"/>
      <c r="C52" s="1212"/>
      <c r="D52" s="85"/>
      <c r="E52" s="1213" t="s">
        <v>37</v>
      </c>
      <c r="F52" s="1213"/>
      <c r="G52" s="1213"/>
      <c r="H52" s="1214"/>
      <c r="I52" s="86">
        <v>544366</v>
      </c>
      <c r="J52" s="87">
        <v>534845</v>
      </c>
      <c r="K52" s="87">
        <v>524027</v>
      </c>
      <c r="L52" s="87">
        <v>505035</v>
      </c>
      <c r="M52" s="88">
        <v>485164</v>
      </c>
    </row>
    <row r="53" spans="2:13" ht="27.75" customHeight="1" thickBot="1" x14ac:dyDescent="0.25">
      <c r="B53" s="1215" t="s">
        <v>21</v>
      </c>
      <c r="C53" s="1216"/>
      <c r="D53" s="92"/>
      <c r="E53" s="1217" t="s">
        <v>38</v>
      </c>
      <c r="F53" s="1217"/>
      <c r="G53" s="1217"/>
      <c r="H53" s="1218"/>
      <c r="I53" s="93">
        <v>274186</v>
      </c>
      <c r="J53" s="94">
        <v>291305</v>
      </c>
      <c r="K53" s="94">
        <v>301715</v>
      </c>
      <c r="L53" s="94">
        <v>311291</v>
      </c>
      <c r="M53" s="95">
        <v>321884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579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580</v>
      </c>
      <c r="I42" s="354"/>
      <c r="J42" s="354"/>
      <c r="K42" s="354"/>
      <c r="L42" s="246"/>
      <c r="M42" s="246"/>
      <c r="N42" s="246"/>
      <c r="O42" s="246"/>
    </row>
    <row r="43" spans="2:17" ht="13.2" x14ac:dyDescent="0.2">
      <c r="B43" s="250"/>
      <c r="C43" s="246"/>
      <c r="D43" s="246"/>
      <c r="E43" s="246"/>
      <c r="F43" s="246"/>
      <c r="G43" s="1226" t="s">
        <v>589</v>
      </c>
      <c r="H43" s="1227"/>
      <c r="I43" s="1227"/>
      <c r="J43" s="1227"/>
      <c r="K43" s="1227"/>
      <c r="L43" s="1227"/>
      <c r="M43" s="1227"/>
      <c r="N43" s="1227"/>
      <c r="O43" s="1228"/>
    </row>
    <row r="44" spans="2:17" ht="13.2" x14ac:dyDescent="0.2">
      <c r="B44" s="250"/>
      <c r="C44" s="246"/>
      <c r="D44" s="246"/>
      <c r="E44" s="246"/>
      <c r="F44" s="246"/>
      <c r="G44" s="1229"/>
      <c r="H44" s="1230"/>
      <c r="I44" s="1230"/>
      <c r="J44" s="1230"/>
      <c r="K44" s="1230"/>
      <c r="L44" s="1230"/>
      <c r="M44" s="1230"/>
      <c r="N44" s="1230"/>
      <c r="O44" s="1231"/>
    </row>
    <row r="45" spans="2:17" ht="13.2" x14ac:dyDescent="0.2">
      <c r="B45" s="250"/>
      <c r="C45" s="246"/>
      <c r="D45" s="246"/>
      <c r="E45" s="246"/>
      <c r="F45" s="246"/>
      <c r="G45" s="1229"/>
      <c r="H45" s="1230"/>
      <c r="I45" s="1230"/>
      <c r="J45" s="1230"/>
      <c r="K45" s="1230"/>
      <c r="L45" s="1230"/>
      <c r="M45" s="1230"/>
      <c r="N45" s="1230"/>
      <c r="O45" s="1231"/>
    </row>
    <row r="46" spans="2:17" ht="13.2" x14ac:dyDescent="0.2">
      <c r="B46" s="250"/>
      <c r="C46" s="246"/>
      <c r="D46" s="246"/>
      <c r="E46" s="246"/>
      <c r="F46" s="246"/>
      <c r="G46" s="1229"/>
      <c r="H46" s="1230"/>
      <c r="I46" s="1230"/>
      <c r="J46" s="1230"/>
      <c r="K46" s="1230"/>
      <c r="L46" s="1230"/>
      <c r="M46" s="1230"/>
      <c r="N46" s="1230"/>
      <c r="O46" s="1231"/>
    </row>
    <row r="47" spans="2:17" ht="13.2" x14ac:dyDescent="0.2">
      <c r="B47" s="250"/>
      <c r="C47" s="246"/>
      <c r="D47" s="246"/>
      <c r="E47" s="246"/>
      <c r="F47" s="246"/>
      <c r="G47" s="1232"/>
      <c r="H47" s="1233"/>
      <c r="I47" s="1233"/>
      <c r="J47" s="1233"/>
      <c r="K47" s="1233"/>
      <c r="L47" s="1233"/>
      <c r="M47" s="1233"/>
      <c r="N47" s="1233"/>
      <c r="O47" s="1234"/>
    </row>
    <row r="48" spans="2:17" ht="13.2" x14ac:dyDescent="0.2">
      <c r="B48" s="250"/>
      <c r="C48" s="246"/>
      <c r="D48" s="246"/>
      <c r="E48" s="246"/>
      <c r="F48" s="246"/>
      <c r="G48" s="246"/>
      <c r="H48" s="355"/>
      <c r="I48" s="355"/>
      <c r="J48" s="355"/>
    </row>
    <row r="49" spans="1:17" ht="13.2" x14ac:dyDescent="0.2">
      <c r="B49" s="250"/>
      <c r="C49" s="246"/>
      <c r="D49" s="246"/>
      <c r="E49" s="246"/>
      <c r="F49" s="246"/>
      <c r="G49" s="245" t="s">
        <v>581</v>
      </c>
    </row>
    <row r="50" spans="1:17" ht="13.2" x14ac:dyDescent="0.2">
      <c r="B50" s="250"/>
      <c r="C50" s="246"/>
      <c r="D50" s="246"/>
      <c r="E50" s="246"/>
      <c r="F50" s="246"/>
      <c r="G50" s="1235"/>
      <c r="H50" s="1236"/>
      <c r="I50" s="1236"/>
      <c r="J50" s="1237"/>
      <c r="K50" s="356" t="s">
        <v>531</v>
      </c>
      <c r="L50" s="356" t="s">
        <v>532</v>
      </c>
      <c r="M50" s="356" t="s">
        <v>533</v>
      </c>
      <c r="N50" s="356" t="s">
        <v>534</v>
      </c>
      <c r="O50" s="356" t="s">
        <v>535</v>
      </c>
    </row>
    <row r="51" spans="1:17" ht="13.2" x14ac:dyDescent="0.2">
      <c r="B51" s="250"/>
      <c r="C51" s="246"/>
      <c r="D51" s="246"/>
      <c r="E51" s="246"/>
      <c r="F51" s="246"/>
      <c r="G51" s="1238" t="s">
        <v>582</v>
      </c>
      <c r="H51" s="1239"/>
      <c r="I51" s="1244" t="s">
        <v>583</v>
      </c>
      <c r="J51" s="1244"/>
      <c r="K51" s="1246"/>
      <c r="L51" s="1246"/>
      <c r="M51" s="1246"/>
      <c r="N51" s="1247">
        <v>117.4</v>
      </c>
      <c r="O51" s="1247">
        <v>118.3</v>
      </c>
    </row>
    <row r="52" spans="1:17" ht="13.2" x14ac:dyDescent="0.2">
      <c r="B52" s="250"/>
      <c r="C52" s="246"/>
      <c r="D52" s="246"/>
      <c r="E52" s="246"/>
      <c r="F52" s="246"/>
      <c r="G52" s="1240"/>
      <c r="H52" s="1241"/>
      <c r="I52" s="1245"/>
      <c r="J52" s="1245"/>
      <c r="K52" s="1247"/>
      <c r="L52" s="1247"/>
      <c r="M52" s="1247"/>
      <c r="N52" s="1247"/>
      <c r="O52" s="1247"/>
    </row>
    <row r="53" spans="1:17" ht="13.2" x14ac:dyDescent="0.2">
      <c r="A53" s="357"/>
      <c r="B53" s="250"/>
      <c r="C53" s="246"/>
      <c r="D53" s="246"/>
      <c r="E53" s="246"/>
      <c r="F53" s="246"/>
      <c r="G53" s="1240"/>
      <c r="H53" s="1241"/>
      <c r="I53" s="1248" t="s">
        <v>584</v>
      </c>
      <c r="J53" s="1248"/>
      <c r="K53" s="1249"/>
      <c r="L53" s="1249"/>
      <c r="M53" s="1249"/>
      <c r="N53" s="1251">
        <v>58.3</v>
      </c>
      <c r="O53" s="1251">
        <v>60.2</v>
      </c>
    </row>
    <row r="54" spans="1:17" ht="13.2" x14ac:dyDescent="0.2">
      <c r="A54" s="357"/>
      <c r="B54" s="250"/>
      <c r="C54" s="246"/>
      <c r="D54" s="246"/>
      <c r="E54" s="246"/>
      <c r="F54" s="246"/>
      <c r="G54" s="1242"/>
      <c r="H54" s="1243"/>
      <c r="I54" s="1248"/>
      <c r="J54" s="1248"/>
      <c r="K54" s="1250"/>
      <c r="L54" s="1250"/>
      <c r="M54" s="1250"/>
      <c r="N54" s="1250"/>
      <c r="O54" s="1250"/>
    </row>
    <row r="55" spans="1:17" ht="13.2" x14ac:dyDescent="0.2">
      <c r="A55" s="357"/>
      <c r="B55" s="250"/>
      <c r="C55" s="246"/>
      <c r="D55" s="246"/>
      <c r="E55" s="246"/>
      <c r="F55" s="246"/>
      <c r="G55" s="1252" t="s">
        <v>585</v>
      </c>
      <c r="H55" s="1253"/>
      <c r="I55" s="1248" t="s">
        <v>583</v>
      </c>
      <c r="J55" s="1248"/>
      <c r="K55" s="1246"/>
      <c r="L55" s="1246"/>
      <c r="M55" s="1246"/>
      <c r="N55" s="1247">
        <v>124.2</v>
      </c>
      <c r="O55" s="1247">
        <v>115.7</v>
      </c>
    </row>
    <row r="56" spans="1:17" ht="13.2" x14ac:dyDescent="0.2">
      <c r="A56" s="357"/>
      <c r="B56" s="250"/>
      <c r="C56" s="246"/>
      <c r="D56" s="246"/>
      <c r="E56" s="246"/>
      <c r="F56" s="246"/>
      <c r="G56" s="1254"/>
      <c r="H56" s="1255"/>
      <c r="I56" s="1248"/>
      <c r="J56" s="1248"/>
      <c r="K56" s="1247"/>
      <c r="L56" s="1247"/>
      <c r="M56" s="1247"/>
      <c r="N56" s="1247"/>
      <c r="O56" s="1247"/>
    </row>
    <row r="57" spans="1:17" s="357" customFormat="1" ht="13.2" x14ac:dyDescent="0.2">
      <c r="B57" s="358"/>
      <c r="C57" s="354"/>
      <c r="D57" s="354"/>
      <c r="E57" s="354"/>
      <c r="F57" s="354"/>
      <c r="G57" s="1254"/>
      <c r="H57" s="1255"/>
      <c r="I57" s="1258" t="s">
        <v>584</v>
      </c>
      <c r="J57" s="1258"/>
      <c r="K57" s="1249"/>
      <c r="L57" s="1249"/>
      <c r="M57" s="1249"/>
      <c r="N57" s="1251">
        <v>59.4</v>
      </c>
      <c r="O57" s="1251">
        <v>58.7</v>
      </c>
      <c r="P57" s="359"/>
      <c r="Q57" s="358"/>
    </row>
    <row r="58" spans="1:17" s="357" customFormat="1" ht="13.2" x14ac:dyDescent="0.2">
      <c r="A58" s="245"/>
      <c r="B58" s="358"/>
      <c r="C58" s="354"/>
      <c r="D58" s="354"/>
      <c r="E58" s="354"/>
      <c r="F58" s="354"/>
      <c r="G58" s="1256"/>
      <c r="H58" s="1257"/>
      <c r="I58" s="1258"/>
      <c r="J58" s="1258"/>
      <c r="K58" s="1250"/>
      <c r="L58" s="1250"/>
      <c r="M58" s="1250"/>
      <c r="N58" s="1250"/>
      <c r="O58" s="1250"/>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586</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580</v>
      </c>
      <c r="I64" s="354"/>
      <c r="J64" s="354"/>
      <c r="K64" s="354"/>
      <c r="L64" s="246"/>
      <c r="M64" s="246"/>
      <c r="N64" s="246"/>
      <c r="O64" s="246"/>
    </row>
    <row r="65" spans="2:30" ht="13.2" x14ac:dyDescent="0.2">
      <c r="B65" s="250"/>
      <c r="C65" s="246"/>
      <c r="D65" s="246"/>
      <c r="E65" s="246"/>
      <c r="F65" s="246"/>
      <c r="G65" s="1226" t="s">
        <v>590</v>
      </c>
      <c r="H65" s="1227"/>
      <c r="I65" s="1227"/>
      <c r="J65" s="1227"/>
      <c r="K65" s="1227"/>
      <c r="L65" s="1227"/>
      <c r="M65" s="1227"/>
      <c r="N65" s="1227"/>
      <c r="O65" s="1228"/>
    </row>
    <row r="66" spans="2:30" ht="13.2" x14ac:dyDescent="0.2">
      <c r="B66" s="250"/>
      <c r="C66" s="246"/>
      <c r="D66" s="246"/>
      <c r="E66" s="246"/>
      <c r="F66" s="246"/>
      <c r="G66" s="1229"/>
      <c r="H66" s="1230"/>
      <c r="I66" s="1230"/>
      <c r="J66" s="1230"/>
      <c r="K66" s="1230"/>
      <c r="L66" s="1230"/>
      <c r="M66" s="1230"/>
      <c r="N66" s="1230"/>
      <c r="O66" s="1231"/>
    </row>
    <row r="67" spans="2:30" ht="13.2" x14ac:dyDescent="0.2">
      <c r="B67" s="250"/>
      <c r="C67" s="246"/>
      <c r="D67" s="246"/>
      <c r="E67" s="246"/>
      <c r="F67" s="246"/>
      <c r="G67" s="1229"/>
      <c r="H67" s="1230"/>
      <c r="I67" s="1230"/>
      <c r="J67" s="1230"/>
      <c r="K67" s="1230"/>
      <c r="L67" s="1230"/>
      <c r="M67" s="1230"/>
      <c r="N67" s="1230"/>
      <c r="O67" s="1231"/>
    </row>
    <row r="68" spans="2:30" ht="13.2" x14ac:dyDescent="0.2">
      <c r="B68" s="250"/>
      <c r="C68" s="246"/>
      <c r="D68" s="246"/>
      <c r="E68" s="246"/>
      <c r="F68" s="246"/>
      <c r="G68" s="1229"/>
      <c r="H68" s="1230"/>
      <c r="I68" s="1230"/>
      <c r="J68" s="1230"/>
      <c r="K68" s="1230"/>
      <c r="L68" s="1230"/>
      <c r="M68" s="1230"/>
      <c r="N68" s="1230"/>
      <c r="O68" s="1231"/>
    </row>
    <row r="69" spans="2:30" ht="13.2" x14ac:dyDescent="0.2">
      <c r="B69" s="250"/>
      <c r="C69" s="246"/>
      <c r="D69" s="246"/>
      <c r="E69" s="246"/>
      <c r="F69" s="246"/>
      <c r="G69" s="1232"/>
      <c r="H69" s="1233"/>
      <c r="I69" s="1233"/>
      <c r="J69" s="1233"/>
      <c r="K69" s="1233"/>
      <c r="L69" s="1233"/>
      <c r="M69" s="1233"/>
      <c r="N69" s="1233"/>
      <c r="O69" s="1234"/>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587</v>
      </c>
      <c r="I71" s="370"/>
      <c r="J71" s="366"/>
      <c r="K71" s="366"/>
      <c r="L71" s="367"/>
      <c r="M71" s="366"/>
      <c r="N71" s="367"/>
      <c r="O71" s="368"/>
    </row>
    <row r="72" spans="2:30" ht="13.2" x14ac:dyDescent="0.2">
      <c r="B72" s="250"/>
      <c r="C72" s="246"/>
      <c r="D72" s="246"/>
      <c r="E72" s="246"/>
      <c r="F72" s="246"/>
      <c r="G72" s="1235"/>
      <c r="H72" s="1236"/>
      <c r="I72" s="1236"/>
      <c r="J72" s="1237"/>
      <c r="K72" s="356" t="s">
        <v>531</v>
      </c>
      <c r="L72" s="356" t="s">
        <v>532</v>
      </c>
      <c r="M72" s="356" t="s">
        <v>533</v>
      </c>
      <c r="N72" s="356" t="s">
        <v>534</v>
      </c>
      <c r="O72" s="356" t="s">
        <v>535</v>
      </c>
    </row>
    <row r="73" spans="2:30" ht="13.2" x14ac:dyDescent="0.2">
      <c r="B73" s="250"/>
      <c r="C73" s="246"/>
      <c r="D73" s="246"/>
      <c r="E73" s="246"/>
      <c r="F73" s="246"/>
      <c r="G73" s="1238" t="s">
        <v>582</v>
      </c>
      <c r="H73" s="1239"/>
      <c r="I73" s="1244" t="s">
        <v>583</v>
      </c>
      <c r="J73" s="1244"/>
      <c r="K73" s="1259">
        <v>106.3</v>
      </c>
      <c r="L73" s="1259">
        <v>111.5</v>
      </c>
      <c r="M73" s="1247">
        <v>115.3</v>
      </c>
      <c r="N73" s="1247">
        <v>117.4</v>
      </c>
      <c r="O73" s="1247">
        <v>118.3</v>
      </c>
      <c r="S73" s="245">
        <v>9.9</v>
      </c>
    </row>
    <row r="74" spans="2:30" ht="13.2" x14ac:dyDescent="0.2">
      <c r="B74" s="250"/>
      <c r="C74" s="246"/>
      <c r="D74" s="246"/>
      <c r="E74" s="246"/>
      <c r="F74" s="246"/>
      <c r="G74" s="1240"/>
      <c r="H74" s="1241"/>
      <c r="I74" s="1245"/>
      <c r="J74" s="1245"/>
      <c r="K74" s="1259"/>
      <c r="L74" s="1259"/>
      <c r="M74" s="1247"/>
      <c r="N74" s="1247"/>
      <c r="O74" s="1247"/>
    </row>
    <row r="75" spans="2:30" ht="13.2" x14ac:dyDescent="0.2">
      <c r="B75" s="250"/>
      <c r="C75" s="246"/>
      <c r="D75" s="246"/>
      <c r="E75" s="246"/>
      <c r="F75" s="246"/>
      <c r="G75" s="1240"/>
      <c r="H75" s="1241"/>
      <c r="I75" s="1248" t="s">
        <v>588</v>
      </c>
      <c r="J75" s="1248"/>
      <c r="K75" s="1251">
        <v>10.1</v>
      </c>
      <c r="L75" s="1251">
        <v>9.1</v>
      </c>
      <c r="M75" s="1251">
        <v>8.1999999999999993</v>
      </c>
      <c r="N75" s="1251">
        <v>7.5</v>
      </c>
      <c r="O75" s="1251">
        <v>7.2</v>
      </c>
      <c r="U75" s="245">
        <v>81.2</v>
      </c>
      <c r="W75" s="245">
        <v>87.2</v>
      </c>
      <c r="Y75" s="245">
        <v>99.8</v>
      </c>
      <c r="AA75" s="245">
        <v>109.5</v>
      </c>
      <c r="AC75" s="245">
        <v>115.2</v>
      </c>
    </row>
    <row r="76" spans="2:30" ht="13.2" x14ac:dyDescent="0.2">
      <c r="B76" s="250"/>
      <c r="C76" s="246"/>
      <c r="D76" s="246"/>
      <c r="E76" s="246"/>
      <c r="F76" s="246"/>
      <c r="G76" s="1242"/>
      <c r="H76" s="1243"/>
      <c r="I76" s="1248"/>
      <c r="J76" s="1248"/>
      <c r="K76" s="1250"/>
      <c r="L76" s="1250"/>
      <c r="M76" s="1250"/>
      <c r="N76" s="1250"/>
      <c r="O76" s="1250"/>
    </row>
    <row r="77" spans="2:30" ht="13.2" x14ac:dyDescent="0.2">
      <c r="B77" s="250"/>
      <c r="C77" s="246"/>
      <c r="D77" s="246"/>
      <c r="E77" s="246"/>
      <c r="F77" s="246"/>
      <c r="G77" s="1252" t="s">
        <v>585</v>
      </c>
      <c r="H77" s="1253"/>
      <c r="I77" s="1248" t="s">
        <v>583</v>
      </c>
      <c r="J77" s="1248"/>
      <c r="K77" s="1259">
        <v>150.5</v>
      </c>
      <c r="L77" s="1259">
        <v>139</v>
      </c>
      <c r="M77" s="1247">
        <v>132.4</v>
      </c>
      <c r="N77" s="1247">
        <v>124.2</v>
      </c>
      <c r="O77" s="1247">
        <v>115.7</v>
      </c>
      <c r="R77" s="245">
        <v>12.3</v>
      </c>
      <c r="T77" s="245">
        <v>11.1</v>
      </c>
    </row>
    <row r="78" spans="2:30" ht="13.2" x14ac:dyDescent="0.2">
      <c r="B78" s="250"/>
      <c r="C78" s="246"/>
      <c r="D78" s="246"/>
      <c r="E78" s="246"/>
      <c r="F78" s="246"/>
      <c r="G78" s="1254"/>
      <c r="H78" s="1255"/>
      <c r="I78" s="1248"/>
      <c r="J78" s="1248"/>
      <c r="K78" s="1259"/>
      <c r="L78" s="1259"/>
      <c r="M78" s="1247"/>
      <c r="N78" s="1247"/>
      <c r="O78" s="1247"/>
    </row>
    <row r="79" spans="2:30" ht="13.2" x14ac:dyDescent="0.2">
      <c r="B79" s="250"/>
      <c r="C79" s="246"/>
      <c r="D79" s="246"/>
      <c r="E79" s="246"/>
      <c r="F79" s="246"/>
      <c r="G79" s="1254"/>
      <c r="H79" s="1255"/>
      <c r="I79" s="1260" t="s">
        <v>588</v>
      </c>
      <c r="J79" s="1258"/>
      <c r="K79" s="1261">
        <v>11.5</v>
      </c>
      <c r="L79" s="1261">
        <v>11.2</v>
      </c>
      <c r="M79" s="1261">
        <v>11.2</v>
      </c>
      <c r="N79" s="1261">
        <v>10.9</v>
      </c>
      <c r="O79" s="1261">
        <v>10.3</v>
      </c>
      <c r="V79" s="245">
        <v>53.5</v>
      </c>
      <c r="X79" s="245">
        <v>48.2</v>
      </c>
      <c r="Z79" s="245">
        <v>34.200000000000003</v>
      </c>
      <c r="AB79" s="245">
        <v>30.3</v>
      </c>
      <c r="AD79" s="245">
        <v>28.9</v>
      </c>
    </row>
    <row r="80" spans="2:30" ht="13.2" x14ac:dyDescent="0.2">
      <c r="B80" s="250"/>
      <c r="C80" s="246"/>
      <c r="D80" s="246"/>
      <c r="E80" s="246"/>
      <c r="F80" s="246"/>
      <c r="G80" s="1256"/>
      <c r="H80" s="1257"/>
      <c r="I80" s="1258"/>
      <c r="J80" s="1258"/>
      <c r="K80" s="1261"/>
      <c r="L80" s="1261"/>
      <c r="M80" s="1261"/>
      <c r="N80" s="1261"/>
      <c r="O80" s="1261"/>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530</v>
      </c>
      <c r="G2" s="113"/>
      <c r="H2" s="114"/>
    </row>
    <row r="3" spans="1:8" x14ac:dyDescent="0.2">
      <c r="A3" s="110" t="s">
        <v>523</v>
      </c>
      <c r="B3" s="115"/>
      <c r="C3" s="116"/>
      <c r="D3" s="117">
        <v>56357</v>
      </c>
      <c r="E3" s="118"/>
      <c r="F3" s="119">
        <v>47129</v>
      </c>
      <c r="G3" s="120"/>
      <c r="H3" s="121"/>
    </row>
    <row r="4" spans="1:8" x14ac:dyDescent="0.2">
      <c r="A4" s="122"/>
      <c r="B4" s="123"/>
      <c r="C4" s="124"/>
      <c r="D4" s="125">
        <v>27580</v>
      </c>
      <c r="E4" s="126"/>
      <c r="F4" s="127">
        <v>23069</v>
      </c>
      <c r="G4" s="128"/>
      <c r="H4" s="129"/>
    </row>
    <row r="5" spans="1:8" x14ac:dyDescent="0.2">
      <c r="A5" s="110" t="s">
        <v>525</v>
      </c>
      <c r="B5" s="115"/>
      <c r="C5" s="116"/>
      <c r="D5" s="117">
        <v>52084</v>
      </c>
      <c r="E5" s="118"/>
      <c r="F5" s="119">
        <v>50848</v>
      </c>
      <c r="G5" s="120"/>
      <c r="H5" s="121"/>
    </row>
    <row r="6" spans="1:8" x14ac:dyDescent="0.2">
      <c r="A6" s="122"/>
      <c r="B6" s="123"/>
      <c r="C6" s="124"/>
      <c r="D6" s="125">
        <v>25663</v>
      </c>
      <c r="E6" s="126"/>
      <c r="F6" s="127">
        <v>22583</v>
      </c>
      <c r="G6" s="128"/>
      <c r="H6" s="129"/>
    </row>
    <row r="7" spans="1:8" x14ac:dyDescent="0.2">
      <c r="A7" s="110" t="s">
        <v>526</v>
      </c>
      <c r="B7" s="115"/>
      <c r="C7" s="116"/>
      <c r="D7" s="117">
        <v>63713</v>
      </c>
      <c r="E7" s="118"/>
      <c r="F7" s="119">
        <v>53572</v>
      </c>
      <c r="G7" s="120"/>
      <c r="H7" s="121"/>
    </row>
    <row r="8" spans="1:8" x14ac:dyDescent="0.2">
      <c r="A8" s="122"/>
      <c r="B8" s="123"/>
      <c r="C8" s="124"/>
      <c r="D8" s="125">
        <v>35172</v>
      </c>
      <c r="E8" s="126"/>
      <c r="F8" s="127">
        <v>25259</v>
      </c>
      <c r="G8" s="128"/>
      <c r="H8" s="129"/>
    </row>
    <row r="9" spans="1:8" x14ac:dyDescent="0.2">
      <c r="A9" s="110" t="s">
        <v>527</v>
      </c>
      <c r="B9" s="115"/>
      <c r="C9" s="116"/>
      <c r="D9" s="117">
        <v>51687</v>
      </c>
      <c r="E9" s="118"/>
      <c r="F9" s="119">
        <v>51898</v>
      </c>
      <c r="G9" s="120"/>
      <c r="H9" s="121"/>
    </row>
    <row r="10" spans="1:8" x14ac:dyDescent="0.2">
      <c r="A10" s="122"/>
      <c r="B10" s="123"/>
      <c r="C10" s="124"/>
      <c r="D10" s="125">
        <v>29091</v>
      </c>
      <c r="E10" s="126"/>
      <c r="F10" s="127">
        <v>25986</v>
      </c>
      <c r="G10" s="128"/>
      <c r="H10" s="129"/>
    </row>
    <row r="11" spans="1:8" x14ac:dyDescent="0.2">
      <c r="A11" s="110" t="s">
        <v>528</v>
      </c>
      <c r="B11" s="115"/>
      <c r="C11" s="116"/>
      <c r="D11" s="117">
        <v>52284</v>
      </c>
      <c r="E11" s="118"/>
      <c r="F11" s="119">
        <v>51684</v>
      </c>
      <c r="G11" s="120"/>
      <c r="H11" s="121"/>
    </row>
    <row r="12" spans="1:8" x14ac:dyDescent="0.2">
      <c r="A12" s="122"/>
      <c r="B12" s="123"/>
      <c r="C12" s="130"/>
      <c r="D12" s="125">
        <v>27528</v>
      </c>
      <c r="E12" s="126"/>
      <c r="F12" s="127">
        <v>26671</v>
      </c>
      <c r="G12" s="128"/>
      <c r="H12" s="129"/>
    </row>
    <row r="13" spans="1:8" x14ac:dyDescent="0.2">
      <c r="A13" s="110"/>
      <c r="B13" s="115"/>
      <c r="C13" s="131"/>
      <c r="D13" s="132">
        <v>55225</v>
      </c>
      <c r="E13" s="133"/>
      <c r="F13" s="134">
        <v>51026</v>
      </c>
      <c r="G13" s="135"/>
      <c r="H13" s="121"/>
    </row>
    <row r="14" spans="1:8" x14ac:dyDescent="0.2">
      <c r="A14" s="122"/>
      <c r="B14" s="123"/>
      <c r="C14" s="124"/>
      <c r="D14" s="125">
        <v>29007</v>
      </c>
      <c r="E14" s="126"/>
      <c r="F14" s="127">
        <v>24714</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0.06</v>
      </c>
      <c r="C19" s="136">
        <f>ROUND(VALUE(SUBSTITUTE(実質収支比率等に係る経年分析!G$48,"▲","-")),2)</f>
        <v>0.14000000000000001</v>
      </c>
      <c r="D19" s="136">
        <f>ROUND(VALUE(SUBSTITUTE(実質収支比率等に係る経年分析!H$48,"▲","-")),2)</f>
        <v>0.14000000000000001</v>
      </c>
      <c r="E19" s="136">
        <f>ROUND(VALUE(SUBSTITUTE(実質収支比率等に係る経年分析!I$48,"▲","-")),2)</f>
        <v>0.16</v>
      </c>
      <c r="F19" s="136">
        <f>ROUND(VALUE(SUBSTITUTE(実質収支比率等に係る経年分析!J$48,"▲","-")),2)</f>
        <v>0.18</v>
      </c>
    </row>
    <row r="20" spans="1:11" x14ac:dyDescent="0.2">
      <c r="A20" s="136" t="s">
        <v>43</v>
      </c>
      <c r="B20" s="136">
        <f>ROUND(VALUE(SUBSTITUTE(実質収支比率等に係る経年分析!F$47,"▲","-")),2)</f>
        <v>1.25</v>
      </c>
      <c r="C20" s="136">
        <f>ROUND(VALUE(SUBSTITUTE(実質収支比率等に係る経年分析!G$47,"▲","-")),2)</f>
        <v>0.83</v>
      </c>
      <c r="D20" s="136">
        <f>ROUND(VALUE(SUBSTITUTE(実質収支比率等に係る経年分析!H$47,"▲","-")),2)</f>
        <v>0.95</v>
      </c>
      <c r="E20" s="136">
        <f>ROUND(VALUE(SUBSTITUTE(実質収支比率等に係る経年分析!I$47,"▲","-")),2)</f>
        <v>1.63</v>
      </c>
      <c r="F20" s="136">
        <f>ROUND(VALUE(SUBSTITUTE(実質収支比率等に係る経年分析!J$47,"▲","-")),2)</f>
        <v>1.73</v>
      </c>
    </row>
    <row r="21" spans="1:11" x14ac:dyDescent="0.2">
      <c r="A21" s="136" t="s">
        <v>44</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-0.34</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0.12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0.03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一般会計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2">
      <c r="A30" s="137" t="str">
        <f>IF(連結実質赤字比率に係る赤字・黒字の構成分析!C$40="",NA(),連結実質赤字比率に係る赤字・黒字の構成分析!C$40)</f>
        <v>生田緑地ゴルフ場事業特別会計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2">
      <c r="A31" s="137" t="str">
        <f>IF(連結実質赤字比率に係る赤字・黒字の構成分析!C$39="",NA(),連結実質赤字比率に係る赤字・黒字の構成分析!C$39)</f>
        <v>墓地整備事業特別会計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2">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x14ac:dyDescent="0.2">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x14ac:dyDescent="0.2">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x14ac:dyDescent="0.2">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0.55000000000000004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3.56</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61615</v>
      </c>
      <c r="E42" s="138"/>
      <c r="F42" s="138"/>
      <c r="G42" s="138">
        <f>'実質公債費比率（分子）の構造'!L$52</f>
        <v>63022</v>
      </c>
      <c r="H42" s="138"/>
      <c r="I42" s="138"/>
      <c r="J42" s="138">
        <f>'実質公債費比率（分子）の構造'!M$52</f>
        <v>64775</v>
      </c>
      <c r="K42" s="138"/>
      <c r="L42" s="138"/>
      <c r="M42" s="138">
        <f>'実質公債費比率（分子）の構造'!N$52</f>
        <v>67042</v>
      </c>
      <c r="N42" s="138"/>
      <c r="O42" s="138"/>
      <c r="P42" s="138">
        <f>'実質公債費比率（分子）の構造'!O$52</f>
        <v>63398</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755</v>
      </c>
      <c r="C44" s="138"/>
      <c r="D44" s="138"/>
      <c r="E44" s="138">
        <f>'実質公債費比率（分子）の構造'!L$50</f>
        <v>833</v>
      </c>
      <c r="F44" s="138"/>
      <c r="G44" s="138"/>
      <c r="H44" s="138">
        <f>'実質公債費比率（分子）の構造'!M$50</f>
        <v>938</v>
      </c>
      <c r="I44" s="138"/>
      <c r="J44" s="138"/>
      <c r="K44" s="138">
        <f>'実質公債費比率（分子）の構造'!N$50</f>
        <v>1670</v>
      </c>
      <c r="L44" s="138"/>
      <c r="M44" s="138"/>
      <c r="N44" s="138">
        <f>'実質公債費比率（分子）の構造'!O$50</f>
        <v>1175</v>
      </c>
      <c r="O44" s="138"/>
      <c r="P44" s="138"/>
    </row>
    <row r="45" spans="1:16" x14ac:dyDescent="0.2">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
      <c r="A46" s="138" t="s">
        <v>55</v>
      </c>
      <c r="B46" s="138">
        <f>'実質公債費比率（分子）の構造'!K$48</f>
        <v>15168</v>
      </c>
      <c r="C46" s="138"/>
      <c r="D46" s="138"/>
      <c r="E46" s="138">
        <f>'実質公債費比率（分子）の構造'!L$48</f>
        <v>14138</v>
      </c>
      <c r="F46" s="138"/>
      <c r="G46" s="138"/>
      <c r="H46" s="138">
        <f>'実質公債費比率（分子）の構造'!M$48</f>
        <v>14318</v>
      </c>
      <c r="I46" s="138"/>
      <c r="J46" s="138"/>
      <c r="K46" s="138">
        <f>'実質公債費比率（分子）の構造'!N$48</f>
        <v>13520</v>
      </c>
      <c r="L46" s="138"/>
      <c r="M46" s="138"/>
      <c r="N46" s="138">
        <f>'実質公債費比率（分子）の構造'!O$48</f>
        <v>13622</v>
      </c>
      <c r="O46" s="138"/>
      <c r="P46" s="138"/>
    </row>
    <row r="47" spans="1:16" x14ac:dyDescent="0.2">
      <c r="A47" s="138" t="s">
        <v>56</v>
      </c>
      <c r="B47" s="138">
        <f>'実質公債費比率（分子）の構造'!K$47</f>
        <v>36004</v>
      </c>
      <c r="C47" s="138"/>
      <c r="D47" s="138"/>
      <c r="E47" s="138">
        <f>'実質公債費比率（分子）の構造'!L$47</f>
        <v>36731</v>
      </c>
      <c r="F47" s="138"/>
      <c r="G47" s="138"/>
      <c r="H47" s="138">
        <f>'実質公債費比率（分子）の構造'!M$47</f>
        <v>37529</v>
      </c>
      <c r="I47" s="138"/>
      <c r="J47" s="138"/>
      <c r="K47" s="138">
        <f>'実質公債費比率（分子）の構造'!N$47</f>
        <v>38323</v>
      </c>
      <c r="L47" s="138"/>
      <c r="M47" s="138"/>
      <c r="N47" s="138">
        <f>'実質公債費比率（分子）の構造'!O$47</f>
        <v>40690</v>
      </c>
      <c r="O47" s="138"/>
      <c r="P47" s="138"/>
    </row>
    <row r="48" spans="1:16" x14ac:dyDescent="0.2">
      <c r="A48" s="138" t="s">
        <v>57</v>
      </c>
      <c r="B48" s="138">
        <f>'実質公債費比率（分子）の構造'!K$46</f>
        <v>1241</v>
      </c>
      <c r="C48" s="138"/>
      <c r="D48" s="138"/>
      <c r="E48" s="138">
        <f>'実質公債費比率（分子）の構造'!L$46</f>
        <v>1745</v>
      </c>
      <c r="F48" s="138"/>
      <c r="G48" s="138"/>
      <c r="H48" s="138">
        <f>'実質公債費比率（分子）の構造'!M$46</f>
        <v>2098</v>
      </c>
      <c r="I48" s="138"/>
      <c r="J48" s="138"/>
      <c r="K48" s="138">
        <f>'実質公債費比率（分子）の構造'!N$46</f>
        <v>1356</v>
      </c>
      <c r="L48" s="138"/>
      <c r="M48" s="138"/>
      <c r="N48" s="138">
        <f>'実質公債費比率（分子）の構造'!O$46</f>
        <v>785</v>
      </c>
      <c r="O48" s="138"/>
      <c r="P48" s="138"/>
    </row>
    <row r="49" spans="1:16" x14ac:dyDescent="0.2">
      <c r="A49" s="138" t="s">
        <v>58</v>
      </c>
      <c r="B49" s="138">
        <f>'実質公債費比率（分子）の構造'!K$45</f>
        <v>31318</v>
      </c>
      <c r="C49" s="138"/>
      <c r="D49" s="138"/>
      <c r="E49" s="138">
        <f>'実質公債費比率（分子）の構造'!L$45</f>
        <v>31142</v>
      </c>
      <c r="F49" s="138"/>
      <c r="G49" s="138"/>
      <c r="H49" s="138">
        <f>'実質公債費比率（分子）の構造'!M$45</f>
        <v>30074</v>
      </c>
      <c r="I49" s="138"/>
      <c r="J49" s="138"/>
      <c r="K49" s="138">
        <f>'実質公債費比率（分子）の構造'!N$45</f>
        <v>29722</v>
      </c>
      <c r="L49" s="138"/>
      <c r="M49" s="138"/>
      <c r="N49" s="138">
        <f>'実質公債費比率（分子）の構造'!O$45</f>
        <v>27659</v>
      </c>
      <c r="O49" s="138"/>
      <c r="P49" s="138"/>
    </row>
    <row r="50" spans="1:16" x14ac:dyDescent="0.2">
      <c r="A50" s="138" t="s">
        <v>59</v>
      </c>
      <c r="B50" s="138" t="e">
        <f>NA()</f>
        <v>#N/A</v>
      </c>
      <c r="C50" s="138">
        <f>IF(ISNUMBER('実質公債費比率（分子）の構造'!K$53),'実質公債費比率（分子）の構造'!K$53,NA())</f>
        <v>22871</v>
      </c>
      <c r="D50" s="138" t="e">
        <f>NA()</f>
        <v>#N/A</v>
      </c>
      <c r="E50" s="138" t="e">
        <f>NA()</f>
        <v>#N/A</v>
      </c>
      <c r="F50" s="138">
        <f>IF(ISNUMBER('実質公債費比率（分子）の構造'!L$53),'実質公債費比率（分子）の構造'!L$53,NA())</f>
        <v>21567</v>
      </c>
      <c r="G50" s="138" t="e">
        <f>NA()</f>
        <v>#N/A</v>
      </c>
      <c r="H50" s="138" t="e">
        <f>NA()</f>
        <v>#N/A</v>
      </c>
      <c r="I50" s="138">
        <f>IF(ISNUMBER('実質公債費比率（分子）の構造'!M$53),'実質公債費比率（分子）の構造'!M$53,NA())</f>
        <v>20182</v>
      </c>
      <c r="J50" s="138" t="e">
        <f>NA()</f>
        <v>#N/A</v>
      </c>
      <c r="K50" s="138" t="e">
        <f>NA()</f>
        <v>#N/A</v>
      </c>
      <c r="L50" s="138">
        <f>IF(ISNUMBER('実質公債費比率（分子）の構造'!N$53),'実質公債費比率（分子）の構造'!N$53,NA())</f>
        <v>17549</v>
      </c>
      <c r="M50" s="138" t="e">
        <f>NA()</f>
        <v>#N/A</v>
      </c>
      <c r="N50" s="138" t="e">
        <f>NA()</f>
        <v>#N/A</v>
      </c>
      <c r="O50" s="138">
        <f>IF(ISNUMBER('実質公債費比率（分子）の構造'!O$53),'実質公債費比率（分子）の構造'!O$53,NA())</f>
        <v>20533</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544366</v>
      </c>
      <c r="E56" s="137"/>
      <c r="F56" s="137"/>
      <c r="G56" s="137">
        <f>'将来負担比率（分子）の構造'!J$52</f>
        <v>534845</v>
      </c>
      <c r="H56" s="137"/>
      <c r="I56" s="137"/>
      <c r="J56" s="137">
        <f>'将来負担比率（分子）の構造'!K$52</f>
        <v>524027</v>
      </c>
      <c r="K56" s="137"/>
      <c r="L56" s="137"/>
      <c r="M56" s="137">
        <f>'将来負担比率（分子）の構造'!L$52</f>
        <v>505035</v>
      </c>
      <c r="N56" s="137"/>
      <c r="O56" s="137"/>
      <c r="P56" s="137">
        <f>'将来負担比率（分子）の構造'!M$52</f>
        <v>485164</v>
      </c>
    </row>
    <row r="57" spans="1:16" x14ac:dyDescent="0.2">
      <c r="A57" s="137" t="s">
        <v>36</v>
      </c>
      <c r="B57" s="137"/>
      <c r="C57" s="137"/>
      <c r="D57" s="137">
        <f>'将来負担比率（分子）の構造'!I$51</f>
        <v>294544</v>
      </c>
      <c r="E57" s="137"/>
      <c r="F57" s="137"/>
      <c r="G57" s="137">
        <f>'将来負担比率（分子）の構造'!J$51</f>
        <v>281096</v>
      </c>
      <c r="H57" s="137"/>
      <c r="I57" s="137"/>
      <c r="J57" s="137">
        <f>'将来負担比率（分子）の構造'!K$51</f>
        <v>279344</v>
      </c>
      <c r="K57" s="137"/>
      <c r="L57" s="137"/>
      <c r="M57" s="137">
        <f>'将来負担比率（分子）の構造'!L$51</f>
        <v>272970</v>
      </c>
      <c r="N57" s="137"/>
      <c r="O57" s="137"/>
      <c r="P57" s="137">
        <f>'将来負担比率（分子）の構造'!M$51</f>
        <v>264585</v>
      </c>
    </row>
    <row r="58" spans="1:16" x14ac:dyDescent="0.2">
      <c r="A58" s="137" t="s">
        <v>35</v>
      </c>
      <c r="B58" s="137"/>
      <c r="C58" s="137"/>
      <c r="D58" s="137">
        <f>'将来負担比率（分子）の構造'!I$50</f>
        <v>197893</v>
      </c>
      <c r="E58" s="137"/>
      <c r="F58" s="137"/>
      <c r="G58" s="137">
        <f>'将来負担比率（分子）の構造'!J$50</f>
        <v>197746</v>
      </c>
      <c r="H58" s="137"/>
      <c r="I58" s="137"/>
      <c r="J58" s="137">
        <f>'将来負担比率（分子）の構造'!K$50</f>
        <v>209039</v>
      </c>
      <c r="K58" s="137"/>
      <c r="L58" s="137"/>
      <c r="M58" s="137">
        <f>'将来負担比率（分子）の構造'!L$50</f>
        <v>223464</v>
      </c>
      <c r="N58" s="137"/>
      <c r="O58" s="137"/>
      <c r="P58" s="137">
        <f>'将来負担比率（分子）の構造'!M$50</f>
        <v>227690</v>
      </c>
    </row>
    <row r="59" spans="1:16" x14ac:dyDescent="0.2">
      <c r="A59" s="137" t="s">
        <v>33</v>
      </c>
      <c r="B59" s="137">
        <f>'将来負担比率（分子）の構造'!I$49</f>
        <v>79</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1153</v>
      </c>
      <c r="C61" s="137"/>
      <c r="D61" s="137"/>
      <c r="E61" s="137">
        <f>'将来負担比率（分子）の構造'!J$46</f>
        <v>805</v>
      </c>
      <c r="F61" s="137"/>
      <c r="G61" s="137"/>
      <c r="H61" s="137">
        <f>'将来負担比率（分子）の構造'!K$46</f>
        <v>594</v>
      </c>
      <c r="I61" s="137"/>
      <c r="J61" s="137"/>
      <c r="K61" s="137">
        <f>'将来負担比率（分子）の構造'!L$46</f>
        <v>362</v>
      </c>
      <c r="L61" s="137"/>
      <c r="M61" s="137"/>
      <c r="N61" s="137">
        <f>'将来負担比率（分子）の構造'!M$46</f>
        <v>262</v>
      </c>
      <c r="O61" s="137"/>
      <c r="P61" s="137"/>
    </row>
    <row r="62" spans="1:16" x14ac:dyDescent="0.2">
      <c r="A62" s="137" t="s">
        <v>29</v>
      </c>
      <c r="B62" s="137">
        <f>'将来負担比率（分子）の構造'!I$45</f>
        <v>82125</v>
      </c>
      <c r="C62" s="137"/>
      <c r="D62" s="137"/>
      <c r="E62" s="137">
        <f>'将来負担比率（分子）の構造'!J$45</f>
        <v>80047</v>
      </c>
      <c r="F62" s="137"/>
      <c r="G62" s="137"/>
      <c r="H62" s="137">
        <f>'将来負担比率（分子）の構造'!K$45</f>
        <v>77230</v>
      </c>
      <c r="I62" s="137"/>
      <c r="J62" s="137"/>
      <c r="K62" s="137">
        <f>'将来負担比率（分子）の構造'!L$45</f>
        <v>74306</v>
      </c>
      <c r="L62" s="137"/>
      <c r="M62" s="137"/>
      <c r="N62" s="137">
        <f>'将来負担比率（分子）の構造'!M$45</f>
        <v>73234</v>
      </c>
      <c r="O62" s="137"/>
      <c r="P62" s="137"/>
    </row>
    <row r="63" spans="1:16" x14ac:dyDescent="0.2">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2">
      <c r="A64" s="137" t="s">
        <v>27</v>
      </c>
      <c r="B64" s="137">
        <f>'将来負担比率（分子）の構造'!I$43</f>
        <v>210077</v>
      </c>
      <c r="C64" s="137"/>
      <c r="D64" s="137"/>
      <c r="E64" s="137">
        <f>'将来負担比率（分子）の構造'!J$43</f>
        <v>197376</v>
      </c>
      <c r="F64" s="137"/>
      <c r="G64" s="137"/>
      <c r="H64" s="137">
        <f>'将来負担比率（分子）の構造'!K$43</f>
        <v>186000</v>
      </c>
      <c r="I64" s="137"/>
      <c r="J64" s="137"/>
      <c r="K64" s="137">
        <f>'将来負担比率（分子）の構造'!L$43</f>
        <v>167725</v>
      </c>
      <c r="L64" s="137"/>
      <c r="M64" s="137"/>
      <c r="N64" s="137">
        <f>'将来負担比率（分子）の構造'!M$43</f>
        <v>156351</v>
      </c>
      <c r="O64" s="137"/>
      <c r="P64" s="137"/>
    </row>
    <row r="65" spans="1:16" x14ac:dyDescent="0.2">
      <c r="A65" s="137" t="s">
        <v>26</v>
      </c>
      <c r="B65" s="137">
        <f>'将来負担比率（分子）の構造'!I$42</f>
        <v>19397</v>
      </c>
      <c r="C65" s="137"/>
      <c r="D65" s="137"/>
      <c r="E65" s="137">
        <f>'将来負担比率（分子）の構造'!J$42</f>
        <v>22283</v>
      </c>
      <c r="F65" s="137"/>
      <c r="G65" s="137"/>
      <c r="H65" s="137">
        <f>'将来負担比率（分子）の構造'!K$42</f>
        <v>22062</v>
      </c>
      <c r="I65" s="137"/>
      <c r="J65" s="137"/>
      <c r="K65" s="137">
        <f>'将来負担比率（分子）の構造'!L$42</f>
        <v>34177</v>
      </c>
      <c r="L65" s="137"/>
      <c r="M65" s="137"/>
      <c r="N65" s="137">
        <f>'将来負担比率（分子）の構造'!M$42</f>
        <v>34475</v>
      </c>
      <c r="O65" s="137"/>
      <c r="P65" s="137"/>
    </row>
    <row r="66" spans="1:16" x14ac:dyDescent="0.2">
      <c r="A66" s="137" t="s">
        <v>25</v>
      </c>
      <c r="B66" s="137">
        <f>'将来負担比率（分子）の構造'!I$41</f>
        <v>998158</v>
      </c>
      <c r="C66" s="137"/>
      <c r="D66" s="137"/>
      <c r="E66" s="137">
        <f>'将来負担比率（分子）の構造'!J$41</f>
        <v>1004481</v>
      </c>
      <c r="F66" s="137"/>
      <c r="G66" s="137"/>
      <c r="H66" s="137">
        <f>'将来負担比率（分子）の構造'!K$41</f>
        <v>1028239</v>
      </c>
      <c r="I66" s="137"/>
      <c r="J66" s="137"/>
      <c r="K66" s="137">
        <f>'将来負担比率（分子）の構造'!L$41</f>
        <v>1036189</v>
      </c>
      <c r="L66" s="137"/>
      <c r="M66" s="137"/>
      <c r="N66" s="137">
        <f>'将来負担比率（分子）の構造'!M$41</f>
        <v>1035000</v>
      </c>
      <c r="O66" s="137"/>
      <c r="P66" s="137"/>
    </row>
    <row r="67" spans="1:16" x14ac:dyDescent="0.2">
      <c r="A67" s="137" t="s">
        <v>63</v>
      </c>
      <c r="B67" s="137" t="e">
        <f>NA()</f>
        <v>#N/A</v>
      </c>
      <c r="C67" s="137">
        <f>IF(ISNUMBER('将来負担比率（分子）の構造'!I$53), IF('将来負担比率（分子）の構造'!I$53 &lt; 0, 0, '将来負担比率（分子）の構造'!I$53), NA())</f>
        <v>274186</v>
      </c>
      <c r="D67" s="137" t="e">
        <f>NA()</f>
        <v>#N/A</v>
      </c>
      <c r="E67" s="137" t="e">
        <f>NA()</f>
        <v>#N/A</v>
      </c>
      <c r="F67" s="137">
        <f>IF(ISNUMBER('将来負担比率（分子）の構造'!J$53), IF('将来負担比率（分子）の構造'!J$53 &lt; 0, 0, '将来負担比率（分子）の構造'!J$53), NA())</f>
        <v>291305</v>
      </c>
      <c r="G67" s="137" t="e">
        <f>NA()</f>
        <v>#N/A</v>
      </c>
      <c r="H67" s="137" t="e">
        <f>NA()</f>
        <v>#N/A</v>
      </c>
      <c r="I67" s="137">
        <f>IF(ISNUMBER('将来負担比率（分子）の構造'!K$53), IF('将来負担比率（分子）の構造'!K$53 &lt; 0, 0, '将来負担比率（分子）の構造'!K$53), NA())</f>
        <v>301715</v>
      </c>
      <c r="J67" s="137" t="e">
        <f>NA()</f>
        <v>#N/A</v>
      </c>
      <c r="K67" s="137" t="e">
        <f>NA()</f>
        <v>#N/A</v>
      </c>
      <c r="L67" s="137">
        <f>IF(ISNUMBER('将来負担比率（分子）の構造'!L$53), IF('将来負担比率（分子）の構造'!L$53 &lt; 0, 0, '将来負担比率（分子）の構造'!L$53), NA())</f>
        <v>311291</v>
      </c>
      <c r="M67" s="137" t="e">
        <f>NA()</f>
        <v>#N/A</v>
      </c>
      <c r="N67" s="137" t="e">
        <f>NA()</f>
        <v>#N/A</v>
      </c>
      <c r="O67" s="137">
        <f>IF(ISNUMBER('将来負担比率（分子）の構造'!M$53), IF('将来負担比率（分子）の構造'!M$53 &lt; 0, 0, '将来負担比率（分子）の構造'!M$53), NA())</f>
        <v>321884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2018-10-26T10:17:30Z</cp:lastPrinted>
  <dcterms:created xsi:type="dcterms:W3CDTF">2018-01-24T04:35:38Z</dcterms:created>
  <dcterms:modified xsi:type="dcterms:W3CDTF">2019-08-09T06:27:45Z</dcterms:modified>
  <cp:category/>
</cp:coreProperties>
</file>