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移行作業中\財務調査課\04 調査統計係\■財政状況公表資料\02_財政状況資料集\H28決算_財政状況資料集\30_11月公表分\12_HP掲載用（政令指定都市分）\"/>
    </mc:Choice>
  </mc:AlternateContent>
  <bookViews>
    <workbookView xWindow="0" yWindow="0" windowWidth="23040" windowHeight="914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s>
  <calcPr calcId="152511" concurrentManualCount="2"/>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E38" i="9"/>
  <c r="AM38" i="9"/>
  <c r="U38" i="9"/>
  <c r="C38" i="9"/>
  <c r="BE37" i="9"/>
  <c r="AM37" i="9"/>
  <c r="U37" i="9"/>
  <c r="BE36" i="9"/>
  <c r="C34" i="9"/>
  <c r="C35" i="9" l="1"/>
  <c r="C36" i="9" s="1"/>
  <c r="C37"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 r="BW34" i="9" l="1"/>
  <c r="BW35" i="9" s="1"/>
  <c r="BW36" i="9" s="1"/>
  <c r="BW37" i="9" s="1"/>
  <c r="BW38" i="9" s="1"/>
  <c r="BW39" i="9" s="1"/>
  <c r="BW40" i="9" s="1"/>
  <c r="BW41" i="9" s="1"/>
  <c r="BW42" i="9" s="1"/>
  <c r="BW43"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<sst xmlns="http://schemas.openxmlformats.org/spreadsheetml/2006/main" count="1067" uniqueCount="588">
  <si>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</si>
  <si>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</si>
  <si>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</si>
  <si>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</si>
  <si>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</si>
  <si>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</si>
  <si>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</si>
  <si>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</si>
  <si>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</si>
  <si>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</si>
  <si>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</si>
  <si>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</si>
  <si>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</si>
  <si>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</si>
  <si>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</si>
  <si>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</si>
  <si>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</si>
  <si>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</si>
  <si>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</si>
  <si>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</si>
  <si>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</si>
  <si>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</si>
  <si>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</si>
  <si>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</si>
  <si>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</si>
  <si>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</si>
  <si>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</si>
  <si>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</si>
  <si>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</si>
  <si>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</si>
  <si>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</si>
  <si>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</si>
  <si>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</si>
  <si>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</si>
  <si>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</si>
  <si>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</si>
  <si>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</si>
  <si>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</si>
  <si>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</si>
  <si>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</si>
  <si>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</si>
  <si>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</si>
  <si>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</si>
  <si>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</si>
  <si>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</si>
  <si>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</si>
  <si>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</si>
  <si>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</si>
  <si>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</si>
  <si>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</si>
  <si>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</si>
  <si>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</si>
  <si>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</si>
  <si>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</si>
  <si>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</si>
  <si>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</si>
  <si>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</si>
  <si>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</si>
  <si>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</si>
  <si>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</si>
  <si>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</si>
  <si>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</si>
  <si>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</si>
  <si>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</si>
  <si>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</si>
  <si>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</si>
  <si>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</si>
  <si>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</si>
  <si>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</si>
  <si>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</si>
  <si>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政令指定都市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</si>
  <si>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</si>
  <si>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</si>
  <si>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</si>
  <si>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</si>
  <si>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</si>
  <si>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</si>
  <si>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</si>
  <si>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</si>
  <si>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</si>
  <si>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</si>
  <si>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</si>
  <si>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</si>
  <si>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新潟市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</si>
  <si>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</si>
  <si>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</si>
  <si>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</si>
  <si>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</si>
  <si>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</si>
  <si>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</si>
  <si>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</si>
  <si>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</si>
  <si>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</si>
  <si>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</si>
  <si>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</si>
  <si>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</si>
  <si>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</si>
  <si>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</si>
  <si>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</si>
  <si>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</si>
  <si>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</si>
  <si>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</si>
  <si>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</si>
  <si>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</si>
  <si>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</si>
  <si>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</si>
  <si>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</si>
  <si>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</si>
  <si>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</si>
  <si>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</si>
  <si>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</si>
  <si>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</si>
  <si>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</si>
  <si>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</si>
  <si>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</si>
  <si>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</si>
  <si>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</si>
  <si>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</si>
  <si>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</si>
  <si>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</si>
  <si>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</si>
  <si>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</si>
  <si>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</si>
  <si>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</si>
  <si>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</si>
  <si>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</si>
  <si>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</si>
  <si>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</si>
  <si>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</si>
  <si>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</si>
  <si>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</si>
  <si>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</si>
  <si>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</si>
  <si>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</si>
  <si>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</si>
  <si>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</si>
  <si>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</si>
  <si>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</si>
  <si>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</si>
  <si>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</si>
  <si>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</si>
  <si>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</si>
  <si>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</si>
  <si>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</si>
  <si>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</si>
  <si>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</si>
  <si>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</si>
  <si>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</si>
  <si>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</si>
  <si>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</si>
  <si>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</si>
  <si>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</si>
  <si>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</si>
  <si>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</si>
  <si>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</si>
  <si>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</si>
  <si>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</si>
  <si>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</si>
  <si>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</si>
  <si>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</si>
  <si>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</si>
  <si>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</si>
  <si>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</si>
  <si>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</si>
  <si>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</si>
  <si>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</si>
  <si>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</si>
  <si>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</si>
  <si>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</si>
  <si>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</si>
  <si>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</si>
  <si>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</si>
  <si>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</si>
  <si>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</si>
  <si>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</si>
  <si>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</si>
  <si>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</si>
  <si>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</si>
  <si>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</si>
  <si>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</si>
  <si>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</si>
  <si>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</si>
  <si>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</si>
  <si>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</si>
  <si>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</si>
  <si>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</si>
  <si>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</si>
  <si>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</si>
  <si>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</si>
  <si>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</si>
  <si>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</si>
  <si>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</si>
  <si>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</si>
  <si>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</si>
  <si>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</si>
  <si>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</si>
  <si>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</si>
  <si>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新潟県新潟市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</si>
  <si>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</si>
  <si>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</si>
  <si>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</si>
  <si>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</si>
  <si>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</si>
  <si>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</si>
  <si>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</si>
  <si>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</si>
  <si>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</si>
  <si>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</si>
  <si>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</si>
  <si>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</si>
  <si>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</si>
  <si>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</si>
  <si>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</si>
  <si>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</si>
  <si>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</si>
  <si>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</si>
  <si>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</si>
  <si>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</si>
  <si>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</si>
  <si>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</si>
  <si>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</si>
  <si>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</si>
  <si>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</si>
  <si>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</si>
  <si>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</si>
  <si>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</si>
  <si>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</si>
  <si>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</si>
  <si>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</si>
  <si>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</si>
  <si>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</si>
  <si>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</si>
  <si>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</si>
  <si>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</si>
  <si>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</si>
  <si>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</si>
  <si>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</si>
  <si>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</si>
  <si>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</si>
  <si>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</si>
  <si>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</si>
  <si>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</si>
  <si>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</si>
  <si>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</si>
  <si>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</si>
  <si>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</si>
  <si>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</si>
  <si>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</si>
  <si>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</si>
  <si>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</si>
  <si>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</si>
  <si>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</si>
  <si>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</si>
  <si>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</si>
  <si>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</si>
  <si>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</si>
  <si>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</si>
  <si>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</si>
  <si>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</si>
  <si>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</si>
  <si>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</si>
  <si>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</si>
  <si>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</si>
  <si>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</si>
  <si>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</si>
  <si>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</si>
  <si>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</si>
  <si>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</si>
  <si>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</si>
  <si>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</si>
  <si>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</si>
  <si>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</si>
  <si>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</si>
  <si>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</si>
  <si>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</si>
  <si>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</si>
  <si>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</si>
  <si>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</si>
  <si>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</si>
  <si>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</si>
  <si>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</si>
  <si>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</si>
  <si>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</si>
  <si>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</si>
  <si>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</si>
  <si>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</si>
  <si>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</si>
  <si>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</si>
  <si>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</si>
  <si>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</si>
  <si>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</si>
  <si>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</si>
  <si>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</si>
  <si>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</si>
  <si>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</si>
  <si>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</si>
  <si>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</si>
  <si>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</si>
  <si>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</si>
  <si>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</si>
  <si>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</si>
  <si>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</si>
  <si>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</si>
  <si>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</si>
  <si>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</si>
  <si>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</si>
  <si>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</si>
  <si>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</si>
  <si>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</si>
  <si>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</si>
  <si>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</si>
  <si>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</si>
  <si>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</si>
  <si>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</si>
  <si>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</si>
  <si>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</si>
  <si>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</si>
  <si>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</si>
  <si>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</si>
  <si>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</si>
  <si>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</si>
  <si>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</si>
  <si>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</si>
  <si>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</si>
  <si>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</si>
  <si>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</si>
  <si>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</si>
  <si>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</si>
  <si>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</si>
  <si>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</si>
  <si>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</si>
  <si>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</si>
  <si>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</si>
  <si>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</si>
  <si>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</si>
  <si>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</si>
  <si>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</si>
  <si>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</si>
  <si>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</si>
  <si>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</si>
  <si>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</si>
  <si>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</si>
  <si>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</si>
  <si>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</si>
  <si>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</si>
  <si>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</si>
  <si>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新潟県新潟市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</si>
  <si>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</si>
  <si>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</si>
  <si>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</si>
  <si>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</si>
  <si>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</si>
  <si>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</si>
  <si>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</si>
  <si>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</si>
  <si>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</si>
  <si>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</si>
  <si>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</si>
  <si>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</si>
  <si>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</si>
  <si>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</si>
  <si>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</si>
  <si>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</si>
  <si>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</si>
  <si>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</si>
  <si>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</si>
  <si>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</si>
  <si>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公債管理事業会計</t>
    <phoneticPr fontId="5"/>
  </si>
  <si>
    <t>母子父子寡婦福祉資金貸付事業会計</t>
    <phoneticPr fontId="5"/>
  </si>
  <si>
    <t>土地取得事業会計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</si>
  <si>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</si>
  <si>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</si>
  <si>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</si>
  <si>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</si>
  <si>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</si>
  <si>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</si>
  <si>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</si>
  <si>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</si>
  <si>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</si>
  <si>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</si>
  <si>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</si>
  <si>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</si>
  <si>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</si>
  <si>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</si>
  <si>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</si>
  <si>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</si>
  <si>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</si>
  <si>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</si>
  <si>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病院事業会計</t>
    <phoneticPr fontId="5"/>
  </si>
  <si>
    <t>下水道事業会計</t>
    <phoneticPr fontId="5"/>
  </si>
  <si>
    <t>中央卸売市場事業会計</t>
    <phoneticPr fontId="5"/>
  </si>
  <si>
    <t>法非適用企業</t>
    <phoneticPr fontId="5"/>
  </si>
  <si>
    <t>と畜場事業会計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</si>
  <si>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</si>
  <si>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</si>
  <si>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</si>
  <si>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</si>
  <si>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</si>
  <si>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</si>
  <si>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</si>
  <si>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</si>
  <si>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</si>
  <si>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</si>
  <si>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</si>
  <si>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</si>
  <si>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</si>
  <si>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</si>
  <si>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</si>
  <si>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</si>
  <si>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</si>
  <si>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</si>
  <si>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</si>
  <si>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</si>
  <si>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</si>
  <si>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</si>
  <si>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</si>
  <si>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</si>
  <si>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</si>
  <si>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</si>
  <si>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</si>
  <si>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</si>
  <si>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</si>
  <si>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</si>
  <si>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</si>
  <si>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</si>
  <si>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</si>
  <si>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</si>
  <si>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</si>
  <si>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</si>
  <si>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</si>
  <si>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</si>
  <si>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</si>
  <si>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</si>
  <si>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</si>
  <si>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</si>
  <si>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</si>
  <si>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</si>
  <si>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</si>
  <si>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</si>
  <si>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</si>
  <si>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</si>
  <si>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</si>
  <si>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</si>
  <si>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</si>
  <si>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</si>
  <si>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</si>
  <si>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</si>
  <si>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</si>
  <si>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</si>
  <si>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</si>
  <si>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</si>
  <si>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</si>
  <si>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</si>
  <si>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</si>
  <si>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</si>
  <si>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</si>
  <si>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</si>
  <si>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</si>
  <si>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</si>
  <si>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</si>
  <si>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</si>
  <si>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</si>
  <si>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</si>
  <si>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</si>
  <si>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</si>
  <si>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</si>
  <si>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</si>
  <si>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</si>
  <si>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</si>
  <si>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</si>
  <si>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</si>
  <si>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</si>
  <si>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</si>
  <si>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</si>
  <si>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</si>
  <si>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</si>
  <si>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</si>
  <si>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</si>
  <si>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</si>
  <si>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</si>
  <si>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</si>
  <si>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</si>
  <si>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</si>
  <si>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</si>
  <si>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</si>
  <si>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</si>
  <si>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</si>
  <si>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</si>
  <si>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</si>
  <si>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</si>
  <si>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</si>
  <si>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</si>
  <si>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</si>
  <si>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</si>
  <si>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</si>
  <si>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</si>
  <si>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</si>
  <si>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</si>
  <si>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</si>
  <si>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</si>
  <si>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</si>
  <si>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</si>
  <si>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</si>
  <si>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</si>
  <si>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</si>
  <si>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</si>
  <si>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</si>
  <si>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</si>
  <si>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</si>
  <si>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</si>
  <si>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</si>
  <si>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</si>
  <si>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</si>
  <si>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</si>
  <si>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</si>
  <si>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</si>
  <si>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</si>
  <si>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</si>
  <si>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</si>
  <si>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</si>
  <si>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</si>
  <si>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</si>
  <si>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</si>
  <si>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</si>
  <si>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</si>
  <si>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</si>
  <si>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</si>
  <si>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</si>
  <si>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0.72</t>
  </si>
  <si>
    <t>▲ 0.69</t>
  </si>
  <si>
    <t>▲ 3.16</t>
  </si>
  <si>
    <t>▲ 1.99</t>
  </si>
  <si>
    <t>▲ 1.10</t>
  </si>
  <si>
    <t>病院事業会計</t>
  </si>
  <si>
    <t>水道事業会計</t>
  </si>
  <si>
    <t>国民健康保険事業会計</t>
  </si>
  <si>
    <t>下水道事業会計</t>
  </si>
  <si>
    <t>介護保険事業会計</t>
  </si>
  <si>
    <t>母子父子寡婦福祉資金貸付事業会計</t>
  </si>
  <si>
    <t>一般会計</t>
  </si>
  <si>
    <t>後期高齢者医療事業会計</t>
  </si>
  <si>
    <t>その他会計（赤字）</t>
  </si>
  <si>
    <t>その他会計（黒字）</t>
  </si>
  <si>
    <t>-</t>
    <phoneticPr fontId="2"/>
  </si>
  <si>
    <t>さくら福祉保健事務組合（一般会計分）</t>
    <rPh sb="3" eb="5">
      <t>フクシ</t>
    </rPh>
    <rPh sb="5" eb="7">
      <t>ホケン</t>
    </rPh>
    <rPh sb="7" eb="9">
      <t>ジム</t>
    </rPh>
    <rPh sb="9" eb="11">
      <t>クミアイ</t>
    </rPh>
    <rPh sb="12" eb="14">
      <t>イッパン</t>
    </rPh>
    <rPh sb="14" eb="16">
      <t>カイケイ</t>
    </rPh>
    <rPh sb="16" eb="17">
      <t>ブン</t>
    </rPh>
    <phoneticPr fontId="2"/>
  </si>
  <si>
    <t>さくら福祉保健事務組合（病院分）</t>
    <rPh sb="3" eb="5">
      <t>フクシ</t>
    </rPh>
    <rPh sb="5" eb="7">
      <t>ホケン</t>
    </rPh>
    <rPh sb="7" eb="9">
      <t>ジム</t>
    </rPh>
    <rPh sb="9" eb="11">
      <t>クミアイ</t>
    </rPh>
    <rPh sb="12" eb="14">
      <t>ビョウイン</t>
    </rPh>
    <rPh sb="14" eb="15">
      <t>ブン</t>
    </rPh>
    <phoneticPr fontId="2"/>
  </si>
  <si>
    <t>下越障害福祉事務組合</t>
    <rPh sb="0" eb="2">
      <t>カエツ</t>
    </rPh>
    <rPh sb="2" eb="4">
      <t>ショウガイ</t>
    </rPh>
    <rPh sb="4" eb="6">
      <t>フクシ</t>
    </rPh>
    <rPh sb="6" eb="8">
      <t>ジム</t>
    </rPh>
    <rPh sb="8" eb="10">
      <t>クミアイ</t>
    </rPh>
    <phoneticPr fontId="2"/>
  </si>
  <si>
    <t>新潟県中東福祉事務組合</t>
    <rPh sb="0" eb="3">
      <t>ニイガタケン</t>
    </rPh>
    <rPh sb="3" eb="5">
      <t>チュウトウ</t>
    </rPh>
    <rPh sb="5" eb="7">
      <t>フクシ</t>
    </rPh>
    <rPh sb="7" eb="9">
      <t>ジム</t>
    </rPh>
    <rPh sb="9" eb="11">
      <t>クミアイ</t>
    </rPh>
    <phoneticPr fontId="2"/>
  </si>
  <si>
    <t>西蒲原福祉事務組合（一般・急患分）</t>
    <rPh sb="0" eb="3">
      <t>ニシカンバラ</t>
    </rPh>
    <rPh sb="3" eb="5">
      <t>フクシ</t>
    </rPh>
    <rPh sb="5" eb="7">
      <t>ジム</t>
    </rPh>
    <rPh sb="7" eb="9">
      <t>クミアイ</t>
    </rPh>
    <rPh sb="10" eb="12">
      <t>イッパン</t>
    </rPh>
    <rPh sb="13" eb="15">
      <t>キュウカン</t>
    </rPh>
    <rPh sb="15" eb="16">
      <t>ブン</t>
    </rPh>
    <phoneticPr fontId="2"/>
  </si>
  <si>
    <t>三条・燕・西蒲・南蒲広域養護老人ホーム施設組合</t>
    <rPh sb="0" eb="2">
      <t>サンジョウ</t>
    </rPh>
    <rPh sb="3" eb="4">
      <t>ツバメ</t>
    </rPh>
    <rPh sb="5" eb="7">
      <t>ニシカン</t>
    </rPh>
    <rPh sb="8" eb="9">
      <t>ミナミ</t>
    </rPh>
    <rPh sb="10" eb="12">
      <t>コウイキ</t>
    </rPh>
    <rPh sb="12" eb="14">
      <t>ヨウゴ</t>
    </rPh>
    <rPh sb="14" eb="16">
      <t>ロウジン</t>
    </rPh>
    <rPh sb="19" eb="21">
      <t>シセツ</t>
    </rPh>
    <rPh sb="21" eb="23">
      <t>クミアイ</t>
    </rPh>
    <phoneticPr fontId="2"/>
  </si>
  <si>
    <t>豊栄郷清掃施設処理組合</t>
    <rPh sb="0" eb="2">
      <t>トヨサカ</t>
    </rPh>
    <rPh sb="2" eb="3">
      <t>ゴウ</t>
    </rPh>
    <rPh sb="3" eb="5">
      <t>セイソウ</t>
    </rPh>
    <rPh sb="5" eb="7">
      <t>シセツ</t>
    </rPh>
    <rPh sb="7" eb="9">
      <t>ショリ</t>
    </rPh>
    <rPh sb="9" eb="11">
      <t>クミアイ</t>
    </rPh>
    <phoneticPr fontId="2"/>
  </si>
  <si>
    <t>阿賀北広域組合</t>
    <rPh sb="0" eb="2">
      <t>アガ</t>
    </rPh>
    <rPh sb="2" eb="3">
      <t>キタ</t>
    </rPh>
    <rPh sb="3" eb="5">
      <t>コウイキ</t>
    </rPh>
    <rPh sb="5" eb="7">
      <t>クミアイ</t>
    </rPh>
    <phoneticPr fontId="2"/>
  </si>
  <si>
    <t>新潟県市町村総合事務組合（全体分）</t>
    <rPh sb="0" eb="3">
      <t>ニイガタケン</t>
    </rPh>
    <rPh sb="3" eb="6">
      <t>シチョウソン</t>
    </rPh>
    <rPh sb="6" eb="8">
      <t>ソウゴウ</t>
    </rPh>
    <rPh sb="8" eb="10">
      <t>ジム</t>
    </rPh>
    <rPh sb="10" eb="12">
      <t>クミアイ</t>
    </rPh>
    <rPh sb="13" eb="15">
      <t>ゼンタイ</t>
    </rPh>
    <rPh sb="15" eb="16">
      <t>ブン</t>
    </rPh>
    <phoneticPr fontId="2"/>
  </si>
  <si>
    <t>新潟東港地域水道用水供給企業団</t>
    <rPh sb="0" eb="2">
      <t>ニイガタ</t>
    </rPh>
    <rPh sb="2" eb="3">
      <t>ヒガシ</t>
    </rPh>
    <rPh sb="3" eb="4">
      <t>コウ</t>
    </rPh>
    <rPh sb="4" eb="6">
      <t>チイキ</t>
    </rPh>
    <rPh sb="6" eb="8">
      <t>スイドウ</t>
    </rPh>
    <rPh sb="8" eb="10">
      <t>ヨウスイ</t>
    </rPh>
    <rPh sb="10" eb="12">
      <t>キョウキュウ</t>
    </rPh>
    <rPh sb="12" eb="14">
      <t>キギョウ</t>
    </rPh>
    <rPh sb="14" eb="15">
      <t>ダン</t>
    </rPh>
    <phoneticPr fontId="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</si>
  <si>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2"/>
  </si>
  <si>
    <t>新潟県後期高齢者医療広域連合（後期高齢会計）</t>
    <rPh sb="0" eb="3">
      <t>ニイガタケン</t>
    </rPh>
    <rPh sb="3" eb="5">
      <t>コウキ</t>
    </rPh>
    <rPh sb="5" eb="7">
      <t>コウレイ</t>
    </rPh>
    <rPh sb="7" eb="8">
      <t>シャ</t>
    </rPh>
    <rPh sb="8" eb="10">
      <t>イリョウ</t>
    </rPh>
    <rPh sb="10" eb="12">
      <t>コウイキ</t>
    </rPh>
    <rPh sb="12" eb="14">
      <t>レンゴウ</t>
    </rPh>
    <rPh sb="15" eb="17">
      <t>コウキ</t>
    </rPh>
    <rPh sb="17" eb="19">
      <t>コウレイ</t>
    </rPh>
    <rPh sb="19" eb="21">
      <t>カイケイ</t>
    </rPh>
    <phoneticPr fontId="2"/>
  </si>
  <si>
    <t>-</t>
    <phoneticPr fontId="2"/>
  </si>
  <si>
    <t>法適用企業</t>
    <rPh sb="0" eb="1">
      <t>ホウ</t>
    </rPh>
    <rPh sb="1" eb="3">
      <t>テキヨウ</t>
    </rPh>
    <rPh sb="3" eb="5">
      <t>キギョウ</t>
    </rPh>
    <phoneticPr fontId="2"/>
  </si>
  <si>
    <t>新潟市国際交流会館</t>
    <rPh sb="0" eb="3">
      <t>ニイガタシ</t>
    </rPh>
    <rPh sb="3" eb="5">
      <t>コクサイ</t>
    </rPh>
    <rPh sb="5" eb="7">
      <t>コウリュウ</t>
    </rPh>
    <rPh sb="7" eb="9">
      <t>カイカン</t>
    </rPh>
    <phoneticPr fontId="2"/>
  </si>
  <si>
    <t>新潟市芸術文化振興財団</t>
    <rPh sb="0" eb="3">
      <t>ニイガタシ</t>
    </rPh>
    <rPh sb="3" eb="5">
      <t>ゲイジュツ</t>
    </rPh>
    <rPh sb="5" eb="7">
      <t>ブンカ</t>
    </rPh>
    <rPh sb="7" eb="9">
      <t>シンコウ</t>
    </rPh>
    <rPh sb="9" eb="11">
      <t>ザイダン</t>
    </rPh>
    <phoneticPr fontId="2"/>
  </si>
  <si>
    <t>會津八一記念館</t>
    <rPh sb="0" eb="2">
      <t>アイヅ</t>
    </rPh>
    <rPh sb="2" eb="4">
      <t>ヤイチ</t>
    </rPh>
    <rPh sb="4" eb="6">
      <t>キネン</t>
    </rPh>
    <rPh sb="6" eb="7">
      <t>カン</t>
    </rPh>
    <phoneticPr fontId="2"/>
  </si>
  <si>
    <t>新潟市産業振興財団</t>
    <rPh sb="0" eb="3">
      <t>ニイガタシ</t>
    </rPh>
    <rPh sb="3" eb="5">
      <t>サンギョウ</t>
    </rPh>
    <rPh sb="5" eb="7">
      <t>シンコウ</t>
    </rPh>
    <rPh sb="7" eb="9">
      <t>ザイダン</t>
    </rPh>
    <phoneticPr fontId="2"/>
  </si>
  <si>
    <t>新潟観光コンベンション協会</t>
    <rPh sb="0" eb="2">
      <t>ニイガタ</t>
    </rPh>
    <rPh sb="2" eb="4">
      <t>カンコウ</t>
    </rPh>
    <rPh sb="11" eb="13">
      <t>キョウカイ</t>
    </rPh>
    <phoneticPr fontId="2"/>
  </si>
  <si>
    <t>新潟市勤労者福祉サービスセンター</t>
    <rPh sb="0" eb="3">
      <t>ニイガタシ</t>
    </rPh>
    <rPh sb="3" eb="5">
      <t>キンロウ</t>
    </rPh>
    <rPh sb="5" eb="6">
      <t>シャ</t>
    </rPh>
    <rPh sb="6" eb="8">
      <t>フクシ</t>
    </rPh>
    <phoneticPr fontId="2"/>
  </si>
  <si>
    <t>新潟ミートプラント</t>
    <rPh sb="0" eb="2">
      <t>ニイガタ</t>
    </rPh>
    <phoneticPr fontId="2"/>
  </si>
  <si>
    <t>新潟市体育協会</t>
    <rPh sb="0" eb="3">
      <t>ニイガタシ</t>
    </rPh>
    <rPh sb="3" eb="5">
      <t>タイイク</t>
    </rPh>
    <rPh sb="5" eb="7">
      <t>キョウカイ</t>
    </rPh>
    <phoneticPr fontId="2"/>
  </si>
  <si>
    <t>新潟水道サービス</t>
    <rPh sb="0" eb="2">
      <t>ニイガタ</t>
    </rPh>
    <rPh sb="2" eb="4">
      <t>スイドウ</t>
    </rPh>
    <phoneticPr fontId="2"/>
  </si>
  <si>
    <t>新潟市環境事業公社</t>
    <rPh sb="0" eb="3">
      <t>ニイガタシ</t>
    </rPh>
    <rPh sb="3" eb="5">
      <t>カンキョウ</t>
    </rPh>
    <rPh sb="5" eb="7">
      <t>ジギョウ</t>
    </rPh>
    <rPh sb="7" eb="9">
      <t>コウシャ</t>
    </rPh>
    <phoneticPr fontId="2"/>
  </si>
  <si>
    <t>新潟地下開発</t>
    <rPh sb="0" eb="2">
      <t>ニイガタ</t>
    </rPh>
    <rPh sb="2" eb="4">
      <t>チカ</t>
    </rPh>
    <rPh sb="4" eb="6">
      <t>カイハツ</t>
    </rPh>
    <phoneticPr fontId="2"/>
  </si>
  <si>
    <t>新潟市土地開発公社</t>
    <rPh sb="0" eb="3">
      <t>ニイガタシ</t>
    </rPh>
    <rPh sb="3" eb="5">
      <t>トチ</t>
    </rPh>
    <rPh sb="5" eb="7">
      <t>カイハツ</t>
    </rPh>
    <rPh sb="7" eb="9">
      <t>コウシャ</t>
    </rPh>
    <phoneticPr fontId="2"/>
  </si>
  <si>
    <t>エフエム新津</t>
    <rPh sb="4" eb="6">
      <t>ニイツ</t>
    </rPh>
    <phoneticPr fontId="2"/>
  </si>
  <si>
    <t>新潟市南区農業振興公社</t>
    <rPh sb="0" eb="3">
      <t>ニイガタシ</t>
    </rPh>
    <rPh sb="3" eb="5">
      <t>ミナミク</t>
    </rPh>
    <rPh sb="5" eb="7">
      <t>ノウギョウ</t>
    </rPh>
    <rPh sb="7" eb="9">
      <t>シンコウ</t>
    </rPh>
    <rPh sb="9" eb="11">
      <t>コウシャ</t>
    </rPh>
    <phoneticPr fontId="2"/>
  </si>
  <si>
    <t>まちづくり豊栄</t>
    <rPh sb="5" eb="7">
      <t>トヨサカ</t>
    </rPh>
    <phoneticPr fontId="2"/>
  </si>
  <si>
    <t>新潟市海岸河川文化財団</t>
    <rPh sb="0" eb="3">
      <t>ニイガタシ</t>
    </rPh>
    <rPh sb="3" eb="5">
      <t>カイガン</t>
    </rPh>
    <rPh sb="5" eb="7">
      <t>カセン</t>
    </rPh>
    <rPh sb="7" eb="9">
      <t>ブンカ</t>
    </rPh>
    <rPh sb="9" eb="11">
      <t>ザイダン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</si>
  <si>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</si>
  <si>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</si>
  <si>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</si>
  <si>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</si>
  <si>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平成26年度まで合併建設計画により施設整備を進めてきたことから，新規施設が多く有形固定資産減価償却率は低い傾向にあるものの，合併特例債の発行により将来負担比率が高くなっている。
ただし，平成28年度において，財政予測計画に基づき，建設事業の選択と集中を進め，起債の発行を抑制したことから，臨時財政対策債以外の地方債残高は減少し，将来負担比率の伸び率は鈍化している。
平成29年度においても一般会計等に係る地方債の現在高が増加しているため，将来負担比率は増加する可能性がある。一方，合併建設計画が終わったため，大規模な施設整備が落ち着いたことから，有形固定資産減価償却率は増加する見込みであ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</si>
  <si>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</si>
  <si>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</si>
  <si>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</si>
  <si>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</si>
  <si>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</si>
  <si>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</si>
  <si>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類似団体は，将来負担比率及び実質公債費比率はともに減少傾向にあるが，本市においてはともに増加傾向にある。
将来負担比率においては，福祉施設の建設補助に対する債務負担行為に基づく支出予定額や職員数の削減に伴う退職手当負担見込額が減少しているものの，一般会計等に係る地方債の現在高が年々増加しているため，前年度と比べて増加している。また，実質公債費比率については，合併建設計画に伴う合併特例債などの発行により，これまで元利償還金が増加してきたが，今後は財政予測計画に基づき市債残高を縮減し，実質公債費比率の上昇を抑えるよう努め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</si>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</sst>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2" xfId="33" quotePrefix="1"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47129</c:v>
                </c:pt>
                <c:pt idx="1">
                  <c:v>50848</c:v>
                </c:pt>
                <c:pt idx="2">
                  <c:v>53572</c:v>
                </c:pt>
                <c:pt idx="3">
                  <c:v>51898</c:v>
                </c:pt>
                <c:pt idx="4">
                  <c:v>51684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79085</c:v>
                </c:pt>
                <c:pt idx="1">
                  <c:v>89342</c:v>
                </c:pt>
                <c:pt idx="2">
                  <c:v>88689</c:v>
                </c:pt>
                <c:pt idx="3">
                  <c:v>69648</c:v>
                </c:pt>
                <c:pt idx="4">
                  <c:v>62054</c:v>
                </c:pt>
              </c:numCache>
            </c:numRef>
          </c:val>
          <c:smooth val="0"/>
        </c:ser>
        <c:dLbls>
          <c:showLegendKey val="0"/>
          <c:showVal val="0"/>
          <c:showCatName val="0"/>
          <c:showSerName val="0"/>
          <c:showPercent val="0"/>
          <c:showBubbleSize val="0"/>
        </c:dLbls>
        <c:marker val="1"/>
        <c:smooth val="0"/>
        <c:axId val="239912120"/>
        <c:axId val="242081472"/>
      </c:lineChart>
      <c:catAx>
        <c:axId val="239912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2081472"/>
        <c:crosses val="autoZero"/>
        <c:auto val="1"/>
        <c:lblAlgn val="ctr"/>
        <c:lblOffset val="100"/>
        <c:tickLblSkip val="1"/>
        <c:tickMarkSkip val="1"/>
        <c:noMultiLvlLbl val="0"/>
      </c:catAx>
      <c:valAx>
        <c:axId val="24208147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9912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1.08</c:v>
                </c:pt>
                <c:pt idx="1">
                  <c:v>1.05</c:v>
                </c:pt>
                <c:pt idx="2">
                  <c:v>0.49</c:v>
                </c:pt>
                <c:pt idx="3">
                  <c:v>0.56000000000000005</c:v>
                </c:pt>
                <c:pt idx="4">
                  <c:v>0.48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8.44</c:v>
                </c:pt>
                <c:pt idx="1">
                  <c:v>7.64</c:v>
                </c:pt>
                <c:pt idx="2">
                  <c:v>5</c:v>
                </c:pt>
                <c:pt idx="3">
                  <c:v>2.9</c:v>
                </c:pt>
                <c:pt idx="4">
                  <c:v>1.85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2394296"/>
        <c:axId val="92394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-0.72</c:v>
                </c:pt>
                <c:pt idx="1">
                  <c:v>-0.69</c:v>
                </c:pt>
                <c:pt idx="2">
                  <c:v>-3.16</c:v>
                </c:pt>
                <c:pt idx="3">
                  <c:v>-1.99</c:v>
                </c:pt>
                <c:pt idx="4">
                  <c:v>-1.1000000000000001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2394296"/>
        <c:axId val="92394688"/>
      </c:lineChart>
      <c:catAx>
        <c:axId val="92394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394688"/>
        <c:crosses val="autoZero"/>
        <c:auto val="1"/>
        <c:lblAlgn val="ctr"/>
        <c:lblOffset val="100"/>
        <c:tickLblSkip val="1"/>
        <c:tickMarkSkip val="1"/>
        <c:noMultiLvlLbl val="0"/>
      </c:catAx>
      <c:valAx>
        <c:axId val="92394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394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0.97</c:v>
                </c:pt>
                <c:pt idx="2">
                  <c:v>#N/A</c:v>
                </c:pt>
                <c:pt idx="3">
                  <c:v>0.92</c:v>
                </c:pt>
                <c:pt idx="4">
                  <c:v>#N/A</c:v>
                </c:pt>
                <c:pt idx="5">
                  <c:v>0.3</c:v>
                </c:pt>
                <c:pt idx="6">
                  <c:v>#N/A</c:v>
                </c:pt>
                <c:pt idx="7">
                  <c:v>0.32</c:v>
                </c:pt>
                <c:pt idx="8">
                  <c:v>#N/A</c:v>
                </c:pt>
                <c:pt idx="9">
                  <c:v>0.22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母子父子寡婦福祉資金貸付事業会計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c:v>
                </c:pt>
                <c:pt idx="2">
                  <c:v>#N/A</c:v>
                </c:pt>
                <c:pt idx="3">
                  <c:v>0.12</c:v>
                </c:pt>
                <c:pt idx="4">
                  <c:v>#N/A</c:v>
                </c:pt>
                <c:pt idx="5">
                  <c:v>0.18</c:v>
                </c:pt>
                <c:pt idx="6">
                  <c:v>#N/A</c:v>
                </c:pt>
                <c:pt idx="7">
                  <c:v>0.22</c:v>
                </c:pt>
                <c:pt idx="8">
                  <c:v>#N/A</c:v>
                </c:pt>
                <c:pt idx="9">
                  <c:v>0.25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0.09</c:v>
                </c:pt>
                <c:pt idx="2">
                  <c:v>#N/A</c:v>
                </c:pt>
                <c:pt idx="3">
                  <c:v>0.33</c:v>
                </c:pt>
                <c:pt idx="4">
                  <c:v>#N/A</c:v>
                </c:pt>
                <c:pt idx="5">
                  <c:v>0.12</c:v>
                </c:pt>
                <c:pt idx="6">
                  <c:v>#N/A</c:v>
                </c:pt>
                <c:pt idx="7">
                  <c:v>0.43</c:v>
                </c:pt>
                <c:pt idx="8">
                  <c:v>#N/A</c:v>
                </c:pt>
                <c:pt idx="9">
                  <c:v>0.56000000000000005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0.02</c:v>
                </c:pt>
                <c:pt idx="2">
                  <c:v>#N/A</c:v>
                </c:pt>
                <c:pt idx="3">
                  <c:v>0.01</c:v>
                </c:pt>
                <c:pt idx="4">
                  <c:v>#N/A</c:v>
                </c:pt>
                <c:pt idx="5">
                  <c:v>0.09</c:v>
                </c:pt>
                <c:pt idx="6">
                  <c:v>#N/A</c:v>
                </c:pt>
                <c:pt idx="7">
                  <c:v>0.35</c:v>
                </c:pt>
                <c:pt idx="8">
                  <c:v>#N/A</c:v>
                </c:pt>
                <c:pt idx="9">
                  <c:v>0.66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c:v>
                </c:pt>
                <c:pt idx="2">
                  <c:v>#N/A</c:v>
                </c:pt>
                <c:pt idx="3">
                  <c:v>0.85</c:v>
                </c:pt>
                <c:pt idx="4">
                  <c:v>#N/A</c:v>
                </c:pt>
                <c:pt idx="5">
                  <c:v>0.28000000000000003</c:v>
                </c:pt>
                <c:pt idx="6">
                  <c:v>#N/A</c:v>
                </c:pt>
                <c:pt idx="7">
                  <c:v>0.2</c:v>
                </c:pt>
                <c:pt idx="8">
                  <c:v>#N/A</c:v>
                </c:pt>
                <c:pt idx="9">
                  <c:v>0.69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5.6</c:v>
                </c:pt>
                <c:pt idx="2">
                  <c:v>#N/A</c:v>
                </c:pt>
                <c:pt idx="3">
                  <c:v>4.83</c:v>
                </c:pt>
                <c:pt idx="4">
                  <c:v>#N/A</c:v>
                </c:pt>
                <c:pt idx="5">
                  <c:v>3.54</c:v>
                </c:pt>
                <c:pt idx="6">
                  <c:v>#N/A</c:v>
                </c:pt>
                <c:pt idx="7">
                  <c:v>3.3</c:v>
                </c:pt>
                <c:pt idx="8">
                  <c:v>#N/A</c:v>
                </c:pt>
                <c:pt idx="9">
                  <c:v>3.42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4.3499999999999996</c:v>
                </c:pt>
                <c:pt idx="2">
                  <c:v>#N/A</c:v>
                </c:pt>
                <c:pt idx="3">
                  <c:v>5.28</c:v>
                </c:pt>
                <c:pt idx="4">
                  <c:v>#N/A</c:v>
                </c:pt>
                <c:pt idx="5">
                  <c:v>5.5</c:v>
                </c:pt>
                <c:pt idx="6">
                  <c:v>#N/A</c:v>
                </c:pt>
                <c:pt idx="7">
                  <c:v>5.76</c:v>
                </c:pt>
                <c:pt idx="8">
                  <c:v>#N/A</c:v>
                </c:pt>
                <c:pt idx="9">
                  <c:v>5.89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2395864"/>
        <c:axId val="92396256"/>
      </c:barChart>
      <c:catAx>
        <c:axId val="92395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396256"/>
        <c:crosses val="autoZero"/>
        <c:auto val="1"/>
        <c:lblAlgn val="ctr"/>
        <c:lblOffset val="100"/>
        <c:tickLblSkip val="1"/>
        <c:tickMarkSkip val="1"/>
        <c:noMultiLvlLbl val="0"/>
      </c:catAx>
      <c:valAx>
        <c:axId val="92396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395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36823</c:v>
                </c:pt>
                <c:pt idx="5">
                  <c:v>38236</c:v>
                </c:pt>
                <c:pt idx="8">
                  <c:v>39903</c:v>
                </c:pt>
                <c:pt idx="11">
                  <c:v>39466</c:v>
                </c:pt>
                <c:pt idx="14">
                  <c:v>39868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1605</c:v>
                </c:pt>
                <c:pt idx="3">
                  <c:v>1306</c:v>
                </c:pt>
                <c:pt idx="6">
                  <c:v>1192</c:v>
                </c:pt>
                <c:pt idx="9">
                  <c:v>993</c:v>
                </c:pt>
                <c:pt idx="12">
                  <c:v>884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123</c:v>
                </c:pt>
                <c:pt idx="3">
                  <c:v>99</c:v>
                </c:pt>
                <c:pt idx="6">
                  <c:v>98</c:v>
                </c:pt>
                <c:pt idx="9">
                  <c:v>92</c:v>
                </c:pt>
                <c:pt idx="12">
                  <c:v>65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13895</c:v>
                </c:pt>
                <c:pt idx="3">
                  <c:v>14126</c:v>
                </c:pt>
                <c:pt idx="6">
                  <c:v>14531</c:v>
                </c:pt>
                <c:pt idx="9">
                  <c:v>15181</c:v>
                </c:pt>
                <c:pt idx="12">
                  <c:v>15642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3267</c:v>
                </c:pt>
                <c:pt idx="3">
                  <c:v>4267</c:v>
                </c:pt>
                <c:pt idx="6">
                  <c:v>4933</c:v>
                </c:pt>
                <c:pt idx="9">
                  <c:v>5600</c:v>
                </c:pt>
                <c:pt idx="12">
                  <c:v>6233</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37915</c:v>
                </c:pt>
                <c:pt idx="3">
                  <c:v>36276</c:v>
                </c:pt>
                <c:pt idx="6">
                  <c:v>36049</c:v>
                </c:pt>
                <c:pt idx="9">
                  <c:v>36000</c:v>
                </c:pt>
                <c:pt idx="12">
                  <c:v>35525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2397040"/>
        <c:axId val="92397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19982</c:v>
                </c:pt>
                <c:pt idx="2">
                  <c:v>#N/A</c:v>
                </c:pt>
                <c:pt idx="3">
                  <c:v>#N/A</c:v>
                </c:pt>
                <c:pt idx="4">
                  <c:v>17838</c:v>
                </c:pt>
                <c:pt idx="5">
                  <c:v>#N/A</c:v>
                </c:pt>
                <c:pt idx="6">
                  <c:v>#N/A</c:v>
                </c:pt>
                <c:pt idx="7">
                  <c:v>16900</c:v>
                </c:pt>
                <c:pt idx="8">
                  <c:v>#N/A</c:v>
                </c:pt>
                <c:pt idx="9">
                  <c:v>#N/A</c:v>
                </c:pt>
                <c:pt idx="10">
                  <c:v>18400</c:v>
                </c:pt>
                <c:pt idx="11">
                  <c:v>#N/A</c:v>
                </c:pt>
                <c:pt idx="12">
                  <c:v>#N/A</c:v>
                </c:pt>
                <c:pt idx="13">
                  <c:v>18481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2397040"/>
        <c:axId val="92397432"/>
      </c:lineChart>
      <c:catAx>
        <c:axId val="9239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397432"/>
        <c:crosses val="autoZero"/>
        <c:auto val="1"/>
        <c:lblAlgn val="ctr"/>
        <c:lblOffset val="100"/>
        <c:tickLblSkip val="1"/>
        <c:tickMarkSkip val="1"/>
        <c:noMultiLvlLbl val="0"/>
      </c:catAx>
      <c:valAx>
        <c:axId val="92397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39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444646</c:v>
                </c:pt>
                <c:pt idx="5">
                  <c:v>464308</c:v>
                </c:pt>
                <c:pt idx="8">
                  <c:v>477747</c:v>
                </c:pt>
                <c:pt idx="11">
                  <c:v>486609</c:v>
                </c:pt>
                <c:pt idx="14">
                  <c:v>495648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91721</c:v>
                </c:pt>
                <c:pt idx="5">
                  <c:v>91881</c:v>
                </c:pt>
                <c:pt idx="8">
                  <c:v>94178</c:v>
                </c:pt>
                <c:pt idx="11">
                  <c:v>97862</c:v>
                </c:pt>
                <c:pt idx="14">
                  <c:v>99883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29731</c:v>
                </c:pt>
                <c:pt idx="5">
                  <c:v>30432</c:v>
                </c:pt>
                <c:pt idx="8">
                  <c:v>28675</c:v>
                </c:pt>
                <c:pt idx="11">
                  <c:v>29167</c:v>
                </c:pt>
                <c:pt idx="14">
                  <c:v>31792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381</c:v>
                </c:pt>
                <c:pt idx="3">
                  <c:v>344</c:v>
                </c:pt>
                <c:pt idx="6">
                  <c:v>299</c:v>
                </c:pt>
                <c:pt idx="9">
                  <c:v>265</c:v>
                </c:pt>
                <c:pt idx="12">
                  <c:v>229</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56073</c:v>
                </c:pt>
                <c:pt idx="3">
                  <c:v>52312</c:v>
                </c:pt>
                <c:pt idx="6">
                  <c:v>47221</c:v>
                </c:pt>
                <c:pt idx="9">
                  <c:v>44681</c:v>
                </c:pt>
                <c:pt idx="12">
                  <c:v>43690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545</c:v>
                </c:pt>
                <c:pt idx="3">
                  <c:v>472</c:v>
                </c:pt>
                <c:pt idx="6">
                  <c:v>440</c:v>
                </c:pt>
                <c:pt idx="9">
                  <c:v>362</c:v>
                </c:pt>
                <c:pt idx="12">
                  <c:v>322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195466</c:v>
                </c:pt>
                <c:pt idx="3">
                  <c:v>198284</c:v>
                </c:pt>
                <c:pt idx="6">
                  <c:v>202478</c:v>
                </c:pt>
                <c:pt idx="9">
                  <c:v>203575</c:v>
                </c:pt>
                <c:pt idx="12">
                  <c:v>200964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15426</c:v>
                </c:pt>
                <c:pt idx="3">
                  <c:v>14097</c:v>
                </c:pt>
                <c:pt idx="6">
                  <c:v>13053</c:v>
                </c:pt>
                <c:pt idx="9">
                  <c:v>12085</c:v>
                </c:pt>
                <c:pt idx="12">
                  <c:v>11345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478081</c:v>
                </c:pt>
                <c:pt idx="3">
                  <c:v>517134</c:v>
                </c:pt>
                <c:pt idx="6">
                  <c:v>552323</c:v>
                </c:pt>
                <c:pt idx="9">
                  <c:v>576835</c:v>
                </c:pt>
                <c:pt idx="12">
                  <c:v>598109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91699696"/>
        <c:axId val="400035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179875</c:v>
                </c:pt>
                <c:pt idx="2">
                  <c:v>#N/A</c:v>
                </c:pt>
                <c:pt idx="3">
                  <c:v>#N/A</c:v>
                </c:pt>
                <c:pt idx="4">
                  <c:v>196022</c:v>
                </c:pt>
                <c:pt idx="5">
                  <c:v>#N/A</c:v>
                </c:pt>
                <c:pt idx="6">
                  <c:v>#N/A</c:v>
                </c:pt>
                <c:pt idx="7">
                  <c:v>215214</c:v>
                </c:pt>
                <c:pt idx="8">
                  <c:v>#N/A</c:v>
                </c:pt>
                <c:pt idx="9">
                  <c:v>#N/A</c:v>
                </c:pt>
                <c:pt idx="10">
                  <c:v>224165</c:v>
                </c:pt>
                <c:pt idx="11">
                  <c:v>#N/A</c:v>
                </c:pt>
                <c:pt idx="12">
                  <c:v>#N/A</c:v>
                </c:pt>
                <c:pt idx="13">
                  <c:v>227336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91699696"/>
        <c:axId val="400035768"/>
      </c:lineChart>
      <c:catAx>
        <c:axId val="9169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0035768"/>
        <c:crosses val="autoZero"/>
        <c:auto val="1"/>
        <c:lblAlgn val="ctr"/>
        <c:lblOffset val="100"/>
        <c:tickLblSkip val="1"/>
        <c:tickMarkSkip val="1"/>
        <c:noMultiLvlLbl val="0"/>
      </c:catAx>
      <c:valAx>
        <c:axId val="400035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99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
          <c:y val="4.9232005384860722E-2"/>
          <c:w val="0.84484011943744119"/>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{B9A16F69-1EAD-4167-98BE-66007D67C169}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{31398E54-AFCD-41DA-9420-E706D01BE4DB}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{1A9A1837-0AB1-4633-817D-6B6DD8D4D1AC}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{24A7098F-594F-43B2-8455-0A6C880D471A}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{81275391-E694-4389-86B3-639DE5441687}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51.7</c:v>
                </c:pt>
                <c:pt idx="4">
                  <c:v>53.3</c:v>
                </c:pt>
              </c:numCache>
            </c:numRef>
          </c:xVal>
          <c:yVal>
            <c:numRef>
              <c:f>公会計指標分析・財政指標組合せ分析表!$K$51:$O$51</c:f>
              <c:numCache>
                <c:formatCode>#,##0.0;"▲ "#,##0.0</c:formatCode>
                <c:ptCount val="5"/>
                <c:pt idx="3">
                  <c:v>138.9</c:v>
                </c:pt>
                <c:pt idx="4">
                  <c:v>139.6</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{B32F3B84-DB6D-434F-8451-13363402060D}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{ABEF9319-A588-4FED-9F1D-48896FDECA2A}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{0C88B070-4669-4547-ABD3-2BF491414879}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{11057276-025A-4844-A1C0-7207A4C7820B}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{F887387C-0305-4C20-B6B2-97AC3F693A85}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59.4</c:v>
                </c:pt>
                <c:pt idx="4">
                  <c:v>58.7</c:v>
                </c:pt>
              </c:numCache>
            </c:numRef>
          </c:xVal>
          <c:yVal>
            <c:numRef>
              <c:f>公会計指標分析・財政指標組合せ分析表!$K$55:$O$55</c:f>
              <c:numCache>
                <c:formatCode>#,##0.0;"▲ "#,##0.0</c:formatCode>
                <c:ptCount val="5"/>
                <c:pt idx="3">
                  <c:v>124.2</c:v>
                </c:pt>
                <c:pt idx="4">
                  <c:v>115.7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00036944"/>
        <c:axId val="400037336"/>
      </c:scatterChart>
      <c:valAx>
        <c:axId val="400036944"/>
        <c:scaling>
          <c:orientation val="minMax"/>
          <c:max val="60.1"/>
          <c:min val="51.2"/>
        </c:scaling>
        <c:delete val="0"/>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0037336"/>
        <c:crosses val="autoZero"/>
        <c:crossBetween val="midCat"/>
      </c:valAx>
      <c:valAx>
        <c:axId val="400037336"/>
        <c:scaling>
          <c:orientation val="minMax"/>
          <c:max val="144"/>
          <c:min val="1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0036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
          <c:y val="4.7118521949462221E-2"/>
          <c:w val="0.84704431781868594"/>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{40209C35-F548-4F22-846C-B124A8E07B8A}</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4.5171070442460007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{BB462A9F-F6B8-41FF-BD31-A1F1CC67B14E}</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{8D801676-A915-45F0-9591-EAD7330DF1CE}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{EE243225-8CE9-4FF5-9D41-4585600A4672}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{707DC6E5-46F8-402D-804E-CB4192683178}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11.3</c:v>
                </c:pt>
                <c:pt idx="1">
                  <c:v>10.9</c:v>
                </c:pt>
                <c:pt idx="2">
                  <c:v>11</c:v>
                </c:pt>
                <c:pt idx="3">
                  <c:v>11</c:v>
                </c:pt>
                <c:pt idx="4">
                  <c:v>11.1</c:v>
                </c:pt>
              </c:numCache>
            </c:numRef>
          </c:xVal>
          <c:yVal>
            <c:numRef>
              <c:f>公会計指標分析・財政指標組合せ分析表!$K$73:$O$73</c:f>
              <c:numCache>
                <c:formatCode>#,##0.0;"▲ "#,##0.0</c:formatCode>
                <c:ptCount val="5"/>
                <c:pt idx="0">
                  <c:v>113.5</c:v>
                </c:pt>
                <c:pt idx="1">
                  <c:v>122.7</c:v>
                </c:pt>
                <c:pt idx="2">
                  <c:v>135.1</c:v>
                </c:pt>
                <c:pt idx="3">
                  <c:v>138.9</c:v>
                </c:pt>
                <c:pt idx="4">
                  <c:v>139.6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{BA193DF1-3A59-447F-BCA7-A6B1690D3EEB}</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{DF445C59-3860-4903-9757-B84F6EAB3BFF}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{134C2C0B-9B15-48F7-A15D-4A940987CC04}</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1.823985408116728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{A9BDE8F1-48CF-4129-9896-BD7C23FBC362}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{58EEF762-95C1-4156-A1D0-4A12C8F826A6}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11.5</c:v>
                </c:pt>
                <c:pt idx="1">
                  <c:v>11.2</c:v>
                </c:pt>
                <c:pt idx="2">
                  <c:v>11.2</c:v>
                </c:pt>
                <c:pt idx="3">
                  <c:v>10.9</c:v>
                </c:pt>
                <c:pt idx="4">
                  <c:v>10.3</c:v>
                </c:pt>
              </c:numCache>
            </c:numRef>
          </c:xVal>
          <c:yVal>
            <c:numRef>
              <c:f>公会計指標分析・財政指標組合せ分析表!$K$77:$O$77</c:f>
              <c:numCache>
                <c:formatCode>#,##0.0;"▲ "#,##0.0</c:formatCode>
                <c:ptCount val="5"/>
                <c:pt idx="0">
                  <c:v>150.5</c:v>
                </c:pt>
                <c:pt idx="1">
                  <c:v>139</c:v>
                </c:pt>
                <c:pt idx="2">
                  <c:v>132.4</c:v>
                </c:pt>
                <c:pt idx="3">
                  <c:v>124.2</c:v>
                </c:pt>
                <c:pt idx="4">
                  <c:v>115.7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00038120"/>
        <c:axId val="400038512"/>
      </c:scatterChart>
      <c:valAx>
        <c:axId val="400038120"/>
        <c:scaling>
          <c:orientation val="minMax"/>
          <c:max val="11.6"/>
          <c:min val="10.200000000000001"/>
        </c:scaling>
        <c:delete val="0"/>
        <c:axPos val="b"/>
        <c:title>
          <c:tx>
            <c:rich>
              <a:bodyPr/>
              <a:lstStyle/>
              <a:p>
                <a:pPr>
                  <a:defRPr/>
                </a:pPr>
                <a:r>
                  <a:rPr lang="ja-JP" altLang="en-US" sz="1050" b="0"/>
                  <a:t>実質公債費比率</a:t>
                </a:r>
              </a:p>
            </c:rich>
          </c:tx>
          <c:layout>
            <c:manualLayout>
              <c:xMode val="edge"/>
              <c:yMode val="edge"/>
              <c:x val="0.46793742437462083"/>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0038512"/>
        <c:crosses val="autoZero"/>
        <c:crossBetween val="midCat"/>
      </c:valAx>
      <c:valAx>
        <c:axId val="400038512"/>
        <c:scaling>
          <c:orientation val="minMax"/>
          <c:max val="157"/>
          <c:min val="10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00381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新潟県新潟市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合併建設計画に伴う合併特例債などの元利償還金等が増加していることから，今後は財政予測計画に基づき市債残高を縮減し，公債費の上昇を抑制するよう努める。</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左表における</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元利償還金に数値の誤りが判明したが，表内数値は訂正せずに，下記に元利償還金および実質公債費比率の分子の訂正後数値を示す。</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H24</a:t>
          </a:r>
        </a:p>
        <a:p>
          <a:r>
            <a:rPr kumimoji="1" lang="ja-JP" altLang="en-US" sz="1400">
              <a:latin typeface="ＭＳ ゴシック" pitchFamily="49" charset="-128"/>
              <a:ea typeface="ＭＳ ゴシック" pitchFamily="49" charset="-128"/>
            </a:rPr>
            <a:t>元利償還金　　　　　　　</a:t>
          </a:r>
          <a:r>
            <a:rPr kumimoji="1" lang="en-US" altLang="ja-JP" sz="1400">
              <a:latin typeface="ＭＳ ゴシック" pitchFamily="49" charset="-128"/>
              <a:ea typeface="ＭＳ ゴシック" pitchFamily="49" charset="-128"/>
            </a:rPr>
            <a:t>35,875</a:t>
          </a:r>
        </a:p>
        <a:p>
          <a:r>
            <a:rPr kumimoji="1" lang="ja-JP" altLang="en-US" sz="1400">
              <a:latin typeface="ＭＳ ゴシック" pitchFamily="49" charset="-128"/>
              <a:ea typeface="ＭＳ ゴシック" pitchFamily="49" charset="-128"/>
            </a:rPr>
            <a:t>実質公債費比率の分子　　</a:t>
          </a:r>
          <a:r>
            <a:rPr kumimoji="1" lang="en-US" altLang="ja-JP" sz="1400">
              <a:latin typeface="ＭＳ ゴシック" pitchFamily="49" charset="-128"/>
              <a:ea typeface="ＭＳ ゴシック" pitchFamily="49" charset="-128"/>
            </a:rPr>
            <a:t>17,942</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新潟県新潟市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将来負担額においては，福祉施設の建設補助に対する債務負担行為に基づく支出予定額や公営企業債等繰入見込額が減少しているものの</a:t>
          </a:r>
          <a:r>
            <a:rPr kumimoji="1" lang="ja-JP" altLang="en-US" sz="1400">
              <a:latin typeface="ＭＳ ゴシック" pitchFamily="49" charset="-128"/>
              <a:ea typeface="ＭＳ ゴシック" pitchFamily="49" charset="-128"/>
            </a:rPr>
            <a:t>，一般会計等に係る地方債の現在高が年々増加しているため，前年度と比べて増加している。</a:t>
          </a:r>
        </a:p>
        <a:p>
          <a:r>
            <a:rPr kumimoji="1" lang="ja-JP" altLang="en-US" sz="1400">
              <a:latin typeface="ＭＳ ゴシック" pitchFamily="49" charset="-128"/>
              <a:ea typeface="ＭＳ ゴシック" pitchFamily="49" charset="-128"/>
            </a:rPr>
            <a:t>　充当可能財源等については，充当可能基金は満期一括償還分の積立分の増加，充当可能特定</a:t>
          </a:r>
          <a:r>
            <a:rPr kumimoji="1" lang="ja-JP" altLang="en-US" sz="1400">
              <a:solidFill>
                <a:sysClr val="windowText" lastClr="000000"/>
              </a:solidFill>
              <a:latin typeface="ＭＳ ゴシック" pitchFamily="49" charset="-128"/>
              <a:ea typeface="ＭＳ ゴシック" pitchFamily="49" charset="-128"/>
            </a:rPr>
            <a:t>歳入は都市計画税収の増加，基準財政需要額参入見込額は臨時財政対策債償還費などの公債費等が増加した</a:t>
          </a:r>
          <a:r>
            <a:rPr kumimoji="1" lang="ja-JP" altLang="en-US" sz="1400">
              <a:latin typeface="ＭＳ ゴシック" pitchFamily="49" charset="-128"/>
              <a:ea typeface="ＭＳ ゴシック" pitchFamily="49" charset="-128"/>
            </a:rPr>
            <a:t>ため，前年度と比べて増加している。</a:t>
          </a:r>
        </a:p>
        <a:p>
          <a:r>
            <a:rPr kumimoji="1" lang="ja-JP" altLang="en-US" sz="1400">
              <a:latin typeface="ＭＳ ゴシック" pitchFamily="49" charset="-128"/>
              <a:ea typeface="ＭＳ ゴシック" pitchFamily="49" charset="-128"/>
            </a:rPr>
            <a:t>　将来負担額及び充当可能財源等はいずれも前年と比べ増加しているが，主に一般会計等に係る地方債の現在高の増加により将来負担比率の分子は前年度に比べ増加している。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新潟県新潟市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800,112
794,991
726.45
356,388,020
354,178,640
937,116
195,004,341
572,533,352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139.6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[ 53.3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合併建設計画により，道路や下水道等のインフラ整備をはじめ，文化施設，スポーツ施設の整備，学校の改築等を中心に施設整備を進めてきたことから，有形固定資産の減価償却率は低い傾向にある。</a:t>
          </a:r>
          <a:endParaRPr lang="ja-JP" altLang="ja-JP">
            <a:effectLst/>
          </a:endParaRPr>
        </a:p>
        <a:p>
          <a:r>
            <a:rPr kumimoji="1" lang="ja-JP" altLang="ja-JP" sz="1100">
              <a:solidFill>
                <a:schemeClr val="dk1"/>
              </a:solidFill>
              <a:effectLst/>
              <a:latin typeface="+mn-lt"/>
              <a:ea typeface="+mn-ea"/>
              <a:cs typeface="+mn-cs"/>
            </a:rPr>
            <a:t>今後は，有形固定資産の減価償却額が増加するため，減価償却率も上昇傾向となっており，引き続き平成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年に策定した「新潟市財産推進計画」に基づき，施設の最適化を進めていく。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140123</xdr:rowOff>
    </xdr:from>
    <xdr:to>
      <xdr:col>3</xdr:col>
      <xdr:colOff>1170940</xdr:colOff>
      <xdr:row>33</xdr:row>
      <xdr:rowOff>97367</xdr:rowOff>
    </xdr:to>
    <xdr:cxnSp macro="">
      <xdr:nvCxnSpPr>
        <xdr:cNvPr id="64" name="直線コネクタ 63"/>
        <xdr:cNvCxnSpPr/>
      </xdr:nvCxnSpPr>
      <xdr:spPr>
        <a:xfrm flipV="1">
          <a:off x="4760595" y="5550323"/>
          <a:ext cx="1270" cy="98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101194</xdr:rowOff>
    </xdr:from>
    <xdr:ext cx="405111" cy="259045"/>
    <xdr:sp macro="" textlink="">
      <xdr:nvSpPr>
        <xdr:cNvPr id="65" name="有形固定資産減価償却率最小値テキスト"/>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3</xdr:col>
      <xdr:colOff>1082675</xdr:colOff>
      <xdr:row>33</xdr:row>
      <xdr:rowOff>97367</xdr:rowOff>
    </xdr:from>
    <xdr:to>
      <xdr:col>3</xdr:col>
      <xdr:colOff>1260475</xdr:colOff>
      <xdr:row>33</xdr:row>
      <xdr:rowOff>97367</xdr:rowOff>
    </xdr:to>
    <xdr:cxnSp macro="">
      <xdr:nvCxnSpPr>
        <xdr:cNvPr id="66" name="直線コネクタ 65"/>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86800</xdr:rowOff>
    </xdr:from>
    <xdr:ext cx="405111" cy="259045"/>
    <xdr:sp macro="" textlink="">
      <xdr:nvSpPr>
        <xdr:cNvPr id="67" name="有形固定資産減価償却率最大値テキスト"/>
        <xdr:cNvSpPr txBox="1"/>
      </xdr:nvSpPr>
      <xdr:spPr>
        <a:xfrm>
          <a:off x="4813300" y="5325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3</xdr:col>
      <xdr:colOff>1082675</xdr:colOff>
      <xdr:row>27</xdr:row>
      <xdr:rowOff>140123</xdr:rowOff>
    </xdr:from>
    <xdr:to>
      <xdr:col>3</xdr:col>
      <xdr:colOff>1260475</xdr:colOff>
      <xdr:row>27</xdr:row>
      <xdr:rowOff>140123</xdr:rowOff>
    </xdr:to>
    <xdr:cxnSp macro="">
      <xdr:nvCxnSpPr>
        <xdr:cNvPr id="68" name="直線コネクタ 67"/>
        <xdr:cNvCxnSpPr/>
      </xdr:nvCxnSpPr>
      <xdr:spPr>
        <a:xfrm>
          <a:off x="4673600" y="5550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2134</xdr:rowOff>
    </xdr:from>
    <xdr:ext cx="405111" cy="259045"/>
    <xdr:sp macro="" textlink="">
      <xdr:nvSpPr>
        <xdr:cNvPr id="69" name="有形固定資産減価償却率平均値テキスト"/>
        <xdr:cNvSpPr txBox="1"/>
      </xdr:nvSpPr>
      <xdr:spPr>
        <a:xfrm>
          <a:off x="4813300" y="5926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150707</xdr:rowOff>
    </xdr:from>
    <xdr:to>
      <xdr:col>3</xdr:col>
      <xdr:colOff>1222375</xdr:colOff>
      <xdr:row>31</xdr:row>
      <xdr:rowOff>80857</xdr:rowOff>
    </xdr:to>
    <xdr:sp macro="" textlink="">
      <xdr:nvSpPr>
        <xdr:cNvPr id="70" name="フローチャート : 判断 69"/>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100330</xdr:rowOff>
    </xdr:from>
    <xdr:to>
      <xdr:col>3</xdr:col>
      <xdr:colOff>511175</xdr:colOff>
      <xdr:row>31</xdr:row>
      <xdr:rowOff>30480</xdr:rowOff>
    </xdr:to>
    <xdr:sp macro="" textlink="">
      <xdr:nvSpPr>
        <xdr:cNvPr id="71" name="フローチャート : 判断 70"/>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33</xdr:row>
      <xdr:rowOff>24977</xdr:rowOff>
    </xdr:from>
    <xdr:to>
      <xdr:col>3</xdr:col>
      <xdr:colOff>1222375</xdr:colOff>
      <xdr:row>33</xdr:row>
      <xdr:rowOff>126577</xdr:rowOff>
    </xdr:to>
    <xdr:sp macro="" textlink="">
      <xdr:nvSpPr>
        <xdr:cNvPr id="77" name="円/楕円 76"/>
        <xdr:cNvSpPr/>
      </xdr:nvSpPr>
      <xdr:spPr>
        <a:xfrm>
          <a:off x="4711700" y="64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32</xdr:row>
      <xdr:rowOff>111354</xdr:rowOff>
    </xdr:from>
    <xdr:ext cx="405111" cy="259045"/>
    <xdr:sp macro="" textlink="">
      <xdr:nvSpPr>
        <xdr:cNvPr id="78" name="有形固定資産減価償却率該当値テキスト"/>
        <xdr:cNvSpPr txBox="1"/>
      </xdr:nvSpPr>
      <xdr:spPr>
        <a:xfrm>
          <a:off x="4813300" y="637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3</xdr:col>
      <xdr:colOff>409575</xdr:colOff>
      <xdr:row>33</xdr:row>
      <xdr:rowOff>140123</xdr:rowOff>
    </xdr:from>
    <xdr:to>
      <xdr:col>3</xdr:col>
      <xdr:colOff>511175</xdr:colOff>
      <xdr:row>34</xdr:row>
      <xdr:rowOff>70273</xdr:rowOff>
    </xdr:to>
    <xdr:sp macro="" textlink="">
      <xdr:nvSpPr>
        <xdr:cNvPr id="79" name="円/楕円 78"/>
        <xdr:cNvSpPr/>
      </xdr:nvSpPr>
      <xdr:spPr>
        <a:xfrm>
          <a:off x="4000500" y="657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33</xdr:row>
      <xdr:rowOff>75777</xdr:rowOff>
    </xdr:from>
    <xdr:to>
      <xdr:col>3</xdr:col>
      <xdr:colOff>1171575</xdr:colOff>
      <xdr:row>34</xdr:row>
      <xdr:rowOff>19473</xdr:rowOff>
    </xdr:to>
    <xdr:cxnSp macro="">
      <xdr:nvCxnSpPr>
        <xdr:cNvPr id="80" name="直線コネクタ 79"/>
        <xdr:cNvCxnSpPr/>
      </xdr:nvCxnSpPr>
      <xdr:spPr>
        <a:xfrm flipV="1">
          <a:off x="4051300" y="6514677"/>
          <a:ext cx="711200" cy="11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47007</xdr:rowOff>
    </xdr:from>
    <xdr:ext cx="405111" cy="259045"/>
    <xdr:sp macro="" textlink="">
      <xdr:nvSpPr>
        <xdr:cNvPr id="81" name="n_1aveValue有形固定資産減価償却率"/>
        <xdr:cNvSpPr txBox="1"/>
      </xdr:nvSpPr>
      <xdr:spPr>
        <a:xfrm>
          <a:off x="3836043"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61400</xdr:rowOff>
    </xdr:from>
    <xdr:ext cx="405111" cy="259045"/>
    <xdr:sp macro="" textlink="">
      <xdr:nvSpPr>
        <xdr:cNvPr id="82" name="n_1mainValue有形固定資産減価償却率"/>
        <xdr:cNvSpPr txBox="1"/>
      </xdr:nvSpPr>
      <xdr:spPr>
        <a:xfrm>
          <a:off x="3836043" y="6671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新潟県新潟市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800,112
794,991
726.45
356,388,020
354,178,640
937,116
195,004,341
572,533,352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139.6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9253</xdr:rowOff>
    </xdr:from>
    <xdr:to>
      <xdr:col>6</xdr:col>
      <xdr:colOff>510540</xdr:colOff>
      <xdr:row>40</xdr:row>
      <xdr:rowOff>161109</xdr:rowOff>
    </xdr:to>
    <xdr:cxnSp macro="">
      <xdr:nvCxnSpPr>
        <xdr:cNvPr id="59" name="直線コネクタ 58"/>
        <xdr:cNvCxnSpPr/>
      </xdr:nvCxnSpPr>
      <xdr:spPr>
        <a:xfrm flipV="1">
          <a:off x="4634865" y="5667103"/>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164936</xdr:rowOff>
    </xdr:from>
    <xdr:ext cx="405111" cy="259045"/>
    <xdr:sp macro="" textlink="">
      <xdr:nvSpPr>
        <xdr:cNvPr id="60" name="【道路】&#10;有形固定資産減価償却率最小値テキスト"/>
        <xdr:cNvSpPr txBox="1"/>
      </xdr:nvSpPr>
      <xdr:spPr>
        <a:xfrm>
          <a:off x="4724400" y="7022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422275</xdr:colOff>
      <xdr:row>40</xdr:row>
      <xdr:rowOff>161109</xdr:rowOff>
    </xdr:from>
    <xdr:to>
      <xdr:col>6</xdr:col>
      <xdr:colOff>600075</xdr:colOff>
      <xdr:row>40</xdr:row>
      <xdr:rowOff>161109</xdr:rowOff>
    </xdr:to>
    <xdr:cxnSp macro="">
      <xdr:nvCxnSpPr>
        <xdr:cNvPr id="61" name="直線コネクタ 60"/>
        <xdr:cNvCxnSpPr/>
      </xdr:nvCxnSpPr>
      <xdr:spPr>
        <a:xfrm>
          <a:off x="4546600" y="701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127380</xdr:rowOff>
    </xdr:from>
    <xdr:ext cx="405111" cy="259045"/>
    <xdr:sp macro="" textlink="">
      <xdr:nvSpPr>
        <xdr:cNvPr id="62" name="【道路】&#10;有形固定資産減価償却率最大値テキスト"/>
        <xdr:cNvSpPr txBox="1"/>
      </xdr:nvSpPr>
      <xdr:spPr>
        <a:xfrm>
          <a:off x="47244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9253</xdr:rowOff>
    </xdr:from>
    <xdr:to>
      <xdr:col>6</xdr:col>
      <xdr:colOff>600075</xdr:colOff>
      <xdr:row>33</xdr:row>
      <xdr:rowOff>9253</xdr:rowOff>
    </xdr:to>
    <xdr:cxnSp macro="">
      <xdr:nvCxnSpPr>
        <xdr:cNvPr id="63" name="直線コネクタ 62"/>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23784</xdr:rowOff>
    </xdr:from>
    <xdr:ext cx="405111" cy="259045"/>
    <xdr:sp macro="" textlink="">
      <xdr:nvSpPr>
        <xdr:cNvPr id="64" name="【道路】&#10;有形固定資産減価償却率平均値テキスト"/>
        <xdr:cNvSpPr txBox="1"/>
      </xdr:nvSpPr>
      <xdr:spPr>
        <a:xfrm>
          <a:off x="4724400" y="619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907</xdr:rowOff>
    </xdr:from>
    <xdr:to>
      <xdr:col>6</xdr:col>
      <xdr:colOff>561975</xdr:colOff>
      <xdr:row>37</xdr:row>
      <xdr:rowOff>102507</xdr:rowOff>
    </xdr:to>
    <xdr:sp macro="" textlink="">
      <xdr:nvSpPr>
        <xdr:cNvPr id="65" name="フローチャート : 判断 64"/>
        <xdr:cNvSpPr/>
      </xdr:nvSpPr>
      <xdr:spPr>
        <a:xfrm>
          <a:off x="4584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56424</xdr:rowOff>
    </xdr:from>
    <xdr:to>
      <xdr:col>5</xdr:col>
      <xdr:colOff>409575</xdr:colOff>
      <xdr:row>37</xdr:row>
      <xdr:rowOff>158024</xdr:rowOff>
    </xdr:to>
    <xdr:sp macro="" textlink="">
      <xdr:nvSpPr>
        <xdr:cNvPr id="66" name="フローチャート : 判断 65"/>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110309</xdr:rowOff>
    </xdr:from>
    <xdr:to>
      <xdr:col>6</xdr:col>
      <xdr:colOff>561975</xdr:colOff>
      <xdr:row>41</xdr:row>
      <xdr:rowOff>40459</xdr:rowOff>
    </xdr:to>
    <xdr:sp macro="" textlink="">
      <xdr:nvSpPr>
        <xdr:cNvPr id="72" name="円/楕円 71"/>
        <xdr:cNvSpPr/>
      </xdr:nvSpPr>
      <xdr:spPr>
        <a:xfrm>
          <a:off x="45847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25236</xdr:rowOff>
    </xdr:from>
    <xdr:ext cx="405111" cy="259045"/>
    <xdr:sp macro="" textlink="">
      <xdr:nvSpPr>
        <xdr:cNvPr id="73" name="【道路】&#10;有形固定資産減価償却率該当値テキスト"/>
        <xdr:cNvSpPr txBox="1"/>
      </xdr:nvSpPr>
      <xdr:spPr>
        <a:xfrm>
          <a:off x="4724400" y="6883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5</xdr:col>
      <xdr:colOff>307975</xdr:colOff>
      <xdr:row>41</xdr:row>
      <xdr:rowOff>907</xdr:rowOff>
    </xdr:from>
    <xdr:to>
      <xdr:col>5</xdr:col>
      <xdr:colOff>409575</xdr:colOff>
      <xdr:row>41</xdr:row>
      <xdr:rowOff>102507</xdr:rowOff>
    </xdr:to>
    <xdr:sp macro="" textlink="">
      <xdr:nvSpPr>
        <xdr:cNvPr id="74" name="円/楕円 73"/>
        <xdr:cNvSpPr/>
      </xdr:nvSpPr>
      <xdr:spPr>
        <a:xfrm>
          <a:off x="37465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161109</xdr:rowOff>
    </xdr:from>
    <xdr:to>
      <xdr:col>6</xdr:col>
      <xdr:colOff>511175</xdr:colOff>
      <xdr:row>41</xdr:row>
      <xdr:rowOff>51707</xdr:rowOff>
    </xdr:to>
    <xdr:cxnSp macro="">
      <xdr:nvCxnSpPr>
        <xdr:cNvPr id="75" name="直線コネクタ 74"/>
        <xdr:cNvCxnSpPr/>
      </xdr:nvCxnSpPr>
      <xdr:spPr>
        <a:xfrm flipV="1">
          <a:off x="3797300" y="7019109"/>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3101</xdr:rowOff>
    </xdr:from>
    <xdr:ext cx="405111" cy="259045"/>
    <xdr:sp macro="" textlink="">
      <xdr:nvSpPr>
        <xdr:cNvPr id="76" name="n_1aveValue【道路】&#10;有形固定資産減価償却率"/>
        <xdr:cNvSpPr txBox="1"/>
      </xdr:nvSpPr>
      <xdr:spPr>
        <a:xfrm>
          <a:off x="3582043"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93634</xdr:rowOff>
    </xdr:from>
    <xdr:ext cx="405111" cy="259045"/>
    <xdr:sp macro="" textlink="">
      <xdr:nvSpPr>
        <xdr:cNvPr id="77" name="n_1mainValue【道路】&#10;有形固定資産減価償却率"/>
        <xdr:cNvSpPr txBox="1"/>
      </xdr:nvSpPr>
      <xdr:spPr>
        <a:xfrm>
          <a:off x="3582043" y="712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84201</xdr:rowOff>
    </xdr:from>
    <xdr:to>
      <xdr:col>15</xdr:col>
      <xdr:colOff>180340</xdr:colOff>
      <xdr:row>41</xdr:row>
      <xdr:rowOff>40513</xdr:rowOff>
    </xdr:to>
    <xdr:cxnSp macro="">
      <xdr:nvCxnSpPr>
        <xdr:cNvPr id="101" name="直線コネクタ 100"/>
        <xdr:cNvCxnSpPr/>
      </xdr:nvCxnSpPr>
      <xdr:spPr>
        <a:xfrm flipV="1">
          <a:off x="10476865" y="5742051"/>
          <a:ext cx="0" cy="1327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44340</xdr:rowOff>
    </xdr:from>
    <xdr:ext cx="469744" cy="259045"/>
    <xdr:sp macro="" textlink="">
      <xdr:nvSpPr>
        <xdr:cNvPr id="102" name="【道路】&#10;一人当たり延長最小値テキスト"/>
        <xdr:cNvSpPr txBox="1"/>
      </xdr:nvSpPr>
      <xdr:spPr>
        <a:xfrm>
          <a:off x="10566400" y="707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1.331</a:t>
          </a:r>
          <a:endParaRPr kumimoji="1" lang="ja-JP" altLang="en-US" sz="1000" b="1">
            <a:latin typeface="ＭＳ Ｐゴシック"/>
          </a:endParaRPr>
        </a:p>
      </xdr:txBody>
    </xdr:sp>
    <xdr:clientData/>
  </xdr:oneCellAnchor>
  <xdr:twoCellAnchor>
    <xdr:from>
      <xdr:col>15</xdr:col>
      <xdr:colOff>92075</xdr:colOff>
      <xdr:row>41</xdr:row>
      <xdr:rowOff>40513</xdr:rowOff>
    </xdr:from>
    <xdr:to>
      <xdr:col>15</xdr:col>
      <xdr:colOff>269875</xdr:colOff>
      <xdr:row>41</xdr:row>
      <xdr:rowOff>40513</xdr:rowOff>
    </xdr:to>
    <xdr:cxnSp macro="">
      <xdr:nvCxnSpPr>
        <xdr:cNvPr id="103" name="直線コネクタ 102"/>
        <xdr:cNvCxnSpPr/>
      </xdr:nvCxnSpPr>
      <xdr:spPr>
        <a:xfrm>
          <a:off x="10388600" y="706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30878</xdr:rowOff>
    </xdr:from>
    <xdr:ext cx="534377" cy="259045"/>
    <xdr:sp macro="" textlink="">
      <xdr:nvSpPr>
        <xdr:cNvPr id="104" name="【道路】&#10;一人当たり延長最大値テキスト"/>
        <xdr:cNvSpPr txBox="1"/>
      </xdr:nvSpPr>
      <xdr:spPr>
        <a:xfrm>
          <a:off x="10566400" y="551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11.787</a:t>
          </a:r>
          <a:endParaRPr kumimoji="1" lang="ja-JP" altLang="en-US" sz="1000" b="1">
            <a:latin typeface="ＭＳ Ｐゴシック"/>
          </a:endParaRPr>
        </a:p>
      </xdr:txBody>
    </xdr:sp>
    <xdr:clientData/>
  </xdr:oneCellAnchor>
  <xdr:twoCellAnchor>
    <xdr:from>
      <xdr:col>15</xdr:col>
      <xdr:colOff>92075</xdr:colOff>
      <xdr:row>33</xdr:row>
      <xdr:rowOff>84201</xdr:rowOff>
    </xdr:from>
    <xdr:to>
      <xdr:col>15</xdr:col>
      <xdr:colOff>269875</xdr:colOff>
      <xdr:row>33</xdr:row>
      <xdr:rowOff>84201</xdr:rowOff>
    </xdr:to>
    <xdr:cxnSp macro="">
      <xdr:nvCxnSpPr>
        <xdr:cNvPr id="105" name="直線コネクタ 104"/>
        <xdr:cNvCxnSpPr/>
      </xdr:nvCxnSpPr>
      <xdr:spPr>
        <a:xfrm>
          <a:off x="10388600" y="574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50182</xdr:rowOff>
    </xdr:from>
    <xdr:ext cx="469744" cy="259045"/>
    <xdr:sp macro="" textlink="">
      <xdr:nvSpPr>
        <xdr:cNvPr id="106" name="【道路】&#10;一人当たり延長平均値テキスト"/>
        <xdr:cNvSpPr txBox="1"/>
      </xdr:nvSpPr>
      <xdr:spPr>
        <a:xfrm>
          <a:off x="10566400" y="6736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3.385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71755</xdr:rowOff>
    </xdr:from>
    <xdr:to>
      <xdr:col>15</xdr:col>
      <xdr:colOff>231775</xdr:colOff>
      <xdr:row>40</xdr:row>
      <xdr:rowOff>1905</xdr:rowOff>
    </xdr:to>
    <xdr:sp macro="" textlink="">
      <xdr:nvSpPr>
        <xdr:cNvPr id="107" name="フローチャート : 判断 106"/>
        <xdr:cNvSpPr/>
      </xdr:nvSpPr>
      <xdr:spPr>
        <a:xfrm>
          <a:off x="10426700" y="67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41021</xdr:rowOff>
    </xdr:from>
    <xdr:to>
      <xdr:col>14</xdr:col>
      <xdr:colOff>79375</xdr:colOff>
      <xdr:row>39</xdr:row>
      <xdr:rowOff>142621</xdr:rowOff>
    </xdr:to>
    <xdr:sp macro="" textlink="">
      <xdr:nvSpPr>
        <xdr:cNvPr id="108" name="フローチャート : 判断 107"/>
        <xdr:cNvSpPr/>
      </xdr:nvSpPr>
      <xdr:spPr>
        <a:xfrm>
          <a:off x="9588500" y="672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37211</xdr:rowOff>
    </xdr:from>
    <xdr:to>
      <xdr:col>15</xdr:col>
      <xdr:colOff>231775</xdr:colOff>
      <xdr:row>36</xdr:row>
      <xdr:rowOff>138811</xdr:rowOff>
    </xdr:to>
    <xdr:sp macro="" textlink="">
      <xdr:nvSpPr>
        <xdr:cNvPr id="114" name="円/楕円 113"/>
        <xdr:cNvSpPr/>
      </xdr:nvSpPr>
      <xdr:spPr>
        <a:xfrm>
          <a:off x="10426700" y="620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60088</xdr:rowOff>
    </xdr:from>
    <xdr:ext cx="469744" cy="259045"/>
    <xdr:sp macro="" textlink="">
      <xdr:nvSpPr>
        <xdr:cNvPr id="115" name="【道路】&#10;一人当たり延長該当値テキスト"/>
        <xdr:cNvSpPr txBox="1"/>
      </xdr:nvSpPr>
      <xdr:spPr>
        <a:xfrm>
          <a:off x="10566400" y="606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43053</xdr:rowOff>
    </xdr:from>
    <xdr:to>
      <xdr:col>14</xdr:col>
      <xdr:colOff>79375</xdr:colOff>
      <xdr:row>36</xdr:row>
      <xdr:rowOff>144653</xdr:rowOff>
    </xdr:to>
    <xdr:sp macro="" textlink="">
      <xdr:nvSpPr>
        <xdr:cNvPr id="116" name="円/楕円 115"/>
        <xdr:cNvSpPr/>
      </xdr:nvSpPr>
      <xdr:spPr>
        <a:xfrm>
          <a:off x="9588500" y="621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36</xdr:row>
      <xdr:rowOff>88011</xdr:rowOff>
    </xdr:from>
    <xdr:to>
      <xdr:col>15</xdr:col>
      <xdr:colOff>180975</xdr:colOff>
      <xdr:row>36</xdr:row>
      <xdr:rowOff>93853</xdr:rowOff>
    </xdr:to>
    <xdr:cxnSp macro="">
      <xdr:nvCxnSpPr>
        <xdr:cNvPr id="117" name="直線コネクタ 116"/>
        <xdr:cNvCxnSpPr/>
      </xdr:nvCxnSpPr>
      <xdr:spPr>
        <a:xfrm flipV="1">
          <a:off x="9639300" y="6260211"/>
          <a:ext cx="8382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39</xdr:row>
      <xdr:rowOff>133748</xdr:rowOff>
    </xdr:from>
    <xdr:ext cx="469744" cy="259045"/>
    <xdr:sp macro="" textlink="">
      <xdr:nvSpPr>
        <xdr:cNvPr id="118" name="n_1aveValue【道路】&#10;一人当たり延長"/>
        <xdr:cNvSpPr txBox="1"/>
      </xdr:nvSpPr>
      <xdr:spPr>
        <a:xfrm>
          <a:off x="9391727" y="682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3.627</a:t>
          </a:r>
          <a:endParaRPr kumimoji="1" lang="ja-JP" altLang="en-US" sz="1000" b="1">
            <a:solidFill>
              <a:srgbClr val="000080"/>
            </a:solidFill>
            <a:latin typeface="ＭＳ Ｐゴシック"/>
          </a:endParaRPr>
        </a:p>
      </xdr:txBody>
    </xdr:sp>
    <xdr:clientData/>
  </xdr:oneCellAnchor>
  <xdr:oneCellAnchor>
    <xdr:from>
      <xdr:col>13</xdr:col>
      <xdr:colOff>466802</xdr:colOff>
      <xdr:row>34</xdr:row>
      <xdr:rowOff>161180</xdr:rowOff>
    </xdr:from>
    <xdr:ext cx="469744" cy="259045"/>
    <xdr:sp macro="" textlink="">
      <xdr:nvSpPr>
        <xdr:cNvPr id="119" name="n_1mainValue【道路】&#10;一人当たり延長"/>
        <xdr:cNvSpPr txBox="1"/>
      </xdr:nvSpPr>
      <xdr:spPr>
        <a:xfrm>
          <a:off x="9391727" y="599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31" name="直線コネクタ 130"/>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2" name="テキスト ボックス 131"/>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5" name="直線コネクタ 134"/>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6" name="テキスト ボックス 135"/>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62865</xdr:rowOff>
    </xdr:from>
    <xdr:to>
      <xdr:col>6</xdr:col>
      <xdr:colOff>510540</xdr:colOff>
      <xdr:row>63</xdr:row>
      <xdr:rowOff>62865</xdr:rowOff>
    </xdr:to>
    <xdr:cxnSp macro="">
      <xdr:nvCxnSpPr>
        <xdr:cNvPr id="140" name="直線コネクタ 139"/>
        <xdr:cNvCxnSpPr/>
      </xdr:nvCxnSpPr>
      <xdr:spPr>
        <a:xfrm flipV="1">
          <a:off x="4634865" y="966406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66692</xdr:rowOff>
    </xdr:from>
    <xdr:ext cx="405111" cy="259045"/>
    <xdr:sp macro="" textlink="">
      <xdr:nvSpPr>
        <xdr:cNvPr id="141" name="【橋りょう・トンネル】&#10;有形固定資産減価償却率最小値テキスト"/>
        <xdr:cNvSpPr txBox="1"/>
      </xdr:nvSpPr>
      <xdr:spPr>
        <a:xfrm>
          <a:off x="4724400" y="108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422275</xdr:colOff>
      <xdr:row>63</xdr:row>
      <xdr:rowOff>62865</xdr:rowOff>
    </xdr:from>
    <xdr:to>
      <xdr:col>6</xdr:col>
      <xdr:colOff>600075</xdr:colOff>
      <xdr:row>63</xdr:row>
      <xdr:rowOff>62865</xdr:rowOff>
    </xdr:to>
    <xdr:cxnSp macro="">
      <xdr:nvCxnSpPr>
        <xdr:cNvPr id="142" name="直線コネクタ 141"/>
        <xdr:cNvCxnSpPr/>
      </xdr:nvCxnSpPr>
      <xdr:spPr>
        <a:xfrm>
          <a:off x="4546600" y="1086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9542</xdr:rowOff>
    </xdr:from>
    <xdr:ext cx="405111" cy="259045"/>
    <xdr:sp macro="" textlink="">
      <xdr:nvSpPr>
        <xdr:cNvPr id="143" name="【橋りょう・トンネル】&#10;有形固定資産減価償却率最大値テキスト"/>
        <xdr:cNvSpPr txBox="1"/>
      </xdr:nvSpPr>
      <xdr:spPr>
        <a:xfrm>
          <a:off x="4724400" y="943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6</xdr:col>
      <xdr:colOff>422275</xdr:colOff>
      <xdr:row>56</xdr:row>
      <xdr:rowOff>62865</xdr:rowOff>
    </xdr:from>
    <xdr:to>
      <xdr:col>6</xdr:col>
      <xdr:colOff>600075</xdr:colOff>
      <xdr:row>56</xdr:row>
      <xdr:rowOff>62865</xdr:rowOff>
    </xdr:to>
    <xdr:cxnSp macro="">
      <xdr:nvCxnSpPr>
        <xdr:cNvPr id="144" name="直線コネクタ 143"/>
        <xdr:cNvCxnSpPr/>
      </xdr:nvCxnSpPr>
      <xdr:spPr>
        <a:xfrm>
          <a:off x="4546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7637</xdr:rowOff>
    </xdr:from>
    <xdr:ext cx="405111" cy="259045"/>
    <xdr:sp macro="" textlink="">
      <xdr:nvSpPr>
        <xdr:cNvPr id="145" name="【橋りょう・トンネル】&#10;有形固定資産減価償却率平均値テキスト"/>
        <xdr:cNvSpPr txBox="1"/>
      </xdr:nvSpPr>
      <xdr:spPr>
        <a:xfrm>
          <a:off x="47244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29210</xdr:rowOff>
    </xdr:from>
    <xdr:to>
      <xdr:col>6</xdr:col>
      <xdr:colOff>561975</xdr:colOff>
      <xdr:row>59</xdr:row>
      <xdr:rowOff>130810</xdr:rowOff>
    </xdr:to>
    <xdr:sp macro="" textlink="">
      <xdr:nvSpPr>
        <xdr:cNvPr id="146" name="フローチャート : 判断 145"/>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143510</xdr:rowOff>
    </xdr:from>
    <xdr:to>
      <xdr:col>5</xdr:col>
      <xdr:colOff>409575</xdr:colOff>
      <xdr:row>58</xdr:row>
      <xdr:rowOff>73660</xdr:rowOff>
    </xdr:to>
    <xdr:sp macro="" textlink="">
      <xdr:nvSpPr>
        <xdr:cNvPr id="147" name="フローチャート : 判断 146"/>
        <xdr:cNvSpPr/>
      </xdr:nvSpPr>
      <xdr:spPr>
        <a:xfrm>
          <a:off x="3746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154940</xdr:rowOff>
    </xdr:from>
    <xdr:to>
      <xdr:col>6</xdr:col>
      <xdr:colOff>561975</xdr:colOff>
      <xdr:row>58</xdr:row>
      <xdr:rowOff>85090</xdr:rowOff>
    </xdr:to>
    <xdr:sp macro="" textlink="">
      <xdr:nvSpPr>
        <xdr:cNvPr id="153" name="円/楕円 152"/>
        <xdr:cNvSpPr/>
      </xdr:nvSpPr>
      <xdr:spPr>
        <a:xfrm>
          <a:off x="45847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6367</xdr:rowOff>
    </xdr:from>
    <xdr:ext cx="405111" cy="259045"/>
    <xdr:sp macro="" textlink="">
      <xdr:nvSpPr>
        <xdr:cNvPr id="154" name="【橋りょう・トンネル】&#10;有形固定資産減価償却率該当値テキスト"/>
        <xdr:cNvSpPr txBox="1"/>
      </xdr:nvSpPr>
      <xdr:spPr>
        <a:xfrm>
          <a:off x="4724400"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57785</xdr:rowOff>
    </xdr:from>
    <xdr:to>
      <xdr:col>5</xdr:col>
      <xdr:colOff>409575</xdr:colOff>
      <xdr:row>58</xdr:row>
      <xdr:rowOff>159385</xdr:rowOff>
    </xdr:to>
    <xdr:sp macro="" textlink="">
      <xdr:nvSpPr>
        <xdr:cNvPr id="155" name="円/楕円 154"/>
        <xdr:cNvSpPr/>
      </xdr:nvSpPr>
      <xdr:spPr>
        <a:xfrm>
          <a:off x="3746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34290</xdr:rowOff>
    </xdr:from>
    <xdr:to>
      <xdr:col>6</xdr:col>
      <xdr:colOff>511175</xdr:colOff>
      <xdr:row>58</xdr:row>
      <xdr:rowOff>108585</xdr:rowOff>
    </xdr:to>
    <xdr:cxnSp macro="">
      <xdr:nvCxnSpPr>
        <xdr:cNvPr id="156" name="直線コネクタ 155"/>
        <xdr:cNvCxnSpPr/>
      </xdr:nvCxnSpPr>
      <xdr:spPr>
        <a:xfrm flipV="1">
          <a:off x="3797300" y="997839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56</xdr:row>
      <xdr:rowOff>90187</xdr:rowOff>
    </xdr:from>
    <xdr:ext cx="405111" cy="259045"/>
    <xdr:sp macro="" textlink="">
      <xdr:nvSpPr>
        <xdr:cNvPr id="157" name="n_1aveValue【橋りょう・トンネル】&#10;有形固定資産減価償却率"/>
        <xdr:cNvSpPr txBox="1"/>
      </xdr:nvSpPr>
      <xdr:spPr>
        <a:xfrm>
          <a:off x="3582043"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150512</xdr:rowOff>
    </xdr:from>
    <xdr:ext cx="405111" cy="259045"/>
    <xdr:sp macro="" textlink="">
      <xdr:nvSpPr>
        <xdr:cNvPr id="158" name="n_1mainValue【橋りょう・トンネル】&#10;有形固定資産減価償却率"/>
        <xdr:cNvSpPr txBox="1"/>
      </xdr:nvSpPr>
      <xdr:spPr>
        <a:xfrm>
          <a:off x="3582043"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149,091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0" name="テキスト ボックス 16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2" name="テキスト ボックス 17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4" name="テキスト ボックス 17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6" name="テキスト ボックス 17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8" name="テキスト ボックス 17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0" name="テキスト ボックス 17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145085</xdr:rowOff>
    </xdr:from>
    <xdr:to>
      <xdr:col>15</xdr:col>
      <xdr:colOff>180340</xdr:colOff>
      <xdr:row>63</xdr:row>
      <xdr:rowOff>110631</xdr:rowOff>
    </xdr:to>
    <xdr:cxnSp macro="">
      <xdr:nvCxnSpPr>
        <xdr:cNvPr id="182" name="直線コネクタ 181"/>
        <xdr:cNvCxnSpPr/>
      </xdr:nvCxnSpPr>
      <xdr:spPr>
        <a:xfrm flipV="1">
          <a:off x="10476865" y="9746285"/>
          <a:ext cx="0" cy="116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114458</xdr:rowOff>
    </xdr:from>
    <xdr:ext cx="534377" cy="259045"/>
    <xdr:sp macro="" textlink="">
      <xdr:nvSpPr>
        <xdr:cNvPr id="183" name="【橋りょう・トンネル】&#10;一人当たり有形固定資産（償却資産）額最小値テキスト"/>
        <xdr:cNvSpPr txBox="1"/>
      </xdr:nvSpPr>
      <xdr:spPr>
        <a:xfrm>
          <a:off x="10566400" y="1091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35,963</a:t>
          </a:r>
          <a:endParaRPr kumimoji="1" lang="ja-JP" altLang="en-US" sz="1000" b="1">
            <a:latin typeface="ＭＳ Ｐゴシック"/>
          </a:endParaRPr>
        </a:p>
      </xdr:txBody>
    </xdr:sp>
    <xdr:clientData/>
  </xdr:oneCellAnchor>
  <xdr:twoCellAnchor>
    <xdr:from>
      <xdr:col>15</xdr:col>
      <xdr:colOff>92075</xdr:colOff>
      <xdr:row>63</xdr:row>
      <xdr:rowOff>110631</xdr:rowOff>
    </xdr:from>
    <xdr:to>
      <xdr:col>15</xdr:col>
      <xdr:colOff>269875</xdr:colOff>
      <xdr:row>63</xdr:row>
      <xdr:rowOff>110631</xdr:rowOff>
    </xdr:to>
    <xdr:cxnSp macro="">
      <xdr:nvCxnSpPr>
        <xdr:cNvPr id="184" name="直線コネクタ 183"/>
        <xdr:cNvCxnSpPr/>
      </xdr:nvCxnSpPr>
      <xdr:spPr>
        <a:xfrm>
          <a:off x="10388600" y="1091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91762</xdr:rowOff>
    </xdr:from>
    <xdr:ext cx="599010" cy="259045"/>
    <xdr:sp macro="" textlink="">
      <xdr:nvSpPr>
        <xdr:cNvPr id="185" name="【橋りょう・トンネル】&#10;一人当たり有形固定資産（償却資産）額最大値テキスト"/>
        <xdr:cNvSpPr txBox="1"/>
      </xdr:nvSpPr>
      <xdr:spPr>
        <a:xfrm>
          <a:off x="10566400" y="952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341,920</a:t>
          </a:r>
          <a:endParaRPr kumimoji="1" lang="ja-JP" altLang="en-US" sz="1000" b="1">
            <a:latin typeface="ＭＳ Ｐゴシック"/>
          </a:endParaRPr>
        </a:p>
      </xdr:txBody>
    </xdr:sp>
    <xdr:clientData/>
  </xdr:oneCellAnchor>
  <xdr:twoCellAnchor>
    <xdr:from>
      <xdr:col>15</xdr:col>
      <xdr:colOff>92075</xdr:colOff>
      <xdr:row>56</xdr:row>
      <xdr:rowOff>145085</xdr:rowOff>
    </xdr:from>
    <xdr:to>
      <xdr:col>15</xdr:col>
      <xdr:colOff>269875</xdr:colOff>
      <xdr:row>56</xdr:row>
      <xdr:rowOff>145085</xdr:rowOff>
    </xdr:to>
    <xdr:cxnSp macro="">
      <xdr:nvCxnSpPr>
        <xdr:cNvPr id="186" name="直線コネクタ 185"/>
        <xdr:cNvCxnSpPr/>
      </xdr:nvCxnSpPr>
      <xdr:spPr>
        <a:xfrm>
          <a:off x="10388600" y="974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80922</xdr:rowOff>
    </xdr:from>
    <xdr:ext cx="599010" cy="259045"/>
    <xdr:sp macro="" textlink="">
      <xdr:nvSpPr>
        <xdr:cNvPr id="187" name="【橋りょう・トンネル】&#10;一人当たり有形固定資産（償却資産）額平均値テキスト"/>
        <xdr:cNvSpPr txBox="1"/>
      </xdr:nvSpPr>
      <xdr:spPr>
        <a:xfrm>
          <a:off x="10566400" y="10539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114,765</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102495</xdr:rowOff>
    </xdr:from>
    <xdr:to>
      <xdr:col>15</xdr:col>
      <xdr:colOff>231775</xdr:colOff>
      <xdr:row>62</xdr:row>
      <xdr:rowOff>32645</xdr:rowOff>
    </xdr:to>
    <xdr:sp macro="" textlink="">
      <xdr:nvSpPr>
        <xdr:cNvPr id="188" name="フローチャート : 判断 187"/>
        <xdr:cNvSpPr/>
      </xdr:nvSpPr>
      <xdr:spPr>
        <a:xfrm>
          <a:off x="10426700" y="105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78846</xdr:rowOff>
    </xdr:from>
    <xdr:to>
      <xdr:col>14</xdr:col>
      <xdr:colOff>79375</xdr:colOff>
      <xdr:row>62</xdr:row>
      <xdr:rowOff>8996</xdr:rowOff>
    </xdr:to>
    <xdr:sp macro="" textlink="">
      <xdr:nvSpPr>
        <xdr:cNvPr id="189" name="フローチャート : 判断 188"/>
        <xdr:cNvSpPr/>
      </xdr:nvSpPr>
      <xdr:spPr>
        <a:xfrm>
          <a:off x="9588500" y="1053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73490</xdr:rowOff>
    </xdr:from>
    <xdr:to>
      <xdr:col>15</xdr:col>
      <xdr:colOff>231775</xdr:colOff>
      <xdr:row>61</xdr:row>
      <xdr:rowOff>3640</xdr:rowOff>
    </xdr:to>
    <xdr:sp macro="" textlink="">
      <xdr:nvSpPr>
        <xdr:cNvPr id="195" name="円/楕円 194"/>
        <xdr:cNvSpPr/>
      </xdr:nvSpPr>
      <xdr:spPr>
        <a:xfrm>
          <a:off x="10426700" y="103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96367</xdr:rowOff>
    </xdr:from>
    <xdr:ext cx="599010" cy="259045"/>
    <xdr:sp macro="" textlink="">
      <xdr:nvSpPr>
        <xdr:cNvPr id="196" name="【橋りょう・トンネル】&#10;一人当たり有形固定資産（償却資産）額該当値テキスト"/>
        <xdr:cNvSpPr txBox="1"/>
      </xdr:nvSpPr>
      <xdr:spPr>
        <a:xfrm>
          <a:off x="10566400" y="1021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167,378</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80371</xdr:rowOff>
    </xdr:from>
    <xdr:to>
      <xdr:col>14</xdr:col>
      <xdr:colOff>79375</xdr:colOff>
      <xdr:row>61</xdr:row>
      <xdr:rowOff>10521</xdr:rowOff>
    </xdr:to>
    <xdr:sp macro="" textlink="">
      <xdr:nvSpPr>
        <xdr:cNvPr id="197" name="円/楕円 196"/>
        <xdr:cNvSpPr/>
      </xdr:nvSpPr>
      <xdr:spPr>
        <a:xfrm>
          <a:off x="9588500" y="1036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124290</xdr:rowOff>
    </xdr:from>
    <xdr:to>
      <xdr:col>15</xdr:col>
      <xdr:colOff>180975</xdr:colOff>
      <xdr:row>60</xdr:row>
      <xdr:rowOff>131171</xdr:rowOff>
    </xdr:to>
    <xdr:cxnSp macro="">
      <xdr:nvCxnSpPr>
        <xdr:cNvPr id="198" name="直線コネクタ 197"/>
        <xdr:cNvCxnSpPr/>
      </xdr:nvCxnSpPr>
      <xdr:spPr>
        <a:xfrm flipV="1">
          <a:off x="9639300" y="10411290"/>
          <a:ext cx="8382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62</xdr:row>
      <xdr:rowOff>123</xdr:rowOff>
    </xdr:from>
    <xdr:ext cx="599010" cy="259045"/>
    <xdr:sp macro="" textlink="">
      <xdr:nvSpPr>
        <xdr:cNvPr id="199" name="n_1aveValue【橋りょう・トンネル】&#10;一人当たり有形固定資産（償却資産）額"/>
        <xdr:cNvSpPr txBox="1"/>
      </xdr:nvSpPr>
      <xdr:spPr>
        <a:xfrm>
          <a:off x="9327094" y="1063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120,972</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27048</xdr:rowOff>
    </xdr:from>
    <xdr:ext cx="599010" cy="259045"/>
    <xdr:sp macro="" textlink="">
      <xdr:nvSpPr>
        <xdr:cNvPr id="200" name="n_1mainValue【橋りょう・トンネル】&#10;一人当たり有形固定資産（償却資産）額"/>
        <xdr:cNvSpPr txBox="1"/>
      </xdr:nvSpPr>
      <xdr:spPr>
        <a:xfrm>
          <a:off x="9327094" y="10142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165,572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1" name="テキスト ボックス 21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2" name="直線コネクタ 21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3" name="テキスト ボックス 21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4" name="直線コネクタ 21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5" name="テキスト ボックス 21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6" name="直線コネクタ 21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7" name="テキスト ボックス 21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8" name="直線コネクタ 21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9" name="テキスト ボックス 21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1" name="テキスト ボックス 22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118111</xdr:rowOff>
    </xdr:from>
    <xdr:to>
      <xdr:col>6</xdr:col>
      <xdr:colOff>510540</xdr:colOff>
      <xdr:row>86</xdr:row>
      <xdr:rowOff>6096</xdr:rowOff>
    </xdr:to>
    <xdr:cxnSp macro="">
      <xdr:nvCxnSpPr>
        <xdr:cNvPr id="223" name="直線コネクタ 222"/>
        <xdr:cNvCxnSpPr/>
      </xdr:nvCxnSpPr>
      <xdr:spPr>
        <a:xfrm flipV="1">
          <a:off x="4634865" y="13662661"/>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24" name="【公営住宅】&#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25" name="直線コネクタ 224"/>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64788</xdr:rowOff>
    </xdr:from>
    <xdr:ext cx="405111" cy="259045"/>
    <xdr:sp macro="" textlink="">
      <xdr:nvSpPr>
        <xdr:cNvPr id="226" name="【公営住宅】&#10;有形固定資産減価償却率最大値テキスト"/>
        <xdr:cNvSpPr txBox="1"/>
      </xdr:nvSpPr>
      <xdr:spPr>
        <a:xfrm>
          <a:off x="4724400" y="1343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6</xdr:col>
      <xdr:colOff>422275</xdr:colOff>
      <xdr:row>79</xdr:row>
      <xdr:rowOff>118111</xdr:rowOff>
    </xdr:from>
    <xdr:to>
      <xdr:col>6</xdr:col>
      <xdr:colOff>600075</xdr:colOff>
      <xdr:row>79</xdr:row>
      <xdr:rowOff>118111</xdr:rowOff>
    </xdr:to>
    <xdr:cxnSp macro="">
      <xdr:nvCxnSpPr>
        <xdr:cNvPr id="227" name="直線コネクタ 226"/>
        <xdr:cNvCxnSpPr/>
      </xdr:nvCxnSpPr>
      <xdr:spPr>
        <a:xfrm>
          <a:off x="4546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82314</xdr:rowOff>
    </xdr:from>
    <xdr:ext cx="405111" cy="259045"/>
    <xdr:sp macro="" textlink="">
      <xdr:nvSpPr>
        <xdr:cNvPr id="228" name="【公営住宅】&#10;有形固定資産減価償却率平均値テキスト"/>
        <xdr:cNvSpPr txBox="1"/>
      </xdr:nvSpPr>
      <xdr:spPr>
        <a:xfrm>
          <a:off x="4724400" y="14312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103887</xdr:rowOff>
    </xdr:from>
    <xdr:to>
      <xdr:col>6</xdr:col>
      <xdr:colOff>561975</xdr:colOff>
      <xdr:row>84</xdr:row>
      <xdr:rowOff>34037</xdr:rowOff>
    </xdr:to>
    <xdr:sp macro="" textlink="">
      <xdr:nvSpPr>
        <xdr:cNvPr id="229" name="フローチャート : 判断 228"/>
        <xdr:cNvSpPr/>
      </xdr:nvSpPr>
      <xdr:spPr>
        <a:xfrm>
          <a:off x="4584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126746</xdr:rowOff>
    </xdr:from>
    <xdr:to>
      <xdr:col>5</xdr:col>
      <xdr:colOff>409575</xdr:colOff>
      <xdr:row>84</xdr:row>
      <xdr:rowOff>56896</xdr:rowOff>
    </xdr:to>
    <xdr:sp macro="" textlink="">
      <xdr:nvSpPr>
        <xdr:cNvPr id="230" name="フローチャート : 判断 229"/>
        <xdr:cNvSpPr/>
      </xdr:nvSpPr>
      <xdr:spPr>
        <a:xfrm>
          <a:off x="3746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5587</xdr:rowOff>
    </xdr:from>
    <xdr:to>
      <xdr:col>6</xdr:col>
      <xdr:colOff>561975</xdr:colOff>
      <xdr:row>82</xdr:row>
      <xdr:rowOff>107187</xdr:rowOff>
    </xdr:to>
    <xdr:sp macro="" textlink="">
      <xdr:nvSpPr>
        <xdr:cNvPr id="236" name="円/楕円 235"/>
        <xdr:cNvSpPr/>
      </xdr:nvSpPr>
      <xdr:spPr>
        <a:xfrm>
          <a:off x="45847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28464</xdr:rowOff>
    </xdr:from>
    <xdr:ext cx="405111" cy="259045"/>
    <xdr:sp macro="" textlink="">
      <xdr:nvSpPr>
        <xdr:cNvPr id="237" name="【公営住宅】&#10;有形固定資産減価償却率該当値テキスト"/>
        <xdr:cNvSpPr txBox="1"/>
      </xdr:nvSpPr>
      <xdr:spPr>
        <a:xfrm>
          <a:off x="4724400" y="139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133604</xdr:rowOff>
    </xdr:from>
    <xdr:to>
      <xdr:col>5</xdr:col>
      <xdr:colOff>409575</xdr:colOff>
      <xdr:row>83</xdr:row>
      <xdr:rowOff>63754</xdr:rowOff>
    </xdr:to>
    <xdr:sp macro="" textlink="">
      <xdr:nvSpPr>
        <xdr:cNvPr id="238" name="円/楕円 237"/>
        <xdr:cNvSpPr/>
      </xdr:nvSpPr>
      <xdr:spPr>
        <a:xfrm>
          <a:off x="37465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56387</xdr:rowOff>
    </xdr:from>
    <xdr:to>
      <xdr:col>6</xdr:col>
      <xdr:colOff>511175</xdr:colOff>
      <xdr:row>83</xdr:row>
      <xdr:rowOff>12954</xdr:rowOff>
    </xdr:to>
    <xdr:cxnSp macro="">
      <xdr:nvCxnSpPr>
        <xdr:cNvPr id="239" name="直線コネクタ 238"/>
        <xdr:cNvCxnSpPr/>
      </xdr:nvCxnSpPr>
      <xdr:spPr>
        <a:xfrm flipV="1">
          <a:off x="3797300" y="14115287"/>
          <a:ext cx="8382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48023</xdr:rowOff>
    </xdr:from>
    <xdr:ext cx="405111" cy="259045"/>
    <xdr:sp macro="" textlink="">
      <xdr:nvSpPr>
        <xdr:cNvPr id="240" name="n_1aveValue【公営住宅】&#10;有形固定資産減価償却率"/>
        <xdr:cNvSpPr txBox="1"/>
      </xdr:nvSpPr>
      <xdr:spPr>
        <a:xfrm>
          <a:off x="3582043" y="1444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80281</xdr:rowOff>
    </xdr:from>
    <xdr:ext cx="405111" cy="259045"/>
    <xdr:sp macro="" textlink="">
      <xdr:nvSpPr>
        <xdr:cNvPr id="241" name="n_1mainValue【公営住宅】&#10;有形固定資産減価償却率"/>
        <xdr:cNvSpPr txBox="1"/>
      </xdr:nvSpPr>
      <xdr:spPr>
        <a:xfrm>
          <a:off x="3582043" y="1396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2" name="直線コネクタ 25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3" name="テキスト ボックス 25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4" name="直線コネクタ 25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5" name="テキスト ボックス 25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6" name="直線コネクタ 25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7" name="テキスト ボックス 25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8" name="直線コネクタ 25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9" name="テキスト ボックス 25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19355</xdr:rowOff>
    </xdr:from>
    <xdr:to>
      <xdr:col>15</xdr:col>
      <xdr:colOff>180340</xdr:colOff>
      <xdr:row>85</xdr:row>
      <xdr:rowOff>158344</xdr:rowOff>
    </xdr:to>
    <xdr:cxnSp macro="">
      <xdr:nvCxnSpPr>
        <xdr:cNvPr id="263" name="直線コネクタ 262"/>
        <xdr:cNvCxnSpPr/>
      </xdr:nvCxnSpPr>
      <xdr:spPr>
        <a:xfrm flipV="1">
          <a:off x="10476865" y="13563905"/>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162171</xdr:rowOff>
    </xdr:from>
    <xdr:ext cx="469744" cy="259045"/>
    <xdr:sp macro="" textlink="">
      <xdr:nvSpPr>
        <xdr:cNvPr id="264" name="【公営住宅】&#10;一人当たり面積最小値テキスト"/>
        <xdr:cNvSpPr txBox="1"/>
      </xdr:nvSpPr>
      <xdr:spPr>
        <a:xfrm>
          <a:off x="10566400" y="1473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85</xdr:row>
      <xdr:rowOff>158344</xdr:rowOff>
    </xdr:from>
    <xdr:to>
      <xdr:col>15</xdr:col>
      <xdr:colOff>269875</xdr:colOff>
      <xdr:row>85</xdr:row>
      <xdr:rowOff>158344</xdr:rowOff>
    </xdr:to>
    <xdr:cxnSp macro="">
      <xdr:nvCxnSpPr>
        <xdr:cNvPr id="265" name="直線コネクタ 264"/>
        <xdr:cNvCxnSpPr/>
      </xdr:nvCxnSpPr>
      <xdr:spPr>
        <a:xfrm>
          <a:off x="10388600" y="1473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137482</xdr:rowOff>
    </xdr:from>
    <xdr:ext cx="469744" cy="259045"/>
    <xdr:sp macro="" textlink="">
      <xdr:nvSpPr>
        <xdr:cNvPr id="266" name="【公営住宅】&#10;一人当たり面積最大値テキスト"/>
        <xdr:cNvSpPr txBox="1"/>
      </xdr:nvSpPr>
      <xdr:spPr>
        <a:xfrm>
          <a:off x="10566400" y="1333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2.666</a:t>
          </a:r>
          <a:endParaRPr kumimoji="1" lang="ja-JP" altLang="en-US" sz="1000" b="1">
            <a:latin typeface="ＭＳ Ｐゴシック"/>
          </a:endParaRPr>
        </a:p>
      </xdr:txBody>
    </xdr:sp>
    <xdr:clientData/>
  </xdr:oneCellAnchor>
  <xdr:twoCellAnchor>
    <xdr:from>
      <xdr:col>15</xdr:col>
      <xdr:colOff>92075</xdr:colOff>
      <xdr:row>79</xdr:row>
      <xdr:rowOff>19355</xdr:rowOff>
    </xdr:from>
    <xdr:to>
      <xdr:col>15</xdr:col>
      <xdr:colOff>269875</xdr:colOff>
      <xdr:row>79</xdr:row>
      <xdr:rowOff>19355</xdr:rowOff>
    </xdr:to>
    <xdr:cxnSp macro="">
      <xdr:nvCxnSpPr>
        <xdr:cNvPr id="267" name="直線コネクタ 266"/>
        <xdr:cNvCxnSpPr/>
      </xdr:nvCxnSpPr>
      <xdr:spPr>
        <a:xfrm>
          <a:off x="10388600" y="1356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139564</xdr:rowOff>
    </xdr:from>
    <xdr:ext cx="469744" cy="259045"/>
    <xdr:sp macro="" textlink="">
      <xdr:nvSpPr>
        <xdr:cNvPr id="268" name="【公営住宅】&#10;一人当たり面積平均値テキスト"/>
        <xdr:cNvSpPr txBox="1"/>
      </xdr:nvSpPr>
      <xdr:spPr>
        <a:xfrm>
          <a:off x="10566400" y="14027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116687</xdr:rowOff>
    </xdr:from>
    <xdr:to>
      <xdr:col>15</xdr:col>
      <xdr:colOff>231775</xdr:colOff>
      <xdr:row>83</xdr:row>
      <xdr:rowOff>46837</xdr:rowOff>
    </xdr:to>
    <xdr:sp macro="" textlink="">
      <xdr:nvSpPr>
        <xdr:cNvPr id="269" name="フローチャート : 判断 268"/>
        <xdr:cNvSpPr/>
      </xdr:nvSpPr>
      <xdr:spPr>
        <a:xfrm>
          <a:off x="10426700" y="141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71425</xdr:rowOff>
    </xdr:from>
    <xdr:to>
      <xdr:col>14</xdr:col>
      <xdr:colOff>79375</xdr:colOff>
      <xdr:row>83</xdr:row>
      <xdr:rowOff>1575</xdr:rowOff>
    </xdr:to>
    <xdr:sp macro="" textlink="">
      <xdr:nvSpPr>
        <xdr:cNvPr id="270" name="フローチャート : 判断 269"/>
        <xdr:cNvSpPr/>
      </xdr:nvSpPr>
      <xdr:spPr>
        <a:xfrm>
          <a:off x="9588500" y="1413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102515</xdr:rowOff>
    </xdr:from>
    <xdr:to>
      <xdr:col>15</xdr:col>
      <xdr:colOff>231775</xdr:colOff>
      <xdr:row>85</xdr:row>
      <xdr:rowOff>32665</xdr:rowOff>
    </xdr:to>
    <xdr:sp macro="" textlink="">
      <xdr:nvSpPr>
        <xdr:cNvPr id="276" name="円/楕円 275"/>
        <xdr:cNvSpPr/>
      </xdr:nvSpPr>
      <xdr:spPr>
        <a:xfrm>
          <a:off x="10426700" y="1450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80942</xdr:rowOff>
    </xdr:from>
    <xdr:ext cx="469744" cy="259045"/>
    <xdr:sp macro="" textlink="">
      <xdr:nvSpPr>
        <xdr:cNvPr id="277" name="【公営住宅】&#10;一人当たり面積該当値テキスト"/>
        <xdr:cNvSpPr txBox="1"/>
      </xdr:nvSpPr>
      <xdr:spPr>
        <a:xfrm>
          <a:off x="10566400" y="1448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0.498</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129032</xdr:rowOff>
    </xdr:from>
    <xdr:to>
      <xdr:col>14</xdr:col>
      <xdr:colOff>79375</xdr:colOff>
      <xdr:row>85</xdr:row>
      <xdr:rowOff>59182</xdr:rowOff>
    </xdr:to>
    <xdr:sp macro="" textlink="">
      <xdr:nvSpPr>
        <xdr:cNvPr id="278" name="円/楕円 277"/>
        <xdr:cNvSpPr/>
      </xdr:nvSpPr>
      <xdr:spPr>
        <a:xfrm>
          <a:off x="9588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153315</xdr:rowOff>
    </xdr:from>
    <xdr:to>
      <xdr:col>15</xdr:col>
      <xdr:colOff>180975</xdr:colOff>
      <xdr:row>85</xdr:row>
      <xdr:rowOff>8382</xdr:rowOff>
    </xdr:to>
    <xdr:cxnSp macro="">
      <xdr:nvCxnSpPr>
        <xdr:cNvPr id="279" name="直線コネクタ 278"/>
        <xdr:cNvCxnSpPr/>
      </xdr:nvCxnSpPr>
      <xdr:spPr>
        <a:xfrm flipV="1">
          <a:off x="9639300" y="14555115"/>
          <a:ext cx="8382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18102</xdr:rowOff>
    </xdr:from>
    <xdr:ext cx="469744" cy="259045"/>
    <xdr:sp macro="" textlink="">
      <xdr:nvSpPr>
        <xdr:cNvPr id="280" name="n_1aveValue【公営住宅】&#10;一人当たり面積"/>
        <xdr:cNvSpPr txBox="1"/>
      </xdr:nvSpPr>
      <xdr:spPr>
        <a:xfrm>
          <a:off x="9391727" y="1390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50309</xdr:rowOff>
    </xdr:from>
    <xdr:ext cx="469744" cy="259045"/>
    <xdr:sp macro="" textlink="">
      <xdr:nvSpPr>
        <xdr:cNvPr id="281" name="n_1mainValue【公営住宅】&#10;一人当たり面積"/>
        <xdr:cNvSpPr txBox="1"/>
      </xdr:nvSpPr>
      <xdr:spPr>
        <a:xfrm>
          <a:off x="93917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0.440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0" name="テキスト ボックス 2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1" name="直線コネクタ 2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92" name="直線コネクタ 29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93" name="テキスト ボックス 29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4" name="直線コネクタ 29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5" name="テキスト ボックス 29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6" name="直線コネクタ 29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7" name="テキスト ボックス 29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8" name="直線コネクタ 29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9" name="テキスト ボックス 29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0" name="直線コネクタ 29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301" name="テキスト ボックス 30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2" name="直線コネクタ 3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3" name="テキスト ボックス 30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55245</xdr:rowOff>
    </xdr:from>
    <xdr:to>
      <xdr:col>6</xdr:col>
      <xdr:colOff>510540</xdr:colOff>
      <xdr:row>108</xdr:row>
      <xdr:rowOff>142875</xdr:rowOff>
    </xdr:to>
    <xdr:cxnSp macro="">
      <xdr:nvCxnSpPr>
        <xdr:cNvPr id="305" name="直線コネクタ 304"/>
        <xdr:cNvCxnSpPr/>
      </xdr:nvCxnSpPr>
      <xdr:spPr>
        <a:xfrm flipV="1">
          <a:off x="4634865" y="172002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146702</xdr:rowOff>
    </xdr:from>
    <xdr:ext cx="340478" cy="259045"/>
    <xdr:sp macro="" textlink="">
      <xdr:nvSpPr>
        <xdr:cNvPr id="306" name="【港湾・漁港】&#10;有形固定資産減価償却率最小値テキスト"/>
        <xdr:cNvSpPr txBox="1"/>
      </xdr:nvSpPr>
      <xdr:spPr>
        <a:xfrm>
          <a:off x="4724400" y="186633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422275</xdr:colOff>
      <xdr:row>108</xdr:row>
      <xdr:rowOff>142875</xdr:rowOff>
    </xdr:from>
    <xdr:to>
      <xdr:col>6</xdr:col>
      <xdr:colOff>600075</xdr:colOff>
      <xdr:row>108</xdr:row>
      <xdr:rowOff>142875</xdr:rowOff>
    </xdr:to>
    <xdr:cxnSp macro="">
      <xdr:nvCxnSpPr>
        <xdr:cNvPr id="307" name="直線コネクタ 306"/>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1922</xdr:rowOff>
    </xdr:from>
    <xdr:ext cx="405111" cy="259045"/>
    <xdr:sp macro="" textlink="">
      <xdr:nvSpPr>
        <xdr:cNvPr id="308" name="【港湾・漁港】&#10;有形固定資産減価償却率最大値テキスト"/>
        <xdr:cNvSpPr txBox="1"/>
      </xdr:nvSpPr>
      <xdr:spPr>
        <a:xfrm>
          <a:off x="4724400" y="1697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6</xdr:col>
      <xdr:colOff>422275</xdr:colOff>
      <xdr:row>100</xdr:row>
      <xdr:rowOff>55245</xdr:rowOff>
    </xdr:from>
    <xdr:to>
      <xdr:col>6</xdr:col>
      <xdr:colOff>600075</xdr:colOff>
      <xdr:row>100</xdr:row>
      <xdr:rowOff>55245</xdr:rowOff>
    </xdr:to>
    <xdr:cxnSp macro="">
      <xdr:nvCxnSpPr>
        <xdr:cNvPr id="309" name="直線コネクタ 308"/>
        <xdr:cNvCxnSpPr/>
      </xdr:nvCxnSpPr>
      <xdr:spPr>
        <a:xfrm>
          <a:off x="4546600" y="1720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103522</xdr:rowOff>
    </xdr:from>
    <xdr:ext cx="405111" cy="259045"/>
    <xdr:sp macro="" textlink="">
      <xdr:nvSpPr>
        <xdr:cNvPr id="310" name="【港湾・漁港】&#10;有形固定資産減価償却率平均値テキスト"/>
        <xdr:cNvSpPr txBox="1"/>
      </xdr:nvSpPr>
      <xdr:spPr>
        <a:xfrm>
          <a:off x="4724400" y="17248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80645</xdr:rowOff>
    </xdr:from>
    <xdr:to>
      <xdr:col>6</xdr:col>
      <xdr:colOff>561975</xdr:colOff>
      <xdr:row>102</xdr:row>
      <xdr:rowOff>10795</xdr:rowOff>
    </xdr:to>
    <xdr:sp macro="" textlink="">
      <xdr:nvSpPr>
        <xdr:cNvPr id="311" name="フローチャート : 判断 310"/>
        <xdr:cNvSpPr/>
      </xdr:nvSpPr>
      <xdr:spPr>
        <a:xfrm>
          <a:off x="4584700" y="1739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120650</xdr:rowOff>
    </xdr:from>
    <xdr:to>
      <xdr:col>5</xdr:col>
      <xdr:colOff>409575</xdr:colOff>
      <xdr:row>102</xdr:row>
      <xdr:rowOff>50800</xdr:rowOff>
    </xdr:to>
    <xdr:sp macro="" textlink="">
      <xdr:nvSpPr>
        <xdr:cNvPr id="312" name="フローチャート : 判断 311"/>
        <xdr:cNvSpPr/>
      </xdr:nvSpPr>
      <xdr:spPr>
        <a:xfrm>
          <a:off x="3746500" y="1743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3" name="テキスト ボックス 3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4" name="テキスト ボックス 3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5" name="テキスト ボックス 3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6" name="テキスト ボックス 3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7" name="テキスト ボックス 3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36830</xdr:rowOff>
    </xdr:from>
    <xdr:to>
      <xdr:col>6</xdr:col>
      <xdr:colOff>561975</xdr:colOff>
      <xdr:row>104</xdr:row>
      <xdr:rowOff>138430</xdr:rowOff>
    </xdr:to>
    <xdr:sp macro="" textlink="">
      <xdr:nvSpPr>
        <xdr:cNvPr id="318" name="円/楕円 317"/>
        <xdr:cNvSpPr/>
      </xdr:nvSpPr>
      <xdr:spPr>
        <a:xfrm>
          <a:off x="4584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104</xdr:row>
      <xdr:rowOff>15257</xdr:rowOff>
    </xdr:from>
    <xdr:ext cx="405111" cy="259045"/>
    <xdr:sp macro="" textlink="">
      <xdr:nvSpPr>
        <xdr:cNvPr id="319" name="【港湾・漁港】&#10;有形固定資産減価償却率該当値テキスト"/>
        <xdr:cNvSpPr txBox="1"/>
      </xdr:nvSpPr>
      <xdr:spPr>
        <a:xfrm>
          <a:off x="4724400"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5</xdr:col>
      <xdr:colOff>307975</xdr:colOff>
      <xdr:row>104</xdr:row>
      <xdr:rowOff>73025</xdr:rowOff>
    </xdr:from>
    <xdr:to>
      <xdr:col>5</xdr:col>
      <xdr:colOff>409575</xdr:colOff>
      <xdr:row>105</xdr:row>
      <xdr:rowOff>3175</xdr:rowOff>
    </xdr:to>
    <xdr:sp macro="" textlink="">
      <xdr:nvSpPr>
        <xdr:cNvPr id="320" name="円/楕円 319"/>
        <xdr:cNvSpPr/>
      </xdr:nvSpPr>
      <xdr:spPr>
        <a:xfrm>
          <a:off x="37465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104</xdr:row>
      <xdr:rowOff>87630</xdr:rowOff>
    </xdr:from>
    <xdr:to>
      <xdr:col>6</xdr:col>
      <xdr:colOff>511175</xdr:colOff>
      <xdr:row>104</xdr:row>
      <xdr:rowOff>123825</xdr:rowOff>
    </xdr:to>
    <xdr:cxnSp macro="">
      <xdr:nvCxnSpPr>
        <xdr:cNvPr id="321" name="直線コネクタ 320"/>
        <xdr:cNvCxnSpPr/>
      </xdr:nvCxnSpPr>
      <xdr:spPr>
        <a:xfrm flipV="1">
          <a:off x="3797300" y="179184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100</xdr:row>
      <xdr:rowOff>67327</xdr:rowOff>
    </xdr:from>
    <xdr:ext cx="405111" cy="259045"/>
    <xdr:sp macro="" textlink="">
      <xdr:nvSpPr>
        <xdr:cNvPr id="322" name="n_1aveValue【港湾・漁港】&#10;有形固定資産減価償却率"/>
        <xdr:cNvSpPr txBox="1"/>
      </xdr:nvSpPr>
      <xdr:spPr>
        <a:xfrm>
          <a:off x="3582043"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104</xdr:row>
      <xdr:rowOff>165752</xdr:rowOff>
    </xdr:from>
    <xdr:ext cx="405111" cy="259045"/>
    <xdr:sp macro="" textlink="">
      <xdr:nvSpPr>
        <xdr:cNvPr id="323" name="n_1mainValue【港湾・漁港】&#10;有形固定資産減価償却率"/>
        <xdr:cNvSpPr txBox="1"/>
      </xdr:nvSpPr>
      <xdr:spPr>
        <a:xfrm>
          <a:off x="3582043"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22,975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1" name="正方形/長方形 33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2" name="テキスト ボックス 33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3" name="直線コネクタ 33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4" name="直線コネクタ 33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35" name="テキスト ボックス 33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6" name="直線コネクタ 33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37" name="テキスト ボックス 336"/>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8" name="直線コネクタ 33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103</xdr:row>
      <xdr:rowOff>105427</xdr:rowOff>
    </xdr:from>
    <xdr:ext cx="531299" cy="259045"/>
    <xdr:sp macro="" textlink="">
      <xdr:nvSpPr>
        <xdr:cNvPr id="339" name="テキスト ボックス 338"/>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0" name="直線コネクタ 33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101</xdr:row>
      <xdr:rowOff>67327</xdr:rowOff>
    </xdr:from>
    <xdr:ext cx="531299" cy="259045"/>
    <xdr:sp macro="" textlink="">
      <xdr:nvSpPr>
        <xdr:cNvPr id="341" name="テキスト ボックス 340"/>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2" name="直線コネクタ 34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43" name="テキスト ボックス 342"/>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4" name="直線コネクタ 3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45" name="テキスト ボックス 344"/>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80772</xdr:rowOff>
    </xdr:from>
    <xdr:to>
      <xdr:col>15</xdr:col>
      <xdr:colOff>180340</xdr:colOff>
      <xdr:row>108</xdr:row>
      <xdr:rowOff>151168</xdr:rowOff>
    </xdr:to>
    <xdr:cxnSp macro="">
      <xdr:nvCxnSpPr>
        <xdr:cNvPr id="347" name="直線コネクタ 346"/>
        <xdr:cNvCxnSpPr/>
      </xdr:nvCxnSpPr>
      <xdr:spPr>
        <a:xfrm flipV="1">
          <a:off x="10476865" y="17054322"/>
          <a:ext cx="0" cy="161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154995</xdr:rowOff>
    </xdr:from>
    <xdr:ext cx="313932" cy="259045"/>
    <xdr:sp macro="" textlink="">
      <xdr:nvSpPr>
        <xdr:cNvPr id="348" name="【港湾・漁港】&#10;一人当たり有形固定資産（償却資産）額最小値テキスト"/>
        <xdr:cNvSpPr txBox="1"/>
      </xdr:nvSpPr>
      <xdr:spPr>
        <a:xfrm>
          <a:off x="10566400" y="186715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15</xdr:col>
      <xdr:colOff>92075</xdr:colOff>
      <xdr:row>108</xdr:row>
      <xdr:rowOff>151168</xdr:rowOff>
    </xdr:from>
    <xdr:to>
      <xdr:col>15</xdr:col>
      <xdr:colOff>269875</xdr:colOff>
      <xdr:row>108</xdr:row>
      <xdr:rowOff>151168</xdr:rowOff>
    </xdr:to>
    <xdr:cxnSp macro="">
      <xdr:nvCxnSpPr>
        <xdr:cNvPr id="349" name="直線コネクタ 348"/>
        <xdr:cNvCxnSpPr/>
      </xdr:nvCxnSpPr>
      <xdr:spPr>
        <a:xfrm>
          <a:off x="10388600" y="1866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27449</xdr:rowOff>
    </xdr:from>
    <xdr:ext cx="599010" cy="259045"/>
    <xdr:sp macro="" textlink="">
      <xdr:nvSpPr>
        <xdr:cNvPr id="350" name="【港湾・漁港】&#10;一人当たり有形固定資産（償却資産）額最大値テキスト"/>
        <xdr:cNvSpPr txBox="1"/>
      </xdr:nvSpPr>
      <xdr:spPr>
        <a:xfrm>
          <a:off x="10566400" y="1682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127,140</a:t>
          </a:r>
          <a:endParaRPr kumimoji="1" lang="ja-JP" altLang="en-US" sz="1000" b="1">
            <a:latin typeface="ＭＳ Ｐゴシック"/>
          </a:endParaRPr>
        </a:p>
      </xdr:txBody>
    </xdr:sp>
    <xdr:clientData/>
  </xdr:oneCellAnchor>
  <xdr:twoCellAnchor>
    <xdr:from>
      <xdr:col>15</xdr:col>
      <xdr:colOff>92075</xdr:colOff>
      <xdr:row>99</xdr:row>
      <xdr:rowOff>80772</xdr:rowOff>
    </xdr:from>
    <xdr:to>
      <xdr:col>15</xdr:col>
      <xdr:colOff>269875</xdr:colOff>
      <xdr:row>99</xdr:row>
      <xdr:rowOff>80772</xdr:rowOff>
    </xdr:to>
    <xdr:cxnSp macro="">
      <xdr:nvCxnSpPr>
        <xdr:cNvPr id="351" name="直線コネクタ 350"/>
        <xdr:cNvCxnSpPr/>
      </xdr:nvCxnSpPr>
      <xdr:spPr>
        <a:xfrm>
          <a:off x="10388600" y="1705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37470</xdr:rowOff>
    </xdr:from>
    <xdr:ext cx="534377" cy="259045"/>
    <xdr:sp macro="" textlink="">
      <xdr:nvSpPr>
        <xdr:cNvPr id="352" name="【港湾・漁港】&#10;一人当たり有形固定資産（償却資産）額平均値テキスト"/>
        <xdr:cNvSpPr txBox="1"/>
      </xdr:nvSpPr>
      <xdr:spPr>
        <a:xfrm>
          <a:off x="10566400" y="17696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60,851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14593</xdr:rowOff>
    </xdr:from>
    <xdr:to>
      <xdr:col>15</xdr:col>
      <xdr:colOff>231775</xdr:colOff>
      <xdr:row>104</xdr:row>
      <xdr:rowOff>116193</xdr:rowOff>
    </xdr:to>
    <xdr:sp macro="" textlink="">
      <xdr:nvSpPr>
        <xdr:cNvPr id="353" name="フローチャート : 判断 352"/>
        <xdr:cNvSpPr/>
      </xdr:nvSpPr>
      <xdr:spPr>
        <a:xfrm>
          <a:off x="10426700" y="178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168097</xdr:rowOff>
    </xdr:from>
    <xdr:to>
      <xdr:col>14</xdr:col>
      <xdr:colOff>79375</xdr:colOff>
      <xdr:row>104</xdr:row>
      <xdr:rowOff>98247</xdr:rowOff>
    </xdr:to>
    <xdr:sp macro="" textlink="">
      <xdr:nvSpPr>
        <xdr:cNvPr id="354" name="フローチャート : 判断 353"/>
        <xdr:cNvSpPr/>
      </xdr:nvSpPr>
      <xdr:spPr>
        <a:xfrm>
          <a:off x="9588500" y="1782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102312</xdr:rowOff>
    </xdr:from>
    <xdr:to>
      <xdr:col>15</xdr:col>
      <xdr:colOff>231775</xdr:colOff>
      <xdr:row>108</xdr:row>
      <xdr:rowOff>32462</xdr:rowOff>
    </xdr:to>
    <xdr:sp macro="" textlink="">
      <xdr:nvSpPr>
        <xdr:cNvPr id="360" name="円/楕円 359"/>
        <xdr:cNvSpPr/>
      </xdr:nvSpPr>
      <xdr:spPr>
        <a:xfrm>
          <a:off x="10426700" y="1844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80739</xdr:rowOff>
    </xdr:from>
    <xdr:ext cx="534377" cy="259045"/>
    <xdr:sp macro="" textlink="">
      <xdr:nvSpPr>
        <xdr:cNvPr id="361" name="【港湾・漁港】&#10;一人当たり有形固定資産（償却資産）額該当値テキスト"/>
        <xdr:cNvSpPr txBox="1"/>
      </xdr:nvSpPr>
      <xdr:spPr>
        <a:xfrm>
          <a:off x="10566400" y="1842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13,444</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102908</xdr:rowOff>
    </xdr:from>
    <xdr:to>
      <xdr:col>14</xdr:col>
      <xdr:colOff>79375</xdr:colOff>
      <xdr:row>108</xdr:row>
      <xdr:rowOff>33058</xdr:rowOff>
    </xdr:to>
    <xdr:sp macro="" textlink="">
      <xdr:nvSpPr>
        <xdr:cNvPr id="362" name="円/楕円 361"/>
        <xdr:cNvSpPr/>
      </xdr:nvSpPr>
      <xdr:spPr>
        <a:xfrm>
          <a:off x="9588500" y="1844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153112</xdr:rowOff>
    </xdr:from>
    <xdr:to>
      <xdr:col>15</xdr:col>
      <xdr:colOff>180975</xdr:colOff>
      <xdr:row>107</xdr:row>
      <xdr:rowOff>153708</xdr:rowOff>
    </xdr:to>
    <xdr:cxnSp macro="">
      <xdr:nvCxnSpPr>
        <xdr:cNvPr id="363" name="直線コネクタ 362"/>
        <xdr:cNvCxnSpPr/>
      </xdr:nvCxnSpPr>
      <xdr:spPr>
        <a:xfrm flipV="1">
          <a:off x="9639300" y="18498262"/>
          <a:ext cx="8382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102</xdr:row>
      <xdr:rowOff>114774</xdr:rowOff>
    </xdr:from>
    <xdr:ext cx="534377" cy="259045"/>
    <xdr:sp macro="" textlink="">
      <xdr:nvSpPr>
        <xdr:cNvPr id="364" name="n_1aveValue【港湾・漁港】&#10;一人当たり有形固定資産（償却資産）額"/>
        <xdr:cNvSpPr txBox="1"/>
      </xdr:nvSpPr>
      <xdr:spPr>
        <a:xfrm>
          <a:off x="9359411" y="1760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62,264</a:t>
          </a:r>
          <a:endParaRPr kumimoji="1" lang="ja-JP" altLang="en-US" sz="1000" b="1">
            <a:solidFill>
              <a:srgbClr val="000080"/>
            </a:solidFill>
            <a:latin typeface="ＭＳ Ｐゴシック"/>
          </a:endParaRPr>
        </a:p>
      </xdr:txBody>
    </xdr:sp>
    <xdr:clientData/>
  </xdr:oneCellAnchor>
  <xdr:oneCellAnchor>
    <xdr:from>
      <xdr:col>13</xdr:col>
      <xdr:colOff>434486</xdr:colOff>
      <xdr:row>108</xdr:row>
      <xdr:rowOff>24185</xdr:rowOff>
    </xdr:from>
    <xdr:ext cx="534377" cy="259045"/>
    <xdr:sp macro="" textlink="">
      <xdr:nvSpPr>
        <xdr:cNvPr id="365" name="n_1mainValue【港湾・漁港】&#10;一人当たり有形固定資産（償却資産）額"/>
        <xdr:cNvSpPr txBox="1"/>
      </xdr:nvSpPr>
      <xdr:spPr>
        <a:xfrm>
          <a:off x="9359411" y="1854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6" name="テキスト ボックス 37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77" name="直線コネクタ 37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78" name="テキスト ボックス 37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79" name="直線コネクタ 37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0" name="テキスト ボックス 37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1" name="直線コネクタ 38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2" name="テキスト ボックス 38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3" name="直線コネクタ 38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84" name="テキスト ボックス 38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86" name="テキスト ボックス 38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69342</xdr:rowOff>
    </xdr:from>
    <xdr:to>
      <xdr:col>23</xdr:col>
      <xdr:colOff>516889</xdr:colOff>
      <xdr:row>41</xdr:row>
      <xdr:rowOff>73914</xdr:rowOff>
    </xdr:to>
    <xdr:cxnSp macro="">
      <xdr:nvCxnSpPr>
        <xdr:cNvPr id="388" name="直線コネクタ 387"/>
        <xdr:cNvCxnSpPr/>
      </xdr:nvCxnSpPr>
      <xdr:spPr>
        <a:xfrm flipV="1">
          <a:off x="16318864" y="5727192"/>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77741</xdr:rowOff>
    </xdr:from>
    <xdr:ext cx="405111" cy="259045"/>
    <xdr:sp macro="" textlink="">
      <xdr:nvSpPr>
        <xdr:cNvPr id="389" name="【認定こども園・幼稚園・保育所】&#10;有形固定資産減価償却率最小値テキスト"/>
        <xdr:cNvSpPr txBox="1"/>
      </xdr:nvSpPr>
      <xdr:spPr>
        <a:xfrm>
          <a:off x="164084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23</xdr:col>
      <xdr:colOff>428625</xdr:colOff>
      <xdr:row>41</xdr:row>
      <xdr:rowOff>73914</xdr:rowOff>
    </xdr:from>
    <xdr:to>
      <xdr:col>23</xdr:col>
      <xdr:colOff>606425</xdr:colOff>
      <xdr:row>41</xdr:row>
      <xdr:rowOff>73914</xdr:rowOff>
    </xdr:to>
    <xdr:cxnSp macro="">
      <xdr:nvCxnSpPr>
        <xdr:cNvPr id="390" name="直線コネクタ 389"/>
        <xdr:cNvCxnSpPr/>
      </xdr:nvCxnSpPr>
      <xdr:spPr>
        <a:xfrm>
          <a:off x="16230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16019</xdr:rowOff>
    </xdr:from>
    <xdr:ext cx="405111" cy="259045"/>
    <xdr:sp macro="" textlink="">
      <xdr:nvSpPr>
        <xdr:cNvPr id="391" name="【認定こども園・幼稚園・保育所】&#10;有形固定資産減価償却率最大値テキスト"/>
        <xdr:cNvSpPr txBox="1"/>
      </xdr:nvSpPr>
      <xdr:spPr>
        <a:xfrm>
          <a:off x="16408400" y="550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428625</xdr:colOff>
      <xdr:row>33</xdr:row>
      <xdr:rowOff>69342</xdr:rowOff>
    </xdr:from>
    <xdr:to>
      <xdr:col>23</xdr:col>
      <xdr:colOff>606425</xdr:colOff>
      <xdr:row>33</xdr:row>
      <xdr:rowOff>69342</xdr:rowOff>
    </xdr:to>
    <xdr:cxnSp macro="">
      <xdr:nvCxnSpPr>
        <xdr:cNvPr id="392" name="直線コネクタ 391"/>
        <xdr:cNvCxnSpPr/>
      </xdr:nvCxnSpPr>
      <xdr:spPr>
        <a:xfrm>
          <a:off x="16230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107713</xdr:rowOff>
    </xdr:from>
    <xdr:ext cx="405111" cy="259045"/>
    <xdr:sp macro="" textlink="">
      <xdr:nvSpPr>
        <xdr:cNvPr id="393" name="【認定こども園・幼稚園・保育所】&#10;有形固定資産減価償却率平均値テキスト"/>
        <xdr:cNvSpPr txBox="1"/>
      </xdr:nvSpPr>
      <xdr:spPr>
        <a:xfrm>
          <a:off x="16408400" y="610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84836</xdr:rowOff>
    </xdr:from>
    <xdr:to>
      <xdr:col>23</xdr:col>
      <xdr:colOff>568325</xdr:colOff>
      <xdr:row>37</xdr:row>
      <xdr:rowOff>14986</xdr:rowOff>
    </xdr:to>
    <xdr:sp macro="" textlink="">
      <xdr:nvSpPr>
        <xdr:cNvPr id="394" name="フローチャート : 判断 393"/>
        <xdr:cNvSpPr/>
      </xdr:nvSpPr>
      <xdr:spPr>
        <a:xfrm>
          <a:off x="16268700" y="62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66548</xdr:rowOff>
    </xdr:from>
    <xdr:to>
      <xdr:col>22</xdr:col>
      <xdr:colOff>415925</xdr:colOff>
      <xdr:row>36</xdr:row>
      <xdr:rowOff>168148</xdr:rowOff>
    </xdr:to>
    <xdr:sp macro="" textlink="">
      <xdr:nvSpPr>
        <xdr:cNvPr id="395" name="フローチャート : 判断 394"/>
        <xdr:cNvSpPr/>
      </xdr:nvSpPr>
      <xdr:spPr>
        <a:xfrm>
          <a:off x="15430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100838</xdr:rowOff>
    </xdr:from>
    <xdr:to>
      <xdr:col>23</xdr:col>
      <xdr:colOff>568325</xdr:colOff>
      <xdr:row>38</xdr:row>
      <xdr:rowOff>30988</xdr:rowOff>
    </xdr:to>
    <xdr:sp macro="" textlink="">
      <xdr:nvSpPr>
        <xdr:cNvPr id="401" name="円/楕円 400"/>
        <xdr:cNvSpPr/>
      </xdr:nvSpPr>
      <xdr:spPr>
        <a:xfrm>
          <a:off x="162687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79265</xdr:rowOff>
    </xdr:from>
    <xdr:ext cx="405111" cy="259045"/>
    <xdr:sp macro="" textlink="">
      <xdr:nvSpPr>
        <xdr:cNvPr id="402" name="【認定こども園・幼稚園・保育所】&#10;有形固定資産減価償却率該当値テキスト"/>
        <xdr:cNvSpPr txBox="1"/>
      </xdr:nvSpPr>
      <xdr:spPr>
        <a:xfrm>
          <a:off x="16408400" y="642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25400</xdr:rowOff>
    </xdr:from>
    <xdr:to>
      <xdr:col>22</xdr:col>
      <xdr:colOff>415925</xdr:colOff>
      <xdr:row>38</xdr:row>
      <xdr:rowOff>127000</xdr:rowOff>
    </xdr:to>
    <xdr:sp macro="" textlink="">
      <xdr:nvSpPr>
        <xdr:cNvPr id="403" name="円/楕円 402"/>
        <xdr:cNvSpPr/>
      </xdr:nvSpPr>
      <xdr:spPr>
        <a:xfrm>
          <a:off x="1543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151638</xdr:rowOff>
    </xdr:from>
    <xdr:to>
      <xdr:col>23</xdr:col>
      <xdr:colOff>517525</xdr:colOff>
      <xdr:row>38</xdr:row>
      <xdr:rowOff>76200</xdr:rowOff>
    </xdr:to>
    <xdr:cxnSp macro="">
      <xdr:nvCxnSpPr>
        <xdr:cNvPr id="404" name="直線コネクタ 403"/>
        <xdr:cNvCxnSpPr/>
      </xdr:nvCxnSpPr>
      <xdr:spPr>
        <a:xfrm flipV="1">
          <a:off x="15481300" y="649528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35</xdr:row>
      <xdr:rowOff>13225</xdr:rowOff>
    </xdr:from>
    <xdr:ext cx="405111" cy="259045"/>
    <xdr:sp macro="" textlink="">
      <xdr:nvSpPr>
        <xdr:cNvPr id="405" name="n_1aveValue【認定こども園・幼稚園・保育所】&#10;有形固定資産減価償却率"/>
        <xdr:cNvSpPr txBox="1"/>
      </xdr:nvSpPr>
      <xdr:spPr>
        <a:xfrm>
          <a:off x="15266043" y="601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118127</xdr:rowOff>
    </xdr:from>
    <xdr:ext cx="405111" cy="259045"/>
    <xdr:sp macro="" textlink="">
      <xdr:nvSpPr>
        <xdr:cNvPr id="406" name="n_1mainValue【認定こども園・幼稚園・保育所】&#10;有形固定資産減価償却率"/>
        <xdr:cNvSpPr txBox="1"/>
      </xdr:nvSpPr>
      <xdr:spPr>
        <a:xfrm>
          <a:off x="15266043"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07" name="正方形/長方形 4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8" name="正方形/長方形 4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9" name="正方形/長方形 4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0" name="正方形/長方形 4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1" name="正方形/長方形 4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2" name="正方形/長方形 4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3" name="正方形/長方形 4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4" name="正方形/長方形 4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5" name="テキスト ボックス 4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6" name="直線コネクタ 4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17" name="直線コネクタ 41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418" name="テキスト ボックス 41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19" name="直線コネクタ 41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420" name="テキスト ボックス 41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21" name="直線コネクタ 42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422" name="テキスト ボックス 42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23" name="直線コネクタ 42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424" name="テキスト ボックス 42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5" name="直線コネクタ 4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26" name="テキスト ボックス 42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14478</xdr:rowOff>
    </xdr:from>
    <xdr:to>
      <xdr:col>32</xdr:col>
      <xdr:colOff>186689</xdr:colOff>
      <xdr:row>41</xdr:row>
      <xdr:rowOff>96774</xdr:rowOff>
    </xdr:to>
    <xdr:cxnSp macro="">
      <xdr:nvCxnSpPr>
        <xdr:cNvPr id="428" name="直線コネクタ 427"/>
        <xdr:cNvCxnSpPr/>
      </xdr:nvCxnSpPr>
      <xdr:spPr>
        <a:xfrm flipV="1">
          <a:off x="22160864" y="567232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429"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430" name="直線コネクタ 429"/>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132605</xdr:rowOff>
    </xdr:from>
    <xdr:ext cx="469744" cy="259045"/>
    <xdr:sp macro="" textlink="">
      <xdr:nvSpPr>
        <xdr:cNvPr id="431" name="【認定こども園・幼稚園・保育所】&#10;一人当たり面積最大値テキスト"/>
        <xdr:cNvSpPr txBox="1"/>
      </xdr:nvSpPr>
      <xdr:spPr>
        <a:xfrm>
          <a:off x="222504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0.163</a:t>
          </a:r>
          <a:endParaRPr kumimoji="1" lang="ja-JP" altLang="en-US" sz="1000" b="1">
            <a:latin typeface="ＭＳ Ｐゴシック"/>
          </a:endParaRPr>
        </a:p>
      </xdr:txBody>
    </xdr:sp>
    <xdr:clientData/>
  </xdr:oneCellAnchor>
  <xdr:twoCellAnchor>
    <xdr:from>
      <xdr:col>32</xdr:col>
      <xdr:colOff>98425</xdr:colOff>
      <xdr:row>33</xdr:row>
      <xdr:rowOff>14478</xdr:rowOff>
    </xdr:from>
    <xdr:to>
      <xdr:col>32</xdr:col>
      <xdr:colOff>276225</xdr:colOff>
      <xdr:row>33</xdr:row>
      <xdr:rowOff>14478</xdr:rowOff>
    </xdr:to>
    <xdr:cxnSp macro="">
      <xdr:nvCxnSpPr>
        <xdr:cNvPr id="432" name="直線コネクタ 431"/>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28973</xdr:rowOff>
    </xdr:from>
    <xdr:ext cx="469744" cy="259045"/>
    <xdr:sp macro="" textlink="">
      <xdr:nvSpPr>
        <xdr:cNvPr id="433" name="【認定こども園・幼稚園・保育所】&#10;一人当たり面積平均値テキスト"/>
        <xdr:cNvSpPr txBox="1"/>
      </xdr:nvSpPr>
      <xdr:spPr>
        <a:xfrm>
          <a:off x="22250400" y="6715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50546</xdr:rowOff>
    </xdr:from>
    <xdr:to>
      <xdr:col>32</xdr:col>
      <xdr:colOff>238125</xdr:colOff>
      <xdr:row>39</xdr:row>
      <xdr:rowOff>152146</xdr:rowOff>
    </xdr:to>
    <xdr:sp macro="" textlink="">
      <xdr:nvSpPr>
        <xdr:cNvPr id="434" name="フローチャート : 判断 433"/>
        <xdr:cNvSpPr/>
      </xdr:nvSpPr>
      <xdr:spPr>
        <a:xfrm>
          <a:off x="22110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167132</xdr:rowOff>
    </xdr:from>
    <xdr:to>
      <xdr:col>31</xdr:col>
      <xdr:colOff>85725</xdr:colOff>
      <xdr:row>39</xdr:row>
      <xdr:rowOff>97282</xdr:rowOff>
    </xdr:to>
    <xdr:sp macro="" textlink="">
      <xdr:nvSpPr>
        <xdr:cNvPr id="435" name="フローチャート : 判断 434"/>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36" name="テキスト ボックス 4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7" name="テキスト ボックス 4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8" name="テキスト ボックス 4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9" name="テキスト ボックス 4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0" name="テキスト ボックス 4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52832</xdr:rowOff>
    </xdr:from>
    <xdr:to>
      <xdr:col>32</xdr:col>
      <xdr:colOff>238125</xdr:colOff>
      <xdr:row>36</xdr:row>
      <xdr:rowOff>154432</xdr:rowOff>
    </xdr:to>
    <xdr:sp macro="" textlink="">
      <xdr:nvSpPr>
        <xdr:cNvPr id="441" name="円/楕円 440"/>
        <xdr:cNvSpPr/>
      </xdr:nvSpPr>
      <xdr:spPr>
        <a:xfrm>
          <a:off x="221107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75709</xdr:rowOff>
    </xdr:from>
    <xdr:ext cx="469744" cy="259045"/>
    <xdr:sp macro="" textlink="">
      <xdr:nvSpPr>
        <xdr:cNvPr id="442" name="【認定こども園・幼稚園・保育所】&#10;一人当たり面積該当値テキスト"/>
        <xdr:cNvSpPr txBox="1"/>
      </xdr:nvSpPr>
      <xdr:spPr>
        <a:xfrm>
          <a:off x="22250400" y="607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0.097</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52832</xdr:rowOff>
    </xdr:from>
    <xdr:to>
      <xdr:col>31</xdr:col>
      <xdr:colOff>85725</xdr:colOff>
      <xdr:row>36</xdr:row>
      <xdr:rowOff>154432</xdr:rowOff>
    </xdr:to>
    <xdr:sp macro="" textlink="">
      <xdr:nvSpPr>
        <xdr:cNvPr id="443" name="円/楕円 442"/>
        <xdr:cNvSpPr/>
      </xdr:nvSpPr>
      <xdr:spPr>
        <a:xfrm>
          <a:off x="212725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36</xdr:row>
      <xdr:rowOff>103632</xdr:rowOff>
    </xdr:from>
    <xdr:to>
      <xdr:col>32</xdr:col>
      <xdr:colOff>187325</xdr:colOff>
      <xdr:row>36</xdr:row>
      <xdr:rowOff>103632</xdr:rowOff>
    </xdr:to>
    <xdr:cxnSp macro="">
      <xdr:nvCxnSpPr>
        <xdr:cNvPr id="444" name="直線コネクタ 443"/>
        <xdr:cNvCxnSpPr/>
      </xdr:nvCxnSpPr>
      <xdr:spPr>
        <a:xfrm>
          <a:off x="21323300" y="62758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88409</xdr:rowOff>
    </xdr:from>
    <xdr:ext cx="469744" cy="259045"/>
    <xdr:sp macro="" textlink="">
      <xdr:nvSpPr>
        <xdr:cNvPr id="445" name="n_1aveValue【認定こども園・幼稚園・保育所】&#10;一人当たり面積"/>
        <xdr:cNvSpPr txBox="1"/>
      </xdr:nvSpPr>
      <xdr:spPr>
        <a:xfrm>
          <a:off x="210757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170959</xdr:rowOff>
    </xdr:from>
    <xdr:ext cx="469744" cy="259045"/>
    <xdr:sp macro="" textlink="">
      <xdr:nvSpPr>
        <xdr:cNvPr id="446" name="n_1mainValue【認定こども園・幼稚園・保育所】&#10;一人当たり面積"/>
        <xdr:cNvSpPr txBox="1"/>
      </xdr:nvSpPr>
      <xdr:spPr>
        <a:xfrm>
          <a:off x="21075727" y="600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4" name="正方形/長方形 4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55" name="テキスト ボックス 4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6" name="直線コネクタ 4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57" name="テキスト ボックス 45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58" name="直線コネクタ 45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59" name="テキスト ボックス 45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0" name="直線コネクタ 45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61" name="テキスト ボックス 46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62" name="直線コネクタ 46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63" name="テキスト ボックス 46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64" name="直線コネクタ 46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65" name="テキスト ボックス 46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66" name="直線コネクタ 46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67" name="テキスト ボックス 46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8" name="直線コネクタ 4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69" name="テキスト ボックス 46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34290</xdr:rowOff>
    </xdr:from>
    <xdr:to>
      <xdr:col>23</xdr:col>
      <xdr:colOff>516889</xdr:colOff>
      <xdr:row>63</xdr:row>
      <xdr:rowOff>102870</xdr:rowOff>
    </xdr:to>
    <xdr:cxnSp macro="">
      <xdr:nvCxnSpPr>
        <xdr:cNvPr id="471" name="直線コネクタ 470"/>
        <xdr:cNvCxnSpPr/>
      </xdr:nvCxnSpPr>
      <xdr:spPr>
        <a:xfrm flipV="1">
          <a:off x="16318864" y="946404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106697</xdr:rowOff>
    </xdr:from>
    <xdr:ext cx="405111" cy="259045"/>
    <xdr:sp macro="" textlink="">
      <xdr:nvSpPr>
        <xdr:cNvPr id="472" name="【学校施設】&#10;有形固定資産減価償却率最小値テキスト"/>
        <xdr:cNvSpPr txBox="1"/>
      </xdr:nvSpPr>
      <xdr:spPr>
        <a:xfrm>
          <a:off x="164084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a:t>
          </a:r>
          <a:endParaRPr kumimoji="1" lang="ja-JP" altLang="en-US" sz="1000" b="1">
            <a:latin typeface="ＭＳ Ｐゴシック"/>
          </a:endParaRPr>
        </a:p>
      </xdr:txBody>
    </xdr:sp>
    <xdr:clientData/>
  </xdr:oneCellAnchor>
  <xdr:twoCellAnchor>
    <xdr:from>
      <xdr:col>23</xdr:col>
      <xdr:colOff>428625</xdr:colOff>
      <xdr:row>63</xdr:row>
      <xdr:rowOff>102870</xdr:rowOff>
    </xdr:from>
    <xdr:to>
      <xdr:col>23</xdr:col>
      <xdr:colOff>606425</xdr:colOff>
      <xdr:row>63</xdr:row>
      <xdr:rowOff>102870</xdr:rowOff>
    </xdr:to>
    <xdr:cxnSp macro="">
      <xdr:nvCxnSpPr>
        <xdr:cNvPr id="473" name="直線コネクタ 472"/>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152417</xdr:rowOff>
    </xdr:from>
    <xdr:ext cx="405111" cy="259045"/>
    <xdr:sp macro="" textlink="">
      <xdr:nvSpPr>
        <xdr:cNvPr id="474" name="【学校施設】&#10;有形固定資産減価償却率最大値テキスト"/>
        <xdr:cNvSpPr txBox="1"/>
      </xdr:nvSpPr>
      <xdr:spPr>
        <a:xfrm>
          <a:off x="164084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a:t>
          </a:r>
          <a:endParaRPr kumimoji="1" lang="ja-JP" altLang="en-US" sz="1000" b="1">
            <a:latin typeface="ＭＳ Ｐゴシック"/>
          </a:endParaRPr>
        </a:p>
      </xdr:txBody>
    </xdr:sp>
    <xdr:clientData/>
  </xdr:oneCellAnchor>
  <xdr:twoCellAnchor>
    <xdr:from>
      <xdr:col>23</xdr:col>
      <xdr:colOff>428625</xdr:colOff>
      <xdr:row>55</xdr:row>
      <xdr:rowOff>34290</xdr:rowOff>
    </xdr:from>
    <xdr:to>
      <xdr:col>23</xdr:col>
      <xdr:colOff>606425</xdr:colOff>
      <xdr:row>55</xdr:row>
      <xdr:rowOff>34290</xdr:rowOff>
    </xdr:to>
    <xdr:cxnSp macro="">
      <xdr:nvCxnSpPr>
        <xdr:cNvPr id="475" name="直線コネクタ 474"/>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158767</xdr:rowOff>
    </xdr:from>
    <xdr:ext cx="405111" cy="259045"/>
    <xdr:sp macro="" textlink="">
      <xdr:nvSpPr>
        <xdr:cNvPr id="476" name="【学校施設】&#10;有形固定資産減価償却率平均値テキスト"/>
        <xdr:cNvSpPr txBox="1"/>
      </xdr:nvSpPr>
      <xdr:spPr>
        <a:xfrm>
          <a:off x="16408400" y="9759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135890</xdr:rowOff>
    </xdr:from>
    <xdr:to>
      <xdr:col>23</xdr:col>
      <xdr:colOff>568325</xdr:colOff>
      <xdr:row>58</xdr:row>
      <xdr:rowOff>66040</xdr:rowOff>
    </xdr:to>
    <xdr:sp macro="" textlink="">
      <xdr:nvSpPr>
        <xdr:cNvPr id="477" name="フローチャート : 判断 476"/>
        <xdr:cNvSpPr/>
      </xdr:nvSpPr>
      <xdr:spPr>
        <a:xfrm>
          <a:off x="162687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78740</xdr:rowOff>
    </xdr:from>
    <xdr:to>
      <xdr:col>22</xdr:col>
      <xdr:colOff>415925</xdr:colOff>
      <xdr:row>59</xdr:row>
      <xdr:rowOff>8890</xdr:rowOff>
    </xdr:to>
    <xdr:sp macro="" textlink="">
      <xdr:nvSpPr>
        <xdr:cNvPr id="478" name="フローチャート : 判断 477"/>
        <xdr:cNvSpPr/>
      </xdr:nvSpPr>
      <xdr:spPr>
        <a:xfrm>
          <a:off x="15430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139700</xdr:rowOff>
    </xdr:from>
    <xdr:to>
      <xdr:col>23</xdr:col>
      <xdr:colOff>568325</xdr:colOff>
      <xdr:row>59</xdr:row>
      <xdr:rowOff>69850</xdr:rowOff>
    </xdr:to>
    <xdr:sp macro="" textlink="">
      <xdr:nvSpPr>
        <xdr:cNvPr id="484" name="円/楕円 483"/>
        <xdr:cNvSpPr/>
      </xdr:nvSpPr>
      <xdr:spPr>
        <a:xfrm>
          <a:off x="16268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118127</xdr:rowOff>
    </xdr:from>
    <xdr:ext cx="405111" cy="259045"/>
    <xdr:sp macro="" textlink="">
      <xdr:nvSpPr>
        <xdr:cNvPr id="485" name="【学校施設】&#10;有形固定資産減価償却率該当値テキスト"/>
        <xdr:cNvSpPr txBox="1"/>
      </xdr:nvSpPr>
      <xdr:spPr>
        <a:xfrm>
          <a:off x="16408400"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147320</xdr:rowOff>
    </xdr:from>
    <xdr:to>
      <xdr:col>22</xdr:col>
      <xdr:colOff>415925</xdr:colOff>
      <xdr:row>59</xdr:row>
      <xdr:rowOff>77470</xdr:rowOff>
    </xdr:to>
    <xdr:sp macro="" textlink="">
      <xdr:nvSpPr>
        <xdr:cNvPr id="486" name="円/楕円 485"/>
        <xdr:cNvSpPr/>
      </xdr:nvSpPr>
      <xdr:spPr>
        <a:xfrm>
          <a:off x="15430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19050</xdr:rowOff>
    </xdr:from>
    <xdr:to>
      <xdr:col>23</xdr:col>
      <xdr:colOff>517525</xdr:colOff>
      <xdr:row>59</xdr:row>
      <xdr:rowOff>26670</xdr:rowOff>
    </xdr:to>
    <xdr:cxnSp macro="">
      <xdr:nvCxnSpPr>
        <xdr:cNvPr id="487" name="直線コネクタ 486"/>
        <xdr:cNvCxnSpPr/>
      </xdr:nvCxnSpPr>
      <xdr:spPr>
        <a:xfrm flipV="1">
          <a:off x="15481300" y="10134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25417</xdr:rowOff>
    </xdr:from>
    <xdr:ext cx="405111" cy="259045"/>
    <xdr:sp macro="" textlink="">
      <xdr:nvSpPr>
        <xdr:cNvPr id="488" name="n_1aveValue【学校施設】&#10;有形固定資産減価償却率"/>
        <xdr:cNvSpPr txBox="1"/>
      </xdr:nvSpPr>
      <xdr:spPr>
        <a:xfrm>
          <a:off x="15266043"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68597</xdr:rowOff>
    </xdr:from>
    <xdr:ext cx="405111" cy="259045"/>
    <xdr:sp macro="" textlink="">
      <xdr:nvSpPr>
        <xdr:cNvPr id="489" name="n_1mainValue【学校施設】&#10;有形固定資産減価償却率"/>
        <xdr:cNvSpPr txBox="1"/>
      </xdr:nvSpPr>
      <xdr:spPr>
        <a:xfrm>
          <a:off x="15266043"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0" name="正方形/長方形 4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1" name="正方形/長方形 4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2" name="正方形/長方形 4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3" name="正方形/長方形 4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4" name="正方形/長方形 4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5" name="正方形/長方形 4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6" name="正方形/長方形 4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7" name="正方形/長方形 49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98" name="テキスト ボックス 4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99" name="直線コネクタ 4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00" name="テキスト ボックス 49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65</xdr:row>
      <xdr:rowOff>0</xdr:rowOff>
    </xdr:from>
    <xdr:to>
      <xdr:col>33</xdr:col>
      <xdr:colOff>314325</xdr:colOff>
      <xdr:row>65</xdr:row>
      <xdr:rowOff>0</xdr:rowOff>
    </xdr:to>
    <xdr:cxnSp macro="">
      <xdr:nvCxnSpPr>
        <xdr:cNvPr id="501" name="直線コネクタ 500"/>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64</xdr:row>
      <xdr:rowOff>29227</xdr:rowOff>
    </xdr:from>
    <xdr:ext cx="467179" cy="259045"/>
    <xdr:sp macro="" textlink="">
      <xdr:nvSpPr>
        <xdr:cNvPr id="502" name="テキスト ボックス 501"/>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63</xdr:row>
      <xdr:rowOff>57150</xdr:rowOff>
    </xdr:from>
    <xdr:to>
      <xdr:col>33</xdr:col>
      <xdr:colOff>314325</xdr:colOff>
      <xdr:row>63</xdr:row>
      <xdr:rowOff>57150</xdr:rowOff>
    </xdr:to>
    <xdr:cxnSp macro="">
      <xdr:nvCxnSpPr>
        <xdr:cNvPr id="503" name="直線コネクタ 50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86377</xdr:rowOff>
    </xdr:from>
    <xdr:ext cx="467179" cy="259045"/>
    <xdr:sp macro="" textlink="">
      <xdr:nvSpPr>
        <xdr:cNvPr id="504" name="テキスト ボックス 50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114300</xdr:rowOff>
    </xdr:from>
    <xdr:to>
      <xdr:col>33</xdr:col>
      <xdr:colOff>314325</xdr:colOff>
      <xdr:row>61</xdr:row>
      <xdr:rowOff>114300</xdr:rowOff>
    </xdr:to>
    <xdr:cxnSp macro="">
      <xdr:nvCxnSpPr>
        <xdr:cNvPr id="505" name="直線コネクタ 504"/>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143527</xdr:rowOff>
    </xdr:from>
    <xdr:ext cx="467179" cy="259045"/>
    <xdr:sp macro="" textlink="">
      <xdr:nvSpPr>
        <xdr:cNvPr id="506" name="テキスト ボックス 505"/>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07" name="直線コネクタ 50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08" name="テキスト ボックス 50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58</xdr:row>
      <xdr:rowOff>57150</xdr:rowOff>
    </xdr:from>
    <xdr:to>
      <xdr:col>33</xdr:col>
      <xdr:colOff>314325</xdr:colOff>
      <xdr:row>58</xdr:row>
      <xdr:rowOff>57150</xdr:rowOff>
    </xdr:to>
    <xdr:cxnSp macro="">
      <xdr:nvCxnSpPr>
        <xdr:cNvPr id="509" name="直線コネクタ 508"/>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86377</xdr:rowOff>
    </xdr:from>
    <xdr:ext cx="467179" cy="259045"/>
    <xdr:sp macro="" textlink="">
      <xdr:nvSpPr>
        <xdr:cNvPr id="510" name="テキスト ボックス 509"/>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26</xdr:col>
      <xdr:colOff>428625</xdr:colOff>
      <xdr:row>56</xdr:row>
      <xdr:rowOff>114300</xdr:rowOff>
    </xdr:from>
    <xdr:to>
      <xdr:col>33</xdr:col>
      <xdr:colOff>314325</xdr:colOff>
      <xdr:row>56</xdr:row>
      <xdr:rowOff>114300</xdr:rowOff>
    </xdr:to>
    <xdr:cxnSp macro="">
      <xdr:nvCxnSpPr>
        <xdr:cNvPr id="511" name="直線コネクタ 510"/>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143527</xdr:rowOff>
    </xdr:from>
    <xdr:ext cx="467179" cy="259045"/>
    <xdr:sp macro="" textlink="">
      <xdr:nvSpPr>
        <xdr:cNvPr id="512" name="テキスト ボックス 511"/>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0</xdr:rowOff>
    </xdr:from>
    <xdr:to>
      <xdr:col>33</xdr:col>
      <xdr:colOff>314325</xdr:colOff>
      <xdr:row>55</xdr:row>
      <xdr:rowOff>0</xdr:rowOff>
    </xdr:to>
    <xdr:cxnSp macro="">
      <xdr:nvCxnSpPr>
        <xdr:cNvPr id="513" name="直線コネクタ 512"/>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29227</xdr:rowOff>
    </xdr:from>
    <xdr:ext cx="467179" cy="259045"/>
    <xdr:sp macro="" textlink="">
      <xdr:nvSpPr>
        <xdr:cNvPr id="514" name="テキスト ボックス 513"/>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6" name="テキスト ボックス 5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128588</xdr:rowOff>
    </xdr:from>
    <xdr:to>
      <xdr:col>32</xdr:col>
      <xdr:colOff>186689</xdr:colOff>
      <xdr:row>63</xdr:row>
      <xdr:rowOff>162878</xdr:rowOff>
    </xdr:to>
    <xdr:cxnSp macro="">
      <xdr:nvCxnSpPr>
        <xdr:cNvPr id="518" name="直線コネクタ 517"/>
        <xdr:cNvCxnSpPr/>
      </xdr:nvCxnSpPr>
      <xdr:spPr>
        <a:xfrm flipV="1">
          <a:off x="22160864" y="9558338"/>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166705</xdr:rowOff>
    </xdr:from>
    <xdr:ext cx="469744" cy="259045"/>
    <xdr:sp macro="" textlink="">
      <xdr:nvSpPr>
        <xdr:cNvPr id="519" name="【学校施設】&#10;一人当たり面積最小値テキスト"/>
        <xdr:cNvSpPr txBox="1"/>
      </xdr:nvSpPr>
      <xdr:spPr>
        <a:xfrm>
          <a:off x="22250400" y="1096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0.963</a:t>
          </a:r>
          <a:endParaRPr kumimoji="1" lang="ja-JP" altLang="en-US" sz="1000" b="1">
            <a:latin typeface="ＭＳ Ｐゴシック"/>
          </a:endParaRPr>
        </a:p>
      </xdr:txBody>
    </xdr:sp>
    <xdr:clientData/>
  </xdr:oneCellAnchor>
  <xdr:twoCellAnchor>
    <xdr:from>
      <xdr:col>32</xdr:col>
      <xdr:colOff>98425</xdr:colOff>
      <xdr:row>63</xdr:row>
      <xdr:rowOff>162878</xdr:rowOff>
    </xdr:from>
    <xdr:to>
      <xdr:col>32</xdr:col>
      <xdr:colOff>276225</xdr:colOff>
      <xdr:row>63</xdr:row>
      <xdr:rowOff>162878</xdr:rowOff>
    </xdr:to>
    <xdr:cxnSp macro="">
      <xdr:nvCxnSpPr>
        <xdr:cNvPr id="520" name="直線コネクタ 519"/>
        <xdr:cNvCxnSpPr/>
      </xdr:nvCxnSpPr>
      <xdr:spPr>
        <a:xfrm>
          <a:off x="22072600" y="1096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75265</xdr:rowOff>
    </xdr:from>
    <xdr:ext cx="469744" cy="259045"/>
    <xdr:sp macro="" textlink="">
      <xdr:nvSpPr>
        <xdr:cNvPr id="521" name="【学校施設】&#10;一人当たり面積最大値テキスト"/>
        <xdr:cNvSpPr txBox="1"/>
      </xdr:nvSpPr>
      <xdr:spPr>
        <a:xfrm>
          <a:off x="22250400" y="933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1.455</a:t>
          </a:r>
          <a:endParaRPr kumimoji="1" lang="ja-JP" altLang="en-US" sz="1000" b="1">
            <a:latin typeface="ＭＳ Ｐゴシック"/>
          </a:endParaRPr>
        </a:p>
      </xdr:txBody>
    </xdr:sp>
    <xdr:clientData/>
  </xdr:oneCellAnchor>
  <xdr:twoCellAnchor>
    <xdr:from>
      <xdr:col>32</xdr:col>
      <xdr:colOff>98425</xdr:colOff>
      <xdr:row>55</xdr:row>
      <xdr:rowOff>128588</xdr:rowOff>
    </xdr:from>
    <xdr:to>
      <xdr:col>32</xdr:col>
      <xdr:colOff>276225</xdr:colOff>
      <xdr:row>55</xdr:row>
      <xdr:rowOff>128588</xdr:rowOff>
    </xdr:to>
    <xdr:cxnSp macro="">
      <xdr:nvCxnSpPr>
        <xdr:cNvPr id="522" name="直線コネクタ 521"/>
        <xdr:cNvCxnSpPr/>
      </xdr:nvCxnSpPr>
      <xdr:spPr>
        <a:xfrm>
          <a:off x="22072600" y="955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90505</xdr:rowOff>
    </xdr:from>
    <xdr:ext cx="469744" cy="259045"/>
    <xdr:sp macro="" textlink="">
      <xdr:nvSpPr>
        <xdr:cNvPr id="523" name="【学校施設】&#10;一人当たり面積平均値テキスト"/>
        <xdr:cNvSpPr txBox="1"/>
      </xdr:nvSpPr>
      <xdr:spPr>
        <a:xfrm>
          <a:off x="22250400" y="10377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112078</xdr:rowOff>
    </xdr:from>
    <xdr:to>
      <xdr:col>32</xdr:col>
      <xdr:colOff>238125</xdr:colOff>
      <xdr:row>61</xdr:row>
      <xdr:rowOff>42228</xdr:rowOff>
    </xdr:to>
    <xdr:sp macro="" textlink="">
      <xdr:nvSpPr>
        <xdr:cNvPr id="524" name="フローチャート : 判断 523"/>
        <xdr:cNvSpPr/>
      </xdr:nvSpPr>
      <xdr:spPr>
        <a:xfrm>
          <a:off x="22110700" y="1039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17780</xdr:rowOff>
    </xdr:from>
    <xdr:to>
      <xdr:col>31</xdr:col>
      <xdr:colOff>85725</xdr:colOff>
      <xdr:row>60</xdr:row>
      <xdr:rowOff>119380</xdr:rowOff>
    </xdr:to>
    <xdr:sp macro="" textlink="">
      <xdr:nvSpPr>
        <xdr:cNvPr id="525" name="フローチャート : 判断 524"/>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6" name="テキスト ボックス 5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7" name="テキスト ボックス 5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8" name="テキスト ボックス 5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9" name="テキスト ボックス 5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0" name="テキスト ボックス 5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77788</xdr:rowOff>
    </xdr:from>
    <xdr:to>
      <xdr:col>32</xdr:col>
      <xdr:colOff>238125</xdr:colOff>
      <xdr:row>56</xdr:row>
      <xdr:rowOff>7938</xdr:rowOff>
    </xdr:to>
    <xdr:sp macro="" textlink="">
      <xdr:nvSpPr>
        <xdr:cNvPr id="531" name="円/楕円 530"/>
        <xdr:cNvSpPr/>
      </xdr:nvSpPr>
      <xdr:spPr>
        <a:xfrm>
          <a:off x="22110700" y="950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30815</xdr:rowOff>
    </xdr:from>
    <xdr:ext cx="469744" cy="259045"/>
    <xdr:sp macro="" textlink="">
      <xdr:nvSpPr>
        <xdr:cNvPr id="532" name="【学校施設】&#10;一人当たり面積該当値テキスト"/>
        <xdr:cNvSpPr txBox="1"/>
      </xdr:nvSpPr>
      <xdr:spPr>
        <a:xfrm>
          <a:off x="22250400" y="9460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1.455</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89218</xdr:rowOff>
    </xdr:from>
    <xdr:to>
      <xdr:col>31</xdr:col>
      <xdr:colOff>85725</xdr:colOff>
      <xdr:row>56</xdr:row>
      <xdr:rowOff>19368</xdr:rowOff>
    </xdr:to>
    <xdr:sp macro="" textlink="">
      <xdr:nvSpPr>
        <xdr:cNvPr id="533" name="円/楕円 532"/>
        <xdr:cNvSpPr/>
      </xdr:nvSpPr>
      <xdr:spPr>
        <a:xfrm>
          <a:off x="21272500" y="951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55</xdr:row>
      <xdr:rowOff>128588</xdr:rowOff>
    </xdr:from>
    <xdr:to>
      <xdr:col>32</xdr:col>
      <xdr:colOff>187325</xdr:colOff>
      <xdr:row>55</xdr:row>
      <xdr:rowOff>140018</xdr:rowOff>
    </xdr:to>
    <xdr:cxnSp macro="">
      <xdr:nvCxnSpPr>
        <xdr:cNvPr id="534" name="直線コネクタ 533"/>
        <xdr:cNvCxnSpPr/>
      </xdr:nvCxnSpPr>
      <xdr:spPr>
        <a:xfrm flipV="1">
          <a:off x="21323300" y="955833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110507</xdr:rowOff>
    </xdr:from>
    <xdr:ext cx="469744" cy="259045"/>
    <xdr:sp macro="" textlink="">
      <xdr:nvSpPr>
        <xdr:cNvPr id="535" name="n_1aveValue【学校施設】&#10;一人当たり面積"/>
        <xdr:cNvSpPr txBox="1"/>
      </xdr:nvSpPr>
      <xdr:spPr>
        <a:xfrm>
          <a:off x="210757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35895</xdr:rowOff>
    </xdr:from>
    <xdr:ext cx="469744" cy="259045"/>
    <xdr:sp macro="" textlink="">
      <xdr:nvSpPr>
        <xdr:cNvPr id="536" name="n_1mainValue【学校施設】&#10;一人当たり面積"/>
        <xdr:cNvSpPr txBox="1"/>
      </xdr:nvSpPr>
      <xdr:spPr>
        <a:xfrm>
          <a:off x="21075727" y="929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7" name="正方形/長方形 5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8" name="正方形/長方形 5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9" name="正方形/長方形 5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0" name="正方形/長方形 5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1" name="正方形/長方形 5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2" name="正方形/長方形 5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3" name="正方形/長方形 5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4" name="正方形/長方形 5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5" name="テキスト ボックス 5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6" name="直線コネクタ 5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47" name="テキスト ボックス 54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48" name="直線コネクタ 54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49" name="テキスト ボックス 54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50" name="直線コネクタ 54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51" name="テキスト ボックス 55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52" name="直線コネクタ 55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53" name="テキスト ボックス 55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54" name="直線コネクタ 55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55" name="テキスト ボックス 55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56" name="直線コネクタ 55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57" name="テキスト ボックス 55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8" name="直線コネクタ 5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59" name="テキスト ボックス 55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86</xdr:row>
      <xdr:rowOff>57150</xdr:rowOff>
    </xdr:to>
    <xdr:cxnSp macro="">
      <xdr:nvCxnSpPr>
        <xdr:cNvPr id="561" name="直線コネクタ 560"/>
        <xdr:cNvCxnSpPr/>
      </xdr:nvCxnSpPr>
      <xdr:spPr>
        <a:xfrm flipV="1">
          <a:off x="16318864" y="134112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60977</xdr:rowOff>
    </xdr:from>
    <xdr:ext cx="405111" cy="259045"/>
    <xdr:sp macro="" textlink="">
      <xdr:nvSpPr>
        <xdr:cNvPr id="562" name="【児童館】&#10;有形固定資産減価償却率最小値テキスト"/>
        <xdr:cNvSpPr txBox="1"/>
      </xdr:nvSpPr>
      <xdr:spPr>
        <a:xfrm>
          <a:off x="16408400" y="1480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86</xdr:row>
      <xdr:rowOff>57150</xdr:rowOff>
    </xdr:from>
    <xdr:to>
      <xdr:col>23</xdr:col>
      <xdr:colOff>606425</xdr:colOff>
      <xdr:row>86</xdr:row>
      <xdr:rowOff>57150</xdr:rowOff>
    </xdr:to>
    <xdr:cxnSp macro="">
      <xdr:nvCxnSpPr>
        <xdr:cNvPr id="563" name="直線コネクタ 562"/>
        <xdr:cNvCxnSpPr/>
      </xdr:nvCxnSpPr>
      <xdr:spPr>
        <a:xfrm>
          <a:off x="16230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05111" cy="259045"/>
    <xdr:sp macro="" textlink="">
      <xdr:nvSpPr>
        <xdr:cNvPr id="564" name="【児童館】&#10;有形固定資産減価償却率最大値テキスト"/>
        <xdr:cNvSpPr txBox="1"/>
      </xdr:nvSpPr>
      <xdr:spPr>
        <a:xfrm>
          <a:off x="164084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565" name="直線コネクタ 564"/>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33038</xdr:rowOff>
    </xdr:from>
    <xdr:ext cx="405111" cy="259045"/>
    <xdr:sp macro="" textlink="">
      <xdr:nvSpPr>
        <xdr:cNvPr id="566" name="【児童館】&#10;有形固定資産減価償却率平均値テキスト"/>
        <xdr:cNvSpPr txBox="1"/>
      </xdr:nvSpPr>
      <xdr:spPr>
        <a:xfrm>
          <a:off x="164084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10161</xdr:rowOff>
    </xdr:from>
    <xdr:to>
      <xdr:col>23</xdr:col>
      <xdr:colOff>568325</xdr:colOff>
      <xdr:row>82</xdr:row>
      <xdr:rowOff>111761</xdr:rowOff>
    </xdr:to>
    <xdr:sp macro="" textlink="">
      <xdr:nvSpPr>
        <xdr:cNvPr id="567" name="フローチャート : 判断 566"/>
        <xdr:cNvSpPr/>
      </xdr:nvSpPr>
      <xdr:spPr>
        <a:xfrm>
          <a:off x="16268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90170</xdr:rowOff>
    </xdr:from>
    <xdr:to>
      <xdr:col>22</xdr:col>
      <xdr:colOff>415925</xdr:colOff>
      <xdr:row>84</xdr:row>
      <xdr:rowOff>20320</xdr:rowOff>
    </xdr:to>
    <xdr:sp macro="" textlink="">
      <xdr:nvSpPr>
        <xdr:cNvPr id="568" name="フローチャート : 判断 567"/>
        <xdr:cNvSpPr/>
      </xdr:nvSpPr>
      <xdr:spPr>
        <a:xfrm>
          <a:off x="15430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9" name="テキスト ボックス 5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0" name="テキスト ボックス 5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1" name="テキスト ボックス 5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2" name="テキスト ボックス 5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3" name="テキスト ボックス 5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158750</xdr:rowOff>
    </xdr:from>
    <xdr:to>
      <xdr:col>23</xdr:col>
      <xdr:colOff>568325</xdr:colOff>
      <xdr:row>86</xdr:row>
      <xdr:rowOff>88900</xdr:rowOff>
    </xdr:to>
    <xdr:sp macro="" textlink="">
      <xdr:nvSpPr>
        <xdr:cNvPr id="574" name="円/楕円 573"/>
        <xdr:cNvSpPr/>
      </xdr:nvSpPr>
      <xdr:spPr>
        <a:xfrm>
          <a:off x="16268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73677</xdr:rowOff>
    </xdr:from>
    <xdr:ext cx="405111" cy="259045"/>
    <xdr:sp macro="" textlink="">
      <xdr:nvSpPr>
        <xdr:cNvPr id="575" name="【児童館】&#10;有形固定資産減価償却率該当値テキスト"/>
        <xdr:cNvSpPr txBox="1"/>
      </xdr:nvSpPr>
      <xdr:spPr>
        <a:xfrm>
          <a:off x="16408400" y="1464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22</xdr:col>
      <xdr:colOff>314325</xdr:colOff>
      <xdr:row>86</xdr:row>
      <xdr:rowOff>90170</xdr:rowOff>
    </xdr:from>
    <xdr:to>
      <xdr:col>22</xdr:col>
      <xdr:colOff>415925</xdr:colOff>
      <xdr:row>87</xdr:row>
      <xdr:rowOff>20320</xdr:rowOff>
    </xdr:to>
    <xdr:sp macro="" textlink="">
      <xdr:nvSpPr>
        <xdr:cNvPr id="576" name="円/楕円 575"/>
        <xdr:cNvSpPr/>
      </xdr:nvSpPr>
      <xdr:spPr>
        <a:xfrm>
          <a:off x="15430500" y="1483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86</xdr:row>
      <xdr:rowOff>38100</xdr:rowOff>
    </xdr:from>
    <xdr:to>
      <xdr:col>23</xdr:col>
      <xdr:colOff>517525</xdr:colOff>
      <xdr:row>86</xdr:row>
      <xdr:rowOff>140970</xdr:rowOff>
    </xdr:to>
    <xdr:cxnSp macro="">
      <xdr:nvCxnSpPr>
        <xdr:cNvPr id="577" name="直線コネクタ 576"/>
        <xdr:cNvCxnSpPr/>
      </xdr:nvCxnSpPr>
      <xdr:spPr>
        <a:xfrm flipV="1">
          <a:off x="15481300" y="1478280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36847</xdr:rowOff>
    </xdr:from>
    <xdr:ext cx="405111" cy="259045"/>
    <xdr:sp macro="" textlink="">
      <xdr:nvSpPr>
        <xdr:cNvPr id="578" name="n_1aveValue【児童館】&#10;有形固定資産減価償却率"/>
        <xdr:cNvSpPr txBox="1"/>
      </xdr:nvSpPr>
      <xdr:spPr>
        <a:xfrm>
          <a:off x="15266043"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oneCellAnchor>
    <xdr:from>
      <xdr:col>22</xdr:col>
      <xdr:colOff>149868</xdr:colOff>
      <xdr:row>87</xdr:row>
      <xdr:rowOff>11447</xdr:rowOff>
    </xdr:from>
    <xdr:ext cx="405111" cy="259045"/>
    <xdr:sp macro="" textlink="">
      <xdr:nvSpPr>
        <xdr:cNvPr id="579" name="n_1mainValue【児童館】&#10;有形固定資産減価償却率"/>
        <xdr:cNvSpPr txBox="1"/>
      </xdr:nvSpPr>
      <xdr:spPr>
        <a:xfrm>
          <a:off x="15266043" y="1492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7" name="正方形/長方形 5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8" name="テキスト ボックス 5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9" name="直線コネクタ 5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90" name="直線コネクタ 58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91" name="テキスト ボックス 59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92" name="直線コネクタ 59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93" name="テキスト ボックス 59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94" name="直線コネクタ 59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95" name="テキスト ボックス 59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96" name="直線コネクタ 59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97" name="テキスト ボックス 59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98" name="直線コネクタ 5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99" name="テキスト ボックス 5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163830</xdr:rowOff>
    </xdr:from>
    <xdr:to>
      <xdr:col>32</xdr:col>
      <xdr:colOff>186689</xdr:colOff>
      <xdr:row>85</xdr:row>
      <xdr:rowOff>163830</xdr:rowOff>
    </xdr:to>
    <xdr:cxnSp macro="">
      <xdr:nvCxnSpPr>
        <xdr:cNvPr id="601" name="直線コネクタ 600"/>
        <xdr:cNvCxnSpPr/>
      </xdr:nvCxnSpPr>
      <xdr:spPr>
        <a:xfrm flipV="1">
          <a:off x="22160864" y="133654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602"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603" name="直線コネクタ 602"/>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110507</xdr:rowOff>
    </xdr:from>
    <xdr:ext cx="469744" cy="259045"/>
    <xdr:sp macro="" textlink="">
      <xdr:nvSpPr>
        <xdr:cNvPr id="604" name="【児童館】&#10;一人当たり面積最大値テキスト"/>
        <xdr:cNvSpPr txBox="1"/>
      </xdr:nvSpPr>
      <xdr:spPr>
        <a:xfrm>
          <a:off x="222504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32</xdr:col>
      <xdr:colOff>98425</xdr:colOff>
      <xdr:row>77</xdr:row>
      <xdr:rowOff>163830</xdr:rowOff>
    </xdr:from>
    <xdr:to>
      <xdr:col>32</xdr:col>
      <xdr:colOff>276225</xdr:colOff>
      <xdr:row>77</xdr:row>
      <xdr:rowOff>163830</xdr:rowOff>
    </xdr:to>
    <xdr:cxnSp macro="">
      <xdr:nvCxnSpPr>
        <xdr:cNvPr id="605" name="直線コネクタ 604"/>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147338</xdr:rowOff>
    </xdr:from>
    <xdr:ext cx="469744" cy="259045"/>
    <xdr:sp macro="" textlink="">
      <xdr:nvSpPr>
        <xdr:cNvPr id="606" name="【児童館】&#10;一人当たり面積平均値テキスト"/>
        <xdr:cNvSpPr txBox="1"/>
      </xdr:nvSpPr>
      <xdr:spPr>
        <a:xfrm>
          <a:off x="22250400" y="1403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124461</xdr:rowOff>
    </xdr:from>
    <xdr:to>
      <xdr:col>32</xdr:col>
      <xdr:colOff>238125</xdr:colOff>
      <xdr:row>83</xdr:row>
      <xdr:rowOff>54611</xdr:rowOff>
    </xdr:to>
    <xdr:sp macro="" textlink="">
      <xdr:nvSpPr>
        <xdr:cNvPr id="607" name="フローチャート : 判断 606"/>
        <xdr:cNvSpPr/>
      </xdr:nvSpPr>
      <xdr:spPr>
        <a:xfrm>
          <a:off x="22110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78739</xdr:rowOff>
    </xdr:from>
    <xdr:to>
      <xdr:col>31</xdr:col>
      <xdr:colOff>85725</xdr:colOff>
      <xdr:row>83</xdr:row>
      <xdr:rowOff>8889</xdr:rowOff>
    </xdr:to>
    <xdr:sp macro="" textlink="">
      <xdr:nvSpPr>
        <xdr:cNvPr id="608" name="フローチャート : 判断 607"/>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09" name="テキスト ボックス 6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0" name="テキスト ボックス 6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1" name="テキスト ボックス 6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2" name="テキスト ボックス 6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3" name="テキスト ボックス 6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90170</xdr:rowOff>
    </xdr:from>
    <xdr:to>
      <xdr:col>32</xdr:col>
      <xdr:colOff>238125</xdr:colOff>
      <xdr:row>84</xdr:row>
      <xdr:rowOff>20320</xdr:rowOff>
    </xdr:to>
    <xdr:sp macro="" textlink="">
      <xdr:nvSpPr>
        <xdr:cNvPr id="614" name="円/楕円 613"/>
        <xdr:cNvSpPr/>
      </xdr:nvSpPr>
      <xdr:spPr>
        <a:xfrm>
          <a:off x="22110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68597</xdr:rowOff>
    </xdr:from>
    <xdr:ext cx="469744" cy="259045"/>
    <xdr:sp macro="" textlink="">
      <xdr:nvSpPr>
        <xdr:cNvPr id="615" name="【児童館】&#10;一人当たり面積該当値テキスト"/>
        <xdr:cNvSpPr txBox="1"/>
      </xdr:nvSpPr>
      <xdr:spPr>
        <a:xfrm>
          <a:off x="22250400"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90170</xdr:rowOff>
    </xdr:from>
    <xdr:to>
      <xdr:col>31</xdr:col>
      <xdr:colOff>85725</xdr:colOff>
      <xdr:row>84</xdr:row>
      <xdr:rowOff>20320</xdr:rowOff>
    </xdr:to>
    <xdr:sp macro="" textlink="">
      <xdr:nvSpPr>
        <xdr:cNvPr id="616" name="円/楕円 615"/>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140970</xdr:rowOff>
    </xdr:from>
    <xdr:to>
      <xdr:col>32</xdr:col>
      <xdr:colOff>187325</xdr:colOff>
      <xdr:row>83</xdr:row>
      <xdr:rowOff>140970</xdr:rowOff>
    </xdr:to>
    <xdr:cxnSp macro="">
      <xdr:nvCxnSpPr>
        <xdr:cNvPr id="617" name="直線コネクタ 616"/>
        <xdr:cNvCxnSpPr/>
      </xdr:nvCxnSpPr>
      <xdr:spPr>
        <a:xfrm>
          <a:off x="21323300" y="1437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25416</xdr:rowOff>
    </xdr:from>
    <xdr:ext cx="469744" cy="259045"/>
    <xdr:sp macro="" textlink="">
      <xdr:nvSpPr>
        <xdr:cNvPr id="618" name="n_1aveValue【児童館】&#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11447</xdr:rowOff>
    </xdr:from>
    <xdr:ext cx="469744" cy="259045"/>
    <xdr:sp macro="" textlink="">
      <xdr:nvSpPr>
        <xdr:cNvPr id="619" name="n_1mainValue【児童館】&#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0" name="正方形/長方形 6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1" name="正方形/長方形 6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2" name="正方形/長方形 6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3" name="正方形/長方形 6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4" name="正方形/長方形 6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5" name="正方形/長方形 6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6" name="正方形/長方形 6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27" name="正方形/長方形 6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28" name="テキスト ボックス 6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29" name="直線コネクタ 6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0" name="テキスト ボックス 62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31" name="直線コネクタ 63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32" name="テキスト ボックス 63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33" name="直線コネクタ 63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34" name="テキスト ボックス 63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35" name="直線コネクタ 63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36" name="テキスト ボックス 63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37" name="直線コネクタ 63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638" name="テキスト ボックス 63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39" name="直線コネクタ 6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40" name="テキスト ボックス 63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102</xdr:row>
      <xdr:rowOff>7620</xdr:rowOff>
    </xdr:from>
    <xdr:to>
      <xdr:col>23</xdr:col>
      <xdr:colOff>516889</xdr:colOff>
      <xdr:row>107</xdr:row>
      <xdr:rowOff>119635</xdr:rowOff>
    </xdr:to>
    <xdr:cxnSp macro="">
      <xdr:nvCxnSpPr>
        <xdr:cNvPr id="642" name="直線コネクタ 641"/>
        <xdr:cNvCxnSpPr/>
      </xdr:nvCxnSpPr>
      <xdr:spPr>
        <a:xfrm flipV="1">
          <a:off x="16318864" y="17495520"/>
          <a:ext cx="0" cy="969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123462</xdr:rowOff>
    </xdr:from>
    <xdr:ext cx="405111" cy="259045"/>
    <xdr:sp macro="" textlink="">
      <xdr:nvSpPr>
        <xdr:cNvPr id="643" name="【公民館】&#10;有形固定資産減価償却率最小値テキスト"/>
        <xdr:cNvSpPr txBox="1"/>
      </xdr:nvSpPr>
      <xdr:spPr>
        <a:xfrm>
          <a:off x="16408400" y="1846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428625</xdr:colOff>
      <xdr:row>107</xdr:row>
      <xdr:rowOff>119635</xdr:rowOff>
    </xdr:from>
    <xdr:to>
      <xdr:col>23</xdr:col>
      <xdr:colOff>606425</xdr:colOff>
      <xdr:row>107</xdr:row>
      <xdr:rowOff>119635</xdr:rowOff>
    </xdr:to>
    <xdr:cxnSp macro="">
      <xdr:nvCxnSpPr>
        <xdr:cNvPr id="644" name="直線コネクタ 643"/>
        <xdr:cNvCxnSpPr/>
      </xdr:nvCxnSpPr>
      <xdr:spPr>
        <a:xfrm>
          <a:off x="16230600" y="1846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125747</xdr:rowOff>
    </xdr:from>
    <xdr:ext cx="405111" cy="259045"/>
    <xdr:sp macro="" textlink="">
      <xdr:nvSpPr>
        <xdr:cNvPr id="645" name="【公民館】&#10;有形固定資産減価償却率最大値テキスト"/>
        <xdr:cNvSpPr txBox="1"/>
      </xdr:nvSpPr>
      <xdr:spPr>
        <a:xfrm>
          <a:off x="16408400" y="1727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102</xdr:row>
      <xdr:rowOff>7620</xdr:rowOff>
    </xdr:from>
    <xdr:to>
      <xdr:col>23</xdr:col>
      <xdr:colOff>606425</xdr:colOff>
      <xdr:row>102</xdr:row>
      <xdr:rowOff>7620</xdr:rowOff>
    </xdr:to>
    <xdr:cxnSp macro="">
      <xdr:nvCxnSpPr>
        <xdr:cNvPr id="646" name="直線コネクタ 645"/>
        <xdr:cNvCxnSpPr/>
      </xdr:nvCxnSpPr>
      <xdr:spPr>
        <a:xfrm>
          <a:off x="16230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40403</xdr:rowOff>
    </xdr:from>
    <xdr:ext cx="405111" cy="259045"/>
    <xdr:sp macro="" textlink="">
      <xdr:nvSpPr>
        <xdr:cNvPr id="647" name="【公民館】&#10;有形固定資産減価償却率平均値テキスト"/>
        <xdr:cNvSpPr txBox="1"/>
      </xdr:nvSpPr>
      <xdr:spPr>
        <a:xfrm>
          <a:off x="16408400" y="17871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61976</xdr:rowOff>
    </xdr:from>
    <xdr:to>
      <xdr:col>23</xdr:col>
      <xdr:colOff>568325</xdr:colOff>
      <xdr:row>104</xdr:row>
      <xdr:rowOff>163576</xdr:rowOff>
    </xdr:to>
    <xdr:sp macro="" textlink="">
      <xdr:nvSpPr>
        <xdr:cNvPr id="648" name="フローチャート : 判断 647"/>
        <xdr:cNvSpPr/>
      </xdr:nvSpPr>
      <xdr:spPr>
        <a:xfrm>
          <a:off x="16268700" y="1789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2539</xdr:rowOff>
    </xdr:from>
    <xdr:to>
      <xdr:col>22</xdr:col>
      <xdr:colOff>415925</xdr:colOff>
      <xdr:row>106</xdr:row>
      <xdr:rowOff>104139</xdr:rowOff>
    </xdr:to>
    <xdr:sp macro="" textlink="">
      <xdr:nvSpPr>
        <xdr:cNvPr id="649" name="フローチャート : 判断 648"/>
        <xdr:cNvSpPr/>
      </xdr:nvSpPr>
      <xdr:spPr>
        <a:xfrm>
          <a:off x="15430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0" name="テキスト ボックス 6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1" name="テキスト ボックス 6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2" name="テキスト ボックス 6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3" name="テキスト ボックス 6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4" name="テキスト ボックス 6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157987</xdr:rowOff>
    </xdr:from>
    <xdr:to>
      <xdr:col>23</xdr:col>
      <xdr:colOff>568325</xdr:colOff>
      <xdr:row>103</xdr:row>
      <xdr:rowOff>88137</xdr:rowOff>
    </xdr:to>
    <xdr:sp macro="" textlink="">
      <xdr:nvSpPr>
        <xdr:cNvPr id="655" name="円/楕円 654"/>
        <xdr:cNvSpPr/>
      </xdr:nvSpPr>
      <xdr:spPr>
        <a:xfrm>
          <a:off x="162687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9414</xdr:rowOff>
    </xdr:from>
    <xdr:ext cx="405111" cy="259045"/>
    <xdr:sp macro="" textlink="">
      <xdr:nvSpPr>
        <xdr:cNvPr id="656" name="【公民館】&#10;有形固定資産減価償却率該当値テキスト"/>
        <xdr:cNvSpPr txBox="1"/>
      </xdr:nvSpPr>
      <xdr:spPr>
        <a:xfrm>
          <a:off x="16408400" y="1749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77978</xdr:rowOff>
    </xdr:from>
    <xdr:to>
      <xdr:col>22</xdr:col>
      <xdr:colOff>415925</xdr:colOff>
      <xdr:row>104</xdr:row>
      <xdr:rowOff>8128</xdr:rowOff>
    </xdr:to>
    <xdr:sp macro="" textlink="">
      <xdr:nvSpPr>
        <xdr:cNvPr id="657" name="円/楕円 656"/>
        <xdr:cNvSpPr/>
      </xdr:nvSpPr>
      <xdr:spPr>
        <a:xfrm>
          <a:off x="15430500" y="177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37337</xdr:rowOff>
    </xdr:from>
    <xdr:to>
      <xdr:col>23</xdr:col>
      <xdr:colOff>517525</xdr:colOff>
      <xdr:row>103</xdr:row>
      <xdr:rowOff>128778</xdr:rowOff>
    </xdr:to>
    <xdr:cxnSp macro="">
      <xdr:nvCxnSpPr>
        <xdr:cNvPr id="658" name="直線コネクタ 657"/>
        <xdr:cNvCxnSpPr/>
      </xdr:nvCxnSpPr>
      <xdr:spPr>
        <a:xfrm flipV="1">
          <a:off x="15481300" y="17696687"/>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95266</xdr:rowOff>
    </xdr:from>
    <xdr:ext cx="405111" cy="259045"/>
    <xdr:sp macro="" textlink="">
      <xdr:nvSpPr>
        <xdr:cNvPr id="659" name="n_1aveValue【公民館】&#10;有形固定資産減価償却率"/>
        <xdr:cNvSpPr txBox="1"/>
      </xdr:nvSpPr>
      <xdr:spPr>
        <a:xfrm>
          <a:off x="15266043"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24655</xdr:rowOff>
    </xdr:from>
    <xdr:ext cx="405111" cy="259045"/>
    <xdr:sp macro="" textlink="">
      <xdr:nvSpPr>
        <xdr:cNvPr id="660" name="n_1mainValue【公民館】&#10;有形固定資産減価償却率"/>
        <xdr:cNvSpPr txBox="1"/>
      </xdr:nvSpPr>
      <xdr:spPr>
        <a:xfrm>
          <a:off x="15266043" y="1751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1" name="正方形/長方形 6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2" name="正方形/長方形 6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3" name="正方形/長方形 6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4" name="正方形/長方形 6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5" name="正方形/長方形 6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66" name="正方形/長方形 6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67" name="正方形/長方形 6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68" name="正方形/長方形 6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69" name="テキスト ボックス 6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0" name="直線コネクタ 6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71" name="直線コネクタ 67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72" name="テキスト ボックス 67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73" name="直線コネクタ 67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74" name="テキスト ボックス 67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75" name="直線コネクタ 67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76" name="テキスト ボックス 67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77" name="直線コネクタ 67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78" name="テキスト ボックス 67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79" name="直線コネクタ 6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80" name="テキスト ボックス 6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76200</xdr:rowOff>
    </xdr:from>
    <xdr:to>
      <xdr:col>32</xdr:col>
      <xdr:colOff>186689</xdr:colOff>
      <xdr:row>107</xdr:row>
      <xdr:rowOff>110489</xdr:rowOff>
    </xdr:to>
    <xdr:cxnSp macro="">
      <xdr:nvCxnSpPr>
        <xdr:cNvPr id="682" name="直線コネクタ 681"/>
        <xdr:cNvCxnSpPr/>
      </xdr:nvCxnSpPr>
      <xdr:spPr>
        <a:xfrm flipV="1">
          <a:off x="22160864" y="172212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114316</xdr:rowOff>
    </xdr:from>
    <xdr:ext cx="469744" cy="259045"/>
    <xdr:sp macro="" textlink="">
      <xdr:nvSpPr>
        <xdr:cNvPr id="683" name="【公民館】&#10;一人当たり面積最小値テキスト"/>
        <xdr:cNvSpPr txBox="1"/>
      </xdr:nvSpPr>
      <xdr:spPr>
        <a:xfrm>
          <a:off x="22250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107</xdr:row>
      <xdr:rowOff>110489</xdr:rowOff>
    </xdr:from>
    <xdr:to>
      <xdr:col>32</xdr:col>
      <xdr:colOff>276225</xdr:colOff>
      <xdr:row>107</xdr:row>
      <xdr:rowOff>110489</xdr:rowOff>
    </xdr:to>
    <xdr:cxnSp macro="">
      <xdr:nvCxnSpPr>
        <xdr:cNvPr id="684" name="直線コネクタ 683"/>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22877</xdr:rowOff>
    </xdr:from>
    <xdr:ext cx="469744" cy="259045"/>
    <xdr:sp macro="" textlink="">
      <xdr:nvSpPr>
        <xdr:cNvPr id="685" name="【公民館】&#10;一人当たり面積最大値テキスト"/>
        <xdr:cNvSpPr txBox="1"/>
      </xdr:nvSpPr>
      <xdr:spPr>
        <a:xfrm>
          <a:off x="22250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100</xdr:row>
      <xdr:rowOff>76200</xdr:rowOff>
    </xdr:from>
    <xdr:to>
      <xdr:col>32</xdr:col>
      <xdr:colOff>276225</xdr:colOff>
      <xdr:row>100</xdr:row>
      <xdr:rowOff>76200</xdr:rowOff>
    </xdr:to>
    <xdr:cxnSp macro="">
      <xdr:nvCxnSpPr>
        <xdr:cNvPr id="686" name="直線コネクタ 685"/>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83838</xdr:rowOff>
    </xdr:from>
    <xdr:ext cx="469744" cy="259045"/>
    <xdr:sp macro="" textlink="">
      <xdr:nvSpPr>
        <xdr:cNvPr id="687" name="【公民館】&#10;一人当たり面積平均値テキスト"/>
        <xdr:cNvSpPr txBox="1"/>
      </xdr:nvSpPr>
      <xdr:spPr>
        <a:xfrm>
          <a:off x="22250400" y="17743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105411</xdr:rowOff>
    </xdr:from>
    <xdr:to>
      <xdr:col>32</xdr:col>
      <xdr:colOff>238125</xdr:colOff>
      <xdr:row>104</xdr:row>
      <xdr:rowOff>35561</xdr:rowOff>
    </xdr:to>
    <xdr:sp macro="" textlink="">
      <xdr:nvSpPr>
        <xdr:cNvPr id="688" name="フローチャート : 判断 687"/>
        <xdr:cNvSpPr/>
      </xdr:nvSpPr>
      <xdr:spPr>
        <a:xfrm>
          <a:off x="221107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93980</xdr:rowOff>
    </xdr:from>
    <xdr:to>
      <xdr:col>31</xdr:col>
      <xdr:colOff>85725</xdr:colOff>
      <xdr:row>103</xdr:row>
      <xdr:rowOff>24130</xdr:rowOff>
    </xdr:to>
    <xdr:sp macro="" textlink="">
      <xdr:nvSpPr>
        <xdr:cNvPr id="689" name="フローチャート : 判断 688"/>
        <xdr:cNvSpPr/>
      </xdr:nvSpPr>
      <xdr:spPr>
        <a:xfrm>
          <a:off x="212725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90" name="テキスト ボックス 6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91" name="テキスト ボックス 6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92" name="テキスト ボックス 6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93" name="テキスト ボックス 6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94" name="テキスト ボックス 6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116839</xdr:rowOff>
    </xdr:from>
    <xdr:to>
      <xdr:col>32</xdr:col>
      <xdr:colOff>238125</xdr:colOff>
      <xdr:row>101</xdr:row>
      <xdr:rowOff>46989</xdr:rowOff>
    </xdr:to>
    <xdr:sp macro="" textlink="">
      <xdr:nvSpPr>
        <xdr:cNvPr id="695" name="円/楕円 694"/>
        <xdr:cNvSpPr/>
      </xdr:nvSpPr>
      <xdr:spPr>
        <a:xfrm>
          <a:off x="221107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31766</xdr:rowOff>
    </xdr:from>
    <xdr:ext cx="469744" cy="259045"/>
    <xdr:sp macro="" textlink="">
      <xdr:nvSpPr>
        <xdr:cNvPr id="696" name="【公民館】&#10;一人当たり面積該当値テキスト"/>
        <xdr:cNvSpPr txBox="1"/>
      </xdr:nvSpPr>
      <xdr:spPr>
        <a:xfrm>
          <a:off x="22250400" y="1717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30</xdr:col>
      <xdr:colOff>669925</xdr:colOff>
      <xdr:row>100</xdr:row>
      <xdr:rowOff>116839</xdr:rowOff>
    </xdr:from>
    <xdr:to>
      <xdr:col>31</xdr:col>
      <xdr:colOff>85725</xdr:colOff>
      <xdr:row>101</xdr:row>
      <xdr:rowOff>46989</xdr:rowOff>
    </xdr:to>
    <xdr:sp macro="" textlink="">
      <xdr:nvSpPr>
        <xdr:cNvPr id="697" name="円/楕円 696"/>
        <xdr:cNvSpPr/>
      </xdr:nvSpPr>
      <xdr:spPr>
        <a:xfrm>
          <a:off x="21272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100</xdr:row>
      <xdr:rowOff>167639</xdr:rowOff>
    </xdr:from>
    <xdr:to>
      <xdr:col>32</xdr:col>
      <xdr:colOff>187325</xdr:colOff>
      <xdr:row>100</xdr:row>
      <xdr:rowOff>167639</xdr:rowOff>
    </xdr:to>
    <xdr:cxnSp macro="">
      <xdr:nvCxnSpPr>
        <xdr:cNvPr id="698" name="直線コネクタ 697"/>
        <xdr:cNvCxnSpPr/>
      </xdr:nvCxnSpPr>
      <xdr:spPr>
        <a:xfrm>
          <a:off x="21323300" y="17312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15257</xdr:rowOff>
    </xdr:from>
    <xdr:ext cx="469744" cy="259045"/>
    <xdr:sp macro="" textlink="">
      <xdr:nvSpPr>
        <xdr:cNvPr id="699" name="n_1aveValue【公民館】&#10;一人当たり面積"/>
        <xdr:cNvSpPr txBox="1"/>
      </xdr:nvSpPr>
      <xdr:spPr>
        <a:xfrm>
          <a:off x="21075727" y="1767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63516</xdr:rowOff>
    </xdr:from>
    <xdr:ext cx="469744" cy="259045"/>
    <xdr:sp macro="" textlink="">
      <xdr:nvSpPr>
        <xdr:cNvPr id="700" name="n_1mainValue【公民館】&#10;一人当たり面積"/>
        <xdr:cNvSpPr txBox="1"/>
      </xdr:nvSpPr>
      <xdr:spPr>
        <a:xfrm>
          <a:off x="21075727" y="1703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1" name="正方形/長方形 7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02" name="正方形/長方形 7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03" name="テキスト ボックス 7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新潟市は市民一人当たりの公共施設（行政財産）の保有面積</a:t>
          </a:r>
          <a:r>
            <a:rPr kumimoji="1" lang="ja-JP" altLang="en-US" sz="1100">
              <a:solidFill>
                <a:sysClr val="windowText" lastClr="000000"/>
              </a:solidFill>
              <a:effectLst/>
              <a:latin typeface="+mn-lt"/>
              <a:ea typeface="+mn-ea"/>
              <a:cs typeface="+mn-cs"/>
            </a:rPr>
            <a:t>が高く</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公営住宅及び児童館を除く</a:t>
          </a:r>
          <a:r>
            <a:rPr kumimoji="1" lang="ja-JP" altLang="ja-JP" sz="1100">
              <a:solidFill>
                <a:sysClr val="windowText" lastClr="000000"/>
              </a:solidFill>
              <a:effectLst/>
              <a:latin typeface="+mn-lt"/>
              <a:ea typeface="+mn-ea"/>
              <a:cs typeface="+mn-cs"/>
            </a:rPr>
            <a:t>各施設の</a:t>
          </a:r>
          <a:r>
            <a:rPr kumimoji="1" lang="ja-JP" altLang="en-US" sz="1100">
              <a:solidFill>
                <a:sysClr val="windowText" lastClr="000000"/>
              </a:solidFill>
              <a:effectLst/>
              <a:latin typeface="+mn-lt"/>
              <a:ea typeface="+mn-ea"/>
              <a:cs typeface="+mn-cs"/>
            </a:rPr>
            <a:t>一人あたり面積</a:t>
          </a:r>
          <a:r>
            <a:rPr kumimoji="1" lang="ja-JP" altLang="ja-JP" sz="1100">
              <a:solidFill>
                <a:sysClr val="windowText" lastClr="000000"/>
              </a:solidFill>
              <a:effectLst/>
              <a:latin typeface="+mn-lt"/>
              <a:ea typeface="+mn-ea"/>
              <a:cs typeface="+mn-cs"/>
            </a:rPr>
            <a:t>は</a:t>
          </a:r>
          <a:r>
            <a:rPr kumimoji="1" lang="ja-JP" altLang="en-US" sz="1100">
              <a:solidFill>
                <a:sysClr val="windowText" lastClr="000000"/>
              </a:solidFill>
              <a:effectLst/>
              <a:latin typeface="+mn-lt"/>
              <a:ea typeface="+mn-ea"/>
              <a:cs typeface="+mn-cs"/>
            </a:rPr>
            <a:t>類似団体に比べて</a:t>
          </a:r>
          <a:r>
            <a:rPr kumimoji="1" lang="ja-JP" altLang="ja-JP" sz="1100">
              <a:solidFill>
                <a:sysClr val="windowText" lastClr="000000"/>
              </a:solidFill>
              <a:effectLst/>
              <a:latin typeface="+mn-lt"/>
              <a:ea typeface="+mn-ea"/>
              <a:cs typeface="+mn-cs"/>
            </a:rPr>
            <a:t>高い状況である。また，平成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年度まで合併建設計画により施設整備を進めてきたことから，有形固定資産の減価償却率は低い傾向にある。</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橋りょうは市内に</a:t>
          </a:r>
          <a:r>
            <a:rPr kumimoji="1" lang="en-US" altLang="ja-JP" sz="1100">
              <a:solidFill>
                <a:schemeClr val="dk1"/>
              </a:solidFill>
              <a:effectLst/>
              <a:latin typeface="+mn-lt"/>
              <a:ea typeface="+mn-ea"/>
              <a:cs typeface="+mn-cs"/>
            </a:rPr>
            <a:t>4,000</a:t>
          </a:r>
          <a:r>
            <a:rPr kumimoji="1" lang="ja-JP" altLang="ja-JP" sz="1100">
              <a:solidFill>
                <a:schemeClr val="dk1"/>
              </a:solidFill>
              <a:effectLst/>
              <a:latin typeface="+mn-lt"/>
              <a:ea typeface="+mn-ea"/>
              <a:cs typeface="+mn-cs"/>
            </a:rPr>
            <a:t>橋を超える数があり，高度経済成長期の始まりを境に集中的に整備してきたことから，今後建設後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年を超えるものが増大するため，橋りょうのアセットマネジメントによる計画的な維持管理を進めている。</a:t>
          </a:r>
          <a:endParaRPr lang="ja-JP" altLang="ja-JP" sz="1400">
            <a:effectLst/>
          </a:endParaRPr>
        </a:p>
        <a:p>
          <a:r>
            <a:rPr kumimoji="1" lang="ja-JP" altLang="ja-JP" sz="1100">
              <a:solidFill>
                <a:schemeClr val="dk1"/>
              </a:solidFill>
              <a:effectLst/>
              <a:latin typeface="+mn-lt"/>
              <a:ea typeface="+mn-ea"/>
              <a:cs typeface="+mn-cs"/>
            </a:rPr>
            <a:t>学校施設は老朽化が進んだ施設の建替え等により，減価償却率が横ばいとなった。今後も老朽化や統廃合による更新時期にあわせて，市民の利便性の向上や効率的な管理につながる多機能化，複合化の検討を行う。</a:t>
          </a:r>
          <a:endParaRPr lang="ja-JP" altLang="ja-JP" sz="1400">
            <a:effectLst/>
          </a:endParaRPr>
        </a:p>
        <a:p>
          <a:r>
            <a:rPr kumimoji="1" lang="ja-JP" altLang="ja-JP" sz="1100">
              <a:solidFill>
                <a:schemeClr val="dk1"/>
              </a:solidFill>
              <a:effectLst/>
              <a:latin typeface="+mn-lt"/>
              <a:ea typeface="+mn-ea"/>
              <a:cs typeface="+mn-cs"/>
            </a:rPr>
            <a:t>認定こども園等の一人当たりの面積は，類似団体で上位であり，今後は老朽化した施設，利用需要に対して面積が狭い施設，児童数の増加や減少が著しい施設について，統廃合を含めた検討を行う。</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新潟県新潟市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800,112
794,991
726.45
356,388,020
354,178,640
937,116
195,004,341
572,533,352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139.6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37011</xdr:rowOff>
    </xdr:from>
    <xdr:to>
      <xdr:col>6</xdr:col>
      <xdr:colOff>510540</xdr:colOff>
      <xdr:row>41</xdr:row>
      <xdr:rowOff>45176</xdr:rowOff>
    </xdr:to>
    <xdr:cxnSp macro="">
      <xdr:nvCxnSpPr>
        <xdr:cNvPr id="59" name="直線コネクタ 58"/>
        <xdr:cNvCxnSpPr/>
      </xdr:nvCxnSpPr>
      <xdr:spPr>
        <a:xfrm flipV="1">
          <a:off x="4634865" y="5866311"/>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49003</xdr:rowOff>
    </xdr:from>
    <xdr:ext cx="405111" cy="259045"/>
    <xdr:sp macro="" textlink="">
      <xdr:nvSpPr>
        <xdr:cNvPr id="60" name="【図書館】&#10;有形固定資産減価償却率最小値テキスト"/>
        <xdr:cNvSpPr txBox="1"/>
      </xdr:nvSpPr>
      <xdr:spPr>
        <a:xfrm>
          <a:off x="4724400" y="707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6</xdr:col>
      <xdr:colOff>422275</xdr:colOff>
      <xdr:row>41</xdr:row>
      <xdr:rowOff>45176</xdr:rowOff>
    </xdr:from>
    <xdr:to>
      <xdr:col>6</xdr:col>
      <xdr:colOff>600075</xdr:colOff>
      <xdr:row>41</xdr:row>
      <xdr:rowOff>45176</xdr:rowOff>
    </xdr:to>
    <xdr:cxnSp macro="">
      <xdr:nvCxnSpPr>
        <xdr:cNvPr id="61" name="直線コネクタ 60"/>
        <xdr:cNvCxnSpPr/>
      </xdr:nvCxnSpPr>
      <xdr:spPr>
        <a:xfrm>
          <a:off x="4546600" y="707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155138</xdr:rowOff>
    </xdr:from>
    <xdr:ext cx="405111" cy="259045"/>
    <xdr:sp macro="" textlink="">
      <xdr:nvSpPr>
        <xdr:cNvPr id="62" name="【図書館】&#10;有形固定資産減価償却率最大値テキスト"/>
        <xdr:cNvSpPr txBox="1"/>
      </xdr:nvSpPr>
      <xdr:spPr>
        <a:xfrm>
          <a:off x="47244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6</xdr:col>
      <xdr:colOff>422275</xdr:colOff>
      <xdr:row>34</xdr:row>
      <xdr:rowOff>37011</xdr:rowOff>
    </xdr:from>
    <xdr:to>
      <xdr:col>6</xdr:col>
      <xdr:colOff>600075</xdr:colOff>
      <xdr:row>34</xdr:row>
      <xdr:rowOff>37011</xdr:rowOff>
    </xdr:to>
    <xdr:cxnSp macro="">
      <xdr:nvCxnSpPr>
        <xdr:cNvPr id="63" name="直線コネクタ 62"/>
        <xdr:cNvCxnSpPr/>
      </xdr:nvCxnSpPr>
      <xdr:spPr>
        <a:xfrm>
          <a:off x="4546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167476</xdr:rowOff>
    </xdr:from>
    <xdr:ext cx="405111" cy="259045"/>
    <xdr:sp macro="" textlink="">
      <xdr:nvSpPr>
        <xdr:cNvPr id="64" name="【図書館】&#10;有形固定資産減価償却率平均値テキスト"/>
        <xdr:cNvSpPr txBox="1"/>
      </xdr:nvSpPr>
      <xdr:spPr>
        <a:xfrm>
          <a:off x="4724400" y="6339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144599</xdr:rowOff>
    </xdr:from>
    <xdr:to>
      <xdr:col>6</xdr:col>
      <xdr:colOff>561975</xdr:colOff>
      <xdr:row>38</xdr:row>
      <xdr:rowOff>74749</xdr:rowOff>
    </xdr:to>
    <xdr:sp macro="" textlink="">
      <xdr:nvSpPr>
        <xdr:cNvPr id="65" name="フローチャート : 判断 64"/>
        <xdr:cNvSpPr/>
      </xdr:nvSpPr>
      <xdr:spPr>
        <a:xfrm>
          <a:off x="4584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2540</xdr:rowOff>
    </xdr:from>
    <xdr:to>
      <xdr:col>5</xdr:col>
      <xdr:colOff>409575</xdr:colOff>
      <xdr:row>38</xdr:row>
      <xdr:rowOff>104140</xdr:rowOff>
    </xdr:to>
    <xdr:sp macro="" textlink="">
      <xdr:nvSpPr>
        <xdr:cNvPr id="66" name="フローチャート : 判断 65"/>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165826</xdr:rowOff>
    </xdr:from>
    <xdr:to>
      <xdr:col>6</xdr:col>
      <xdr:colOff>561975</xdr:colOff>
      <xdr:row>41</xdr:row>
      <xdr:rowOff>95976</xdr:rowOff>
    </xdr:to>
    <xdr:sp macro="" textlink="">
      <xdr:nvSpPr>
        <xdr:cNvPr id="72" name="円/楕円 71"/>
        <xdr:cNvSpPr/>
      </xdr:nvSpPr>
      <xdr:spPr>
        <a:xfrm>
          <a:off x="45847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80753</xdr:rowOff>
    </xdr:from>
    <xdr:ext cx="405111" cy="259045"/>
    <xdr:sp macro="" textlink="">
      <xdr:nvSpPr>
        <xdr:cNvPr id="73" name="【図書館】&#10;有形固定資産減価償却率該当値テキスト"/>
        <xdr:cNvSpPr txBox="1"/>
      </xdr:nvSpPr>
      <xdr:spPr>
        <a:xfrm>
          <a:off x="4724400" y="6938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307975</xdr:colOff>
      <xdr:row>41</xdr:row>
      <xdr:rowOff>43362</xdr:rowOff>
    </xdr:from>
    <xdr:to>
      <xdr:col>5</xdr:col>
      <xdr:colOff>409575</xdr:colOff>
      <xdr:row>41</xdr:row>
      <xdr:rowOff>144962</xdr:rowOff>
    </xdr:to>
    <xdr:sp macro="" textlink="">
      <xdr:nvSpPr>
        <xdr:cNvPr id="74" name="円/楕円 73"/>
        <xdr:cNvSpPr/>
      </xdr:nvSpPr>
      <xdr:spPr>
        <a:xfrm>
          <a:off x="3746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41</xdr:row>
      <xdr:rowOff>45176</xdr:rowOff>
    </xdr:from>
    <xdr:to>
      <xdr:col>6</xdr:col>
      <xdr:colOff>511175</xdr:colOff>
      <xdr:row>41</xdr:row>
      <xdr:rowOff>94162</xdr:rowOff>
    </xdr:to>
    <xdr:cxnSp macro="">
      <xdr:nvCxnSpPr>
        <xdr:cNvPr id="75" name="直線コネクタ 74"/>
        <xdr:cNvCxnSpPr/>
      </xdr:nvCxnSpPr>
      <xdr:spPr>
        <a:xfrm flipV="1">
          <a:off x="3797300" y="7074626"/>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120667</xdr:rowOff>
    </xdr:from>
    <xdr:ext cx="405111" cy="259045"/>
    <xdr:sp macro="" textlink="">
      <xdr:nvSpPr>
        <xdr:cNvPr id="76" name="n_1aveValue【図書館】&#10;有形固定資産減価償却率"/>
        <xdr:cNvSpPr txBox="1"/>
      </xdr:nvSpPr>
      <xdr:spPr>
        <a:xfrm>
          <a:off x="3582043"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136089</xdr:rowOff>
    </xdr:from>
    <xdr:ext cx="405111" cy="259045"/>
    <xdr:sp macro="" textlink="">
      <xdr:nvSpPr>
        <xdr:cNvPr id="77" name="n_1mainValue【図書館】&#10;有形固定資産減価償却率"/>
        <xdr:cNvSpPr txBox="1"/>
      </xdr:nvSpPr>
      <xdr:spPr>
        <a:xfrm>
          <a:off x="3582043" y="716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0</xdr:rowOff>
    </xdr:from>
    <xdr:to>
      <xdr:col>15</xdr:col>
      <xdr:colOff>180340</xdr:colOff>
      <xdr:row>42</xdr:row>
      <xdr:rowOff>38100</xdr:rowOff>
    </xdr:to>
    <xdr:cxnSp macro="">
      <xdr:nvCxnSpPr>
        <xdr:cNvPr id="102" name="直線コネクタ 101"/>
        <xdr:cNvCxnSpPr/>
      </xdr:nvCxnSpPr>
      <xdr:spPr>
        <a:xfrm flipV="1">
          <a:off x="10476865" y="582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41927</xdr:rowOff>
    </xdr:from>
    <xdr:ext cx="469744" cy="259045"/>
    <xdr:sp macro="" textlink="">
      <xdr:nvSpPr>
        <xdr:cNvPr id="103" name="【図書館】&#10;一人当たり面積最小値テキスト"/>
        <xdr:cNvSpPr txBox="1"/>
      </xdr:nvSpPr>
      <xdr:spPr>
        <a:xfrm>
          <a:off x="105664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42</xdr:row>
      <xdr:rowOff>38100</xdr:rowOff>
    </xdr:from>
    <xdr:to>
      <xdr:col>15</xdr:col>
      <xdr:colOff>269875</xdr:colOff>
      <xdr:row>42</xdr:row>
      <xdr:rowOff>38100</xdr:rowOff>
    </xdr:to>
    <xdr:cxnSp macro="">
      <xdr:nvCxnSpPr>
        <xdr:cNvPr id="104" name="直線コネクタ 103"/>
        <xdr:cNvCxnSpPr/>
      </xdr:nvCxnSpPr>
      <xdr:spPr>
        <a:xfrm>
          <a:off x="10388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118127</xdr:rowOff>
    </xdr:from>
    <xdr:ext cx="469744" cy="259045"/>
    <xdr:sp macro="" textlink="">
      <xdr:nvSpPr>
        <xdr:cNvPr id="105" name="【図書館】&#10;一人当たり面積最大値テキスト"/>
        <xdr:cNvSpPr txBox="1"/>
      </xdr:nvSpPr>
      <xdr:spPr>
        <a:xfrm>
          <a:off x="105664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15</xdr:col>
      <xdr:colOff>92075</xdr:colOff>
      <xdr:row>34</xdr:row>
      <xdr:rowOff>0</xdr:rowOff>
    </xdr:from>
    <xdr:to>
      <xdr:col>15</xdr:col>
      <xdr:colOff>269875</xdr:colOff>
      <xdr:row>34</xdr:row>
      <xdr:rowOff>0</xdr:rowOff>
    </xdr:to>
    <xdr:cxnSp macro="">
      <xdr:nvCxnSpPr>
        <xdr:cNvPr id="106" name="直線コネクタ 105"/>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137177</xdr:rowOff>
    </xdr:from>
    <xdr:ext cx="469744" cy="259045"/>
    <xdr:sp macro="" textlink="">
      <xdr:nvSpPr>
        <xdr:cNvPr id="107" name="【図書館】&#10;一人当たり面積平均値テキスト"/>
        <xdr:cNvSpPr txBox="1"/>
      </xdr:nvSpPr>
      <xdr:spPr>
        <a:xfrm>
          <a:off x="10566400" y="682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158750</xdr:rowOff>
    </xdr:from>
    <xdr:to>
      <xdr:col>15</xdr:col>
      <xdr:colOff>231775</xdr:colOff>
      <xdr:row>40</xdr:row>
      <xdr:rowOff>88900</xdr:rowOff>
    </xdr:to>
    <xdr:sp macro="" textlink="">
      <xdr:nvSpPr>
        <xdr:cNvPr id="108" name="フローチャート : 判断 107"/>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120650</xdr:rowOff>
    </xdr:from>
    <xdr:to>
      <xdr:col>14</xdr:col>
      <xdr:colOff>79375</xdr:colOff>
      <xdr:row>40</xdr:row>
      <xdr:rowOff>50800</xdr:rowOff>
    </xdr:to>
    <xdr:sp macro="" textlink="">
      <xdr:nvSpPr>
        <xdr:cNvPr id="109" name="フローチャート : 判断 108"/>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44450</xdr:rowOff>
    </xdr:from>
    <xdr:to>
      <xdr:col>15</xdr:col>
      <xdr:colOff>231775</xdr:colOff>
      <xdr:row>37</xdr:row>
      <xdr:rowOff>146050</xdr:rowOff>
    </xdr:to>
    <xdr:sp macro="" textlink="">
      <xdr:nvSpPr>
        <xdr:cNvPr id="115" name="円/楕円 114"/>
        <xdr:cNvSpPr/>
      </xdr:nvSpPr>
      <xdr:spPr>
        <a:xfrm>
          <a:off x="10426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67327</xdr:rowOff>
    </xdr:from>
    <xdr:ext cx="469744" cy="259045"/>
    <xdr:sp macro="" textlink="">
      <xdr:nvSpPr>
        <xdr:cNvPr id="116" name="【図書館】&#10;一人当たり面積該当値テキスト"/>
        <xdr:cNvSpPr txBox="1"/>
      </xdr:nvSpPr>
      <xdr:spPr>
        <a:xfrm>
          <a:off x="10566400"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6350</xdr:rowOff>
    </xdr:from>
    <xdr:to>
      <xdr:col>14</xdr:col>
      <xdr:colOff>79375</xdr:colOff>
      <xdr:row>37</xdr:row>
      <xdr:rowOff>107950</xdr:rowOff>
    </xdr:to>
    <xdr:sp macro="" textlink="">
      <xdr:nvSpPr>
        <xdr:cNvPr id="117" name="円/楕円 116"/>
        <xdr:cNvSpPr/>
      </xdr:nvSpPr>
      <xdr:spPr>
        <a:xfrm>
          <a:off x="958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57150</xdr:rowOff>
    </xdr:from>
    <xdr:to>
      <xdr:col>15</xdr:col>
      <xdr:colOff>180975</xdr:colOff>
      <xdr:row>37</xdr:row>
      <xdr:rowOff>95250</xdr:rowOff>
    </xdr:to>
    <xdr:cxnSp macro="">
      <xdr:nvCxnSpPr>
        <xdr:cNvPr id="118" name="直線コネクタ 117"/>
        <xdr:cNvCxnSpPr/>
      </xdr:nvCxnSpPr>
      <xdr:spPr>
        <a:xfrm>
          <a:off x="9639300" y="6400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40</xdr:row>
      <xdr:rowOff>41927</xdr:rowOff>
    </xdr:from>
    <xdr:ext cx="469744" cy="259045"/>
    <xdr:sp macro="" textlink="">
      <xdr:nvSpPr>
        <xdr:cNvPr id="119" name="n_1aveValue【図書館】&#10;一人当たり面積"/>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0.020</a:t>
          </a:r>
          <a:endParaRPr kumimoji="1" lang="ja-JP" altLang="en-US" sz="1000" b="1">
            <a:solidFill>
              <a:srgbClr val="000080"/>
            </a:solidFill>
            <a:latin typeface="ＭＳ Ｐゴシック"/>
          </a:endParaRPr>
        </a:p>
      </xdr:txBody>
    </xdr:sp>
    <xdr:clientData/>
  </xdr:oneCellAnchor>
  <xdr:oneCellAnchor>
    <xdr:from>
      <xdr:col>13</xdr:col>
      <xdr:colOff>466802</xdr:colOff>
      <xdr:row>35</xdr:row>
      <xdr:rowOff>124477</xdr:rowOff>
    </xdr:from>
    <xdr:ext cx="469744" cy="259045"/>
    <xdr:sp macro="" textlink="">
      <xdr:nvSpPr>
        <xdr:cNvPr id="120" name="n_1mainValue【図書館】&#10;一人当たり面積"/>
        <xdr:cNvSpPr txBox="1"/>
      </xdr:nvSpPr>
      <xdr:spPr>
        <a:xfrm>
          <a:off x="93917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20574</xdr:rowOff>
    </xdr:from>
    <xdr:to>
      <xdr:col>6</xdr:col>
      <xdr:colOff>510540</xdr:colOff>
      <xdr:row>64</xdr:row>
      <xdr:rowOff>18288</xdr:rowOff>
    </xdr:to>
    <xdr:cxnSp macro="">
      <xdr:nvCxnSpPr>
        <xdr:cNvPr id="143" name="直線コネクタ 142"/>
        <xdr:cNvCxnSpPr/>
      </xdr:nvCxnSpPr>
      <xdr:spPr>
        <a:xfrm flipV="1">
          <a:off x="4634865" y="979322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22115</xdr:rowOff>
    </xdr:from>
    <xdr:ext cx="405111" cy="259045"/>
    <xdr:sp macro="" textlink="">
      <xdr:nvSpPr>
        <xdr:cNvPr id="144" name="【体育館・プール】&#10;有形固定資産減価償却率最小値テキスト"/>
        <xdr:cNvSpPr txBox="1"/>
      </xdr:nvSpPr>
      <xdr:spPr>
        <a:xfrm>
          <a:off x="47244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64</xdr:row>
      <xdr:rowOff>18288</xdr:rowOff>
    </xdr:from>
    <xdr:to>
      <xdr:col>6</xdr:col>
      <xdr:colOff>600075</xdr:colOff>
      <xdr:row>64</xdr:row>
      <xdr:rowOff>18288</xdr:rowOff>
    </xdr:to>
    <xdr:cxnSp macro="">
      <xdr:nvCxnSpPr>
        <xdr:cNvPr id="145" name="直線コネクタ 144"/>
        <xdr:cNvCxnSpPr/>
      </xdr:nvCxnSpPr>
      <xdr:spPr>
        <a:xfrm>
          <a:off x="4546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138701</xdr:rowOff>
    </xdr:from>
    <xdr:ext cx="405111" cy="259045"/>
    <xdr:sp macro="" textlink="">
      <xdr:nvSpPr>
        <xdr:cNvPr id="146" name="【体育館・プール】&#10;有形固定資産減価償却率最大値テキスト"/>
        <xdr:cNvSpPr txBox="1"/>
      </xdr:nvSpPr>
      <xdr:spPr>
        <a:xfrm>
          <a:off x="4724400" y="956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6</xdr:col>
      <xdr:colOff>422275</xdr:colOff>
      <xdr:row>57</xdr:row>
      <xdr:rowOff>20574</xdr:rowOff>
    </xdr:from>
    <xdr:to>
      <xdr:col>6</xdr:col>
      <xdr:colOff>600075</xdr:colOff>
      <xdr:row>57</xdr:row>
      <xdr:rowOff>20574</xdr:rowOff>
    </xdr:to>
    <xdr:cxnSp macro="">
      <xdr:nvCxnSpPr>
        <xdr:cNvPr id="147" name="直線コネクタ 146"/>
        <xdr:cNvCxnSpPr/>
      </xdr:nvCxnSpPr>
      <xdr:spPr>
        <a:xfrm>
          <a:off x="4546600" y="979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8"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9" name="フローチャート : 判断 14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136652</xdr:rowOff>
    </xdr:from>
    <xdr:to>
      <xdr:col>5</xdr:col>
      <xdr:colOff>409575</xdr:colOff>
      <xdr:row>61</xdr:row>
      <xdr:rowOff>66802</xdr:rowOff>
    </xdr:to>
    <xdr:sp macro="" textlink="">
      <xdr:nvSpPr>
        <xdr:cNvPr id="150" name="フローチャート : 判断 149"/>
        <xdr:cNvSpPr/>
      </xdr:nvSpPr>
      <xdr:spPr>
        <a:xfrm>
          <a:off x="3746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56" name="円/楕円 155"/>
        <xdr:cNvSpPr/>
      </xdr:nvSpPr>
      <xdr:spPr>
        <a:xfrm>
          <a:off x="4584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109237</xdr:rowOff>
    </xdr:from>
    <xdr:ext cx="405111" cy="259045"/>
    <xdr:sp macro="" textlink="">
      <xdr:nvSpPr>
        <xdr:cNvPr id="157" name="【体育館・プール】&#10;有形固定資産減価償却率該当値テキスト"/>
        <xdr:cNvSpPr txBox="1"/>
      </xdr:nvSpPr>
      <xdr:spPr>
        <a:xfrm>
          <a:off x="4724400"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42926</xdr:rowOff>
    </xdr:from>
    <xdr:to>
      <xdr:col>5</xdr:col>
      <xdr:colOff>409575</xdr:colOff>
      <xdr:row>61</xdr:row>
      <xdr:rowOff>144526</xdr:rowOff>
    </xdr:to>
    <xdr:sp macro="" textlink="">
      <xdr:nvSpPr>
        <xdr:cNvPr id="158" name="円/楕円 157"/>
        <xdr:cNvSpPr/>
      </xdr:nvSpPr>
      <xdr:spPr>
        <a:xfrm>
          <a:off x="3746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137160</xdr:rowOff>
    </xdr:from>
    <xdr:to>
      <xdr:col>6</xdr:col>
      <xdr:colOff>511175</xdr:colOff>
      <xdr:row>61</xdr:row>
      <xdr:rowOff>93726</xdr:rowOff>
    </xdr:to>
    <xdr:cxnSp macro="">
      <xdr:nvCxnSpPr>
        <xdr:cNvPr id="159" name="直線コネクタ 158"/>
        <xdr:cNvCxnSpPr/>
      </xdr:nvCxnSpPr>
      <xdr:spPr>
        <a:xfrm flipV="1">
          <a:off x="3797300" y="1042416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83329</xdr:rowOff>
    </xdr:from>
    <xdr:ext cx="405111" cy="259045"/>
    <xdr:sp macro="" textlink="">
      <xdr:nvSpPr>
        <xdr:cNvPr id="160" name="n_1aveValue【体育館・プール】&#10;有形固定資産減価償却率"/>
        <xdr:cNvSpPr txBox="1"/>
      </xdr:nvSpPr>
      <xdr:spPr>
        <a:xfrm>
          <a:off x="3582043" y="1019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135653</xdr:rowOff>
    </xdr:from>
    <xdr:ext cx="405111" cy="259045"/>
    <xdr:sp macro="" textlink="">
      <xdr:nvSpPr>
        <xdr:cNvPr id="161" name="n_1mainValue【体育館・プール】&#10;有形固定資産減価償却率"/>
        <xdr:cNvSpPr txBox="1"/>
      </xdr:nvSpPr>
      <xdr:spPr>
        <a:xfrm>
          <a:off x="3582043" y="1059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72" name="テキスト ボックス 17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73" name="直線コネクタ 17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74" name="テキスト ボックス 17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5" name="直線コネクタ 17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6" name="テキスト ボックス 17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7" name="直線コネクタ 17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8" name="テキスト ボックス 17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9" name="直線コネクタ 17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80" name="テキスト ボックス 17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1" name="直線コネクタ 18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82" name="テキスト ボックス 18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3" name="直線コネクタ 18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84" name="テキスト ボックス 18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160565</xdr:rowOff>
    </xdr:from>
    <xdr:to>
      <xdr:col>15</xdr:col>
      <xdr:colOff>180340</xdr:colOff>
      <xdr:row>64</xdr:row>
      <xdr:rowOff>43543</xdr:rowOff>
    </xdr:to>
    <xdr:cxnSp macro="">
      <xdr:nvCxnSpPr>
        <xdr:cNvPr id="188" name="直線コネクタ 187"/>
        <xdr:cNvCxnSpPr/>
      </xdr:nvCxnSpPr>
      <xdr:spPr>
        <a:xfrm flipV="1">
          <a:off x="10476865" y="9590315"/>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47370</xdr:rowOff>
    </xdr:from>
    <xdr:ext cx="469744" cy="259045"/>
    <xdr:sp macro="" textlink="">
      <xdr:nvSpPr>
        <xdr:cNvPr id="189" name="【体育館・プール】&#10;一人当たり面積最小値テキスト"/>
        <xdr:cNvSpPr txBox="1"/>
      </xdr:nvSpPr>
      <xdr:spPr>
        <a:xfrm>
          <a:off x="10566400" y="1102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15</xdr:col>
      <xdr:colOff>92075</xdr:colOff>
      <xdr:row>64</xdr:row>
      <xdr:rowOff>43543</xdr:rowOff>
    </xdr:from>
    <xdr:to>
      <xdr:col>15</xdr:col>
      <xdr:colOff>269875</xdr:colOff>
      <xdr:row>64</xdr:row>
      <xdr:rowOff>43543</xdr:rowOff>
    </xdr:to>
    <xdr:cxnSp macro="">
      <xdr:nvCxnSpPr>
        <xdr:cNvPr id="190" name="直線コネクタ 189"/>
        <xdr:cNvCxnSpPr/>
      </xdr:nvCxnSpPr>
      <xdr:spPr>
        <a:xfrm>
          <a:off x="10388600" y="1101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107242</xdr:rowOff>
    </xdr:from>
    <xdr:ext cx="469744" cy="259045"/>
    <xdr:sp macro="" textlink="">
      <xdr:nvSpPr>
        <xdr:cNvPr id="191" name="【体育館・プール】&#10;一人当たり面積最大値テキスト"/>
        <xdr:cNvSpPr txBox="1"/>
      </xdr:nvSpPr>
      <xdr:spPr>
        <a:xfrm>
          <a:off x="10566400" y="936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0.169</a:t>
          </a:r>
          <a:endParaRPr kumimoji="1" lang="ja-JP" altLang="en-US" sz="1000" b="1">
            <a:latin typeface="ＭＳ Ｐゴシック"/>
          </a:endParaRPr>
        </a:p>
      </xdr:txBody>
    </xdr:sp>
    <xdr:clientData/>
  </xdr:oneCellAnchor>
  <xdr:twoCellAnchor>
    <xdr:from>
      <xdr:col>15</xdr:col>
      <xdr:colOff>92075</xdr:colOff>
      <xdr:row>55</xdr:row>
      <xdr:rowOff>160565</xdr:rowOff>
    </xdr:from>
    <xdr:to>
      <xdr:col>15</xdr:col>
      <xdr:colOff>269875</xdr:colOff>
      <xdr:row>55</xdr:row>
      <xdr:rowOff>160565</xdr:rowOff>
    </xdr:to>
    <xdr:cxnSp macro="">
      <xdr:nvCxnSpPr>
        <xdr:cNvPr id="192" name="直線コネクタ 191"/>
        <xdr:cNvCxnSpPr/>
      </xdr:nvCxnSpPr>
      <xdr:spPr>
        <a:xfrm>
          <a:off x="10388600" y="959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93634</xdr:rowOff>
    </xdr:from>
    <xdr:ext cx="469744" cy="259045"/>
    <xdr:sp macro="" textlink="">
      <xdr:nvSpPr>
        <xdr:cNvPr id="193" name="【体育館・プール】&#10;一人当たり面積平均値テキスト"/>
        <xdr:cNvSpPr txBox="1"/>
      </xdr:nvSpPr>
      <xdr:spPr>
        <a:xfrm>
          <a:off x="10566400" y="10552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115207</xdr:rowOff>
    </xdr:from>
    <xdr:to>
      <xdr:col>15</xdr:col>
      <xdr:colOff>231775</xdr:colOff>
      <xdr:row>62</xdr:row>
      <xdr:rowOff>45357</xdr:rowOff>
    </xdr:to>
    <xdr:sp macro="" textlink="">
      <xdr:nvSpPr>
        <xdr:cNvPr id="194" name="フローチャート : 判断 193"/>
        <xdr:cNvSpPr/>
      </xdr:nvSpPr>
      <xdr:spPr>
        <a:xfrm>
          <a:off x="10426700" y="105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82550</xdr:rowOff>
    </xdr:from>
    <xdr:to>
      <xdr:col>14</xdr:col>
      <xdr:colOff>79375</xdr:colOff>
      <xdr:row>62</xdr:row>
      <xdr:rowOff>12700</xdr:rowOff>
    </xdr:to>
    <xdr:sp macro="" textlink="">
      <xdr:nvSpPr>
        <xdr:cNvPr id="195" name="フローチャート : 判断 194"/>
        <xdr:cNvSpPr/>
      </xdr:nvSpPr>
      <xdr:spPr>
        <a:xfrm>
          <a:off x="9588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109765</xdr:rowOff>
    </xdr:from>
    <xdr:to>
      <xdr:col>15</xdr:col>
      <xdr:colOff>231775</xdr:colOff>
      <xdr:row>56</xdr:row>
      <xdr:rowOff>39915</xdr:rowOff>
    </xdr:to>
    <xdr:sp macro="" textlink="">
      <xdr:nvSpPr>
        <xdr:cNvPr id="201" name="円/楕円 200"/>
        <xdr:cNvSpPr/>
      </xdr:nvSpPr>
      <xdr:spPr>
        <a:xfrm>
          <a:off x="10426700" y="953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62792</xdr:rowOff>
    </xdr:from>
    <xdr:ext cx="469744" cy="259045"/>
    <xdr:sp macro="" textlink="">
      <xdr:nvSpPr>
        <xdr:cNvPr id="202" name="【体育館・プール】&#10;一人当たり面積該当値テキスト"/>
        <xdr:cNvSpPr txBox="1"/>
      </xdr:nvSpPr>
      <xdr:spPr>
        <a:xfrm>
          <a:off x="10566400" y="94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98878</xdr:rowOff>
    </xdr:from>
    <xdr:to>
      <xdr:col>14</xdr:col>
      <xdr:colOff>79375</xdr:colOff>
      <xdr:row>56</xdr:row>
      <xdr:rowOff>29028</xdr:rowOff>
    </xdr:to>
    <xdr:sp macro="" textlink="">
      <xdr:nvSpPr>
        <xdr:cNvPr id="203" name="円/楕円 202"/>
        <xdr:cNvSpPr/>
      </xdr:nvSpPr>
      <xdr:spPr>
        <a:xfrm>
          <a:off x="9588500" y="95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55</xdr:row>
      <xdr:rowOff>149678</xdr:rowOff>
    </xdr:from>
    <xdr:to>
      <xdr:col>15</xdr:col>
      <xdr:colOff>180975</xdr:colOff>
      <xdr:row>55</xdr:row>
      <xdr:rowOff>160565</xdr:rowOff>
    </xdr:to>
    <xdr:cxnSp macro="">
      <xdr:nvCxnSpPr>
        <xdr:cNvPr id="204" name="直線コネクタ 203"/>
        <xdr:cNvCxnSpPr/>
      </xdr:nvCxnSpPr>
      <xdr:spPr>
        <a:xfrm>
          <a:off x="9639300" y="95794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62</xdr:row>
      <xdr:rowOff>3827</xdr:rowOff>
    </xdr:from>
    <xdr:ext cx="469744" cy="259045"/>
    <xdr:sp macro="" textlink="">
      <xdr:nvSpPr>
        <xdr:cNvPr id="205" name="n_1aveValue【体育館・プール】&#10;一人当たり面積"/>
        <xdr:cNvSpPr txBox="1"/>
      </xdr:nvSpPr>
      <xdr:spPr>
        <a:xfrm>
          <a:off x="93917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0.077</a:t>
          </a:r>
          <a:endParaRPr kumimoji="1" lang="ja-JP" altLang="en-US" sz="1000" b="1">
            <a:solidFill>
              <a:srgbClr val="000080"/>
            </a:solidFill>
            <a:latin typeface="ＭＳ Ｐゴシック"/>
          </a:endParaRPr>
        </a:p>
      </xdr:txBody>
    </xdr:sp>
    <xdr:clientData/>
  </xdr:oneCellAnchor>
  <xdr:oneCellAnchor>
    <xdr:from>
      <xdr:col>13</xdr:col>
      <xdr:colOff>466802</xdr:colOff>
      <xdr:row>54</xdr:row>
      <xdr:rowOff>45555</xdr:rowOff>
    </xdr:from>
    <xdr:ext cx="469744" cy="259045"/>
    <xdr:sp macro="" textlink="">
      <xdr:nvSpPr>
        <xdr:cNvPr id="206" name="n_1mainValue【体育館・プール】&#10;一人当たり面積"/>
        <xdr:cNvSpPr txBox="1"/>
      </xdr:nvSpPr>
      <xdr:spPr>
        <a:xfrm>
          <a:off x="9391727" y="930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9" name="テキスト ボックス 21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9" name="テキスト ボックス 22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31" name="テキスト ボックス 23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132806</xdr:rowOff>
    </xdr:from>
    <xdr:to>
      <xdr:col>6</xdr:col>
      <xdr:colOff>510540</xdr:colOff>
      <xdr:row>86</xdr:row>
      <xdr:rowOff>2177</xdr:rowOff>
    </xdr:to>
    <xdr:cxnSp macro="">
      <xdr:nvCxnSpPr>
        <xdr:cNvPr id="233" name="直線コネクタ 232"/>
        <xdr:cNvCxnSpPr/>
      </xdr:nvCxnSpPr>
      <xdr:spPr>
        <a:xfrm flipV="1">
          <a:off x="4634865" y="1350590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6004</xdr:rowOff>
    </xdr:from>
    <xdr:ext cx="405111" cy="259045"/>
    <xdr:sp macro="" textlink="">
      <xdr:nvSpPr>
        <xdr:cNvPr id="234" name="【福祉施設】&#10;有形固定資産減価償却率最小値テキスト"/>
        <xdr:cNvSpPr txBox="1"/>
      </xdr:nvSpPr>
      <xdr:spPr>
        <a:xfrm>
          <a:off x="47244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422275</xdr:colOff>
      <xdr:row>86</xdr:row>
      <xdr:rowOff>2177</xdr:rowOff>
    </xdr:from>
    <xdr:to>
      <xdr:col>6</xdr:col>
      <xdr:colOff>600075</xdr:colOff>
      <xdr:row>86</xdr:row>
      <xdr:rowOff>2177</xdr:rowOff>
    </xdr:to>
    <xdr:cxnSp macro="">
      <xdr:nvCxnSpPr>
        <xdr:cNvPr id="235" name="直線コネクタ 234"/>
        <xdr:cNvCxnSpPr/>
      </xdr:nvCxnSpPr>
      <xdr:spPr>
        <a:xfrm>
          <a:off x="4546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79483</xdr:rowOff>
    </xdr:from>
    <xdr:ext cx="405111" cy="259045"/>
    <xdr:sp macro="" textlink="">
      <xdr:nvSpPr>
        <xdr:cNvPr id="236" name="【福祉施設】&#10;有形固定資産減価償却率最大値テキスト"/>
        <xdr:cNvSpPr txBox="1"/>
      </xdr:nvSpPr>
      <xdr:spPr>
        <a:xfrm>
          <a:off x="47244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237" name="直線コネクタ 236"/>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135545</xdr:rowOff>
    </xdr:from>
    <xdr:ext cx="405111" cy="259045"/>
    <xdr:sp macro="" textlink="">
      <xdr:nvSpPr>
        <xdr:cNvPr id="238" name="【福祉施設】&#10;有形固定資産減価償却率平均値テキスト"/>
        <xdr:cNvSpPr txBox="1"/>
      </xdr:nvSpPr>
      <xdr:spPr>
        <a:xfrm>
          <a:off x="47244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157118</xdr:rowOff>
    </xdr:from>
    <xdr:to>
      <xdr:col>6</xdr:col>
      <xdr:colOff>561975</xdr:colOff>
      <xdr:row>83</xdr:row>
      <xdr:rowOff>87268</xdr:rowOff>
    </xdr:to>
    <xdr:sp macro="" textlink="">
      <xdr:nvSpPr>
        <xdr:cNvPr id="239" name="フローチャート : 判断 238"/>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130992</xdr:rowOff>
    </xdr:from>
    <xdr:to>
      <xdr:col>5</xdr:col>
      <xdr:colOff>409575</xdr:colOff>
      <xdr:row>83</xdr:row>
      <xdr:rowOff>61142</xdr:rowOff>
    </xdr:to>
    <xdr:sp macro="" textlink="">
      <xdr:nvSpPr>
        <xdr:cNvPr id="240" name="フローチャート : 判断 239"/>
        <xdr:cNvSpPr/>
      </xdr:nvSpPr>
      <xdr:spPr>
        <a:xfrm>
          <a:off x="3746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117929</xdr:rowOff>
    </xdr:from>
    <xdr:to>
      <xdr:col>6</xdr:col>
      <xdr:colOff>561975</xdr:colOff>
      <xdr:row>83</xdr:row>
      <xdr:rowOff>48079</xdr:rowOff>
    </xdr:to>
    <xdr:sp macro="" textlink="">
      <xdr:nvSpPr>
        <xdr:cNvPr id="246" name="円/楕円 245"/>
        <xdr:cNvSpPr/>
      </xdr:nvSpPr>
      <xdr:spPr>
        <a:xfrm>
          <a:off x="45847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140806</xdr:rowOff>
    </xdr:from>
    <xdr:ext cx="405111" cy="259045"/>
    <xdr:sp macro="" textlink="">
      <xdr:nvSpPr>
        <xdr:cNvPr id="247" name="【福祉施設】&#10;有形固定資産減価償却率該当値テキスト"/>
        <xdr:cNvSpPr txBox="1"/>
      </xdr:nvSpPr>
      <xdr:spPr>
        <a:xfrm>
          <a:off x="4724400" y="14028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24856</xdr:rowOff>
    </xdr:from>
    <xdr:to>
      <xdr:col>5</xdr:col>
      <xdr:colOff>409575</xdr:colOff>
      <xdr:row>83</xdr:row>
      <xdr:rowOff>126456</xdr:rowOff>
    </xdr:to>
    <xdr:sp macro="" textlink="">
      <xdr:nvSpPr>
        <xdr:cNvPr id="248" name="円/楕円 247"/>
        <xdr:cNvSpPr/>
      </xdr:nvSpPr>
      <xdr:spPr>
        <a:xfrm>
          <a:off x="3746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168729</xdr:rowOff>
    </xdr:from>
    <xdr:to>
      <xdr:col>6</xdr:col>
      <xdr:colOff>511175</xdr:colOff>
      <xdr:row>83</xdr:row>
      <xdr:rowOff>75656</xdr:rowOff>
    </xdr:to>
    <xdr:cxnSp macro="">
      <xdr:nvCxnSpPr>
        <xdr:cNvPr id="249" name="直線コネクタ 248"/>
        <xdr:cNvCxnSpPr/>
      </xdr:nvCxnSpPr>
      <xdr:spPr>
        <a:xfrm flipV="1">
          <a:off x="3797300" y="14227629"/>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77669</xdr:rowOff>
    </xdr:from>
    <xdr:ext cx="405111" cy="259045"/>
    <xdr:sp macro="" textlink="">
      <xdr:nvSpPr>
        <xdr:cNvPr id="250" name="n_1aveValue【福祉施設】&#10;有形固定資産減価償却率"/>
        <xdr:cNvSpPr txBox="1"/>
      </xdr:nvSpPr>
      <xdr:spPr>
        <a:xfrm>
          <a:off x="3582043"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117583</xdr:rowOff>
    </xdr:from>
    <xdr:ext cx="405111" cy="259045"/>
    <xdr:sp macro="" textlink="">
      <xdr:nvSpPr>
        <xdr:cNvPr id="251" name="n_1mainValue【福祉施設】&#10;有形固定資産減価償却率"/>
        <xdr:cNvSpPr txBox="1"/>
      </xdr:nvSpPr>
      <xdr:spPr>
        <a:xfrm>
          <a:off x="3582043"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62" name="テキスト ボックス 26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38100</xdr:rowOff>
    </xdr:from>
    <xdr:to>
      <xdr:col>16</xdr:col>
      <xdr:colOff>307975</xdr:colOff>
      <xdr:row>86</xdr:row>
      <xdr:rowOff>38100</xdr:rowOff>
    </xdr:to>
    <xdr:cxnSp macro="">
      <xdr:nvCxnSpPr>
        <xdr:cNvPr id="263" name="直線コネクタ 26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64" name="テキスト ボックス 26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65" name="直線コネクタ 26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6" name="テキスト ボックス 26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7" name="直線コネクタ 26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8" name="テキスト ボックス 26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9" name="直線コネクタ 26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70" name="テキスト ボックス 26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118111</xdr:rowOff>
    </xdr:from>
    <xdr:to>
      <xdr:col>15</xdr:col>
      <xdr:colOff>180340</xdr:colOff>
      <xdr:row>86</xdr:row>
      <xdr:rowOff>129539</xdr:rowOff>
    </xdr:to>
    <xdr:cxnSp macro="">
      <xdr:nvCxnSpPr>
        <xdr:cNvPr id="274" name="直線コネクタ 273"/>
        <xdr:cNvCxnSpPr/>
      </xdr:nvCxnSpPr>
      <xdr:spPr>
        <a:xfrm flipV="1">
          <a:off x="10476865" y="136626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133366</xdr:rowOff>
    </xdr:from>
    <xdr:ext cx="469744" cy="259045"/>
    <xdr:sp macro="" textlink="">
      <xdr:nvSpPr>
        <xdr:cNvPr id="275" name="【福祉施設】&#10;一人当たり面積最小値テキスト"/>
        <xdr:cNvSpPr txBox="1"/>
      </xdr:nvSpPr>
      <xdr:spPr>
        <a:xfrm>
          <a:off x="10566400"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86</xdr:row>
      <xdr:rowOff>129539</xdr:rowOff>
    </xdr:from>
    <xdr:to>
      <xdr:col>15</xdr:col>
      <xdr:colOff>269875</xdr:colOff>
      <xdr:row>86</xdr:row>
      <xdr:rowOff>129539</xdr:rowOff>
    </xdr:to>
    <xdr:cxnSp macro="">
      <xdr:nvCxnSpPr>
        <xdr:cNvPr id="276" name="直線コネクタ 275"/>
        <xdr:cNvCxnSpPr/>
      </xdr:nvCxnSpPr>
      <xdr:spPr>
        <a:xfrm>
          <a:off x="10388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64788</xdr:rowOff>
    </xdr:from>
    <xdr:ext cx="469744" cy="259045"/>
    <xdr:sp macro="" textlink="">
      <xdr:nvSpPr>
        <xdr:cNvPr id="277" name="【福祉施設】&#10;一人当たり面積最大値テキスト"/>
        <xdr:cNvSpPr txBox="1"/>
      </xdr:nvSpPr>
      <xdr:spPr>
        <a:xfrm>
          <a:off x="105664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79</xdr:row>
      <xdr:rowOff>118111</xdr:rowOff>
    </xdr:from>
    <xdr:to>
      <xdr:col>15</xdr:col>
      <xdr:colOff>269875</xdr:colOff>
      <xdr:row>79</xdr:row>
      <xdr:rowOff>118111</xdr:rowOff>
    </xdr:to>
    <xdr:cxnSp macro="">
      <xdr:nvCxnSpPr>
        <xdr:cNvPr id="278" name="直線コネクタ 277"/>
        <xdr:cNvCxnSpPr/>
      </xdr:nvCxnSpPr>
      <xdr:spPr>
        <a:xfrm>
          <a:off x="10388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34307</xdr:rowOff>
    </xdr:from>
    <xdr:ext cx="469744" cy="259045"/>
    <xdr:sp macro="" textlink="">
      <xdr:nvSpPr>
        <xdr:cNvPr id="279" name="【福祉施設】&#10;一人当たり面積平均値テキスト"/>
        <xdr:cNvSpPr txBox="1"/>
      </xdr:nvSpPr>
      <xdr:spPr>
        <a:xfrm>
          <a:off x="10566400" y="1409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55880</xdr:rowOff>
    </xdr:from>
    <xdr:to>
      <xdr:col>15</xdr:col>
      <xdr:colOff>231775</xdr:colOff>
      <xdr:row>82</xdr:row>
      <xdr:rowOff>157480</xdr:rowOff>
    </xdr:to>
    <xdr:sp macro="" textlink="">
      <xdr:nvSpPr>
        <xdr:cNvPr id="280" name="フローチャート : 判断 279"/>
        <xdr:cNvSpPr/>
      </xdr:nvSpPr>
      <xdr:spPr>
        <a:xfrm>
          <a:off x="10426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170180</xdr:rowOff>
    </xdr:from>
    <xdr:to>
      <xdr:col>14</xdr:col>
      <xdr:colOff>79375</xdr:colOff>
      <xdr:row>83</xdr:row>
      <xdr:rowOff>100330</xdr:rowOff>
    </xdr:to>
    <xdr:sp macro="" textlink="">
      <xdr:nvSpPr>
        <xdr:cNvPr id="281" name="フローチャート : 判断 280"/>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81</xdr:row>
      <xdr:rowOff>158750</xdr:rowOff>
    </xdr:from>
    <xdr:to>
      <xdr:col>15</xdr:col>
      <xdr:colOff>231775</xdr:colOff>
      <xdr:row>82</xdr:row>
      <xdr:rowOff>88900</xdr:rowOff>
    </xdr:to>
    <xdr:sp macro="" textlink="">
      <xdr:nvSpPr>
        <xdr:cNvPr id="287" name="円/楕円 286"/>
        <xdr:cNvSpPr/>
      </xdr:nvSpPr>
      <xdr:spPr>
        <a:xfrm>
          <a:off x="10426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10177</xdr:rowOff>
    </xdr:from>
    <xdr:ext cx="469744" cy="259045"/>
    <xdr:sp macro="" textlink="">
      <xdr:nvSpPr>
        <xdr:cNvPr id="288" name="【福祉施設】&#10;一人当たり面積該当値テキスト"/>
        <xdr:cNvSpPr txBox="1"/>
      </xdr:nvSpPr>
      <xdr:spPr>
        <a:xfrm>
          <a:off x="105664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10161</xdr:rowOff>
    </xdr:from>
    <xdr:to>
      <xdr:col>14</xdr:col>
      <xdr:colOff>79375</xdr:colOff>
      <xdr:row>82</xdr:row>
      <xdr:rowOff>111761</xdr:rowOff>
    </xdr:to>
    <xdr:sp macro="" textlink="">
      <xdr:nvSpPr>
        <xdr:cNvPr id="289" name="円/楕円 288"/>
        <xdr:cNvSpPr/>
      </xdr:nvSpPr>
      <xdr:spPr>
        <a:xfrm>
          <a:off x="9588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38100</xdr:rowOff>
    </xdr:from>
    <xdr:to>
      <xdr:col>15</xdr:col>
      <xdr:colOff>180975</xdr:colOff>
      <xdr:row>82</xdr:row>
      <xdr:rowOff>60961</xdr:rowOff>
    </xdr:to>
    <xdr:cxnSp macro="">
      <xdr:nvCxnSpPr>
        <xdr:cNvPr id="290" name="直線コネクタ 289"/>
        <xdr:cNvCxnSpPr/>
      </xdr:nvCxnSpPr>
      <xdr:spPr>
        <a:xfrm flipV="1">
          <a:off x="9639300" y="140970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91457</xdr:rowOff>
    </xdr:from>
    <xdr:ext cx="469744" cy="259045"/>
    <xdr:sp macro="" textlink="">
      <xdr:nvSpPr>
        <xdr:cNvPr id="291" name="n_1aveValue【福祉施設】&#10;一人当たり面積"/>
        <xdr:cNvSpPr txBox="1"/>
      </xdr:nvSpPr>
      <xdr:spPr>
        <a:xfrm>
          <a:off x="9391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128288</xdr:rowOff>
    </xdr:from>
    <xdr:ext cx="469744" cy="259045"/>
    <xdr:sp macro="" textlink="">
      <xdr:nvSpPr>
        <xdr:cNvPr id="292" name="n_1mainValue【福祉施設】&#10;一人当たり面積"/>
        <xdr:cNvSpPr txBox="1"/>
      </xdr:nvSpPr>
      <xdr:spPr>
        <a:xfrm>
          <a:off x="9391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0" name="正方形/長方形 29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1" name="テキスト ボックス 30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2" name="直線コネクタ 30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303" name="テキスト ボックス 30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304" name="直線コネクタ 30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305" name="テキスト ボックス 30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306" name="直線コネクタ 30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307" name="テキスト ボックス 30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308" name="直線コネクタ 30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309" name="テキスト ボックス 30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10" name="直線コネクタ 30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311" name="テキスト ボックス 310"/>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2" name="直線コネクタ 31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3" name="テキスト ボックス 31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121920</xdr:rowOff>
    </xdr:from>
    <xdr:to>
      <xdr:col>6</xdr:col>
      <xdr:colOff>510540</xdr:colOff>
      <xdr:row>108</xdr:row>
      <xdr:rowOff>160782</xdr:rowOff>
    </xdr:to>
    <xdr:cxnSp macro="">
      <xdr:nvCxnSpPr>
        <xdr:cNvPr id="315" name="直線コネクタ 314"/>
        <xdr:cNvCxnSpPr/>
      </xdr:nvCxnSpPr>
      <xdr:spPr>
        <a:xfrm flipV="1">
          <a:off x="4634865" y="17266920"/>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164609</xdr:rowOff>
    </xdr:from>
    <xdr:ext cx="405111" cy="259045"/>
    <xdr:sp macro="" textlink="">
      <xdr:nvSpPr>
        <xdr:cNvPr id="316" name="【市民会館】&#10;有形固定資産減価償却率最小値テキスト"/>
        <xdr:cNvSpPr txBox="1"/>
      </xdr:nvSpPr>
      <xdr:spPr>
        <a:xfrm>
          <a:off x="4724400" y="18681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6</xdr:col>
      <xdr:colOff>422275</xdr:colOff>
      <xdr:row>108</xdr:row>
      <xdr:rowOff>160782</xdr:rowOff>
    </xdr:from>
    <xdr:to>
      <xdr:col>6</xdr:col>
      <xdr:colOff>600075</xdr:colOff>
      <xdr:row>108</xdr:row>
      <xdr:rowOff>160782</xdr:rowOff>
    </xdr:to>
    <xdr:cxnSp macro="">
      <xdr:nvCxnSpPr>
        <xdr:cNvPr id="317" name="直線コネクタ 316"/>
        <xdr:cNvCxnSpPr/>
      </xdr:nvCxnSpPr>
      <xdr:spPr>
        <a:xfrm>
          <a:off x="4546600" y="1867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68597</xdr:rowOff>
    </xdr:from>
    <xdr:ext cx="405111" cy="259045"/>
    <xdr:sp macro="" textlink="">
      <xdr:nvSpPr>
        <xdr:cNvPr id="318" name="【市民会館】&#10;有形固定資産減価償却率最大値テキスト"/>
        <xdr:cNvSpPr txBox="1"/>
      </xdr:nvSpPr>
      <xdr:spPr>
        <a:xfrm>
          <a:off x="47244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100</xdr:row>
      <xdr:rowOff>121920</xdr:rowOff>
    </xdr:from>
    <xdr:to>
      <xdr:col>6</xdr:col>
      <xdr:colOff>600075</xdr:colOff>
      <xdr:row>100</xdr:row>
      <xdr:rowOff>121920</xdr:rowOff>
    </xdr:to>
    <xdr:cxnSp macro="">
      <xdr:nvCxnSpPr>
        <xdr:cNvPr id="319" name="直線コネクタ 318"/>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160290</xdr:rowOff>
    </xdr:from>
    <xdr:ext cx="405111" cy="259045"/>
    <xdr:sp macro="" textlink="">
      <xdr:nvSpPr>
        <xdr:cNvPr id="320" name="【市民会館】&#10;有形固定資産減価償却率平均値テキスト"/>
        <xdr:cNvSpPr txBox="1"/>
      </xdr:nvSpPr>
      <xdr:spPr>
        <a:xfrm>
          <a:off x="4724400" y="18162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137413</xdr:rowOff>
    </xdr:from>
    <xdr:to>
      <xdr:col>6</xdr:col>
      <xdr:colOff>561975</xdr:colOff>
      <xdr:row>107</xdr:row>
      <xdr:rowOff>67563</xdr:rowOff>
    </xdr:to>
    <xdr:sp macro="" textlink="">
      <xdr:nvSpPr>
        <xdr:cNvPr id="321" name="フローチャート : 判断 320"/>
        <xdr:cNvSpPr/>
      </xdr:nvSpPr>
      <xdr:spPr>
        <a:xfrm>
          <a:off x="4584700" y="1831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91694</xdr:rowOff>
    </xdr:from>
    <xdr:to>
      <xdr:col>5</xdr:col>
      <xdr:colOff>409575</xdr:colOff>
      <xdr:row>107</xdr:row>
      <xdr:rowOff>21844</xdr:rowOff>
    </xdr:to>
    <xdr:sp macro="" textlink="">
      <xdr:nvSpPr>
        <xdr:cNvPr id="322" name="フローチャート : 判断 321"/>
        <xdr:cNvSpPr/>
      </xdr:nvSpPr>
      <xdr:spPr>
        <a:xfrm>
          <a:off x="3746500" y="1826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3" name="テキスト ボックス 32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4" name="テキスト ボックス 32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5" name="テキスト ボックス 32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6" name="テキスト ボックス 32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7" name="テキスト ボックス 32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107</xdr:row>
      <xdr:rowOff>125985</xdr:rowOff>
    </xdr:from>
    <xdr:to>
      <xdr:col>6</xdr:col>
      <xdr:colOff>561975</xdr:colOff>
      <xdr:row>108</xdr:row>
      <xdr:rowOff>56135</xdr:rowOff>
    </xdr:to>
    <xdr:sp macro="" textlink="">
      <xdr:nvSpPr>
        <xdr:cNvPr id="328" name="円/楕円 327"/>
        <xdr:cNvSpPr/>
      </xdr:nvSpPr>
      <xdr:spPr>
        <a:xfrm>
          <a:off x="45847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104412</xdr:rowOff>
    </xdr:from>
    <xdr:ext cx="405111" cy="259045"/>
    <xdr:sp macro="" textlink="">
      <xdr:nvSpPr>
        <xdr:cNvPr id="329" name="【市民会館】&#10;有形固定資産減価償却率該当値テキスト"/>
        <xdr:cNvSpPr txBox="1"/>
      </xdr:nvSpPr>
      <xdr:spPr>
        <a:xfrm>
          <a:off x="4724400" y="1844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5</xdr:col>
      <xdr:colOff>307975</xdr:colOff>
      <xdr:row>108</xdr:row>
      <xdr:rowOff>4826</xdr:rowOff>
    </xdr:from>
    <xdr:to>
      <xdr:col>5</xdr:col>
      <xdr:colOff>409575</xdr:colOff>
      <xdr:row>108</xdr:row>
      <xdr:rowOff>106426</xdr:rowOff>
    </xdr:to>
    <xdr:sp macro="" textlink="">
      <xdr:nvSpPr>
        <xdr:cNvPr id="330" name="円/楕円 329"/>
        <xdr:cNvSpPr/>
      </xdr:nvSpPr>
      <xdr:spPr>
        <a:xfrm>
          <a:off x="3746500" y="185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108</xdr:row>
      <xdr:rowOff>5335</xdr:rowOff>
    </xdr:from>
    <xdr:to>
      <xdr:col>6</xdr:col>
      <xdr:colOff>511175</xdr:colOff>
      <xdr:row>108</xdr:row>
      <xdr:rowOff>55626</xdr:rowOff>
    </xdr:to>
    <xdr:cxnSp macro="">
      <xdr:nvCxnSpPr>
        <xdr:cNvPr id="331" name="直線コネクタ 330"/>
        <xdr:cNvCxnSpPr/>
      </xdr:nvCxnSpPr>
      <xdr:spPr>
        <a:xfrm flipV="1">
          <a:off x="3797300" y="18521935"/>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38371</xdr:rowOff>
    </xdr:from>
    <xdr:ext cx="405111" cy="259045"/>
    <xdr:sp macro="" textlink="">
      <xdr:nvSpPr>
        <xdr:cNvPr id="332" name="n_1aveValue【市民会館】&#10;有形固定資産減価償却率"/>
        <xdr:cNvSpPr txBox="1"/>
      </xdr:nvSpPr>
      <xdr:spPr>
        <a:xfrm>
          <a:off x="3582043" y="18040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oneCellAnchor>
    <xdr:from>
      <xdr:col>5</xdr:col>
      <xdr:colOff>143518</xdr:colOff>
      <xdr:row>108</xdr:row>
      <xdr:rowOff>97553</xdr:rowOff>
    </xdr:from>
    <xdr:ext cx="405111" cy="259045"/>
    <xdr:sp macro="" textlink="">
      <xdr:nvSpPr>
        <xdr:cNvPr id="333" name="n_1mainValue【市民会館】&#10;有形固定資産減価償却率"/>
        <xdr:cNvSpPr txBox="1"/>
      </xdr:nvSpPr>
      <xdr:spPr>
        <a:xfrm>
          <a:off x="3582043" y="1861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107</xdr:row>
      <xdr:rowOff>133350</xdr:rowOff>
    </xdr:from>
    <xdr:to>
      <xdr:col>16</xdr:col>
      <xdr:colOff>307975</xdr:colOff>
      <xdr:row>107</xdr:row>
      <xdr:rowOff>133350</xdr:rowOff>
    </xdr:to>
    <xdr:cxnSp macro="">
      <xdr:nvCxnSpPr>
        <xdr:cNvPr id="344" name="直線コネクタ 34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45" name="テキスト ボックス 344"/>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6" name="直線コネクタ 3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7" name="テキスト ボックス 3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48" name="直線コネクタ 34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49" name="テキスト ボックス 348"/>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1" name="テキスト ボックス 3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104775</xdr:rowOff>
    </xdr:from>
    <xdr:to>
      <xdr:col>15</xdr:col>
      <xdr:colOff>180340</xdr:colOff>
      <xdr:row>107</xdr:row>
      <xdr:rowOff>59055</xdr:rowOff>
    </xdr:to>
    <xdr:cxnSp macro="">
      <xdr:nvCxnSpPr>
        <xdr:cNvPr id="353" name="直線コネクタ 352"/>
        <xdr:cNvCxnSpPr/>
      </xdr:nvCxnSpPr>
      <xdr:spPr>
        <a:xfrm flipV="1">
          <a:off x="10476865" y="1724977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62882</xdr:rowOff>
    </xdr:from>
    <xdr:ext cx="469744" cy="259045"/>
    <xdr:sp macro="" textlink="">
      <xdr:nvSpPr>
        <xdr:cNvPr id="354" name="【市民会館】&#10;一人当たり面積最小値テキスト"/>
        <xdr:cNvSpPr txBox="1"/>
      </xdr:nvSpPr>
      <xdr:spPr>
        <a:xfrm>
          <a:off x="10566400"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15</xdr:col>
      <xdr:colOff>92075</xdr:colOff>
      <xdr:row>107</xdr:row>
      <xdr:rowOff>59055</xdr:rowOff>
    </xdr:from>
    <xdr:to>
      <xdr:col>15</xdr:col>
      <xdr:colOff>269875</xdr:colOff>
      <xdr:row>107</xdr:row>
      <xdr:rowOff>59055</xdr:rowOff>
    </xdr:to>
    <xdr:cxnSp macro="">
      <xdr:nvCxnSpPr>
        <xdr:cNvPr id="355" name="直線コネクタ 354"/>
        <xdr:cNvCxnSpPr/>
      </xdr:nvCxnSpPr>
      <xdr:spPr>
        <a:xfrm>
          <a:off x="10388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51452</xdr:rowOff>
    </xdr:from>
    <xdr:ext cx="469744" cy="259045"/>
    <xdr:sp macro="" textlink="">
      <xdr:nvSpPr>
        <xdr:cNvPr id="356" name="【市民会館】&#10;一人当たり面積最大値テキスト"/>
        <xdr:cNvSpPr txBox="1"/>
      </xdr:nvSpPr>
      <xdr:spPr>
        <a:xfrm>
          <a:off x="10566400" y="1702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0.215</a:t>
          </a:r>
          <a:endParaRPr kumimoji="1" lang="ja-JP" altLang="en-US" sz="1000" b="1">
            <a:latin typeface="ＭＳ Ｐゴシック"/>
          </a:endParaRPr>
        </a:p>
      </xdr:txBody>
    </xdr:sp>
    <xdr:clientData/>
  </xdr:oneCellAnchor>
  <xdr:twoCellAnchor>
    <xdr:from>
      <xdr:col>15</xdr:col>
      <xdr:colOff>92075</xdr:colOff>
      <xdr:row>100</xdr:row>
      <xdr:rowOff>104775</xdr:rowOff>
    </xdr:from>
    <xdr:to>
      <xdr:col>15</xdr:col>
      <xdr:colOff>269875</xdr:colOff>
      <xdr:row>100</xdr:row>
      <xdr:rowOff>104775</xdr:rowOff>
    </xdr:to>
    <xdr:cxnSp macro="">
      <xdr:nvCxnSpPr>
        <xdr:cNvPr id="357" name="直線コネクタ 356"/>
        <xdr:cNvCxnSpPr/>
      </xdr:nvCxnSpPr>
      <xdr:spPr>
        <a:xfrm>
          <a:off x="10388600" y="1724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26688</xdr:rowOff>
    </xdr:from>
    <xdr:ext cx="469744" cy="259045"/>
    <xdr:sp macro="" textlink="">
      <xdr:nvSpPr>
        <xdr:cNvPr id="358" name="【市民会館】&#10;一人当たり面積平均値テキスト"/>
        <xdr:cNvSpPr txBox="1"/>
      </xdr:nvSpPr>
      <xdr:spPr>
        <a:xfrm>
          <a:off x="10566400" y="18028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48261</xdr:rowOff>
    </xdr:from>
    <xdr:to>
      <xdr:col>15</xdr:col>
      <xdr:colOff>231775</xdr:colOff>
      <xdr:row>105</xdr:row>
      <xdr:rowOff>149861</xdr:rowOff>
    </xdr:to>
    <xdr:sp macro="" textlink="">
      <xdr:nvSpPr>
        <xdr:cNvPr id="359" name="フローチャート : 判断 358"/>
        <xdr:cNvSpPr/>
      </xdr:nvSpPr>
      <xdr:spPr>
        <a:xfrm>
          <a:off x="10426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36830</xdr:rowOff>
    </xdr:from>
    <xdr:to>
      <xdr:col>14</xdr:col>
      <xdr:colOff>79375</xdr:colOff>
      <xdr:row>105</xdr:row>
      <xdr:rowOff>138430</xdr:rowOff>
    </xdr:to>
    <xdr:sp macro="" textlink="">
      <xdr:nvSpPr>
        <xdr:cNvPr id="360" name="フローチャート : 判断 359"/>
        <xdr:cNvSpPr/>
      </xdr:nvSpPr>
      <xdr:spPr>
        <a:xfrm>
          <a:off x="9588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103</xdr:row>
      <xdr:rowOff>8255</xdr:rowOff>
    </xdr:from>
    <xdr:to>
      <xdr:col>15</xdr:col>
      <xdr:colOff>231775</xdr:colOff>
      <xdr:row>103</xdr:row>
      <xdr:rowOff>109855</xdr:rowOff>
    </xdr:to>
    <xdr:sp macro="" textlink="">
      <xdr:nvSpPr>
        <xdr:cNvPr id="366" name="円/楕円 365"/>
        <xdr:cNvSpPr/>
      </xdr:nvSpPr>
      <xdr:spPr>
        <a:xfrm>
          <a:off x="104267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102</xdr:row>
      <xdr:rowOff>31132</xdr:rowOff>
    </xdr:from>
    <xdr:ext cx="469744" cy="259045"/>
    <xdr:sp macro="" textlink="">
      <xdr:nvSpPr>
        <xdr:cNvPr id="367" name="【市民会館】&#10;一人当たり面積該当値テキスト"/>
        <xdr:cNvSpPr txBox="1"/>
      </xdr:nvSpPr>
      <xdr:spPr>
        <a:xfrm>
          <a:off x="10566400" y="1751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0.133</a:t>
          </a:r>
          <a:endParaRPr kumimoji="1" lang="ja-JP" altLang="en-US" sz="1000" b="1">
            <a:solidFill>
              <a:srgbClr val="FF0000"/>
            </a:solidFill>
            <a:latin typeface="ＭＳ Ｐゴシック"/>
          </a:endParaRPr>
        </a:p>
      </xdr:txBody>
    </xdr:sp>
    <xdr:clientData/>
  </xdr:oneCellAnchor>
  <xdr:twoCellAnchor>
    <xdr:from>
      <xdr:col>13</xdr:col>
      <xdr:colOff>663575</xdr:colOff>
      <xdr:row>103</xdr:row>
      <xdr:rowOff>8255</xdr:rowOff>
    </xdr:from>
    <xdr:to>
      <xdr:col>14</xdr:col>
      <xdr:colOff>79375</xdr:colOff>
      <xdr:row>103</xdr:row>
      <xdr:rowOff>109855</xdr:rowOff>
    </xdr:to>
    <xdr:sp macro="" textlink="">
      <xdr:nvSpPr>
        <xdr:cNvPr id="368" name="円/楕円 367"/>
        <xdr:cNvSpPr/>
      </xdr:nvSpPr>
      <xdr:spPr>
        <a:xfrm>
          <a:off x="95885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103</xdr:row>
      <xdr:rowOff>59055</xdr:rowOff>
    </xdr:from>
    <xdr:to>
      <xdr:col>15</xdr:col>
      <xdr:colOff>180975</xdr:colOff>
      <xdr:row>103</xdr:row>
      <xdr:rowOff>59055</xdr:rowOff>
    </xdr:to>
    <xdr:cxnSp macro="">
      <xdr:nvCxnSpPr>
        <xdr:cNvPr id="369" name="直線コネクタ 368"/>
        <xdr:cNvCxnSpPr/>
      </xdr:nvCxnSpPr>
      <xdr:spPr>
        <a:xfrm>
          <a:off x="9639300" y="177184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105</xdr:row>
      <xdr:rowOff>129557</xdr:rowOff>
    </xdr:from>
    <xdr:ext cx="469744" cy="259045"/>
    <xdr:sp macro="" textlink="">
      <xdr:nvSpPr>
        <xdr:cNvPr id="370" name="n_1aveValue【市民会館】&#10;一人当たり面積"/>
        <xdr:cNvSpPr txBox="1"/>
      </xdr:nvSpPr>
      <xdr:spPr>
        <a:xfrm>
          <a:off x="93917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oneCellAnchor>
    <xdr:from>
      <xdr:col>13</xdr:col>
      <xdr:colOff>466802</xdr:colOff>
      <xdr:row>101</xdr:row>
      <xdr:rowOff>126382</xdr:rowOff>
    </xdr:from>
    <xdr:ext cx="469744" cy="259045"/>
    <xdr:sp macro="" textlink="">
      <xdr:nvSpPr>
        <xdr:cNvPr id="371" name="n_1mainValue【市民会館】&#10;一人当たり面積"/>
        <xdr:cNvSpPr txBox="1"/>
      </xdr:nvSpPr>
      <xdr:spPr>
        <a:xfrm>
          <a:off x="9391727" y="1744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2" name="テキスト ボックス 38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3" name="直線コネクタ 38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4" name="テキスト ボックス 38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5" name="直線コネクタ 38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6" name="テキスト ボックス 38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7" name="直線コネクタ 38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8" name="テキスト ボックス 38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9" name="直線コネクタ 38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90" name="テキスト ボックス 38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1" name="直線コネクタ 3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2" name="テキスト ボックス 39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73914</xdr:rowOff>
    </xdr:from>
    <xdr:to>
      <xdr:col>23</xdr:col>
      <xdr:colOff>516889</xdr:colOff>
      <xdr:row>40</xdr:row>
      <xdr:rowOff>103632</xdr:rowOff>
    </xdr:to>
    <xdr:cxnSp macro="">
      <xdr:nvCxnSpPr>
        <xdr:cNvPr id="394" name="直線コネクタ 393"/>
        <xdr:cNvCxnSpPr/>
      </xdr:nvCxnSpPr>
      <xdr:spPr>
        <a:xfrm flipV="1">
          <a:off x="16318864" y="5731764"/>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107459</xdr:rowOff>
    </xdr:from>
    <xdr:ext cx="405111" cy="259045"/>
    <xdr:sp macro="" textlink="">
      <xdr:nvSpPr>
        <xdr:cNvPr id="395" name="【一般廃棄物処理施設】&#10;有形固定資産減価償却率最小値テキスト"/>
        <xdr:cNvSpPr txBox="1"/>
      </xdr:nvSpPr>
      <xdr:spPr>
        <a:xfrm>
          <a:off x="16408400" y="696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40</xdr:row>
      <xdr:rowOff>103632</xdr:rowOff>
    </xdr:from>
    <xdr:to>
      <xdr:col>23</xdr:col>
      <xdr:colOff>606425</xdr:colOff>
      <xdr:row>40</xdr:row>
      <xdr:rowOff>103632</xdr:rowOff>
    </xdr:to>
    <xdr:cxnSp macro="">
      <xdr:nvCxnSpPr>
        <xdr:cNvPr id="396" name="直線コネクタ 395"/>
        <xdr:cNvCxnSpPr/>
      </xdr:nvCxnSpPr>
      <xdr:spPr>
        <a:xfrm>
          <a:off x="16230600" y="696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20591</xdr:rowOff>
    </xdr:from>
    <xdr:ext cx="405111" cy="259045"/>
    <xdr:sp macro="" textlink="">
      <xdr:nvSpPr>
        <xdr:cNvPr id="397" name="【一般廃棄物処理施設】&#10;有形固定資産減価償却率最大値テキスト"/>
        <xdr:cNvSpPr txBox="1"/>
      </xdr:nvSpPr>
      <xdr:spPr>
        <a:xfrm>
          <a:off x="16408400" y="550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23</xdr:col>
      <xdr:colOff>428625</xdr:colOff>
      <xdr:row>33</xdr:row>
      <xdr:rowOff>73914</xdr:rowOff>
    </xdr:from>
    <xdr:to>
      <xdr:col>23</xdr:col>
      <xdr:colOff>606425</xdr:colOff>
      <xdr:row>33</xdr:row>
      <xdr:rowOff>73914</xdr:rowOff>
    </xdr:to>
    <xdr:cxnSp macro="">
      <xdr:nvCxnSpPr>
        <xdr:cNvPr id="398" name="直線コネクタ 397"/>
        <xdr:cNvCxnSpPr/>
      </xdr:nvCxnSpPr>
      <xdr:spPr>
        <a:xfrm>
          <a:off x="16230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13987</xdr:rowOff>
    </xdr:from>
    <xdr:ext cx="405111" cy="259045"/>
    <xdr:sp macro="" textlink="">
      <xdr:nvSpPr>
        <xdr:cNvPr id="399" name="【一般廃棄物処理施設】&#10;有形固定資産減価償却率平均値テキスト"/>
        <xdr:cNvSpPr txBox="1"/>
      </xdr:nvSpPr>
      <xdr:spPr>
        <a:xfrm>
          <a:off x="16408400" y="5843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162560</xdr:rowOff>
    </xdr:from>
    <xdr:to>
      <xdr:col>23</xdr:col>
      <xdr:colOff>568325</xdr:colOff>
      <xdr:row>35</xdr:row>
      <xdr:rowOff>92710</xdr:rowOff>
    </xdr:to>
    <xdr:sp macro="" textlink="">
      <xdr:nvSpPr>
        <xdr:cNvPr id="400" name="フローチャート : 判断 399"/>
        <xdr:cNvSpPr/>
      </xdr:nvSpPr>
      <xdr:spPr>
        <a:xfrm>
          <a:off x="162687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114554</xdr:rowOff>
    </xdr:from>
    <xdr:to>
      <xdr:col>22</xdr:col>
      <xdr:colOff>415925</xdr:colOff>
      <xdr:row>36</xdr:row>
      <xdr:rowOff>44704</xdr:rowOff>
    </xdr:to>
    <xdr:sp macro="" textlink="">
      <xdr:nvSpPr>
        <xdr:cNvPr id="401" name="フローチャート : 判断 400"/>
        <xdr:cNvSpPr/>
      </xdr:nvSpPr>
      <xdr:spPr>
        <a:xfrm>
          <a:off x="15430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137414</xdr:rowOff>
    </xdr:from>
    <xdr:to>
      <xdr:col>23</xdr:col>
      <xdr:colOff>568325</xdr:colOff>
      <xdr:row>38</xdr:row>
      <xdr:rowOff>67564</xdr:rowOff>
    </xdr:to>
    <xdr:sp macro="" textlink="">
      <xdr:nvSpPr>
        <xdr:cNvPr id="407" name="円/楕円 406"/>
        <xdr:cNvSpPr/>
      </xdr:nvSpPr>
      <xdr:spPr>
        <a:xfrm>
          <a:off x="162687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115841</xdr:rowOff>
    </xdr:from>
    <xdr:ext cx="405111" cy="259045"/>
    <xdr:sp macro="" textlink="">
      <xdr:nvSpPr>
        <xdr:cNvPr id="408" name="【一般廃棄物処理施設】&#10;有形固定資産減価償却率該当値テキスト"/>
        <xdr:cNvSpPr txBox="1"/>
      </xdr:nvSpPr>
      <xdr:spPr>
        <a:xfrm>
          <a:off x="16408400" y="64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9398</xdr:rowOff>
    </xdr:from>
    <xdr:to>
      <xdr:col>22</xdr:col>
      <xdr:colOff>415925</xdr:colOff>
      <xdr:row>39</xdr:row>
      <xdr:rowOff>110998</xdr:rowOff>
    </xdr:to>
    <xdr:sp macro="" textlink="">
      <xdr:nvSpPr>
        <xdr:cNvPr id="409" name="円/楕円 408"/>
        <xdr:cNvSpPr/>
      </xdr:nvSpPr>
      <xdr:spPr>
        <a:xfrm>
          <a:off x="15430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16764</xdr:rowOff>
    </xdr:from>
    <xdr:to>
      <xdr:col>23</xdr:col>
      <xdr:colOff>517525</xdr:colOff>
      <xdr:row>39</xdr:row>
      <xdr:rowOff>60198</xdr:rowOff>
    </xdr:to>
    <xdr:cxnSp macro="">
      <xdr:nvCxnSpPr>
        <xdr:cNvPr id="410" name="直線コネクタ 409"/>
        <xdr:cNvCxnSpPr/>
      </xdr:nvCxnSpPr>
      <xdr:spPr>
        <a:xfrm flipV="1">
          <a:off x="15481300" y="6531864"/>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34</xdr:row>
      <xdr:rowOff>61231</xdr:rowOff>
    </xdr:from>
    <xdr:ext cx="405111" cy="259045"/>
    <xdr:sp macro="" textlink="">
      <xdr:nvSpPr>
        <xdr:cNvPr id="411" name="n_1aveValue【一般廃棄物処理施設】&#10;有形固定資産減価償却率"/>
        <xdr:cNvSpPr txBox="1"/>
      </xdr:nvSpPr>
      <xdr:spPr>
        <a:xfrm>
          <a:off x="15266043" y="589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102125</xdr:rowOff>
    </xdr:from>
    <xdr:ext cx="405111" cy="259045"/>
    <xdr:sp macro="" textlink="">
      <xdr:nvSpPr>
        <xdr:cNvPr id="412" name="n_1mainValue【一般廃棄物処理施設】&#10;有形固定資産減価償却率"/>
        <xdr:cNvSpPr txBox="1"/>
      </xdr:nvSpPr>
      <xdr:spPr>
        <a:xfrm>
          <a:off x="15266043" y="678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3" name="正方形/長方形 4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4" name="正方形/長方形 4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5" name="正方形/長方形 4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6" name="正方形/長方形 4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7" name="正方形/長方形 4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8" name="正方形/長方形 4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9" name="正方形/長方形 4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0" name="正方形/長方形 4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1" name="テキスト ボックス 4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2" name="直線コネクタ 4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423" name="テキスト ボックス 422"/>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424" name="直線コネクタ 42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425" name="テキスト ボックス 424"/>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6" name="直線コネクタ 42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27" name="テキスト ボックス 42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8" name="直線コネクタ 4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429" name="テキスト ボックス 428"/>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0" name="直線コネクタ 42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431" name="テキスト ボックス 430"/>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2" name="直線コネクタ 43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33" name="テキスト ボックス 43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5" name="テキスト ボックス 43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83458</xdr:rowOff>
    </xdr:from>
    <xdr:to>
      <xdr:col>32</xdr:col>
      <xdr:colOff>186689</xdr:colOff>
      <xdr:row>42</xdr:row>
      <xdr:rowOff>11926</xdr:rowOff>
    </xdr:to>
    <xdr:cxnSp macro="">
      <xdr:nvCxnSpPr>
        <xdr:cNvPr id="437" name="直線コネクタ 436"/>
        <xdr:cNvCxnSpPr/>
      </xdr:nvCxnSpPr>
      <xdr:spPr>
        <a:xfrm flipV="1">
          <a:off x="22160864" y="5741308"/>
          <a:ext cx="0" cy="14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15753</xdr:rowOff>
    </xdr:from>
    <xdr:ext cx="534377" cy="259045"/>
    <xdr:sp macro="" textlink="">
      <xdr:nvSpPr>
        <xdr:cNvPr id="438" name="【一般廃棄物処理施設】&#10;一人当たり有形固定資産（償却資産）額最小値テキスト"/>
        <xdr:cNvSpPr txBox="1"/>
      </xdr:nvSpPr>
      <xdr:spPr>
        <a:xfrm>
          <a:off x="22250400" y="72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21,374</a:t>
          </a:r>
          <a:endParaRPr kumimoji="1" lang="ja-JP" altLang="en-US" sz="1000" b="1">
            <a:latin typeface="ＭＳ Ｐゴシック"/>
          </a:endParaRPr>
        </a:p>
      </xdr:txBody>
    </xdr:sp>
    <xdr:clientData/>
  </xdr:oneCellAnchor>
  <xdr:twoCellAnchor>
    <xdr:from>
      <xdr:col>32</xdr:col>
      <xdr:colOff>98425</xdr:colOff>
      <xdr:row>42</xdr:row>
      <xdr:rowOff>11926</xdr:rowOff>
    </xdr:from>
    <xdr:to>
      <xdr:col>32</xdr:col>
      <xdr:colOff>276225</xdr:colOff>
      <xdr:row>42</xdr:row>
      <xdr:rowOff>11926</xdr:rowOff>
    </xdr:to>
    <xdr:cxnSp macro="">
      <xdr:nvCxnSpPr>
        <xdr:cNvPr id="439" name="直線コネクタ 438"/>
        <xdr:cNvCxnSpPr/>
      </xdr:nvCxnSpPr>
      <xdr:spPr>
        <a:xfrm>
          <a:off x="22072600" y="721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30135</xdr:rowOff>
    </xdr:from>
    <xdr:ext cx="534377" cy="259045"/>
    <xdr:sp macro="" textlink="">
      <xdr:nvSpPr>
        <xdr:cNvPr id="440" name="【一般廃棄物処理施設】&#10;一人当たり有形固定資産（償却資産）額最大値テキスト"/>
        <xdr:cNvSpPr txBox="1"/>
      </xdr:nvSpPr>
      <xdr:spPr>
        <a:xfrm>
          <a:off x="22250400" y="551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98,619</a:t>
          </a:r>
          <a:endParaRPr kumimoji="1" lang="ja-JP" altLang="en-US" sz="1000" b="1">
            <a:latin typeface="ＭＳ Ｐゴシック"/>
          </a:endParaRPr>
        </a:p>
      </xdr:txBody>
    </xdr:sp>
    <xdr:clientData/>
  </xdr:oneCellAnchor>
  <xdr:twoCellAnchor>
    <xdr:from>
      <xdr:col>32</xdr:col>
      <xdr:colOff>98425</xdr:colOff>
      <xdr:row>33</xdr:row>
      <xdr:rowOff>83458</xdr:rowOff>
    </xdr:from>
    <xdr:to>
      <xdr:col>32</xdr:col>
      <xdr:colOff>276225</xdr:colOff>
      <xdr:row>33</xdr:row>
      <xdr:rowOff>83458</xdr:rowOff>
    </xdr:to>
    <xdr:cxnSp macro="">
      <xdr:nvCxnSpPr>
        <xdr:cNvPr id="441" name="直線コネクタ 440"/>
        <xdr:cNvCxnSpPr/>
      </xdr:nvCxnSpPr>
      <xdr:spPr>
        <a:xfrm>
          <a:off x="22072600" y="57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83970</xdr:rowOff>
    </xdr:from>
    <xdr:ext cx="534377" cy="259045"/>
    <xdr:sp macro="" textlink="">
      <xdr:nvSpPr>
        <xdr:cNvPr id="442" name="【一般廃棄物処理施設】&#10;一人当たり有形固定資産（償却資産）額平均値テキスト"/>
        <xdr:cNvSpPr txBox="1"/>
      </xdr:nvSpPr>
      <xdr:spPr>
        <a:xfrm>
          <a:off x="22250400" y="6256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67,793</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105543</xdr:rowOff>
    </xdr:from>
    <xdr:to>
      <xdr:col>32</xdr:col>
      <xdr:colOff>238125</xdr:colOff>
      <xdr:row>37</xdr:row>
      <xdr:rowOff>35693</xdr:rowOff>
    </xdr:to>
    <xdr:sp macro="" textlink="">
      <xdr:nvSpPr>
        <xdr:cNvPr id="443" name="フローチャート : 判断 442"/>
        <xdr:cNvSpPr/>
      </xdr:nvSpPr>
      <xdr:spPr>
        <a:xfrm>
          <a:off x="22110700" y="627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141910</xdr:rowOff>
    </xdr:from>
    <xdr:to>
      <xdr:col>31</xdr:col>
      <xdr:colOff>85725</xdr:colOff>
      <xdr:row>37</xdr:row>
      <xdr:rowOff>72060</xdr:rowOff>
    </xdr:to>
    <xdr:sp macro="" textlink="">
      <xdr:nvSpPr>
        <xdr:cNvPr id="444" name="フローチャート : 判断 443"/>
        <xdr:cNvSpPr/>
      </xdr:nvSpPr>
      <xdr:spPr>
        <a:xfrm>
          <a:off x="21272500" y="63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5" name="テキスト ボックス 4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6" name="テキスト ボックス 4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7" name="テキスト ボックス 4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8" name="テキスト ボックス 4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9" name="テキスト ボックス 4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156007</xdr:rowOff>
    </xdr:from>
    <xdr:to>
      <xdr:col>32</xdr:col>
      <xdr:colOff>238125</xdr:colOff>
      <xdr:row>36</xdr:row>
      <xdr:rowOff>86157</xdr:rowOff>
    </xdr:to>
    <xdr:sp macro="" textlink="">
      <xdr:nvSpPr>
        <xdr:cNvPr id="450" name="円/楕円 449"/>
        <xdr:cNvSpPr/>
      </xdr:nvSpPr>
      <xdr:spPr>
        <a:xfrm>
          <a:off x="22110700" y="61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7434</xdr:rowOff>
    </xdr:from>
    <xdr:ext cx="534377" cy="259045"/>
    <xdr:sp macro="" textlink="">
      <xdr:nvSpPr>
        <xdr:cNvPr id="451" name="【一般廃棄物処理施設】&#10;一人当たり有形固定資産（償却資産）額該当値テキスト"/>
        <xdr:cNvSpPr txBox="1"/>
      </xdr:nvSpPr>
      <xdr:spPr>
        <a:xfrm>
          <a:off x="22250400" y="600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74,144</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162693</xdr:rowOff>
    </xdr:from>
    <xdr:to>
      <xdr:col>31</xdr:col>
      <xdr:colOff>85725</xdr:colOff>
      <xdr:row>36</xdr:row>
      <xdr:rowOff>92843</xdr:rowOff>
    </xdr:to>
    <xdr:sp macro="" textlink="">
      <xdr:nvSpPr>
        <xdr:cNvPr id="452" name="円/楕円 451"/>
        <xdr:cNvSpPr/>
      </xdr:nvSpPr>
      <xdr:spPr>
        <a:xfrm>
          <a:off x="21272500" y="61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36</xdr:row>
      <xdr:rowOff>35357</xdr:rowOff>
    </xdr:from>
    <xdr:to>
      <xdr:col>32</xdr:col>
      <xdr:colOff>187325</xdr:colOff>
      <xdr:row>36</xdr:row>
      <xdr:rowOff>42043</xdr:rowOff>
    </xdr:to>
    <xdr:cxnSp macro="">
      <xdr:nvCxnSpPr>
        <xdr:cNvPr id="453" name="直線コネクタ 452"/>
        <xdr:cNvCxnSpPr/>
      </xdr:nvCxnSpPr>
      <xdr:spPr>
        <a:xfrm flipV="1">
          <a:off x="21323300" y="6207557"/>
          <a:ext cx="8382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37</xdr:row>
      <xdr:rowOff>63187</xdr:rowOff>
    </xdr:from>
    <xdr:ext cx="534377" cy="259045"/>
    <xdr:sp macro="" textlink="">
      <xdr:nvSpPr>
        <xdr:cNvPr id="454" name="n_1aveValue【一般廃棄物処理施設】&#10;一人当たり有形固定資産（償却資産）額"/>
        <xdr:cNvSpPr txBox="1"/>
      </xdr:nvSpPr>
      <xdr:spPr>
        <a:xfrm>
          <a:off x="21043411" y="640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65,884</a:t>
          </a:r>
          <a:endParaRPr kumimoji="1" lang="ja-JP" altLang="en-US" sz="1000" b="1">
            <a:solidFill>
              <a:srgbClr val="000080"/>
            </a:solidFill>
            <a:latin typeface="ＭＳ Ｐゴシック"/>
          </a:endParaRPr>
        </a:p>
      </xdr:txBody>
    </xdr:sp>
    <xdr:clientData/>
  </xdr:oneCellAnchor>
  <xdr:oneCellAnchor>
    <xdr:from>
      <xdr:col>30</xdr:col>
      <xdr:colOff>440836</xdr:colOff>
      <xdr:row>34</xdr:row>
      <xdr:rowOff>109370</xdr:rowOff>
    </xdr:from>
    <xdr:ext cx="534377" cy="259045"/>
    <xdr:sp macro="" textlink="">
      <xdr:nvSpPr>
        <xdr:cNvPr id="455" name="n_1mainValue【一般廃棄物処理施設】&#10;一人当たり有形固定資産（償却資産）額"/>
        <xdr:cNvSpPr txBox="1"/>
      </xdr:nvSpPr>
      <xdr:spPr>
        <a:xfrm>
          <a:off x="21043411" y="593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73,793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6" name="正方形/長方形 4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7" name="正方形/長方形 4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8" name="正方形/長方形 4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9" name="正方形/長方形 4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0" name="正方形/長方形 4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1" name="正方形/長方形 4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2" name="正方形/長方形 4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3" name="正方形/長方形 4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4" name="テキスト ボックス 4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5" name="直線コネクタ 4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66" name="テキスト ボックス 4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67" name="直線コネクタ 46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68" name="テキスト ボックス 46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9" name="直線コネクタ 46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70" name="テキスト ボックス 46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1" name="直線コネクタ 47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2" name="テキスト ボックス 47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3" name="直線コネクタ 47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4" name="テキスト ボックス 47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5" name="直線コネクタ 47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6" name="テキスト ボックス 47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7" name="直線コネクタ 4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8" name="テキスト ボックス 47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95250</xdr:rowOff>
    </xdr:from>
    <xdr:to>
      <xdr:col>23</xdr:col>
      <xdr:colOff>516889</xdr:colOff>
      <xdr:row>63</xdr:row>
      <xdr:rowOff>137160</xdr:rowOff>
    </xdr:to>
    <xdr:cxnSp macro="">
      <xdr:nvCxnSpPr>
        <xdr:cNvPr id="480" name="直線コネクタ 479"/>
        <xdr:cNvCxnSpPr/>
      </xdr:nvCxnSpPr>
      <xdr:spPr>
        <a:xfrm flipV="1">
          <a:off x="16318864" y="952500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140987</xdr:rowOff>
    </xdr:from>
    <xdr:ext cx="405111" cy="259045"/>
    <xdr:sp macro="" textlink="">
      <xdr:nvSpPr>
        <xdr:cNvPr id="481" name="【保健センター・保健所】&#10;有形固定資産減価償却率最小値テキスト"/>
        <xdr:cNvSpPr txBox="1"/>
      </xdr:nvSpPr>
      <xdr:spPr>
        <a:xfrm>
          <a:off x="164084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23</xdr:col>
      <xdr:colOff>428625</xdr:colOff>
      <xdr:row>63</xdr:row>
      <xdr:rowOff>137160</xdr:rowOff>
    </xdr:from>
    <xdr:to>
      <xdr:col>23</xdr:col>
      <xdr:colOff>606425</xdr:colOff>
      <xdr:row>63</xdr:row>
      <xdr:rowOff>137160</xdr:rowOff>
    </xdr:to>
    <xdr:cxnSp macro="">
      <xdr:nvCxnSpPr>
        <xdr:cNvPr id="482" name="直線コネクタ 481"/>
        <xdr:cNvCxnSpPr/>
      </xdr:nvCxnSpPr>
      <xdr:spPr>
        <a:xfrm>
          <a:off x="16230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41927</xdr:rowOff>
    </xdr:from>
    <xdr:ext cx="405111" cy="259045"/>
    <xdr:sp macro="" textlink="">
      <xdr:nvSpPr>
        <xdr:cNvPr id="483" name="【保健センター・保健所】&#10;有形固定資産減価償却率最大値テキスト"/>
        <xdr:cNvSpPr txBox="1"/>
      </xdr:nvSpPr>
      <xdr:spPr>
        <a:xfrm>
          <a:off x="164084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23</xdr:col>
      <xdr:colOff>428625</xdr:colOff>
      <xdr:row>55</xdr:row>
      <xdr:rowOff>95250</xdr:rowOff>
    </xdr:from>
    <xdr:to>
      <xdr:col>23</xdr:col>
      <xdr:colOff>606425</xdr:colOff>
      <xdr:row>55</xdr:row>
      <xdr:rowOff>95250</xdr:rowOff>
    </xdr:to>
    <xdr:cxnSp macro="">
      <xdr:nvCxnSpPr>
        <xdr:cNvPr id="484" name="直線コネクタ 483"/>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133367</xdr:rowOff>
    </xdr:from>
    <xdr:ext cx="405111" cy="259045"/>
    <xdr:sp macro="" textlink="">
      <xdr:nvSpPr>
        <xdr:cNvPr id="485" name="【保健センター・保健所】&#10;有形固定資産減価償却率平均値テキスト"/>
        <xdr:cNvSpPr txBox="1"/>
      </xdr:nvSpPr>
      <xdr:spPr>
        <a:xfrm>
          <a:off x="16408400" y="1042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154940</xdr:rowOff>
    </xdr:from>
    <xdr:to>
      <xdr:col>23</xdr:col>
      <xdr:colOff>568325</xdr:colOff>
      <xdr:row>61</xdr:row>
      <xdr:rowOff>85090</xdr:rowOff>
    </xdr:to>
    <xdr:sp macro="" textlink="">
      <xdr:nvSpPr>
        <xdr:cNvPr id="486" name="フローチャート : 判断 485"/>
        <xdr:cNvSpPr/>
      </xdr:nvSpPr>
      <xdr:spPr>
        <a:xfrm>
          <a:off x="16268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105410</xdr:rowOff>
    </xdr:from>
    <xdr:to>
      <xdr:col>22</xdr:col>
      <xdr:colOff>415925</xdr:colOff>
      <xdr:row>60</xdr:row>
      <xdr:rowOff>35560</xdr:rowOff>
    </xdr:to>
    <xdr:sp macro="" textlink="">
      <xdr:nvSpPr>
        <xdr:cNvPr id="487" name="フローチャート : 判断 486"/>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8" name="テキスト ボックス 4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9" name="テキスト ボックス 4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0" name="テキスト ボックス 4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1" name="テキスト ボックス 4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2" name="テキスト ボックス 4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105410</xdr:rowOff>
    </xdr:from>
    <xdr:to>
      <xdr:col>23</xdr:col>
      <xdr:colOff>568325</xdr:colOff>
      <xdr:row>61</xdr:row>
      <xdr:rowOff>35560</xdr:rowOff>
    </xdr:to>
    <xdr:sp macro="" textlink="">
      <xdr:nvSpPr>
        <xdr:cNvPr id="493" name="円/楕円 492"/>
        <xdr:cNvSpPr/>
      </xdr:nvSpPr>
      <xdr:spPr>
        <a:xfrm>
          <a:off x="162687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128287</xdr:rowOff>
    </xdr:from>
    <xdr:ext cx="405111" cy="259045"/>
    <xdr:sp macro="" textlink="">
      <xdr:nvSpPr>
        <xdr:cNvPr id="494" name="【保健センター・保健所】&#10;有形固定資産減価償却率該当値テキスト"/>
        <xdr:cNvSpPr txBox="1"/>
      </xdr:nvSpPr>
      <xdr:spPr>
        <a:xfrm>
          <a:off x="16408400" y="10243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17780</xdr:rowOff>
    </xdr:from>
    <xdr:to>
      <xdr:col>22</xdr:col>
      <xdr:colOff>415925</xdr:colOff>
      <xdr:row>61</xdr:row>
      <xdr:rowOff>119380</xdr:rowOff>
    </xdr:to>
    <xdr:sp macro="" textlink="">
      <xdr:nvSpPr>
        <xdr:cNvPr id="495" name="円/楕円 494"/>
        <xdr:cNvSpPr/>
      </xdr:nvSpPr>
      <xdr:spPr>
        <a:xfrm>
          <a:off x="15430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156210</xdr:rowOff>
    </xdr:from>
    <xdr:to>
      <xdr:col>23</xdr:col>
      <xdr:colOff>517525</xdr:colOff>
      <xdr:row>61</xdr:row>
      <xdr:rowOff>68580</xdr:rowOff>
    </xdr:to>
    <xdr:cxnSp macro="">
      <xdr:nvCxnSpPr>
        <xdr:cNvPr id="496" name="直線コネクタ 495"/>
        <xdr:cNvCxnSpPr/>
      </xdr:nvCxnSpPr>
      <xdr:spPr>
        <a:xfrm flipV="1">
          <a:off x="15481300" y="1044321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52087</xdr:rowOff>
    </xdr:from>
    <xdr:ext cx="405111" cy="259045"/>
    <xdr:sp macro="" textlink="">
      <xdr:nvSpPr>
        <xdr:cNvPr id="497" name="n_1aveValue【保健センター・保健所】&#10;有形固定資産減価償却率"/>
        <xdr:cNvSpPr txBox="1"/>
      </xdr:nvSpPr>
      <xdr:spPr>
        <a:xfrm>
          <a:off x="15266043"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110507</xdr:rowOff>
    </xdr:from>
    <xdr:ext cx="405111" cy="259045"/>
    <xdr:sp macro="" textlink="">
      <xdr:nvSpPr>
        <xdr:cNvPr id="498" name="n_1mainValue【保健センター・保健所】&#10;有形固定資産減価償却率"/>
        <xdr:cNvSpPr txBox="1"/>
      </xdr:nvSpPr>
      <xdr:spPr>
        <a:xfrm>
          <a:off x="15266043"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9" name="正方形/長方形 4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0" name="正方形/長方形 4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1" name="正方形/長方形 5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2" name="正方形/長方形 5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3" name="正方形/長方形 5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4" name="正方形/長方形 5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5" name="正方形/長方形 5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6" name="正方形/長方形 5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7" name="テキスト ボックス 5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8" name="直線コネクタ 5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09" name="直線コネクタ 5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10" name="テキスト ボックス 5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11" name="直線コネクタ 5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12" name="テキスト ボックス 5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3" name="直線コネクタ 5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4" name="テキスト ボックス 5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5" name="直線コネクタ 5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6" name="テキスト ボックス 5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7" name="直線コネクタ 5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18" name="テキスト ボックス 5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9" name="直線コネクタ 5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0" name="テキスト ボックス 5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63</xdr:row>
      <xdr:rowOff>95250</xdr:rowOff>
    </xdr:to>
    <xdr:cxnSp macro="">
      <xdr:nvCxnSpPr>
        <xdr:cNvPr id="522" name="直線コネクタ 521"/>
        <xdr:cNvCxnSpPr/>
      </xdr:nvCxnSpPr>
      <xdr:spPr>
        <a:xfrm flipV="1">
          <a:off x="22160864" y="96012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523"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524" name="直線コネクタ 523"/>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525"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526" name="直線コネクタ 52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118127</xdr:rowOff>
    </xdr:from>
    <xdr:ext cx="469744" cy="259045"/>
    <xdr:sp macro="" textlink="">
      <xdr:nvSpPr>
        <xdr:cNvPr id="527" name="【保健センター・保健所】&#10;一人当たり面積平均値テキスト"/>
        <xdr:cNvSpPr txBox="1"/>
      </xdr:nvSpPr>
      <xdr:spPr>
        <a:xfrm>
          <a:off x="22250400" y="1040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139700</xdr:rowOff>
    </xdr:from>
    <xdr:to>
      <xdr:col>32</xdr:col>
      <xdr:colOff>238125</xdr:colOff>
      <xdr:row>61</xdr:row>
      <xdr:rowOff>69850</xdr:rowOff>
    </xdr:to>
    <xdr:sp macro="" textlink="">
      <xdr:nvSpPr>
        <xdr:cNvPr id="528" name="フローチャート : 判断 527"/>
        <xdr:cNvSpPr/>
      </xdr:nvSpPr>
      <xdr:spPr>
        <a:xfrm>
          <a:off x="22110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101600</xdr:rowOff>
    </xdr:from>
    <xdr:to>
      <xdr:col>31</xdr:col>
      <xdr:colOff>85725</xdr:colOff>
      <xdr:row>61</xdr:row>
      <xdr:rowOff>31750</xdr:rowOff>
    </xdr:to>
    <xdr:sp macro="" textlink="">
      <xdr:nvSpPr>
        <xdr:cNvPr id="529" name="フローチャート : 判断 528"/>
        <xdr:cNvSpPr/>
      </xdr:nvSpPr>
      <xdr:spPr>
        <a:xfrm>
          <a:off x="21272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0" name="テキスト ボックス 5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1" name="テキスト ボックス 5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2" name="テキスト ボックス 5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3" name="テキスト ボックス 5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4" name="テキスト ボックス 5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139700</xdr:rowOff>
    </xdr:from>
    <xdr:to>
      <xdr:col>32</xdr:col>
      <xdr:colOff>238125</xdr:colOff>
      <xdr:row>57</xdr:row>
      <xdr:rowOff>69850</xdr:rowOff>
    </xdr:to>
    <xdr:sp macro="" textlink="">
      <xdr:nvSpPr>
        <xdr:cNvPr id="535" name="円/楕円 534"/>
        <xdr:cNvSpPr/>
      </xdr:nvSpPr>
      <xdr:spPr>
        <a:xfrm>
          <a:off x="221107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162577</xdr:rowOff>
    </xdr:from>
    <xdr:ext cx="469744" cy="259045"/>
    <xdr:sp macro="" textlink="">
      <xdr:nvSpPr>
        <xdr:cNvPr id="536" name="【保健センター・保健所】&#10;一人当たり面積該当値テキスト"/>
        <xdr:cNvSpPr txBox="1"/>
      </xdr:nvSpPr>
      <xdr:spPr>
        <a:xfrm>
          <a:off x="22250400" y="95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139700</xdr:rowOff>
    </xdr:from>
    <xdr:to>
      <xdr:col>31</xdr:col>
      <xdr:colOff>85725</xdr:colOff>
      <xdr:row>57</xdr:row>
      <xdr:rowOff>69850</xdr:rowOff>
    </xdr:to>
    <xdr:sp macro="" textlink="">
      <xdr:nvSpPr>
        <xdr:cNvPr id="537" name="円/楕円 536"/>
        <xdr:cNvSpPr/>
      </xdr:nvSpPr>
      <xdr:spPr>
        <a:xfrm>
          <a:off x="21272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57</xdr:row>
      <xdr:rowOff>19050</xdr:rowOff>
    </xdr:from>
    <xdr:to>
      <xdr:col>32</xdr:col>
      <xdr:colOff>187325</xdr:colOff>
      <xdr:row>57</xdr:row>
      <xdr:rowOff>19050</xdr:rowOff>
    </xdr:to>
    <xdr:cxnSp macro="">
      <xdr:nvCxnSpPr>
        <xdr:cNvPr id="538" name="直線コネクタ 537"/>
        <xdr:cNvCxnSpPr/>
      </xdr:nvCxnSpPr>
      <xdr:spPr>
        <a:xfrm>
          <a:off x="21323300" y="9791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22877</xdr:rowOff>
    </xdr:from>
    <xdr:ext cx="469744" cy="259045"/>
    <xdr:sp macro="" textlink="">
      <xdr:nvSpPr>
        <xdr:cNvPr id="539" name="n_1aveValue【保健センター・保健所】&#10;一人当たり面積"/>
        <xdr:cNvSpPr txBox="1"/>
      </xdr:nvSpPr>
      <xdr:spPr>
        <a:xfrm>
          <a:off x="210757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86377</xdr:rowOff>
    </xdr:from>
    <xdr:ext cx="469744" cy="259045"/>
    <xdr:sp macro="" textlink="">
      <xdr:nvSpPr>
        <xdr:cNvPr id="540" name="n_1mainValue【保健センター・保健所】&#10;一人当たり面積"/>
        <xdr:cNvSpPr txBox="1"/>
      </xdr:nvSpPr>
      <xdr:spPr>
        <a:xfrm>
          <a:off x="21075727" y="951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1" name="正方形/長方形 5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2" name="正方形/長方形 5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3" name="正方形/長方形 5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4" name="正方形/長方形 5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5" name="正方形/長方形 5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6" name="正方形/長方形 5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7" name="正方形/長方形 5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8" name="正方形/長方形 5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9" name="テキスト ボックス 5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0" name="直線コネクタ 5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51" name="テキスト ボックス 55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52" name="直線コネクタ 55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53" name="テキスト ボックス 55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54" name="直線コネクタ 55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55" name="テキスト ボックス 55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56" name="直線コネクタ 55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57" name="テキスト ボックス 55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58" name="直線コネクタ 55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59" name="テキスト ボックス 55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60" name="直線コネクタ 55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61" name="テキスト ボックス 56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2" name="直線コネクタ 5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63" name="テキスト ボックス 56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49530</xdr:rowOff>
    </xdr:from>
    <xdr:to>
      <xdr:col>23</xdr:col>
      <xdr:colOff>516889</xdr:colOff>
      <xdr:row>85</xdr:row>
      <xdr:rowOff>110489</xdr:rowOff>
    </xdr:to>
    <xdr:cxnSp macro="">
      <xdr:nvCxnSpPr>
        <xdr:cNvPr id="565" name="直線コネクタ 564"/>
        <xdr:cNvCxnSpPr/>
      </xdr:nvCxnSpPr>
      <xdr:spPr>
        <a:xfrm flipV="1">
          <a:off x="16318864" y="134226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114316</xdr:rowOff>
    </xdr:from>
    <xdr:ext cx="405111" cy="259045"/>
    <xdr:sp macro="" textlink="">
      <xdr:nvSpPr>
        <xdr:cNvPr id="566" name="【消防施設】&#10;有形固定資産減価償却率最小値テキスト"/>
        <xdr:cNvSpPr txBox="1"/>
      </xdr:nvSpPr>
      <xdr:spPr>
        <a:xfrm>
          <a:off x="16408400"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23</xdr:col>
      <xdr:colOff>428625</xdr:colOff>
      <xdr:row>85</xdr:row>
      <xdr:rowOff>110489</xdr:rowOff>
    </xdr:from>
    <xdr:to>
      <xdr:col>23</xdr:col>
      <xdr:colOff>606425</xdr:colOff>
      <xdr:row>85</xdr:row>
      <xdr:rowOff>110489</xdr:rowOff>
    </xdr:to>
    <xdr:cxnSp macro="">
      <xdr:nvCxnSpPr>
        <xdr:cNvPr id="567" name="直線コネクタ 566"/>
        <xdr:cNvCxnSpPr/>
      </xdr:nvCxnSpPr>
      <xdr:spPr>
        <a:xfrm>
          <a:off x="16230600" y="1468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167657</xdr:rowOff>
    </xdr:from>
    <xdr:ext cx="405111" cy="259045"/>
    <xdr:sp macro="" textlink="">
      <xdr:nvSpPr>
        <xdr:cNvPr id="568" name="【消防施設】&#10;有形固定資産減価償却率最大値テキスト"/>
        <xdr:cNvSpPr txBox="1"/>
      </xdr:nvSpPr>
      <xdr:spPr>
        <a:xfrm>
          <a:off x="16408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23</xdr:col>
      <xdr:colOff>428625</xdr:colOff>
      <xdr:row>78</xdr:row>
      <xdr:rowOff>49530</xdr:rowOff>
    </xdr:from>
    <xdr:to>
      <xdr:col>23</xdr:col>
      <xdr:colOff>606425</xdr:colOff>
      <xdr:row>78</xdr:row>
      <xdr:rowOff>49530</xdr:rowOff>
    </xdr:to>
    <xdr:cxnSp macro="">
      <xdr:nvCxnSpPr>
        <xdr:cNvPr id="569" name="直線コネクタ 568"/>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29227</xdr:rowOff>
    </xdr:from>
    <xdr:ext cx="405111" cy="259045"/>
    <xdr:sp macro="" textlink="">
      <xdr:nvSpPr>
        <xdr:cNvPr id="570" name="【消防施設】&#10;有形固定資産減価償却率平均値テキスト"/>
        <xdr:cNvSpPr txBox="1"/>
      </xdr:nvSpPr>
      <xdr:spPr>
        <a:xfrm>
          <a:off x="16408400" y="1374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6350</xdr:rowOff>
    </xdr:from>
    <xdr:to>
      <xdr:col>23</xdr:col>
      <xdr:colOff>568325</xdr:colOff>
      <xdr:row>81</xdr:row>
      <xdr:rowOff>107950</xdr:rowOff>
    </xdr:to>
    <xdr:sp macro="" textlink="">
      <xdr:nvSpPr>
        <xdr:cNvPr id="571" name="フローチャート : 判断 570"/>
        <xdr:cNvSpPr/>
      </xdr:nvSpPr>
      <xdr:spPr>
        <a:xfrm>
          <a:off x="162687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139700</xdr:rowOff>
    </xdr:from>
    <xdr:to>
      <xdr:col>22</xdr:col>
      <xdr:colOff>415925</xdr:colOff>
      <xdr:row>82</xdr:row>
      <xdr:rowOff>69850</xdr:rowOff>
    </xdr:to>
    <xdr:sp macro="" textlink="">
      <xdr:nvSpPr>
        <xdr:cNvPr id="572" name="フローチャート : 判断 571"/>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3" name="テキスト ボックス 5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4" name="テキスト ボックス 5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5" name="テキスト ボックス 5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6" name="テキスト ボックス 5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7" name="テキスト ボックス 5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59689</xdr:rowOff>
    </xdr:from>
    <xdr:to>
      <xdr:col>23</xdr:col>
      <xdr:colOff>568325</xdr:colOff>
      <xdr:row>85</xdr:row>
      <xdr:rowOff>161289</xdr:rowOff>
    </xdr:to>
    <xdr:sp macro="" textlink="">
      <xdr:nvSpPr>
        <xdr:cNvPr id="578" name="円/楕円 577"/>
        <xdr:cNvSpPr/>
      </xdr:nvSpPr>
      <xdr:spPr>
        <a:xfrm>
          <a:off x="162687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146066</xdr:rowOff>
    </xdr:from>
    <xdr:ext cx="405111" cy="259045"/>
    <xdr:sp macro="" textlink="">
      <xdr:nvSpPr>
        <xdr:cNvPr id="579" name="【消防施設】&#10;有形固定資産減価償却率該当値テキスト"/>
        <xdr:cNvSpPr txBox="1"/>
      </xdr:nvSpPr>
      <xdr:spPr>
        <a:xfrm>
          <a:off x="16408400" y="1454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22</xdr:col>
      <xdr:colOff>314325</xdr:colOff>
      <xdr:row>85</xdr:row>
      <xdr:rowOff>90170</xdr:rowOff>
    </xdr:from>
    <xdr:to>
      <xdr:col>22</xdr:col>
      <xdr:colOff>415925</xdr:colOff>
      <xdr:row>86</xdr:row>
      <xdr:rowOff>20320</xdr:rowOff>
    </xdr:to>
    <xdr:sp macro="" textlink="">
      <xdr:nvSpPr>
        <xdr:cNvPr id="580" name="円/楕円 579"/>
        <xdr:cNvSpPr/>
      </xdr:nvSpPr>
      <xdr:spPr>
        <a:xfrm>
          <a:off x="15430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110489</xdr:rowOff>
    </xdr:from>
    <xdr:to>
      <xdr:col>23</xdr:col>
      <xdr:colOff>517525</xdr:colOff>
      <xdr:row>85</xdr:row>
      <xdr:rowOff>140970</xdr:rowOff>
    </xdr:to>
    <xdr:cxnSp macro="">
      <xdr:nvCxnSpPr>
        <xdr:cNvPr id="581" name="直線コネクタ 580"/>
        <xdr:cNvCxnSpPr/>
      </xdr:nvCxnSpPr>
      <xdr:spPr>
        <a:xfrm flipV="1">
          <a:off x="15481300" y="146837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86377</xdr:rowOff>
    </xdr:from>
    <xdr:ext cx="405111" cy="259045"/>
    <xdr:sp macro="" textlink="">
      <xdr:nvSpPr>
        <xdr:cNvPr id="582" name="n_1aveValue【消防施設】&#10;有形固定資産減価償却率"/>
        <xdr:cNvSpPr txBox="1"/>
      </xdr:nvSpPr>
      <xdr:spPr>
        <a:xfrm>
          <a:off x="15266043"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11447</xdr:rowOff>
    </xdr:from>
    <xdr:ext cx="405111" cy="259045"/>
    <xdr:sp macro="" textlink="">
      <xdr:nvSpPr>
        <xdr:cNvPr id="583" name="n_1mainValue【消防施設】&#10;有形固定資産減価償却率"/>
        <xdr:cNvSpPr txBox="1"/>
      </xdr:nvSpPr>
      <xdr:spPr>
        <a:xfrm>
          <a:off x="15266043"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4" name="正方形/長方形 5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5" name="正方形/長方形 5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6" name="正方形/長方形 5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7" name="正方形/長方形 5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8" name="正方形/長方形 5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9" name="正方形/長方形 5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0" name="正方形/長方形 5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1" name="正方形/長方形 5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2" name="テキスト ボックス 5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3" name="直線コネクタ 5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94" name="テキスト ボックス 59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95" name="直線コネクタ 5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96" name="テキスト ボックス 5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7" name="直線コネクタ 5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98" name="テキスト ボックス 5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99" name="直線コネクタ 5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600" name="テキスト ボックス 5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601" name="直線コネクタ 6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602" name="テキスト ボックス 6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603" name="直線コネクタ 6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4" name="テキスト ボックス 6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57150</xdr:rowOff>
    </xdr:from>
    <xdr:to>
      <xdr:col>32</xdr:col>
      <xdr:colOff>186689</xdr:colOff>
      <xdr:row>85</xdr:row>
      <xdr:rowOff>95250</xdr:rowOff>
    </xdr:to>
    <xdr:cxnSp macro="">
      <xdr:nvCxnSpPr>
        <xdr:cNvPr id="608" name="直線コネクタ 607"/>
        <xdr:cNvCxnSpPr/>
      </xdr:nvCxnSpPr>
      <xdr:spPr>
        <a:xfrm flipV="1">
          <a:off x="22160864" y="1325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609" name="【消防施設】&#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610" name="直線コネクタ 609"/>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3827</xdr:rowOff>
    </xdr:from>
    <xdr:ext cx="469744" cy="259045"/>
    <xdr:sp macro="" textlink="">
      <xdr:nvSpPr>
        <xdr:cNvPr id="611" name="【消防施設】&#10;一人当たり面積最大値テキスト"/>
        <xdr:cNvSpPr txBox="1"/>
      </xdr:nvSpPr>
      <xdr:spPr>
        <a:xfrm>
          <a:off x="222504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32</xdr:col>
      <xdr:colOff>98425</xdr:colOff>
      <xdr:row>77</xdr:row>
      <xdr:rowOff>57150</xdr:rowOff>
    </xdr:from>
    <xdr:to>
      <xdr:col>32</xdr:col>
      <xdr:colOff>276225</xdr:colOff>
      <xdr:row>77</xdr:row>
      <xdr:rowOff>57150</xdr:rowOff>
    </xdr:to>
    <xdr:cxnSp macro="">
      <xdr:nvCxnSpPr>
        <xdr:cNvPr id="612" name="直線コネクタ 611"/>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613" name="【消防施設】&#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614" name="フローチャート : 判断 613"/>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615" name="フローチャート : 判断 614"/>
        <xdr:cNvSpPr/>
      </xdr:nvSpPr>
      <xdr:spPr>
        <a:xfrm>
          <a:off x="2127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6" name="テキスト ボックス 6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7" name="テキスト ボックス 6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8" name="テキスト ボックス 6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9" name="テキスト ボックス 6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0" name="テキスト ボックス 6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6350</xdr:rowOff>
    </xdr:from>
    <xdr:to>
      <xdr:col>32</xdr:col>
      <xdr:colOff>238125</xdr:colOff>
      <xdr:row>77</xdr:row>
      <xdr:rowOff>107950</xdr:rowOff>
    </xdr:to>
    <xdr:sp macro="" textlink="">
      <xdr:nvSpPr>
        <xdr:cNvPr id="621" name="円/楕円 620"/>
        <xdr:cNvSpPr/>
      </xdr:nvSpPr>
      <xdr:spPr>
        <a:xfrm>
          <a:off x="221107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76</xdr:row>
      <xdr:rowOff>130827</xdr:rowOff>
    </xdr:from>
    <xdr:ext cx="469744" cy="259045"/>
    <xdr:sp macro="" textlink="">
      <xdr:nvSpPr>
        <xdr:cNvPr id="622" name="【消防施設】&#10;一人当たり面積該当値テキスト"/>
        <xdr:cNvSpPr txBox="1"/>
      </xdr:nvSpPr>
      <xdr:spPr>
        <a:xfrm>
          <a:off x="22250400" y="1316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6350</xdr:rowOff>
    </xdr:from>
    <xdr:to>
      <xdr:col>31</xdr:col>
      <xdr:colOff>85725</xdr:colOff>
      <xdr:row>77</xdr:row>
      <xdr:rowOff>107950</xdr:rowOff>
    </xdr:to>
    <xdr:sp macro="" textlink="">
      <xdr:nvSpPr>
        <xdr:cNvPr id="623" name="円/楕円 622"/>
        <xdr:cNvSpPr/>
      </xdr:nvSpPr>
      <xdr:spPr>
        <a:xfrm>
          <a:off x="21272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77</xdr:row>
      <xdr:rowOff>57150</xdr:rowOff>
    </xdr:from>
    <xdr:to>
      <xdr:col>32</xdr:col>
      <xdr:colOff>187325</xdr:colOff>
      <xdr:row>77</xdr:row>
      <xdr:rowOff>57150</xdr:rowOff>
    </xdr:to>
    <xdr:cxnSp macro="">
      <xdr:nvCxnSpPr>
        <xdr:cNvPr id="624" name="直線コネクタ 623"/>
        <xdr:cNvCxnSpPr/>
      </xdr:nvCxnSpPr>
      <xdr:spPr>
        <a:xfrm>
          <a:off x="21323300" y="13258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99077</xdr:rowOff>
    </xdr:from>
    <xdr:ext cx="469744" cy="259045"/>
    <xdr:sp macro="" textlink="">
      <xdr:nvSpPr>
        <xdr:cNvPr id="625" name="n_1aveValue【消防施設】&#10;一人当たり面積"/>
        <xdr:cNvSpPr txBox="1"/>
      </xdr:nvSpPr>
      <xdr:spPr>
        <a:xfrm>
          <a:off x="21075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75</xdr:row>
      <xdr:rowOff>124477</xdr:rowOff>
    </xdr:from>
    <xdr:ext cx="469744" cy="259045"/>
    <xdr:sp macro="" textlink="">
      <xdr:nvSpPr>
        <xdr:cNvPr id="626" name="n_1mainValue【消防施設】&#10;一人当たり面積"/>
        <xdr:cNvSpPr txBox="1"/>
      </xdr:nvSpPr>
      <xdr:spPr>
        <a:xfrm>
          <a:off x="21075727" y="1298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7" name="正方形/長方形 6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8" name="正方形/長方形 6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9" name="正方形/長方形 6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0" name="正方形/長方形 6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1" name="正方形/長方形 6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2" name="正方形/長方形 6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3" name="正方形/長方形 6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4" name="正方形/長方形 6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5" name="テキスト ボックス 6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6" name="直線コネクタ 6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7" name="テキスト ボックス 63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38" name="直線コネクタ 63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39" name="テキスト ボックス 63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40" name="直線コネクタ 63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41" name="テキスト ボックス 64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42" name="直線コネクタ 64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43" name="テキスト ボックス 64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44" name="直線コネクタ 64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645" name="テキスト ボックス 64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6" name="直線コネクタ 6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47" name="テキスト ボックス 64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3048</xdr:rowOff>
    </xdr:from>
    <xdr:to>
      <xdr:col>23</xdr:col>
      <xdr:colOff>516889</xdr:colOff>
      <xdr:row>108</xdr:row>
      <xdr:rowOff>112776</xdr:rowOff>
    </xdr:to>
    <xdr:cxnSp macro="">
      <xdr:nvCxnSpPr>
        <xdr:cNvPr id="649" name="直線コネクタ 648"/>
        <xdr:cNvCxnSpPr/>
      </xdr:nvCxnSpPr>
      <xdr:spPr>
        <a:xfrm flipV="1">
          <a:off x="16318864" y="1714804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116603</xdr:rowOff>
    </xdr:from>
    <xdr:ext cx="405111" cy="259045"/>
    <xdr:sp macro="" textlink="">
      <xdr:nvSpPr>
        <xdr:cNvPr id="650" name="【庁舎】&#10;有形固定資産減価償却率最小値テキスト"/>
        <xdr:cNvSpPr txBox="1"/>
      </xdr:nvSpPr>
      <xdr:spPr>
        <a:xfrm>
          <a:off x="164084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108</xdr:row>
      <xdr:rowOff>112776</xdr:rowOff>
    </xdr:from>
    <xdr:to>
      <xdr:col>23</xdr:col>
      <xdr:colOff>606425</xdr:colOff>
      <xdr:row>108</xdr:row>
      <xdr:rowOff>112776</xdr:rowOff>
    </xdr:to>
    <xdr:cxnSp macro="">
      <xdr:nvCxnSpPr>
        <xdr:cNvPr id="651" name="直線コネクタ 650"/>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121175</xdr:rowOff>
    </xdr:from>
    <xdr:ext cx="405111" cy="259045"/>
    <xdr:sp macro="" textlink="">
      <xdr:nvSpPr>
        <xdr:cNvPr id="652" name="【庁舎】&#10;有形固定資産減価償却率最大値テキスト"/>
        <xdr:cNvSpPr txBox="1"/>
      </xdr:nvSpPr>
      <xdr:spPr>
        <a:xfrm>
          <a:off x="16408400" y="1692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100</xdr:row>
      <xdr:rowOff>3048</xdr:rowOff>
    </xdr:from>
    <xdr:to>
      <xdr:col>23</xdr:col>
      <xdr:colOff>606425</xdr:colOff>
      <xdr:row>100</xdr:row>
      <xdr:rowOff>3048</xdr:rowOff>
    </xdr:to>
    <xdr:cxnSp macro="">
      <xdr:nvCxnSpPr>
        <xdr:cNvPr id="653" name="直線コネクタ 652"/>
        <xdr:cNvCxnSpPr/>
      </xdr:nvCxnSpPr>
      <xdr:spPr>
        <a:xfrm>
          <a:off x="16230600" y="1714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118127</xdr:rowOff>
    </xdr:from>
    <xdr:ext cx="405111" cy="259045"/>
    <xdr:sp macro="" textlink="">
      <xdr:nvSpPr>
        <xdr:cNvPr id="654" name="【庁舎】&#10;有形固定資産減価償却率平均値テキスト"/>
        <xdr:cNvSpPr txBox="1"/>
      </xdr:nvSpPr>
      <xdr:spPr>
        <a:xfrm>
          <a:off x="16408400" y="1794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139700</xdr:rowOff>
    </xdr:from>
    <xdr:to>
      <xdr:col>23</xdr:col>
      <xdr:colOff>568325</xdr:colOff>
      <xdr:row>105</xdr:row>
      <xdr:rowOff>69850</xdr:rowOff>
    </xdr:to>
    <xdr:sp macro="" textlink="">
      <xdr:nvSpPr>
        <xdr:cNvPr id="655" name="フローチャート : 判断 654"/>
        <xdr:cNvSpPr/>
      </xdr:nvSpPr>
      <xdr:spPr>
        <a:xfrm>
          <a:off x="16268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89408</xdr:rowOff>
    </xdr:from>
    <xdr:to>
      <xdr:col>22</xdr:col>
      <xdr:colOff>415925</xdr:colOff>
      <xdr:row>103</xdr:row>
      <xdr:rowOff>19558</xdr:rowOff>
    </xdr:to>
    <xdr:sp macro="" textlink="">
      <xdr:nvSpPr>
        <xdr:cNvPr id="656" name="フローチャート : 判断 655"/>
        <xdr:cNvSpPr/>
      </xdr:nvSpPr>
      <xdr:spPr>
        <a:xfrm>
          <a:off x="15430500" y="1757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7" name="テキスト ボックス 6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8" name="テキスト ボックス 6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9" name="テキスト ボックス 6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0" name="テキスト ボックス 6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1" name="テキスト ボックス 6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123698</xdr:rowOff>
    </xdr:from>
    <xdr:to>
      <xdr:col>23</xdr:col>
      <xdr:colOff>568325</xdr:colOff>
      <xdr:row>100</xdr:row>
      <xdr:rowOff>53848</xdr:rowOff>
    </xdr:to>
    <xdr:sp macro="" textlink="">
      <xdr:nvSpPr>
        <xdr:cNvPr id="662" name="円/楕円 661"/>
        <xdr:cNvSpPr/>
      </xdr:nvSpPr>
      <xdr:spPr>
        <a:xfrm>
          <a:off x="16268700" y="1709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76725</xdr:rowOff>
    </xdr:from>
    <xdr:ext cx="405111" cy="259045"/>
    <xdr:sp macro="" textlink="">
      <xdr:nvSpPr>
        <xdr:cNvPr id="663" name="【庁舎】&#10;有形固定資産減価償却率該当値テキスト"/>
        <xdr:cNvSpPr txBox="1"/>
      </xdr:nvSpPr>
      <xdr:spPr>
        <a:xfrm>
          <a:off x="16408400" y="17050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123698</xdr:rowOff>
    </xdr:from>
    <xdr:to>
      <xdr:col>22</xdr:col>
      <xdr:colOff>415925</xdr:colOff>
      <xdr:row>100</xdr:row>
      <xdr:rowOff>53848</xdr:rowOff>
    </xdr:to>
    <xdr:sp macro="" textlink="">
      <xdr:nvSpPr>
        <xdr:cNvPr id="664" name="円/楕円 663"/>
        <xdr:cNvSpPr/>
      </xdr:nvSpPr>
      <xdr:spPr>
        <a:xfrm>
          <a:off x="15430500" y="1709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3048</xdr:rowOff>
    </xdr:from>
    <xdr:to>
      <xdr:col>23</xdr:col>
      <xdr:colOff>517525</xdr:colOff>
      <xdr:row>100</xdr:row>
      <xdr:rowOff>3048</xdr:rowOff>
    </xdr:to>
    <xdr:cxnSp macro="">
      <xdr:nvCxnSpPr>
        <xdr:cNvPr id="665" name="直線コネクタ 664"/>
        <xdr:cNvCxnSpPr/>
      </xdr:nvCxnSpPr>
      <xdr:spPr>
        <a:xfrm>
          <a:off x="15481300" y="17148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10685</xdr:rowOff>
    </xdr:from>
    <xdr:ext cx="405111" cy="259045"/>
    <xdr:sp macro="" textlink="">
      <xdr:nvSpPr>
        <xdr:cNvPr id="666" name="n_1aveValue【庁舎】&#10;有形固定資産減価償却率"/>
        <xdr:cNvSpPr txBox="1"/>
      </xdr:nvSpPr>
      <xdr:spPr>
        <a:xfrm>
          <a:off x="15266043" y="1767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70375</xdr:rowOff>
    </xdr:from>
    <xdr:ext cx="405111" cy="259045"/>
    <xdr:sp macro="" textlink="">
      <xdr:nvSpPr>
        <xdr:cNvPr id="667" name="n_1mainValue【庁舎】&#10;有形固定資産減価償却率"/>
        <xdr:cNvSpPr txBox="1"/>
      </xdr:nvSpPr>
      <xdr:spPr>
        <a:xfrm>
          <a:off x="15266043" y="16872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8" name="正方形/長方形 6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9" name="正方形/長方形 6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0" name="正方形/長方形 6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1" name="正方形/長方形 6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2" name="正方形/長方形 6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3" name="正方形/長方形 6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4" name="正方形/長方形 6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5" name="正方形/長方形 6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6" name="テキスト ボックス 6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7" name="直線コネクタ 6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8" name="テキスト ボックス 67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79" name="直線コネクタ 6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80" name="テキスト ボックス 6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81" name="直線コネクタ 6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82" name="テキスト ボックス 6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83" name="直線コネクタ 6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4" name="テキスト ボックス 6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85" name="直線コネクタ 6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86" name="テキスト ボックス 6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87" name="直線コネクタ 6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88" name="テキスト ボックス 6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89" name="直線コネクタ 6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90" name="テキスト ボックス 6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1" name="直線コネクタ 6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2" name="テキスト ボックス 6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68036</xdr:rowOff>
    </xdr:from>
    <xdr:to>
      <xdr:col>32</xdr:col>
      <xdr:colOff>186689</xdr:colOff>
      <xdr:row>108</xdr:row>
      <xdr:rowOff>125186</xdr:rowOff>
    </xdr:to>
    <xdr:cxnSp macro="">
      <xdr:nvCxnSpPr>
        <xdr:cNvPr id="694" name="直線コネクタ 693"/>
        <xdr:cNvCxnSpPr/>
      </xdr:nvCxnSpPr>
      <xdr:spPr>
        <a:xfrm flipV="1">
          <a:off x="22160864" y="17041586"/>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129013</xdr:rowOff>
    </xdr:from>
    <xdr:ext cx="469744" cy="259045"/>
    <xdr:sp macro="" textlink="">
      <xdr:nvSpPr>
        <xdr:cNvPr id="695" name="【庁舎】&#10;一人当たり面積最小値テキスト"/>
        <xdr:cNvSpPr txBox="1"/>
      </xdr:nvSpPr>
      <xdr:spPr>
        <a:xfrm>
          <a:off x="22250400"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32</xdr:col>
      <xdr:colOff>98425</xdr:colOff>
      <xdr:row>108</xdr:row>
      <xdr:rowOff>125186</xdr:rowOff>
    </xdr:from>
    <xdr:to>
      <xdr:col>32</xdr:col>
      <xdr:colOff>276225</xdr:colOff>
      <xdr:row>108</xdr:row>
      <xdr:rowOff>125186</xdr:rowOff>
    </xdr:to>
    <xdr:cxnSp macro="">
      <xdr:nvCxnSpPr>
        <xdr:cNvPr id="696" name="直線コネクタ 695"/>
        <xdr:cNvCxnSpPr/>
      </xdr:nvCxnSpPr>
      <xdr:spPr>
        <a:xfrm>
          <a:off x="22072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14713</xdr:rowOff>
    </xdr:from>
    <xdr:ext cx="469744" cy="259045"/>
    <xdr:sp macro="" textlink="">
      <xdr:nvSpPr>
        <xdr:cNvPr id="697" name="【庁舎】&#10;一人当たり面積最大値テキスト"/>
        <xdr:cNvSpPr txBox="1"/>
      </xdr:nvSpPr>
      <xdr:spPr>
        <a:xfrm>
          <a:off x="22250400" y="1681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0.183</a:t>
          </a:r>
          <a:endParaRPr kumimoji="1" lang="ja-JP" altLang="en-US" sz="1000" b="1">
            <a:latin typeface="ＭＳ Ｐゴシック"/>
          </a:endParaRPr>
        </a:p>
      </xdr:txBody>
    </xdr:sp>
    <xdr:clientData/>
  </xdr:oneCellAnchor>
  <xdr:twoCellAnchor>
    <xdr:from>
      <xdr:col>32</xdr:col>
      <xdr:colOff>98425</xdr:colOff>
      <xdr:row>99</xdr:row>
      <xdr:rowOff>68036</xdr:rowOff>
    </xdr:from>
    <xdr:to>
      <xdr:col>32</xdr:col>
      <xdr:colOff>276225</xdr:colOff>
      <xdr:row>99</xdr:row>
      <xdr:rowOff>68036</xdr:rowOff>
    </xdr:to>
    <xdr:cxnSp macro="">
      <xdr:nvCxnSpPr>
        <xdr:cNvPr id="698" name="直線コネクタ 697"/>
        <xdr:cNvCxnSpPr/>
      </xdr:nvCxnSpPr>
      <xdr:spPr>
        <a:xfrm>
          <a:off x="22072600" y="1704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77306</xdr:rowOff>
    </xdr:from>
    <xdr:ext cx="469744" cy="259045"/>
    <xdr:sp macro="" textlink="">
      <xdr:nvSpPr>
        <xdr:cNvPr id="699" name="【庁舎】&#10;一人当たり面積平均値テキスト"/>
        <xdr:cNvSpPr txBox="1"/>
      </xdr:nvSpPr>
      <xdr:spPr>
        <a:xfrm>
          <a:off x="222504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98879</xdr:rowOff>
    </xdr:from>
    <xdr:to>
      <xdr:col>32</xdr:col>
      <xdr:colOff>238125</xdr:colOff>
      <xdr:row>106</xdr:row>
      <xdr:rowOff>29029</xdr:rowOff>
    </xdr:to>
    <xdr:sp macro="" textlink="">
      <xdr:nvSpPr>
        <xdr:cNvPr id="700" name="フローチャート : 判断 699"/>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74386</xdr:rowOff>
    </xdr:from>
    <xdr:to>
      <xdr:col>31</xdr:col>
      <xdr:colOff>85725</xdr:colOff>
      <xdr:row>105</xdr:row>
      <xdr:rowOff>4536</xdr:rowOff>
    </xdr:to>
    <xdr:sp macro="" textlink="">
      <xdr:nvSpPr>
        <xdr:cNvPr id="701" name="フローチャート : 判断 700"/>
        <xdr:cNvSpPr/>
      </xdr:nvSpPr>
      <xdr:spPr>
        <a:xfrm>
          <a:off x="2127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2" name="テキスト ボックス 7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3" name="テキスト ボックス 7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4" name="テキスト ボックス 7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5" name="テキスト ボックス 7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6" name="テキスト ボックス 7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99</xdr:row>
      <xdr:rowOff>17236</xdr:rowOff>
    </xdr:from>
    <xdr:to>
      <xdr:col>32</xdr:col>
      <xdr:colOff>238125</xdr:colOff>
      <xdr:row>99</xdr:row>
      <xdr:rowOff>118836</xdr:rowOff>
    </xdr:to>
    <xdr:sp macro="" textlink="">
      <xdr:nvSpPr>
        <xdr:cNvPr id="707" name="円/楕円 706"/>
        <xdr:cNvSpPr/>
      </xdr:nvSpPr>
      <xdr:spPr>
        <a:xfrm>
          <a:off x="22110700" y="1699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98</xdr:row>
      <xdr:rowOff>141713</xdr:rowOff>
    </xdr:from>
    <xdr:ext cx="469744" cy="259045"/>
    <xdr:sp macro="" textlink="">
      <xdr:nvSpPr>
        <xdr:cNvPr id="708" name="【庁舎】&#10;一人当たり面積該当値テキスト"/>
        <xdr:cNvSpPr txBox="1"/>
      </xdr:nvSpPr>
      <xdr:spPr>
        <a:xfrm>
          <a:off x="22250400" y="1694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0.183</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156029</xdr:rowOff>
    </xdr:from>
    <xdr:to>
      <xdr:col>31</xdr:col>
      <xdr:colOff>85725</xdr:colOff>
      <xdr:row>99</xdr:row>
      <xdr:rowOff>86179</xdr:rowOff>
    </xdr:to>
    <xdr:sp macro="" textlink="">
      <xdr:nvSpPr>
        <xdr:cNvPr id="709" name="円/楕円 708"/>
        <xdr:cNvSpPr/>
      </xdr:nvSpPr>
      <xdr:spPr>
        <a:xfrm>
          <a:off x="21272500" y="1695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99</xdr:row>
      <xdr:rowOff>35379</xdr:rowOff>
    </xdr:from>
    <xdr:to>
      <xdr:col>32</xdr:col>
      <xdr:colOff>187325</xdr:colOff>
      <xdr:row>99</xdr:row>
      <xdr:rowOff>68036</xdr:rowOff>
    </xdr:to>
    <xdr:cxnSp macro="">
      <xdr:nvCxnSpPr>
        <xdr:cNvPr id="710" name="直線コネクタ 709"/>
        <xdr:cNvCxnSpPr/>
      </xdr:nvCxnSpPr>
      <xdr:spPr>
        <a:xfrm>
          <a:off x="21323300" y="170089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167113</xdr:rowOff>
    </xdr:from>
    <xdr:ext cx="469744" cy="259045"/>
    <xdr:sp macro="" textlink="">
      <xdr:nvSpPr>
        <xdr:cNvPr id="711" name="n_1aveValue【庁舎】&#10;一人当たり面積"/>
        <xdr:cNvSpPr txBox="1"/>
      </xdr:nvSpPr>
      <xdr:spPr>
        <a:xfrm>
          <a:off x="21075727" y="1799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oneCellAnchor>
    <xdr:from>
      <xdr:col>30</xdr:col>
      <xdr:colOff>473152</xdr:colOff>
      <xdr:row>97</xdr:row>
      <xdr:rowOff>102706</xdr:rowOff>
    </xdr:from>
    <xdr:ext cx="469744" cy="259045"/>
    <xdr:sp macro="" textlink="">
      <xdr:nvSpPr>
        <xdr:cNvPr id="712" name="n_1mainValue【庁舎】&#10;一人当たり面積"/>
        <xdr:cNvSpPr txBox="1"/>
      </xdr:nvSpPr>
      <xdr:spPr>
        <a:xfrm>
          <a:off x="21075727" y="16733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3" name="正方形/長方形 7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4" name="正方形/長方形 7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5" name="テキスト ボックス 7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新潟市は市民一人当たりの公共施設（行政財産）の保有面積が高く，公営住宅及び児童館を除く各施設の一人あたり面積は類似団体に比べて高い状況である。また</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年度まで合併建設計画により施設整備を進めてきたことから，有形固定資産の減価償却率は低い傾向にある。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消防施設は，</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にかけて中央消防庁舎の移転新規事業を実施したこともあり，有形固定資産減価償却率が低くなっている。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また，図書館は</a:t>
          </a:r>
          <a:r>
            <a:rPr kumimoji="1" lang="en-US" altLang="ja-JP" sz="1100">
              <a:solidFill>
                <a:schemeClr val="dk1"/>
              </a:solidFill>
              <a:effectLst/>
              <a:latin typeface="+mn-lt"/>
              <a:ea typeface="+mn-ea"/>
              <a:cs typeface="+mn-cs"/>
            </a:rPr>
            <a:t>H19</a:t>
          </a:r>
          <a:r>
            <a:rPr kumimoji="1" lang="ja-JP" altLang="ja-JP" sz="1100">
              <a:solidFill>
                <a:schemeClr val="dk1"/>
              </a:solidFill>
              <a:effectLst/>
              <a:latin typeface="+mn-lt"/>
              <a:ea typeface="+mn-ea"/>
              <a:cs typeface="+mn-cs"/>
            </a:rPr>
            <a:t>年に中央図書館の建設，一般廃棄物処理施設は</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年に亀田清掃センターの設備改良があったため，減価償却率が低くなっている。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体育館やプール等のスポーツ施設について，合併建設計画により整備したスポーツ施設もあるが，昭和</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年の新潟国体を契機に整備された体育施設を中心に老朽化が進んでいるため，減価償却率が平均よりやや高い。類似団体内でも市民一人当たりの面積が高くなっていることから，利用状況等を勘案し，地域でのバランスを配慮しながら，施設の集約等の総量削減について検討する必要が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合併建設計画では，庁舎は既存の施設を活用したことから老朽化が進んでいるため，庁舎の減価償却率が高くなっている。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新潟県新潟市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800,112
794,991
726.45
356,388,020
354,178,640
937,116
195,004,341
572,533,352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139.6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税収の増などにより</a:t>
          </a:r>
          <a:r>
            <a:rPr kumimoji="1" lang="en-US" altLang="ja-JP" sz="1300" baseline="0">
              <a:latin typeface="ＭＳ Ｐゴシック"/>
            </a:rPr>
            <a:t>H23</a:t>
          </a:r>
          <a:r>
            <a:rPr kumimoji="1" lang="ja-JP" altLang="en-US" sz="1300" baseline="0">
              <a:latin typeface="ＭＳ Ｐゴシック"/>
            </a:rPr>
            <a:t>年度以降財政力指数は良化を続けていたが，</a:t>
          </a:r>
          <a:r>
            <a:rPr kumimoji="1" lang="en-US" altLang="ja-JP" sz="1300" baseline="0">
              <a:latin typeface="ＭＳ Ｐゴシック"/>
            </a:rPr>
            <a:t>H28</a:t>
          </a:r>
          <a:r>
            <a:rPr kumimoji="1" lang="ja-JP" altLang="en-US" sz="1300" baseline="0">
              <a:latin typeface="ＭＳ Ｐゴシック"/>
            </a:rPr>
            <a:t>年度では税収に伸び悩みが見られ前年度据え置きとなっている。類似団体との比較においても人口</a:t>
          </a:r>
          <a:r>
            <a:rPr kumimoji="1" lang="en-US" altLang="ja-JP" sz="1300" baseline="0">
              <a:latin typeface="ＭＳ Ｐゴシック"/>
            </a:rPr>
            <a:t>1</a:t>
          </a:r>
          <a:r>
            <a:rPr kumimoji="1" lang="ja-JP" altLang="en-US" sz="1300" baseline="0">
              <a:latin typeface="ＭＳ Ｐゴシック"/>
            </a:rPr>
            <a:t>人あたりの市税収入が低い（</a:t>
          </a:r>
          <a:r>
            <a:rPr kumimoji="1" lang="en-US" altLang="ja-JP" sz="1300" baseline="0">
              <a:latin typeface="ＭＳ Ｐゴシック"/>
            </a:rPr>
            <a:t>20</a:t>
          </a:r>
          <a:r>
            <a:rPr kumimoji="1" lang="ja-JP" altLang="en-US" sz="1300" baseline="0">
              <a:latin typeface="ＭＳ Ｐゴシック"/>
            </a:rPr>
            <a:t>政令市中</a:t>
          </a:r>
          <a:r>
            <a:rPr kumimoji="1" lang="en-US" altLang="ja-JP" sz="1300" baseline="0">
              <a:latin typeface="ＭＳ Ｐゴシック"/>
            </a:rPr>
            <a:t>18</a:t>
          </a:r>
          <a:r>
            <a:rPr kumimoji="1" lang="ja-JP" altLang="en-US" sz="1300" baseline="0">
              <a:latin typeface="ＭＳ Ｐゴシック"/>
            </a:rPr>
            <a:t>位）ことから，依然として</a:t>
          </a:r>
          <a:r>
            <a:rPr kumimoji="1" lang="en-US" altLang="ja-JP" sz="1300" baseline="0">
              <a:latin typeface="ＭＳ Ｐゴシック"/>
            </a:rPr>
            <a:t>0.1</a:t>
          </a:r>
          <a:r>
            <a:rPr kumimoji="1" lang="ja-JP" altLang="en-US" sz="1300" baseline="0">
              <a:latin typeface="ＭＳ Ｐゴシック"/>
            </a:rPr>
            <a:t>程度下回っている状況である。今後も歳入確保や歳出削減に努めるともに，雇用の確保，拠点性の強化，交流人口の拡大などによる税収基盤の強化に取り組んでゆく</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68580</xdr:rowOff>
    </xdr:to>
    <xdr:cxnSp macro="">
      <xdr:nvCxnSpPr>
        <xdr:cNvPr id="61" name="直線コネクタ 60"/>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40657</xdr:rowOff>
    </xdr:from>
    <xdr:ext cx="762000" cy="259045"/>
    <xdr:sp macro="" textlink="">
      <xdr:nvSpPr>
        <xdr:cNvPr id="62"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0.72</a:t>
          </a:r>
          <a:endParaRPr kumimoji="1" lang="ja-JP" altLang="en-US" sz="1000" b="1">
            <a:latin typeface="ＭＳ Ｐゴシック"/>
          </a:endParaRPr>
        </a:p>
      </xdr:txBody>
    </xdr:sp>
    <xdr:clientData/>
  </xdr:oneCellAnchor>
  <xdr:twoCellAnchor>
    <xdr:from>
      <xdr:col>7</xdr:col>
      <xdr:colOff>63500</xdr:colOff>
      <xdr:row>44</xdr:row>
      <xdr:rowOff>68580</xdr:rowOff>
    </xdr:from>
    <xdr:to>
      <xdr:col>7</xdr:col>
      <xdr:colOff>241300</xdr:colOff>
      <xdr:row>44</xdr:row>
      <xdr:rowOff>68580</xdr:rowOff>
    </xdr:to>
    <xdr:cxnSp macro="">
      <xdr:nvCxnSpPr>
        <xdr:cNvPr id="63" name="直線コネクタ 62"/>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6" name="直線コネクタ 65"/>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167657</xdr:rowOff>
    </xdr:from>
    <xdr:ext cx="762000" cy="259045"/>
    <xdr:sp macro="" textlink="">
      <xdr:nvSpPr>
        <xdr:cNvPr id="67" name="財政力平均値テキスト"/>
        <xdr:cNvSpPr txBox="1"/>
      </xdr:nvSpPr>
      <xdr:spPr>
        <a:xfrm>
          <a:off x="5041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151130</xdr:rowOff>
    </xdr:from>
    <xdr:to>
      <xdr:col>7</xdr:col>
      <xdr:colOff>203200</xdr:colOff>
      <xdr:row>40</xdr:row>
      <xdr:rowOff>81280</xdr:rowOff>
    </xdr:to>
    <xdr:sp macro="" textlink="">
      <xdr:nvSpPr>
        <xdr:cNvPr id="68" name="フローチャート : 判断 67"/>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143510</xdr:rowOff>
    </xdr:to>
    <xdr:cxnSp macro="">
      <xdr:nvCxnSpPr>
        <xdr:cNvPr id="69" name="直線コネクタ 68"/>
        <xdr:cNvCxnSpPr/>
      </xdr:nvCxnSpPr>
      <xdr:spPr>
        <a:xfrm flipV="1">
          <a:off x="3225800" y="74676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27940</xdr:rowOff>
    </xdr:from>
    <xdr:to>
      <xdr:col>6</xdr:col>
      <xdr:colOff>50800</xdr:colOff>
      <xdr:row>40</xdr:row>
      <xdr:rowOff>129540</xdr:rowOff>
    </xdr:to>
    <xdr:sp macro="" textlink="">
      <xdr:nvSpPr>
        <xdr:cNvPr id="70" name="フローチャート : 判断 69"/>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139717</xdr:rowOff>
    </xdr:from>
    <xdr:ext cx="736600" cy="259045"/>
    <xdr:sp macro="" textlink="">
      <xdr:nvSpPr>
        <xdr:cNvPr id="71" name="テキスト ボックス 70"/>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143510</xdr:rowOff>
    </xdr:from>
    <xdr:to>
      <xdr:col>4</xdr:col>
      <xdr:colOff>482600</xdr:colOff>
      <xdr:row>44</xdr:row>
      <xdr:rowOff>68580</xdr:rowOff>
    </xdr:to>
    <xdr:cxnSp macro="">
      <xdr:nvCxnSpPr>
        <xdr:cNvPr id="72" name="直線コネクタ 71"/>
        <xdr:cNvCxnSpPr/>
      </xdr:nvCxnSpPr>
      <xdr:spPr>
        <a:xfrm flipV="1">
          <a:off x="2336800" y="75158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3" name="フローチャート : 判断 72"/>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74" name="テキスト ボックス 73"/>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68580</xdr:rowOff>
    </xdr:from>
    <xdr:to>
      <xdr:col>3</xdr:col>
      <xdr:colOff>279400</xdr:colOff>
      <xdr:row>44</xdr:row>
      <xdr:rowOff>165100</xdr:rowOff>
    </xdr:to>
    <xdr:cxnSp macro="">
      <xdr:nvCxnSpPr>
        <xdr:cNvPr id="75" name="直線コネクタ 74"/>
        <xdr:cNvCxnSpPr/>
      </xdr:nvCxnSpPr>
      <xdr:spPr>
        <a:xfrm flipV="1">
          <a:off x="1447800" y="76123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6" name="フローチャート : 判断 75"/>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77" name="テキスト ボックス 76"/>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124460</xdr:rowOff>
    </xdr:from>
    <xdr:to>
      <xdr:col>2</xdr:col>
      <xdr:colOff>127000</xdr:colOff>
      <xdr:row>41</xdr:row>
      <xdr:rowOff>54610</xdr:rowOff>
    </xdr:to>
    <xdr:sp macro="" textlink="">
      <xdr:nvSpPr>
        <xdr:cNvPr id="78" name="フローチャート : 判断 77"/>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64787</xdr:rowOff>
    </xdr:from>
    <xdr:ext cx="762000" cy="259045"/>
    <xdr:sp macro="" textlink="">
      <xdr:nvSpPr>
        <xdr:cNvPr id="79" name="テキスト ボックス 78"/>
        <xdr:cNvSpPr txBox="1"/>
      </xdr:nvSpPr>
      <xdr:spPr>
        <a:xfrm>
          <a:off x="1066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5" name="円/楕円 84"/>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6"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7" name="円/楕円 86"/>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88" name="テキスト ボックス 87"/>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92710</xdr:rowOff>
    </xdr:from>
    <xdr:to>
      <xdr:col>4</xdr:col>
      <xdr:colOff>533400</xdr:colOff>
      <xdr:row>44</xdr:row>
      <xdr:rowOff>22860</xdr:rowOff>
    </xdr:to>
    <xdr:sp macro="" textlink="">
      <xdr:nvSpPr>
        <xdr:cNvPr id="89" name="円/楕円 88"/>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7637</xdr:rowOff>
    </xdr:from>
    <xdr:ext cx="762000" cy="259045"/>
    <xdr:sp macro="" textlink="">
      <xdr:nvSpPr>
        <xdr:cNvPr id="90" name="テキスト ボックス 89"/>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17780</xdr:rowOff>
    </xdr:from>
    <xdr:to>
      <xdr:col>3</xdr:col>
      <xdr:colOff>330200</xdr:colOff>
      <xdr:row>44</xdr:row>
      <xdr:rowOff>119380</xdr:rowOff>
    </xdr:to>
    <xdr:sp macro="" textlink="">
      <xdr:nvSpPr>
        <xdr:cNvPr id="91" name="円/楕円 90"/>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104157</xdr:rowOff>
    </xdr:from>
    <xdr:ext cx="762000" cy="259045"/>
    <xdr:sp macro="" textlink="">
      <xdr:nvSpPr>
        <xdr:cNvPr id="92" name="テキスト ボックス 91"/>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3" name="円/楕円 92"/>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4" name="テキスト ボックス 93"/>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歳入においては，個人市民税・固定資産税で増収が見られるものの法人税割の税率引下げなどにより市税が</a:t>
          </a:r>
          <a:r>
            <a:rPr kumimoji="1" lang="en-US" altLang="ja-JP" sz="1100">
              <a:latin typeface="ＭＳ Ｐゴシック"/>
            </a:rPr>
            <a:t>0.4</a:t>
          </a:r>
          <a:r>
            <a:rPr kumimoji="1" lang="ja-JP" altLang="en-US" sz="1100">
              <a:latin typeface="ＭＳ Ｐゴシック"/>
            </a:rPr>
            <a:t>％の減，また消費税率引き上げ後の消費が伸び悩んだことによる地方消費税交付金の減収などから税交付金全体で</a:t>
          </a:r>
          <a:r>
            <a:rPr kumimoji="1" lang="en-US" altLang="ja-JP" sz="1100">
              <a:latin typeface="ＭＳ Ｐゴシック"/>
            </a:rPr>
            <a:t>10.4</a:t>
          </a:r>
          <a:r>
            <a:rPr kumimoji="1" lang="ja-JP" altLang="en-US" sz="1100">
              <a:latin typeface="ＭＳ Ｐゴシック"/>
            </a:rPr>
            <a:t>％の減となり，総額で前年度と比較して</a:t>
          </a:r>
          <a:r>
            <a:rPr kumimoji="1" lang="en-US" altLang="ja-JP" sz="1100">
              <a:latin typeface="ＭＳ Ｐゴシック"/>
            </a:rPr>
            <a:t>1.4</a:t>
          </a:r>
          <a:r>
            <a:rPr kumimoji="1" lang="ja-JP" altLang="en-US" sz="1100">
              <a:latin typeface="ＭＳ Ｐゴシック"/>
            </a:rPr>
            <a:t>％の減となった。</a:t>
          </a:r>
          <a:endParaRPr kumimoji="1" lang="en-US" altLang="ja-JP" sz="1100">
            <a:latin typeface="ＭＳ Ｐゴシック"/>
          </a:endParaRPr>
        </a:p>
        <a:p>
          <a:r>
            <a:rPr kumimoji="1" lang="ja-JP" altLang="en-US" sz="1100">
              <a:latin typeface="ＭＳ Ｐゴシック"/>
            </a:rPr>
            <a:t>　歳出では，除雪対策経費の伸びにより維持補修費が</a:t>
          </a:r>
          <a:r>
            <a:rPr kumimoji="1" lang="en-US" altLang="ja-JP" sz="1100">
              <a:latin typeface="ＭＳ Ｐゴシック"/>
            </a:rPr>
            <a:t>8.4</a:t>
          </a:r>
          <a:r>
            <a:rPr kumimoji="1" lang="ja-JP" altLang="en-US" sz="1100">
              <a:latin typeface="ＭＳ Ｐゴシック"/>
            </a:rPr>
            <a:t>％の増となったものの，県道路整備事業債元利償還金負担金の終了により補助費が</a:t>
          </a:r>
          <a:r>
            <a:rPr kumimoji="1" lang="en-US" altLang="ja-JP" sz="1100">
              <a:latin typeface="ＭＳ Ｐゴシック"/>
            </a:rPr>
            <a:t>3.7</a:t>
          </a:r>
          <a:r>
            <a:rPr kumimoji="1" lang="ja-JP" altLang="en-US" sz="1100">
              <a:latin typeface="ＭＳ Ｐゴシック"/>
            </a:rPr>
            <a:t>％減，国保会計や介護会計等への繰出金が</a:t>
          </a:r>
          <a:r>
            <a:rPr kumimoji="1" lang="en-US" altLang="ja-JP" sz="1100">
              <a:latin typeface="ＭＳ Ｐゴシック"/>
            </a:rPr>
            <a:t>7.9</a:t>
          </a:r>
          <a:r>
            <a:rPr kumimoji="1" lang="ja-JP" altLang="en-US" sz="1100">
              <a:latin typeface="ＭＳ Ｐゴシック"/>
            </a:rPr>
            <a:t>％の減となるなど，歳入同様</a:t>
          </a:r>
          <a:r>
            <a:rPr kumimoji="1" lang="en-US" altLang="ja-JP" sz="1100">
              <a:latin typeface="ＭＳ Ｐゴシック"/>
            </a:rPr>
            <a:t>1.4</a:t>
          </a:r>
          <a:r>
            <a:rPr kumimoji="1" lang="ja-JP" altLang="en-US" sz="1100">
              <a:latin typeface="ＭＳ Ｐゴシック"/>
            </a:rPr>
            <a:t>％の減となった。</a:t>
          </a:r>
          <a:endParaRPr kumimoji="1" lang="en-US" altLang="ja-JP" sz="1100">
            <a:latin typeface="ＭＳ Ｐゴシック"/>
          </a:endParaRPr>
        </a:p>
        <a:p>
          <a:r>
            <a:rPr kumimoji="1" lang="ja-JP" altLang="en-US" sz="1100">
              <a:latin typeface="ＭＳ Ｐゴシック"/>
            </a:rPr>
            <a:t>　類似団体平均を下回っているが，前年度と比較して</a:t>
          </a:r>
          <a:r>
            <a:rPr kumimoji="1" lang="en-US" altLang="ja-JP" sz="1100">
              <a:latin typeface="ＭＳ Ｐゴシック"/>
            </a:rPr>
            <a:t>0.4</a:t>
          </a:r>
          <a:r>
            <a:rPr kumimoji="1" lang="ja-JP" altLang="en-US" sz="1100">
              <a:latin typeface="ＭＳ Ｐゴシック"/>
            </a:rPr>
            <a:t>％悪化しており，引き続き厳しい財政状況のなか積極的な行財政改革を推進していく。</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115509</xdr:rowOff>
    </xdr:from>
    <xdr:to>
      <xdr:col>7</xdr:col>
      <xdr:colOff>152400</xdr:colOff>
      <xdr:row>68</xdr:row>
      <xdr:rowOff>55638</xdr:rowOff>
    </xdr:to>
    <xdr:cxnSp macro="">
      <xdr:nvCxnSpPr>
        <xdr:cNvPr id="126" name="直線コネクタ 125"/>
        <xdr:cNvCxnSpPr/>
      </xdr:nvCxnSpPr>
      <xdr:spPr>
        <a:xfrm flipV="1">
          <a:off x="4953000" y="10059609"/>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27715</xdr:rowOff>
    </xdr:from>
    <xdr:ext cx="762000" cy="259045"/>
    <xdr:sp macro="" textlink="">
      <xdr:nvSpPr>
        <xdr:cNvPr id="127" name="財政構造の弾力性最小値テキスト"/>
        <xdr:cNvSpPr txBox="1"/>
      </xdr:nvSpPr>
      <xdr:spPr>
        <a:xfrm>
          <a:off x="5041900" y="1168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7</xdr:col>
      <xdr:colOff>63500</xdr:colOff>
      <xdr:row>68</xdr:row>
      <xdr:rowOff>55638</xdr:rowOff>
    </xdr:from>
    <xdr:to>
      <xdr:col>7</xdr:col>
      <xdr:colOff>241300</xdr:colOff>
      <xdr:row>68</xdr:row>
      <xdr:rowOff>55638</xdr:rowOff>
    </xdr:to>
    <xdr:cxnSp macro="">
      <xdr:nvCxnSpPr>
        <xdr:cNvPr id="128" name="直線コネクタ 127"/>
        <xdr:cNvCxnSpPr/>
      </xdr:nvCxnSpPr>
      <xdr:spPr>
        <a:xfrm>
          <a:off x="4864100" y="11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30436</xdr:rowOff>
    </xdr:from>
    <xdr:ext cx="762000" cy="259045"/>
    <xdr:sp macro="" textlink="">
      <xdr:nvSpPr>
        <xdr:cNvPr id="129" name="財政構造の弾力性最大値テキスト"/>
        <xdr:cNvSpPr txBox="1"/>
      </xdr:nvSpPr>
      <xdr:spPr>
        <a:xfrm>
          <a:off x="5041900" y="980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7</xdr:col>
      <xdr:colOff>63500</xdr:colOff>
      <xdr:row>58</xdr:row>
      <xdr:rowOff>115509</xdr:rowOff>
    </xdr:from>
    <xdr:to>
      <xdr:col>7</xdr:col>
      <xdr:colOff>241300</xdr:colOff>
      <xdr:row>58</xdr:row>
      <xdr:rowOff>115509</xdr:rowOff>
    </xdr:to>
    <xdr:cxnSp macro="">
      <xdr:nvCxnSpPr>
        <xdr:cNvPr id="130" name="直線コネクタ 129"/>
        <xdr:cNvCxnSpPr/>
      </xdr:nvCxnSpPr>
      <xdr:spPr>
        <a:xfrm>
          <a:off x="4864100" y="1005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107648</xdr:rowOff>
    </xdr:from>
    <xdr:to>
      <xdr:col>7</xdr:col>
      <xdr:colOff>152400</xdr:colOff>
      <xdr:row>62</xdr:row>
      <xdr:rowOff>153609</xdr:rowOff>
    </xdr:to>
    <xdr:cxnSp macro="">
      <xdr:nvCxnSpPr>
        <xdr:cNvPr id="131" name="直線コネクタ 130"/>
        <xdr:cNvCxnSpPr/>
      </xdr:nvCxnSpPr>
      <xdr:spPr>
        <a:xfrm>
          <a:off x="4114800" y="10737548"/>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99682</xdr:rowOff>
    </xdr:from>
    <xdr:ext cx="762000" cy="259045"/>
    <xdr:sp macro="" textlink="">
      <xdr:nvSpPr>
        <xdr:cNvPr id="132" name="財政構造の弾力性平均値テキスト"/>
        <xdr:cNvSpPr txBox="1"/>
      </xdr:nvSpPr>
      <xdr:spPr>
        <a:xfrm>
          <a:off x="5041900" y="1107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127605</xdr:rowOff>
    </xdr:from>
    <xdr:to>
      <xdr:col>7</xdr:col>
      <xdr:colOff>203200</xdr:colOff>
      <xdr:row>65</xdr:row>
      <xdr:rowOff>57755</xdr:rowOff>
    </xdr:to>
    <xdr:sp macro="" textlink="">
      <xdr:nvSpPr>
        <xdr:cNvPr id="133" name="フローチャート : 判断 132"/>
        <xdr:cNvSpPr/>
      </xdr:nvSpPr>
      <xdr:spPr>
        <a:xfrm>
          <a:off x="49022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107648</xdr:rowOff>
    </xdr:from>
    <xdr:to>
      <xdr:col>6</xdr:col>
      <xdr:colOff>0</xdr:colOff>
      <xdr:row>63</xdr:row>
      <xdr:rowOff>5141</xdr:rowOff>
    </xdr:to>
    <xdr:cxnSp macro="">
      <xdr:nvCxnSpPr>
        <xdr:cNvPr id="134" name="直線コネクタ 133"/>
        <xdr:cNvCxnSpPr/>
      </xdr:nvCxnSpPr>
      <xdr:spPr>
        <a:xfrm flipV="1">
          <a:off x="3225800" y="107375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5" name="フローチャート : 判断 134"/>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132642</xdr:rowOff>
    </xdr:from>
    <xdr:ext cx="736600" cy="259045"/>
    <xdr:sp macro="" textlink="">
      <xdr:nvSpPr>
        <xdr:cNvPr id="136" name="テキスト ボックス 135"/>
        <xdr:cNvSpPr txBox="1"/>
      </xdr:nvSpPr>
      <xdr:spPr>
        <a:xfrm>
          <a:off x="3733800" y="1093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72269</xdr:rowOff>
    </xdr:from>
    <xdr:to>
      <xdr:col>4</xdr:col>
      <xdr:colOff>482600</xdr:colOff>
      <xdr:row>63</xdr:row>
      <xdr:rowOff>5141</xdr:rowOff>
    </xdr:to>
    <xdr:cxnSp macro="">
      <xdr:nvCxnSpPr>
        <xdr:cNvPr id="137" name="直線コネクタ 136"/>
        <xdr:cNvCxnSpPr/>
      </xdr:nvCxnSpPr>
      <xdr:spPr>
        <a:xfrm>
          <a:off x="2336800" y="10530719"/>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12700</xdr:rowOff>
    </xdr:from>
    <xdr:to>
      <xdr:col>4</xdr:col>
      <xdr:colOff>533400</xdr:colOff>
      <xdr:row>64</xdr:row>
      <xdr:rowOff>114300</xdr:rowOff>
    </xdr:to>
    <xdr:sp macro="" textlink="">
      <xdr:nvSpPr>
        <xdr:cNvPr id="138" name="フローチャート : 判断 137"/>
        <xdr:cNvSpPr/>
      </xdr:nvSpPr>
      <xdr:spPr>
        <a:xfrm>
          <a:off x="3175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99077</xdr:rowOff>
    </xdr:from>
    <xdr:ext cx="762000" cy="259045"/>
    <xdr:sp macro="" textlink="">
      <xdr:nvSpPr>
        <xdr:cNvPr id="139" name="テキスト ボックス 138"/>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128815</xdr:rowOff>
    </xdr:from>
    <xdr:to>
      <xdr:col>3</xdr:col>
      <xdr:colOff>279400</xdr:colOff>
      <xdr:row>61</xdr:row>
      <xdr:rowOff>72269</xdr:rowOff>
    </xdr:to>
    <xdr:cxnSp macro="">
      <xdr:nvCxnSpPr>
        <xdr:cNvPr id="140" name="直線コネクタ 139"/>
        <xdr:cNvCxnSpPr/>
      </xdr:nvCxnSpPr>
      <xdr:spPr>
        <a:xfrm>
          <a:off x="1447800" y="1041581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46265</xdr:rowOff>
    </xdr:from>
    <xdr:to>
      <xdr:col>3</xdr:col>
      <xdr:colOff>330200</xdr:colOff>
      <xdr:row>63</xdr:row>
      <xdr:rowOff>147865</xdr:rowOff>
    </xdr:to>
    <xdr:sp macro="" textlink="">
      <xdr:nvSpPr>
        <xdr:cNvPr id="141" name="フローチャート : 判断 140"/>
        <xdr:cNvSpPr/>
      </xdr:nvSpPr>
      <xdr:spPr>
        <a:xfrm>
          <a:off x="2286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132642</xdr:rowOff>
    </xdr:from>
    <xdr:ext cx="762000" cy="259045"/>
    <xdr:sp macro="" textlink="">
      <xdr:nvSpPr>
        <xdr:cNvPr id="142" name="テキスト ボックス 141"/>
        <xdr:cNvSpPr txBox="1"/>
      </xdr:nvSpPr>
      <xdr:spPr>
        <a:xfrm>
          <a:off x="1955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115207</xdr:rowOff>
    </xdr:from>
    <xdr:to>
      <xdr:col>2</xdr:col>
      <xdr:colOff>127000</xdr:colOff>
      <xdr:row>64</xdr:row>
      <xdr:rowOff>45357</xdr:rowOff>
    </xdr:to>
    <xdr:sp macro="" textlink="">
      <xdr:nvSpPr>
        <xdr:cNvPr id="143" name="フローチャート : 判断 142"/>
        <xdr:cNvSpPr/>
      </xdr:nvSpPr>
      <xdr:spPr>
        <a:xfrm>
          <a:off x="1397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30134</xdr:rowOff>
    </xdr:from>
    <xdr:ext cx="762000" cy="259045"/>
    <xdr:sp macro="" textlink="">
      <xdr:nvSpPr>
        <xdr:cNvPr id="144" name="テキスト ボックス 143"/>
        <xdr:cNvSpPr txBox="1"/>
      </xdr:nvSpPr>
      <xdr:spPr>
        <a:xfrm>
          <a:off x="1066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102809</xdr:rowOff>
    </xdr:from>
    <xdr:to>
      <xdr:col>7</xdr:col>
      <xdr:colOff>203200</xdr:colOff>
      <xdr:row>63</xdr:row>
      <xdr:rowOff>32959</xdr:rowOff>
    </xdr:to>
    <xdr:sp macro="" textlink="">
      <xdr:nvSpPr>
        <xdr:cNvPr id="150" name="円/楕円 149"/>
        <xdr:cNvSpPr/>
      </xdr:nvSpPr>
      <xdr:spPr>
        <a:xfrm>
          <a:off x="4902200" y="107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119336</xdr:rowOff>
    </xdr:from>
    <xdr:ext cx="762000" cy="259045"/>
    <xdr:sp macro="" textlink="">
      <xdr:nvSpPr>
        <xdr:cNvPr id="151" name="財政構造の弾力性該当値テキスト"/>
        <xdr:cNvSpPr txBox="1"/>
      </xdr:nvSpPr>
      <xdr:spPr>
        <a:xfrm>
          <a:off x="5041900" y="1057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56848</xdr:rowOff>
    </xdr:from>
    <xdr:to>
      <xdr:col>6</xdr:col>
      <xdr:colOff>50800</xdr:colOff>
      <xdr:row>62</xdr:row>
      <xdr:rowOff>158448</xdr:rowOff>
    </xdr:to>
    <xdr:sp macro="" textlink="">
      <xdr:nvSpPr>
        <xdr:cNvPr id="152" name="円/楕円 151"/>
        <xdr:cNvSpPr/>
      </xdr:nvSpPr>
      <xdr:spPr>
        <a:xfrm>
          <a:off x="40640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168625</xdr:rowOff>
    </xdr:from>
    <xdr:ext cx="736600" cy="259045"/>
    <xdr:sp macro="" textlink="">
      <xdr:nvSpPr>
        <xdr:cNvPr id="153" name="テキスト ボックス 152"/>
        <xdr:cNvSpPr txBox="1"/>
      </xdr:nvSpPr>
      <xdr:spPr>
        <a:xfrm>
          <a:off x="3733800" y="1045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125791</xdr:rowOff>
    </xdr:from>
    <xdr:to>
      <xdr:col>4</xdr:col>
      <xdr:colOff>533400</xdr:colOff>
      <xdr:row>63</xdr:row>
      <xdr:rowOff>55941</xdr:rowOff>
    </xdr:to>
    <xdr:sp macro="" textlink="">
      <xdr:nvSpPr>
        <xdr:cNvPr id="154" name="円/楕円 153"/>
        <xdr:cNvSpPr/>
      </xdr:nvSpPr>
      <xdr:spPr>
        <a:xfrm>
          <a:off x="3175000" y="107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66118</xdr:rowOff>
    </xdr:from>
    <xdr:ext cx="762000" cy="259045"/>
    <xdr:sp macro="" textlink="">
      <xdr:nvSpPr>
        <xdr:cNvPr id="155" name="テキスト ボックス 154"/>
        <xdr:cNvSpPr txBox="1"/>
      </xdr:nvSpPr>
      <xdr:spPr>
        <a:xfrm>
          <a:off x="2844800" y="1052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21469</xdr:rowOff>
    </xdr:from>
    <xdr:to>
      <xdr:col>3</xdr:col>
      <xdr:colOff>330200</xdr:colOff>
      <xdr:row>61</xdr:row>
      <xdr:rowOff>123069</xdr:rowOff>
    </xdr:to>
    <xdr:sp macro="" textlink="">
      <xdr:nvSpPr>
        <xdr:cNvPr id="156" name="円/楕円 155"/>
        <xdr:cNvSpPr/>
      </xdr:nvSpPr>
      <xdr:spPr>
        <a:xfrm>
          <a:off x="2286000" y="104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133246</xdr:rowOff>
    </xdr:from>
    <xdr:ext cx="762000" cy="259045"/>
    <xdr:sp macro="" textlink="">
      <xdr:nvSpPr>
        <xdr:cNvPr id="157" name="テキスト ボックス 156"/>
        <xdr:cNvSpPr txBox="1"/>
      </xdr:nvSpPr>
      <xdr:spPr>
        <a:xfrm>
          <a:off x="1955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78015</xdr:rowOff>
    </xdr:from>
    <xdr:to>
      <xdr:col>2</xdr:col>
      <xdr:colOff>127000</xdr:colOff>
      <xdr:row>61</xdr:row>
      <xdr:rowOff>8165</xdr:rowOff>
    </xdr:to>
    <xdr:sp macro="" textlink="">
      <xdr:nvSpPr>
        <xdr:cNvPr id="158" name="円/楕円 157"/>
        <xdr:cNvSpPr/>
      </xdr:nvSpPr>
      <xdr:spPr>
        <a:xfrm>
          <a:off x="1397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18342</xdr:rowOff>
    </xdr:from>
    <xdr:ext cx="762000" cy="259045"/>
    <xdr:sp macro="" textlink="">
      <xdr:nvSpPr>
        <xdr:cNvPr id="159" name="テキスト ボックス 158"/>
        <xdr:cNvSpPr txBox="1"/>
      </xdr:nvSpPr>
      <xdr:spPr>
        <a:xfrm>
          <a:off x="1066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[128,057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150,314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主に物件費について，合併建設計画による新規施設の増に伴い管理運営費が増えたことにより増加している。なお消費税率の変更に伴いＨ</a:t>
          </a:r>
          <a:r>
            <a:rPr kumimoji="1" lang="en-US" altLang="ja-JP" sz="1100">
              <a:latin typeface="ＭＳ Ｐゴシック"/>
            </a:rPr>
            <a:t>26</a:t>
          </a:r>
          <a:r>
            <a:rPr kumimoji="1" lang="ja-JP" altLang="en-US" sz="1100">
              <a:latin typeface="ＭＳ Ｐゴシック"/>
            </a:rPr>
            <a:t>以降大きく増加している。</a:t>
          </a:r>
          <a:endParaRPr kumimoji="1" lang="en-US" altLang="ja-JP" sz="1100">
            <a:latin typeface="ＭＳ Ｐゴシック"/>
          </a:endParaRPr>
        </a:p>
        <a:p>
          <a:r>
            <a:rPr kumimoji="1" lang="ja-JP" altLang="en-US" sz="1100">
              <a:latin typeface="ＭＳ Ｐゴシック"/>
            </a:rPr>
            <a:t>　人件費においては</a:t>
          </a:r>
          <a:r>
            <a:rPr kumimoji="1" lang="en-US" altLang="ja-JP" sz="1100">
              <a:latin typeface="ＭＳ Ｐゴシック"/>
            </a:rPr>
            <a:t>H26</a:t>
          </a:r>
          <a:r>
            <a:rPr kumimoji="1" lang="ja-JP" altLang="en-US" sz="1100">
              <a:latin typeface="ＭＳ Ｐゴシック"/>
            </a:rPr>
            <a:t>から引き続き</a:t>
          </a:r>
          <a:r>
            <a:rPr kumimoji="1" lang="en-US" altLang="ja-JP" sz="1100">
              <a:latin typeface="ＭＳ Ｐゴシック"/>
            </a:rPr>
            <a:t>H28</a:t>
          </a:r>
          <a:r>
            <a:rPr kumimoji="1" lang="ja-JP" altLang="en-US" sz="1100">
              <a:latin typeface="ＭＳ Ｐゴシック"/>
            </a:rPr>
            <a:t>においても人事院勧告による給与改定が実施され給与は増加したものの，超過勤務縮減につとめ時間外手当を削減したことにより人件費としては減少している。</a:t>
          </a:r>
          <a:endParaRPr kumimoji="1" lang="en-US" altLang="ja-JP" sz="1100">
            <a:latin typeface="ＭＳ Ｐゴシック"/>
          </a:endParaRPr>
        </a:p>
        <a:p>
          <a:r>
            <a:rPr kumimoji="1" lang="ja-JP" altLang="en-US" sz="1100">
              <a:latin typeface="ＭＳ Ｐゴシック"/>
            </a:rPr>
            <a:t>　</a:t>
          </a:r>
          <a:r>
            <a:rPr kumimoji="1" lang="ja-JP" altLang="en-US" sz="1100" baseline="0">
              <a:latin typeface="ＭＳ Ｐゴシック"/>
            </a:rPr>
            <a:t> 前年度に比べ類似団体内順位は若干良化したが，依然として平均を上回っていることから，今後もさらなる行財政改革への取り組みを強化し，事務事業の見直しを徹底するなど歳出抑制に努める。</a:t>
          </a:r>
          <a:endParaRPr kumimoji="1" lang="ja-JP" altLang="en-US"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77098</xdr:rowOff>
    </xdr:from>
    <xdr:to>
      <xdr:col>7</xdr:col>
      <xdr:colOff>152400</xdr:colOff>
      <xdr:row>89</xdr:row>
      <xdr:rowOff>40822</xdr:rowOff>
    </xdr:to>
    <xdr:cxnSp macro="">
      <xdr:nvCxnSpPr>
        <xdr:cNvPr id="187" name="直線コネクタ 186"/>
        <xdr:cNvCxnSpPr/>
      </xdr:nvCxnSpPr>
      <xdr:spPr>
        <a:xfrm flipV="1">
          <a:off x="4953000" y="13793098"/>
          <a:ext cx="0" cy="1506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12899</xdr:rowOff>
    </xdr:from>
    <xdr:ext cx="762000" cy="259045"/>
    <xdr:sp macro="" textlink="">
      <xdr:nvSpPr>
        <xdr:cNvPr id="188" name="人件費・物件費等の状況最小値テキスト"/>
        <xdr:cNvSpPr txBox="1"/>
      </xdr:nvSpPr>
      <xdr:spPr>
        <a:xfrm>
          <a:off x="5041900" y="152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158,797</a:t>
          </a:r>
          <a:endParaRPr kumimoji="1" lang="ja-JP" altLang="en-US" sz="1000" b="1">
            <a:latin typeface="ＭＳ Ｐゴシック"/>
          </a:endParaRPr>
        </a:p>
      </xdr:txBody>
    </xdr:sp>
    <xdr:clientData/>
  </xdr:oneCellAnchor>
  <xdr:twoCellAnchor>
    <xdr:from>
      <xdr:col>7</xdr:col>
      <xdr:colOff>63500</xdr:colOff>
      <xdr:row>89</xdr:row>
      <xdr:rowOff>40822</xdr:rowOff>
    </xdr:from>
    <xdr:to>
      <xdr:col>7</xdr:col>
      <xdr:colOff>241300</xdr:colOff>
      <xdr:row>89</xdr:row>
      <xdr:rowOff>40822</xdr:rowOff>
    </xdr:to>
    <xdr:cxnSp macro="">
      <xdr:nvCxnSpPr>
        <xdr:cNvPr id="189" name="直線コネクタ 188"/>
        <xdr:cNvCxnSpPr/>
      </xdr:nvCxnSpPr>
      <xdr:spPr>
        <a:xfrm>
          <a:off x="4864100" y="1529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163475</xdr:rowOff>
    </xdr:from>
    <xdr:ext cx="762000" cy="259045"/>
    <xdr:sp macro="" textlink="">
      <xdr:nvSpPr>
        <xdr:cNvPr id="190" name="人件費・物件費等の状況最大値テキスト"/>
        <xdr:cNvSpPr txBox="1"/>
      </xdr:nvSpPr>
      <xdr:spPr>
        <a:xfrm>
          <a:off x="5041900" y="1353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96,353</a:t>
          </a:r>
          <a:endParaRPr kumimoji="1" lang="ja-JP" altLang="en-US" sz="1000" b="1">
            <a:latin typeface="ＭＳ Ｐゴシック"/>
          </a:endParaRPr>
        </a:p>
      </xdr:txBody>
    </xdr:sp>
    <xdr:clientData/>
  </xdr:oneCellAnchor>
  <xdr:twoCellAnchor>
    <xdr:from>
      <xdr:col>7</xdr:col>
      <xdr:colOff>63500</xdr:colOff>
      <xdr:row>80</xdr:row>
      <xdr:rowOff>77098</xdr:rowOff>
    </xdr:from>
    <xdr:to>
      <xdr:col>7</xdr:col>
      <xdr:colOff>241300</xdr:colOff>
      <xdr:row>80</xdr:row>
      <xdr:rowOff>77098</xdr:rowOff>
    </xdr:to>
    <xdr:cxnSp macro="">
      <xdr:nvCxnSpPr>
        <xdr:cNvPr id="191" name="直線コネクタ 190"/>
        <xdr:cNvCxnSpPr/>
      </xdr:nvCxnSpPr>
      <xdr:spPr>
        <a:xfrm>
          <a:off x="4864100" y="1379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148448</xdr:rowOff>
    </xdr:from>
    <xdr:to>
      <xdr:col>7</xdr:col>
      <xdr:colOff>152400</xdr:colOff>
      <xdr:row>84</xdr:row>
      <xdr:rowOff>156316</xdr:rowOff>
    </xdr:to>
    <xdr:cxnSp macro="">
      <xdr:nvCxnSpPr>
        <xdr:cNvPr id="192" name="直線コネクタ 191"/>
        <xdr:cNvCxnSpPr/>
      </xdr:nvCxnSpPr>
      <xdr:spPr>
        <a:xfrm>
          <a:off x="4114800" y="14550248"/>
          <a:ext cx="838200" cy="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93099</xdr:rowOff>
    </xdr:from>
    <xdr:ext cx="762000" cy="259045"/>
    <xdr:sp macro="" textlink="">
      <xdr:nvSpPr>
        <xdr:cNvPr id="193" name="人件費・物件費等の状況平均値テキスト"/>
        <xdr:cNvSpPr txBox="1"/>
      </xdr:nvSpPr>
      <xdr:spPr>
        <a:xfrm>
          <a:off x="5041900" y="1398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112,647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76572</xdr:rowOff>
    </xdr:from>
    <xdr:to>
      <xdr:col>7</xdr:col>
      <xdr:colOff>203200</xdr:colOff>
      <xdr:row>83</xdr:row>
      <xdr:rowOff>6722</xdr:rowOff>
    </xdr:to>
    <xdr:sp macro="" textlink="">
      <xdr:nvSpPr>
        <xdr:cNvPr id="194" name="フローチャート : 判断 193"/>
        <xdr:cNvSpPr/>
      </xdr:nvSpPr>
      <xdr:spPr>
        <a:xfrm>
          <a:off x="4902200" y="141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133899</xdr:rowOff>
    </xdr:from>
    <xdr:to>
      <xdr:col>6</xdr:col>
      <xdr:colOff>0</xdr:colOff>
      <xdr:row>84</xdr:row>
      <xdr:rowOff>148448</xdr:rowOff>
    </xdr:to>
    <xdr:cxnSp macro="">
      <xdr:nvCxnSpPr>
        <xdr:cNvPr id="195" name="直線コネクタ 194"/>
        <xdr:cNvCxnSpPr/>
      </xdr:nvCxnSpPr>
      <xdr:spPr>
        <a:xfrm>
          <a:off x="3225800" y="14535699"/>
          <a:ext cx="889000" cy="1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40450</xdr:rowOff>
    </xdr:from>
    <xdr:to>
      <xdr:col>6</xdr:col>
      <xdr:colOff>50800</xdr:colOff>
      <xdr:row>82</xdr:row>
      <xdr:rowOff>142050</xdr:rowOff>
    </xdr:to>
    <xdr:sp macro="" textlink="">
      <xdr:nvSpPr>
        <xdr:cNvPr id="196" name="フローチャート : 判断 195"/>
        <xdr:cNvSpPr/>
      </xdr:nvSpPr>
      <xdr:spPr>
        <a:xfrm>
          <a:off x="4064000" y="1409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152227</xdr:rowOff>
    </xdr:from>
    <xdr:ext cx="736600" cy="259045"/>
    <xdr:sp macro="" textlink="">
      <xdr:nvSpPr>
        <xdr:cNvPr id="197" name="テキスト ボックス 196"/>
        <xdr:cNvSpPr txBox="1"/>
      </xdr:nvSpPr>
      <xdr:spPr>
        <a:xfrm>
          <a:off x="3733800" y="1386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111,150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124253</xdr:rowOff>
    </xdr:from>
    <xdr:to>
      <xdr:col>4</xdr:col>
      <xdr:colOff>482600</xdr:colOff>
      <xdr:row>84</xdr:row>
      <xdr:rowOff>133899</xdr:rowOff>
    </xdr:to>
    <xdr:cxnSp macro="">
      <xdr:nvCxnSpPr>
        <xdr:cNvPr id="198" name="直線コネクタ 197"/>
        <xdr:cNvCxnSpPr/>
      </xdr:nvCxnSpPr>
      <xdr:spPr>
        <a:xfrm>
          <a:off x="2336800" y="14354603"/>
          <a:ext cx="889000" cy="18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30049</xdr:rowOff>
    </xdr:from>
    <xdr:to>
      <xdr:col>4</xdr:col>
      <xdr:colOff>533400</xdr:colOff>
      <xdr:row>82</xdr:row>
      <xdr:rowOff>131649</xdr:rowOff>
    </xdr:to>
    <xdr:sp macro="" textlink="">
      <xdr:nvSpPr>
        <xdr:cNvPr id="199" name="フローチャート : 判断 198"/>
        <xdr:cNvSpPr/>
      </xdr:nvSpPr>
      <xdr:spPr>
        <a:xfrm>
          <a:off x="3175000" y="1408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141826</xdr:rowOff>
    </xdr:from>
    <xdr:ext cx="762000" cy="259045"/>
    <xdr:sp macro="" textlink="">
      <xdr:nvSpPr>
        <xdr:cNvPr id="200" name="テキスト ボックス 199"/>
        <xdr:cNvSpPr txBox="1"/>
      </xdr:nvSpPr>
      <xdr:spPr>
        <a:xfrm>
          <a:off x="2844800" y="1385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124253</xdr:rowOff>
    </xdr:from>
    <xdr:to>
      <xdr:col>3</xdr:col>
      <xdr:colOff>279400</xdr:colOff>
      <xdr:row>83</xdr:row>
      <xdr:rowOff>151736</xdr:rowOff>
    </xdr:to>
    <xdr:cxnSp macro="">
      <xdr:nvCxnSpPr>
        <xdr:cNvPr id="201" name="直線コネクタ 200"/>
        <xdr:cNvCxnSpPr/>
      </xdr:nvCxnSpPr>
      <xdr:spPr>
        <a:xfrm flipV="1">
          <a:off x="1447800" y="14354603"/>
          <a:ext cx="889000" cy="2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111037</xdr:rowOff>
    </xdr:from>
    <xdr:to>
      <xdr:col>3</xdr:col>
      <xdr:colOff>330200</xdr:colOff>
      <xdr:row>82</xdr:row>
      <xdr:rowOff>41187</xdr:rowOff>
    </xdr:to>
    <xdr:sp macro="" textlink="">
      <xdr:nvSpPr>
        <xdr:cNvPr id="202" name="フローチャート : 判断 201"/>
        <xdr:cNvSpPr/>
      </xdr:nvSpPr>
      <xdr:spPr>
        <a:xfrm>
          <a:off x="2286000" y="1399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51364</xdr:rowOff>
    </xdr:from>
    <xdr:ext cx="762000" cy="259045"/>
    <xdr:sp macro="" textlink="">
      <xdr:nvSpPr>
        <xdr:cNvPr id="203" name="テキスト ボックス 202"/>
        <xdr:cNvSpPr txBox="1"/>
      </xdr:nvSpPr>
      <xdr:spPr>
        <a:xfrm>
          <a:off x="1955800" y="13767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160237</xdr:rowOff>
    </xdr:from>
    <xdr:to>
      <xdr:col>2</xdr:col>
      <xdr:colOff>127000</xdr:colOff>
      <xdr:row>82</xdr:row>
      <xdr:rowOff>90387</xdr:rowOff>
    </xdr:to>
    <xdr:sp macro="" textlink="">
      <xdr:nvSpPr>
        <xdr:cNvPr id="204" name="フローチャート : 判断 203"/>
        <xdr:cNvSpPr/>
      </xdr:nvSpPr>
      <xdr:spPr>
        <a:xfrm>
          <a:off x="1397000" y="1404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100564</xdr:rowOff>
    </xdr:from>
    <xdr:ext cx="762000" cy="259045"/>
    <xdr:sp macro="" textlink="">
      <xdr:nvSpPr>
        <xdr:cNvPr id="205" name="テキスト ボックス 204"/>
        <xdr:cNvSpPr txBox="1"/>
      </xdr:nvSpPr>
      <xdr:spPr>
        <a:xfrm>
          <a:off x="1066800" y="1381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105516</xdr:rowOff>
    </xdr:from>
    <xdr:to>
      <xdr:col>7</xdr:col>
      <xdr:colOff>203200</xdr:colOff>
      <xdr:row>85</xdr:row>
      <xdr:rowOff>35666</xdr:rowOff>
    </xdr:to>
    <xdr:sp macro="" textlink="">
      <xdr:nvSpPr>
        <xdr:cNvPr id="211" name="円/楕円 210"/>
        <xdr:cNvSpPr/>
      </xdr:nvSpPr>
      <xdr:spPr>
        <a:xfrm>
          <a:off x="4902200" y="1450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77593</xdr:rowOff>
    </xdr:from>
    <xdr:ext cx="762000" cy="259045"/>
    <xdr:sp macro="" textlink="">
      <xdr:nvSpPr>
        <xdr:cNvPr id="212" name="人件費・物件費等の状況該当値テキスト"/>
        <xdr:cNvSpPr txBox="1"/>
      </xdr:nvSpPr>
      <xdr:spPr>
        <a:xfrm>
          <a:off x="5041900" y="1447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128,057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97648</xdr:rowOff>
    </xdr:from>
    <xdr:to>
      <xdr:col>6</xdr:col>
      <xdr:colOff>50800</xdr:colOff>
      <xdr:row>85</xdr:row>
      <xdr:rowOff>27798</xdr:rowOff>
    </xdr:to>
    <xdr:sp macro="" textlink="">
      <xdr:nvSpPr>
        <xdr:cNvPr id="213" name="円/楕円 212"/>
        <xdr:cNvSpPr/>
      </xdr:nvSpPr>
      <xdr:spPr>
        <a:xfrm>
          <a:off x="4064000" y="1449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12575</xdr:rowOff>
    </xdr:from>
    <xdr:ext cx="736600" cy="259045"/>
    <xdr:sp macro="" textlink="">
      <xdr:nvSpPr>
        <xdr:cNvPr id="214" name="テキスト ボックス 213"/>
        <xdr:cNvSpPr txBox="1"/>
      </xdr:nvSpPr>
      <xdr:spPr>
        <a:xfrm>
          <a:off x="3733800" y="14585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127,731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83099</xdr:rowOff>
    </xdr:from>
    <xdr:to>
      <xdr:col>4</xdr:col>
      <xdr:colOff>533400</xdr:colOff>
      <xdr:row>85</xdr:row>
      <xdr:rowOff>13249</xdr:rowOff>
    </xdr:to>
    <xdr:sp macro="" textlink="">
      <xdr:nvSpPr>
        <xdr:cNvPr id="215" name="円/楕円 214"/>
        <xdr:cNvSpPr/>
      </xdr:nvSpPr>
      <xdr:spPr>
        <a:xfrm>
          <a:off x="3175000" y="1448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169476</xdr:rowOff>
    </xdr:from>
    <xdr:ext cx="762000" cy="259045"/>
    <xdr:sp macro="" textlink="">
      <xdr:nvSpPr>
        <xdr:cNvPr id="216" name="テキスト ボックス 215"/>
        <xdr:cNvSpPr txBox="1"/>
      </xdr:nvSpPr>
      <xdr:spPr>
        <a:xfrm>
          <a:off x="2844800" y="145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127,128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73453</xdr:rowOff>
    </xdr:from>
    <xdr:to>
      <xdr:col>3</xdr:col>
      <xdr:colOff>330200</xdr:colOff>
      <xdr:row>84</xdr:row>
      <xdr:rowOff>3603</xdr:rowOff>
    </xdr:to>
    <xdr:sp macro="" textlink="">
      <xdr:nvSpPr>
        <xdr:cNvPr id="217" name="円/楕円 216"/>
        <xdr:cNvSpPr/>
      </xdr:nvSpPr>
      <xdr:spPr>
        <a:xfrm>
          <a:off x="2286000" y="1430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159830</xdr:rowOff>
    </xdr:from>
    <xdr:ext cx="762000" cy="259045"/>
    <xdr:sp macro="" textlink="">
      <xdr:nvSpPr>
        <xdr:cNvPr id="218" name="テキスト ボックス 217"/>
        <xdr:cNvSpPr txBox="1"/>
      </xdr:nvSpPr>
      <xdr:spPr>
        <a:xfrm>
          <a:off x="1955800" y="1439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119,623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100936</xdr:rowOff>
    </xdr:from>
    <xdr:to>
      <xdr:col>2</xdr:col>
      <xdr:colOff>127000</xdr:colOff>
      <xdr:row>84</xdr:row>
      <xdr:rowOff>31086</xdr:rowOff>
    </xdr:to>
    <xdr:sp macro="" textlink="">
      <xdr:nvSpPr>
        <xdr:cNvPr id="219" name="円/楕円 218"/>
        <xdr:cNvSpPr/>
      </xdr:nvSpPr>
      <xdr:spPr>
        <a:xfrm>
          <a:off x="1397000" y="1433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15863</xdr:rowOff>
    </xdr:from>
    <xdr:ext cx="762000" cy="259045"/>
    <xdr:sp macro="" textlink="">
      <xdr:nvSpPr>
        <xdr:cNvPr id="220" name="テキスト ボックス 219"/>
        <xdr:cNvSpPr txBox="1"/>
      </xdr:nvSpPr>
      <xdr:spPr>
        <a:xfrm>
          <a:off x="1066800" y="1441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昇給延伸や国制度準拠の徹底等により，指数は類似団体でも上位にある。今後もより一層給与の適正化に努める。</a:t>
          </a:r>
        </a:p>
        <a:p>
          <a:r>
            <a:rPr kumimoji="1" lang="ja-JP" altLang="en-US" sz="1300" baseline="0">
              <a:latin typeface="ＭＳ Ｐゴシック"/>
            </a:rPr>
            <a:t>　なお，平成</a:t>
          </a:r>
          <a:r>
            <a:rPr kumimoji="1" lang="en-US" altLang="ja-JP" sz="1300" baseline="0">
              <a:latin typeface="ＭＳ Ｐゴシック"/>
            </a:rPr>
            <a:t>24</a:t>
          </a:r>
          <a:r>
            <a:rPr kumimoji="1" lang="ja-JP" altLang="en-US" sz="1300" baseline="0">
              <a:latin typeface="ＭＳ Ｐゴシック"/>
            </a:rPr>
            <a:t>年度に数値が上昇していたのは，国家公務員の臨時的な減給措置によるものである。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6" name="直線コネクタ 235"/>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7" name="テキスト ボックス 236"/>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0" name="直線コネクタ 239"/>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1" name="テキスト ボックス 240"/>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4" name="直線コネクタ 243"/>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5" name="テキスト ボックス 244"/>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48" name="直線コネクタ 247"/>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49" name="テキスト ボックス 248"/>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104775</xdr:rowOff>
    </xdr:from>
    <xdr:to>
      <xdr:col>24</xdr:col>
      <xdr:colOff>558800</xdr:colOff>
      <xdr:row>86</xdr:row>
      <xdr:rowOff>21166</xdr:rowOff>
    </xdr:to>
    <xdr:cxnSp macro="">
      <xdr:nvCxnSpPr>
        <xdr:cNvPr id="253" name="直線コネクタ 252"/>
        <xdr:cNvCxnSpPr/>
      </xdr:nvCxnSpPr>
      <xdr:spPr>
        <a:xfrm flipV="1">
          <a:off x="17018000" y="13820775"/>
          <a:ext cx="0" cy="9450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4"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5" name="直線コネクタ 254"/>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19702</xdr:rowOff>
    </xdr:from>
    <xdr:ext cx="762000" cy="259045"/>
    <xdr:sp macro="" textlink="">
      <xdr:nvSpPr>
        <xdr:cNvPr id="256"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24</xdr:col>
      <xdr:colOff>469900</xdr:colOff>
      <xdr:row>80</xdr:row>
      <xdr:rowOff>104775</xdr:rowOff>
    </xdr:from>
    <xdr:to>
      <xdr:col>24</xdr:col>
      <xdr:colOff>647700</xdr:colOff>
      <xdr:row>80</xdr:row>
      <xdr:rowOff>104775</xdr:rowOff>
    </xdr:to>
    <xdr:cxnSp macro="">
      <xdr:nvCxnSpPr>
        <xdr:cNvPr id="257" name="直線コネクタ 256"/>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73025</xdr:rowOff>
    </xdr:from>
    <xdr:to>
      <xdr:col>24</xdr:col>
      <xdr:colOff>558800</xdr:colOff>
      <xdr:row>83</xdr:row>
      <xdr:rowOff>93134</xdr:rowOff>
    </xdr:to>
    <xdr:cxnSp macro="">
      <xdr:nvCxnSpPr>
        <xdr:cNvPr id="258" name="直線コネクタ 257"/>
        <xdr:cNvCxnSpPr/>
      </xdr:nvCxnSpPr>
      <xdr:spPr>
        <a:xfrm flipV="1">
          <a:off x="16179800" y="1430337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84790</xdr:rowOff>
    </xdr:from>
    <xdr:ext cx="762000" cy="259045"/>
    <xdr:sp macro="" textlink="">
      <xdr:nvSpPr>
        <xdr:cNvPr id="259" name="給与水準   （国との比較）平均値テキスト"/>
        <xdr:cNvSpPr txBox="1"/>
      </xdr:nvSpPr>
      <xdr:spPr>
        <a:xfrm>
          <a:off x="17106900" y="14315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112713</xdr:rowOff>
    </xdr:from>
    <xdr:to>
      <xdr:col>24</xdr:col>
      <xdr:colOff>609600</xdr:colOff>
      <xdr:row>84</xdr:row>
      <xdr:rowOff>42863</xdr:rowOff>
    </xdr:to>
    <xdr:sp macro="" textlink="">
      <xdr:nvSpPr>
        <xdr:cNvPr id="260" name="フローチャート : 判断 259"/>
        <xdr:cNvSpPr/>
      </xdr:nvSpPr>
      <xdr:spPr>
        <a:xfrm>
          <a:off x="169672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83079</xdr:rowOff>
    </xdr:from>
    <xdr:to>
      <xdr:col>23</xdr:col>
      <xdr:colOff>406400</xdr:colOff>
      <xdr:row>83</xdr:row>
      <xdr:rowOff>93134</xdr:rowOff>
    </xdr:to>
    <xdr:cxnSp macro="">
      <xdr:nvCxnSpPr>
        <xdr:cNvPr id="261" name="直線コネクタ 260"/>
        <xdr:cNvCxnSpPr/>
      </xdr:nvCxnSpPr>
      <xdr:spPr>
        <a:xfrm>
          <a:off x="15290800" y="14313429"/>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132821</xdr:rowOff>
    </xdr:from>
    <xdr:to>
      <xdr:col>23</xdr:col>
      <xdr:colOff>457200</xdr:colOff>
      <xdr:row>84</xdr:row>
      <xdr:rowOff>62971</xdr:rowOff>
    </xdr:to>
    <xdr:sp macro="" textlink="">
      <xdr:nvSpPr>
        <xdr:cNvPr id="262" name="フローチャート : 判断 261"/>
        <xdr:cNvSpPr/>
      </xdr:nvSpPr>
      <xdr:spPr>
        <a:xfrm>
          <a:off x="16129000" y="1436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47748</xdr:rowOff>
    </xdr:from>
    <xdr:ext cx="736600" cy="259045"/>
    <xdr:sp macro="" textlink="">
      <xdr:nvSpPr>
        <xdr:cNvPr id="263" name="テキスト ボックス 262"/>
        <xdr:cNvSpPr txBox="1"/>
      </xdr:nvSpPr>
      <xdr:spPr>
        <a:xfrm>
          <a:off x="15798800" y="1444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73025</xdr:rowOff>
    </xdr:from>
    <xdr:to>
      <xdr:col>22</xdr:col>
      <xdr:colOff>203200</xdr:colOff>
      <xdr:row>83</xdr:row>
      <xdr:rowOff>83079</xdr:rowOff>
    </xdr:to>
    <xdr:cxnSp macro="">
      <xdr:nvCxnSpPr>
        <xdr:cNvPr id="264" name="直線コネクタ 263"/>
        <xdr:cNvCxnSpPr/>
      </xdr:nvCxnSpPr>
      <xdr:spPr>
        <a:xfrm>
          <a:off x="14401800" y="143033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5" name="フローチャート : 判断 264"/>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6" name="テキスト ボックス 265"/>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73025</xdr:rowOff>
    </xdr:from>
    <xdr:to>
      <xdr:col>21</xdr:col>
      <xdr:colOff>0</xdr:colOff>
      <xdr:row>88</xdr:row>
      <xdr:rowOff>50271</xdr:rowOff>
    </xdr:to>
    <xdr:cxnSp macro="">
      <xdr:nvCxnSpPr>
        <xdr:cNvPr id="267" name="直線コネクタ 266"/>
        <xdr:cNvCxnSpPr/>
      </xdr:nvCxnSpPr>
      <xdr:spPr>
        <a:xfrm flipV="1">
          <a:off x="13512800" y="14303375"/>
          <a:ext cx="889000" cy="83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11641</xdr:rowOff>
    </xdr:from>
    <xdr:to>
      <xdr:col>21</xdr:col>
      <xdr:colOff>50800</xdr:colOff>
      <xdr:row>84</xdr:row>
      <xdr:rowOff>113241</xdr:rowOff>
    </xdr:to>
    <xdr:sp macro="" textlink="">
      <xdr:nvSpPr>
        <xdr:cNvPr id="268" name="フローチャート : 判断 267"/>
        <xdr:cNvSpPr/>
      </xdr:nvSpPr>
      <xdr:spPr>
        <a:xfrm>
          <a:off x="14351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98018</xdr:rowOff>
    </xdr:from>
    <xdr:ext cx="762000" cy="259045"/>
    <xdr:sp macro="" textlink="">
      <xdr:nvSpPr>
        <xdr:cNvPr id="269" name="テキスト ボックス 268"/>
        <xdr:cNvSpPr txBox="1"/>
      </xdr:nvSpPr>
      <xdr:spPr>
        <a:xfrm>
          <a:off x="14020800" y="14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8996</xdr:rowOff>
    </xdr:from>
    <xdr:to>
      <xdr:col>19</xdr:col>
      <xdr:colOff>533400</xdr:colOff>
      <xdr:row>89</xdr:row>
      <xdr:rowOff>110596</xdr:rowOff>
    </xdr:to>
    <xdr:sp macro="" textlink="">
      <xdr:nvSpPr>
        <xdr:cNvPr id="270" name="フローチャート : 判断 269"/>
        <xdr:cNvSpPr/>
      </xdr:nvSpPr>
      <xdr:spPr>
        <a:xfrm>
          <a:off x="13462000" y="152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95373</xdr:rowOff>
    </xdr:from>
    <xdr:ext cx="762000" cy="259045"/>
    <xdr:sp macro="" textlink="">
      <xdr:nvSpPr>
        <xdr:cNvPr id="271" name="テキスト ボックス 270"/>
        <xdr:cNvSpPr txBox="1"/>
      </xdr:nvSpPr>
      <xdr:spPr>
        <a:xfrm>
          <a:off x="13131800" y="1535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22225</xdr:rowOff>
    </xdr:from>
    <xdr:to>
      <xdr:col>24</xdr:col>
      <xdr:colOff>609600</xdr:colOff>
      <xdr:row>83</xdr:row>
      <xdr:rowOff>123825</xdr:rowOff>
    </xdr:to>
    <xdr:sp macro="" textlink="">
      <xdr:nvSpPr>
        <xdr:cNvPr id="277" name="円/楕円 276"/>
        <xdr:cNvSpPr/>
      </xdr:nvSpPr>
      <xdr:spPr>
        <a:xfrm>
          <a:off x="169672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38752</xdr:rowOff>
    </xdr:from>
    <xdr:ext cx="762000" cy="259045"/>
    <xdr:sp macro="" textlink="">
      <xdr:nvSpPr>
        <xdr:cNvPr id="278" name="給与水準   （国との比較）該当値テキスト"/>
        <xdr:cNvSpPr txBox="1"/>
      </xdr:nvSpPr>
      <xdr:spPr>
        <a:xfrm>
          <a:off x="17106900" y="140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42334</xdr:rowOff>
    </xdr:from>
    <xdr:to>
      <xdr:col>23</xdr:col>
      <xdr:colOff>457200</xdr:colOff>
      <xdr:row>83</xdr:row>
      <xdr:rowOff>143934</xdr:rowOff>
    </xdr:to>
    <xdr:sp macro="" textlink="">
      <xdr:nvSpPr>
        <xdr:cNvPr id="279" name="円/楕円 278"/>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154111</xdr:rowOff>
    </xdr:from>
    <xdr:ext cx="736600" cy="259045"/>
    <xdr:sp macro="" textlink="">
      <xdr:nvSpPr>
        <xdr:cNvPr id="280" name="テキスト ボックス 279"/>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32279</xdr:rowOff>
    </xdr:from>
    <xdr:to>
      <xdr:col>22</xdr:col>
      <xdr:colOff>254000</xdr:colOff>
      <xdr:row>83</xdr:row>
      <xdr:rowOff>133879</xdr:rowOff>
    </xdr:to>
    <xdr:sp macro="" textlink="">
      <xdr:nvSpPr>
        <xdr:cNvPr id="281" name="円/楕円 280"/>
        <xdr:cNvSpPr/>
      </xdr:nvSpPr>
      <xdr:spPr>
        <a:xfrm>
          <a:off x="15240000" y="142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144056</xdr:rowOff>
    </xdr:from>
    <xdr:ext cx="762000" cy="259045"/>
    <xdr:sp macro="" textlink="">
      <xdr:nvSpPr>
        <xdr:cNvPr id="282" name="テキスト ボックス 281"/>
        <xdr:cNvSpPr txBox="1"/>
      </xdr:nvSpPr>
      <xdr:spPr>
        <a:xfrm>
          <a:off x="14909800" y="1403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22225</xdr:rowOff>
    </xdr:from>
    <xdr:to>
      <xdr:col>21</xdr:col>
      <xdr:colOff>50800</xdr:colOff>
      <xdr:row>83</xdr:row>
      <xdr:rowOff>123825</xdr:rowOff>
    </xdr:to>
    <xdr:sp macro="" textlink="">
      <xdr:nvSpPr>
        <xdr:cNvPr id="283" name="円/楕円 282"/>
        <xdr:cNvSpPr/>
      </xdr:nvSpPr>
      <xdr:spPr>
        <a:xfrm>
          <a:off x="14351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134002</xdr:rowOff>
    </xdr:from>
    <xdr:ext cx="762000" cy="259045"/>
    <xdr:sp macro="" textlink="">
      <xdr:nvSpPr>
        <xdr:cNvPr id="284" name="テキスト ボックス 283"/>
        <xdr:cNvSpPr txBox="1"/>
      </xdr:nvSpPr>
      <xdr:spPr>
        <a:xfrm>
          <a:off x="14020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170921</xdr:rowOff>
    </xdr:from>
    <xdr:to>
      <xdr:col>19</xdr:col>
      <xdr:colOff>533400</xdr:colOff>
      <xdr:row>88</xdr:row>
      <xdr:rowOff>101071</xdr:rowOff>
    </xdr:to>
    <xdr:sp macro="" textlink="">
      <xdr:nvSpPr>
        <xdr:cNvPr id="285" name="円/楕円 284"/>
        <xdr:cNvSpPr/>
      </xdr:nvSpPr>
      <xdr:spPr>
        <a:xfrm>
          <a:off x="13462000" y="150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111248</xdr:rowOff>
    </xdr:from>
    <xdr:ext cx="762000" cy="259045"/>
    <xdr:sp macro="" textlink="">
      <xdr:nvSpPr>
        <xdr:cNvPr id="286" name="テキスト ボックス 285"/>
        <xdr:cNvSpPr txBox="1"/>
      </xdr:nvSpPr>
      <xdr:spPr>
        <a:xfrm>
          <a:off x="13131800" y="1485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200" baseline="0">
              <a:latin typeface="ＭＳ Ｐゴシック"/>
            </a:rPr>
            <a:t>マイナンバー業務，</a:t>
          </a:r>
          <a:r>
            <a:rPr kumimoji="1" lang="en-US" altLang="ja-JP" sz="1200" baseline="0">
              <a:latin typeface="ＭＳ Ｐゴシック"/>
            </a:rPr>
            <a:t>H29</a:t>
          </a:r>
          <a:r>
            <a:rPr kumimoji="1" lang="ja-JP" altLang="en-US" sz="1200" baseline="0">
              <a:latin typeface="ＭＳ Ｐゴシック"/>
            </a:rPr>
            <a:t>の義務教職員の権限移譲に係る業務，生活保護ケースワーク業務への体制強化などのため，</a:t>
          </a:r>
          <a:r>
            <a:rPr kumimoji="1" lang="en-US" altLang="ja-JP" sz="1200" baseline="0">
              <a:latin typeface="ＭＳ Ｐゴシック"/>
            </a:rPr>
            <a:t>H28</a:t>
          </a:r>
          <a:r>
            <a:rPr kumimoji="1" lang="ja-JP" altLang="en-US" sz="1200" baseline="0">
              <a:latin typeface="ＭＳ Ｐゴシック"/>
            </a:rPr>
            <a:t>は普通会計で</a:t>
          </a:r>
          <a:r>
            <a:rPr kumimoji="1" lang="en-US" altLang="ja-JP" sz="1200" baseline="0">
              <a:latin typeface="ＭＳ Ｐゴシック"/>
            </a:rPr>
            <a:t>30</a:t>
          </a:r>
          <a:r>
            <a:rPr kumimoji="1" lang="ja-JP" altLang="en-US" sz="1200" baseline="0">
              <a:latin typeface="ＭＳ Ｐゴシック"/>
            </a:rPr>
            <a:t>人増員した。</a:t>
          </a:r>
        </a:p>
        <a:p>
          <a:r>
            <a:rPr kumimoji="1" lang="ja-JP" altLang="en-US" sz="1200" baseline="0">
              <a:latin typeface="ＭＳ Ｐゴシック"/>
            </a:rPr>
            <a:t>　本市は，区役所・出張所や公立保育園を多く設置していること，また，各区に農業部門や農業委員会を多く設置していることなどから，引き続き類似団体との比較では平均を上回っている状況である。</a:t>
          </a:r>
        </a:p>
        <a:p>
          <a:r>
            <a:rPr kumimoji="1" lang="ja-JP" altLang="en-US" sz="1200" baseline="0">
              <a:latin typeface="ＭＳ Ｐゴシック"/>
            </a:rPr>
            <a:t>　今後は，次期定員配置計画を早期に策定し，</a:t>
          </a:r>
          <a:r>
            <a:rPr kumimoji="1" lang="en-US" altLang="ja-JP" sz="1200" baseline="0">
              <a:latin typeface="ＭＳ Ｐゴシック"/>
            </a:rPr>
            <a:t>ICT</a:t>
          </a:r>
          <a:r>
            <a:rPr kumimoji="1" lang="ja-JP" altLang="en-US" sz="1200" baseline="0">
              <a:latin typeface="ＭＳ Ｐゴシック"/>
            </a:rPr>
            <a:t>やアウトソーシングの活用，簡素な組織体制の再構築などの取組を行いながら新規採用数を精査し，職員配置の選択と集中の強化と適正化を進める。</a:t>
          </a:r>
        </a:p>
        <a:p>
          <a:endParaRPr kumimoji="1" lang="ja-JP" altLang="en-US" sz="1300" baseline="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63</xdr:row>
      <xdr:rowOff>114300</xdr:rowOff>
    </xdr:from>
    <xdr:to>
      <xdr:col>24</xdr:col>
      <xdr:colOff>558800</xdr:colOff>
      <xdr:row>67</xdr:row>
      <xdr:rowOff>108966</xdr:rowOff>
    </xdr:to>
    <xdr:cxnSp macro="">
      <xdr:nvCxnSpPr>
        <xdr:cNvPr id="314" name="直線コネクタ 313"/>
        <xdr:cNvCxnSpPr/>
      </xdr:nvCxnSpPr>
      <xdr:spPr>
        <a:xfrm flipV="1">
          <a:off x="17018000" y="10915650"/>
          <a:ext cx="0" cy="6804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81043</xdr:rowOff>
    </xdr:from>
    <xdr:ext cx="762000" cy="259045"/>
    <xdr:sp macro="" textlink="">
      <xdr:nvSpPr>
        <xdr:cNvPr id="315" name="定員管理の状況最小値テキスト"/>
        <xdr:cNvSpPr txBox="1"/>
      </xdr:nvSpPr>
      <xdr:spPr>
        <a:xfrm>
          <a:off x="17106900" y="1156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12.32</a:t>
          </a:r>
          <a:endParaRPr kumimoji="1" lang="ja-JP" altLang="en-US" sz="1000" b="1">
            <a:latin typeface="ＭＳ Ｐゴシック"/>
          </a:endParaRPr>
        </a:p>
      </xdr:txBody>
    </xdr:sp>
    <xdr:clientData/>
  </xdr:oneCellAnchor>
  <xdr:twoCellAnchor>
    <xdr:from>
      <xdr:col>24</xdr:col>
      <xdr:colOff>469900</xdr:colOff>
      <xdr:row>67</xdr:row>
      <xdr:rowOff>108966</xdr:rowOff>
    </xdr:from>
    <xdr:to>
      <xdr:col>24</xdr:col>
      <xdr:colOff>647700</xdr:colOff>
      <xdr:row>67</xdr:row>
      <xdr:rowOff>108966</xdr:rowOff>
    </xdr:to>
    <xdr:cxnSp macro="">
      <xdr:nvCxnSpPr>
        <xdr:cNvPr id="316" name="直線コネクタ 315"/>
        <xdr:cNvCxnSpPr/>
      </xdr:nvCxnSpPr>
      <xdr:spPr>
        <a:xfrm>
          <a:off x="16929100" y="1159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29227</xdr:rowOff>
    </xdr:from>
    <xdr:ext cx="762000" cy="259045"/>
    <xdr:sp macro="" textlink="">
      <xdr:nvSpPr>
        <xdr:cNvPr id="317" name="定員管理の状況最大値テキスト"/>
        <xdr:cNvSpPr txBox="1"/>
      </xdr:nvSpPr>
      <xdr:spPr>
        <a:xfrm>
          <a:off x="1710690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9.50</a:t>
          </a:r>
          <a:endParaRPr kumimoji="1" lang="ja-JP" altLang="en-US" sz="1000" b="1">
            <a:latin typeface="ＭＳ Ｐゴシック"/>
          </a:endParaRPr>
        </a:p>
      </xdr:txBody>
    </xdr:sp>
    <xdr:clientData/>
  </xdr:oneCellAnchor>
  <xdr:twoCellAnchor>
    <xdr:from>
      <xdr:col>24</xdr:col>
      <xdr:colOff>469900</xdr:colOff>
      <xdr:row>63</xdr:row>
      <xdr:rowOff>114300</xdr:rowOff>
    </xdr:from>
    <xdr:to>
      <xdr:col>24</xdr:col>
      <xdr:colOff>647700</xdr:colOff>
      <xdr:row>63</xdr:row>
      <xdr:rowOff>114300</xdr:rowOff>
    </xdr:to>
    <xdr:cxnSp macro="">
      <xdr:nvCxnSpPr>
        <xdr:cNvPr id="318" name="直線コネクタ 317"/>
        <xdr:cNvCxnSpPr/>
      </xdr:nvCxnSpPr>
      <xdr:spPr>
        <a:xfrm>
          <a:off x="169291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13335</xdr:rowOff>
    </xdr:from>
    <xdr:to>
      <xdr:col>24</xdr:col>
      <xdr:colOff>558800</xdr:colOff>
      <xdr:row>67</xdr:row>
      <xdr:rowOff>381</xdr:rowOff>
    </xdr:to>
    <xdr:cxnSp macro="">
      <xdr:nvCxnSpPr>
        <xdr:cNvPr id="319" name="直線コネクタ 318"/>
        <xdr:cNvCxnSpPr/>
      </xdr:nvCxnSpPr>
      <xdr:spPr>
        <a:xfrm>
          <a:off x="16179800" y="10300335"/>
          <a:ext cx="838200" cy="118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64</xdr:row>
      <xdr:rowOff>38752</xdr:rowOff>
    </xdr:from>
    <xdr:ext cx="762000" cy="259045"/>
    <xdr:sp macro="" textlink="">
      <xdr:nvSpPr>
        <xdr:cNvPr id="320" name="定員管理の状況平均値テキスト"/>
        <xdr:cNvSpPr txBox="1"/>
      </xdr:nvSpPr>
      <xdr:spPr>
        <a:xfrm>
          <a:off x="17106900" y="1101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a:t>
          </a:r>
          <a:endParaRPr kumimoji="1" lang="ja-JP" altLang="en-US" sz="1000" b="1">
            <a:solidFill>
              <a:srgbClr val="000080"/>
            </a:solidFill>
            <a:latin typeface="ＭＳ Ｐゴシック"/>
          </a:endParaRPr>
        </a:p>
      </xdr:txBody>
    </xdr:sp>
    <xdr:clientData/>
  </xdr:oneCellAnchor>
  <xdr:twoCellAnchor>
    <xdr:from>
      <xdr:col>24</xdr:col>
      <xdr:colOff>508000</xdr:colOff>
      <xdr:row>65</xdr:row>
      <xdr:rowOff>22225</xdr:rowOff>
    </xdr:from>
    <xdr:to>
      <xdr:col>24</xdr:col>
      <xdr:colOff>609600</xdr:colOff>
      <xdr:row>65</xdr:row>
      <xdr:rowOff>123825</xdr:rowOff>
    </xdr:to>
    <xdr:sp macro="" textlink="">
      <xdr:nvSpPr>
        <xdr:cNvPr id="321" name="フローチャート : 判断 320"/>
        <xdr:cNvSpPr/>
      </xdr:nvSpPr>
      <xdr:spPr>
        <a:xfrm>
          <a:off x="169672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170307</xdr:rowOff>
    </xdr:from>
    <xdr:to>
      <xdr:col>23</xdr:col>
      <xdr:colOff>406400</xdr:colOff>
      <xdr:row>60</xdr:row>
      <xdr:rowOff>13335</xdr:rowOff>
    </xdr:to>
    <xdr:cxnSp macro="">
      <xdr:nvCxnSpPr>
        <xdr:cNvPr id="322" name="直線コネクタ 321"/>
        <xdr:cNvCxnSpPr/>
      </xdr:nvCxnSpPr>
      <xdr:spPr>
        <a:xfrm>
          <a:off x="15290800" y="1028585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35052</xdr:rowOff>
    </xdr:from>
    <xdr:to>
      <xdr:col>23</xdr:col>
      <xdr:colOff>457200</xdr:colOff>
      <xdr:row>59</xdr:row>
      <xdr:rowOff>136652</xdr:rowOff>
    </xdr:to>
    <xdr:sp macro="" textlink="">
      <xdr:nvSpPr>
        <xdr:cNvPr id="323" name="フローチャート : 判断 322"/>
        <xdr:cNvSpPr/>
      </xdr:nvSpPr>
      <xdr:spPr>
        <a:xfrm>
          <a:off x="16129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146829</xdr:rowOff>
    </xdr:from>
    <xdr:ext cx="736600" cy="259045"/>
    <xdr:sp macro="" textlink="">
      <xdr:nvSpPr>
        <xdr:cNvPr id="324" name="テキスト ボックス 323"/>
        <xdr:cNvSpPr txBox="1"/>
      </xdr:nvSpPr>
      <xdr:spPr>
        <a:xfrm>
          <a:off x="15798800" y="991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170307</xdr:rowOff>
    </xdr:from>
    <xdr:to>
      <xdr:col>22</xdr:col>
      <xdr:colOff>203200</xdr:colOff>
      <xdr:row>60</xdr:row>
      <xdr:rowOff>1270</xdr:rowOff>
    </xdr:to>
    <xdr:cxnSp macro="">
      <xdr:nvCxnSpPr>
        <xdr:cNvPr id="325" name="直線コネクタ 324"/>
        <xdr:cNvCxnSpPr/>
      </xdr:nvCxnSpPr>
      <xdr:spPr>
        <a:xfrm flipV="1">
          <a:off x="14401800" y="1028585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37465</xdr:rowOff>
    </xdr:from>
    <xdr:to>
      <xdr:col>22</xdr:col>
      <xdr:colOff>254000</xdr:colOff>
      <xdr:row>59</xdr:row>
      <xdr:rowOff>139065</xdr:rowOff>
    </xdr:to>
    <xdr:sp macro="" textlink="">
      <xdr:nvSpPr>
        <xdr:cNvPr id="326" name="フローチャート : 判断 325"/>
        <xdr:cNvSpPr/>
      </xdr:nvSpPr>
      <xdr:spPr>
        <a:xfrm>
          <a:off x="15240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149242</xdr:rowOff>
    </xdr:from>
    <xdr:ext cx="762000" cy="259045"/>
    <xdr:sp macro="" textlink="">
      <xdr:nvSpPr>
        <xdr:cNvPr id="327" name="テキスト ボックス 326"/>
        <xdr:cNvSpPr txBox="1"/>
      </xdr:nvSpPr>
      <xdr:spPr>
        <a:xfrm>
          <a:off x="14909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1270</xdr:rowOff>
    </xdr:from>
    <xdr:to>
      <xdr:col>21</xdr:col>
      <xdr:colOff>0</xdr:colOff>
      <xdr:row>60</xdr:row>
      <xdr:rowOff>15748</xdr:rowOff>
    </xdr:to>
    <xdr:cxnSp macro="">
      <xdr:nvCxnSpPr>
        <xdr:cNvPr id="328" name="直線コネクタ 327"/>
        <xdr:cNvCxnSpPr/>
      </xdr:nvCxnSpPr>
      <xdr:spPr>
        <a:xfrm flipV="1">
          <a:off x="13512800" y="102882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47117</xdr:rowOff>
    </xdr:from>
    <xdr:to>
      <xdr:col>21</xdr:col>
      <xdr:colOff>50800</xdr:colOff>
      <xdr:row>59</xdr:row>
      <xdr:rowOff>148717</xdr:rowOff>
    </xdr:to>
    <xdr:sp macro="" textlink="">
      <xdr:nvSpPr>
        <xdr:cNvPr id="329" name="フローチャート : 判断 328"/>
        <xdr:cNvSpPr/>
      </xdr:nvSpPr>
      <xdr:spPr>
        <a:xfrm>
          <a:off x="14351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158894</xdr:rowOff>
    </xdr:from>
    <xdr:ext cx="762000" cy="259045"/>
    <xdr:sp macro="" textlink="">
      <xdr:nvSpPr>
        <xdr:cNvPr id="330" name="テキスト ボックス 329"/>
        <xdr:cNvSpPr txBox="1"/>
      </xdr:nvSpPr>
      <xdr:spPr>
        <a:xfrm>
          <a:off x="14020800" y="993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54356</xdr:rowOff>
    </xdr:from>
    <xdr:to>
      <xdr:col>19</xdr:col>
      <xdr:colOff>533400</xdr:colOff>
      <xdr:row>59</xdr:row>
      <xdr:rowOff>155956</xdr:rowOff>
    </xdr:to>
    <xdr:sp macro="" textlink="">
      <xdr:nvSpPr>
        <xdr:cNvPr id="331" name="フローチャート : 判断 330"/>
        <xdr:cNvSpPr/>
      </xdr:nvSpPr>
      <xdr:spPr>
        <a:xfrm>
          <a:off x="134620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166133</xdr:rowOff>
    </xdr:from>
    <xdr:ext cx="762000" cy="259045"/>
    <xdr:sp macro="" textlink="">
      <xdr:nvSpPr>
        <xdr:cNvPr id="332" name="テキスト ボックス 331"/>
        <xdr:cNvSpPr txBox="1"/>
      </xdr:nvSpPr>
      <xdr:spPr>
        <a:xfrm>
          <a:off x="13131800" y="993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66</xdr:row>
      <xdr:rowOff>121031</xdr:rowOff>
    </xdr:from>
    <xdr:to>
      <xdr:col>24</xdr:col>
      <xdr:colOff>609600</xdr:colOff>
      <xdr:row>67</xdr:row>
      <xdr:rowOff>51181</xdr:rowOff>
    </xdr:to>
    <xdr:sp macro="" textlink="">
      <xdr:nvSpPr>
        <xdr:cNvPr id="338" name="円/楕円 337"/>
        <xdr:cNvSpPr/>
      </xdr:nvSpPr>
      <xdr:spPr>
        <a:xfrm>
          <a:off x="16967200" y="1143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16908</xdr:rowOff>
    </xdr:from>
    <xdr:ext cx="762000" cy="259045"/>
    <xdr:sp macro="" textlink="">
      <xdr:nvSpPr>
        <xdr:cNvPr id="339" name="定員管理の状況該当値テキスト"/>
        <xdr:cNvSpPr txBox="1"/>
      </xdr:nvSpPr>
      <xdr:spPr>
        <a:xfrm>
          <a:off x="17106900" y="1133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133985</xdr:rowOff>
    </xdr:from>
    <xdr:to>
      <xdr:col>23</xdr:col>
      <xdr:colOff>457200</xdr:colOff>
      <xdr:row>60</xdr:row>
      <xdr:rowOff>64135</xdr:rowOff>
    </xdr:to>
    <xdr:sp macro="" textlink="">
      <xdr:nvSpPr>
        <xdr:cNvPr id="340" name="円/楕円 339"/>
        <xdr:cNvSpPr/>
      </xdr:nvSpPr>
      <xdr:spPr>
        <a:xfrm>
          <a:off x="16129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48912</xdr:rowOff>
    </xdr:from>
    <xdr:ext cx="736600" cy="259045"/>
    <xdr:sp macro="" textlink="">
      <xdr:nvSpPr>
        <xdr:cNvPr id="341" name="テキスト ボックス 340"/>
        <xdr:cNvSpPr txBox="1"/>
      </xdr:nvSpPr>
      <xdr:spPr>
        <a:xfrm>
          <a:off x="15798800" y="10335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119507</xdr:rowOff>
    </xdr:from>
    <xdr:to>
      <xdr:col>22</xdr:col>
      <xdr:colOff>254000</xdr:colOff>
      <xdr:row>60</xdr:row>
      <xdr:rowOff>49657</xdr:rowOff>
    </xdr:to>
    <xdr:sp macro="" textlink="">
      <xdr:nvSpPr>
        <xdr:cNvPr id="342" name="円/楕円 341"/>
        <xdr:cNvSpPr/>
      </xdr:nvSpPr>
      <xdr:spPr>
        <a:xfrm>
          <a:off x="15240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34434</xdr:rowOff>
    </xdr:from>
    <xdr:ext cx="762000" cy="259045"/>
    <xdr:sp macro="" textlink="">
      <xdr:nvSpPr>
        <xdr:cNvPr id="343" name="テキスト ボックス 342"/>
        <xdr:cNvSpPr txBox="1"/>
      </xdr:nvSpPr>
      <xdr:spPr>
        <a:xfrm>
          <a:off x="14909800" y="1032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121920</xdr:rowOff>
    </xdr:from>
    <xdr:to>
      <xdr:col>21</xdr:col>
      <xdr:colOff>50800</xdr:colOff>
      <xdr:row>60</xdr:row>
      <xdr:rowOff>52070</xdr:rowOff>
    </xdr:to>
    <xdr:sp macro="" textlink="">
      <xdr:nvSpPr>
        <xdr:cNvPr id="344" name="円/楕円 343"/>
        <xdr:cNvSpPr/>
      </xdr:nvSpPr>
      <xdr:spPr>
        <a:xfrm>
          <a:off x="14351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36847</xdr:rowOff>
    </xdr:from>
    <xdr:ext cx="762000" cy="259045"/>
    <xdr:sp macro="" textlink="">
      <xdr:nvSpPr>
        <xdr:cNvPr id="345" name="テキスト ボックス 344"/>
        <xdr:cNvSpPr txBox="1"/>
      </xdr:nvSpPr>
      <xdr:spPr>
        <a:xfrm>
          <a:off x="14020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136398</xdr:rowOff>
    </xdr:from>
    <xdr:to>
      <xdr:col>19</xdr:col>
      <xdr:colOff>533400</xdr:colOff>
      <xdr:row>60</xdr:row>
      <xdr:rowOff>66548</xdr:rowOff>
    </xdr:to>
    <xdr:sp macro="" textlink="">
      <xdr:nvSpPr>
        <xdr:cNvPr id="346" name="円/楕円 345"/>
        <xdr:cNvSpPr/>
      </xdr:nvSpPr>
      <xdr:spPr>
        <a:xfrm>
          <a:off x="13462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51325</xdr:rowOff>
    </xdr:from>
    <xdr:ext cx="762000" cy="259045"/>
    <xdr:sp macro="" textlink="">
      <xdr:nvSpPr>
        <xdr:cNvPr id="347" name="テキスト ボックス 346"/>
        <xdr:cNvSpPr txBox="1"/>
      </xdr:nvSpPr>
      <xdr:spPr>
        <a:xfrm>
          <a:off x="13131800" y="1033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合併建設計画に伴う合併特例債などの元利償還金が増加していることから，今後は財政予測計画に基づき市債残高を縮減し，実質公債費比率の上昇を抑制するよう努める。</a:t>
          </a:r>
        </a:p>
        <a:p>
          <a:r>
            <a:rPr kumimoji="1" lang="en-US" altLang="ja-JP" sz="1300">
              <a:latin typeface="ＭＳ Ｐゴシック"/>
            </a:rPr>
            <a:t>※</a:t>
          </a:r>
          <a:r>
            <a:rPr kumimoji="1" lang="ja-JP" altLang="en-US" sz="1300">
              <a:latin typeface="ＭＳ Ｐゴシック"/>
            </a:rPr>
            <a:t>実質公債費比率の算定基礎数値に誤りが判明したが，表内数値は訂正せずに，下記に訂正後数値を示す。</a:t>
          </a:r>
        </a:p>
        <a:p>
          <a:r>
            <a:rPr kumimoji="1" lang="ja-JP" altLang="en-US" sz="1300">
              <a:latin typeface="ＭＳ Ｐゴシック"/>
            </a:rPr>
            <a:t>　　　　　　　　　　　　　 </a:t>
          </a:r>
          <a:r>
            <a:rPr kumimoji="1" lang="en-US" altLang="ja-JP" sz="1300">
              <a:latin typeface="ＭＳ Ｐゴシック"/>
            </a:rPr>
            <a:t>H24</a:t>
          </a:r>
        </a:p>
        <a:p>
          <a:r>
            <a:rPr kumimoji="1" lang="ja-JP" altLang="en-US" sz="1300">
              <a:latin typeface="ＭＳ Ｐゴシック"/>
            </a:rPr>
            <a:t>　実質公債費比率　　</a:t>
          </a:r>
          <a:r>
            <a:rPr kumimoji="1" lang="en-US" altLang="ja-JP" sz="1300">
              <a:latin typeface="ＭＳ Ｐゴシック"/>
            </a:rPr>
            <a:t>10.6</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110974</xdr:rowOff>
    </xdr:from>
    <xdr:to>
      <xdr:col>24</xdr:col>
      <xdr:colOff>558800</xdr:colOff>
      <xdr:row>45</xdr:row>
      <xdr:rowOff>51102</xdr:rowOff>
    </xdr:to>
    <xdr:cxnSp macro="">
      <xdr:nvCxnSpPr>
        <xdr:cNvPr id="379" name="直線コネクタ 378"/>
        <xdr:cNvCxnSpPr/>
      </xdr:nvCxnSpPr>
      <xdr:spPr>
        <a:xfrm flipV="1">
          <a:off x="17018000" y="6111724"/>
          <a:ext cx="0" cy="1654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23179</xdr:rowOff>
    </xdr:from>
    <xdr:ext cx="762000" cy="259045"/>
    <xdr:sp macro="" textlink="">
      <xdr:nvSpPr>
        <xdr:cNvPr id="380"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45</xdr:row>
      <xdr:rowOff>51102</xdr:rowOff>
    </xdr:from>
    <xdr:to>
      <xdr:col>24</xdr:col>
      <xdr:colOff>647700</xdr:colOff>
      <xdr:row>45</xdr:row>
      <xdr:rowOff>51102</xdr:rowOff>
    </xdr:to>
    <xdr:cxnSp macro="">
      <xdr:nvCxnSpPr>
        <xdr:cNvPr id="381" name="直線コネクタ 380"/>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25901</xdr:rowOff>
    </xdr:from>
    <xdr:ext cx="762000" cy="259045"/>
    <xdr:sp macro="" textlink="">
      <xdr:nvSpPr>
        <xdr:cNvPr id="382"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35</xdr:row>
      <xdr:rowOff>110974</xdr:rowOff>
    </xdr:from>
    <xdr:to>
      <xdr:col>24</xdr:col>
      <xdr:colOff>647700</xdr:colOff>
      <xdr:row>35</xdr:row>
      <xdr:rowOff>110974</xdr:rowOff>
    </xdr:to>
    <xdr:cxnSp macro="">
      <xdr:nvCxnSpPr>
        <xdr:cNvPr id="383" name="直線コネクタ 382"/>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13002</xdr:rowOff>
    </xdr:from>
    <xdr:to>
      <xdr:col>24</xdr:col>
      <xdr:colOff>558800</xdr:colOff>
      <xdr:row>41</xdr:row>
      <xdr:rowOff>24493</xdr:rowOff>
    </xdr:to>
    <xdr:cxnSp macro="">
      <xdr:nvCxnSpPr>
        <xdr:cNvPr id="384" name="直線コネクタ 383"/>
        <xdr:cNvCxnSpPr/>
      </xdr:nvCxnSpPr>
      <xdr:spPr>
        <a:xfrm>
          <a:off x="16179800" y="70424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69746</xdr:rowOff>
    </xdr:from>
    <xdr:ext cx="762000" cy="259045"/>
    <xdr:sp macro="" textlink="">
      <xdr:nvSpPr>
        <xdr:cNvPr id="385" name="公債費負担の状況平均値テキスト"/>
        <xdr:cNvSpPr txBox="1"/>
      </xdr:nvSpPr>
      <xdr:spPr>
        <a:xfrm>
          <a:off x="17106900" y="675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53219</xdr:rowOff>
    </xdr:from>
    <xdr:to>
      <xdr:col>24</xdr:col>
      <xdr:colOff>609600</xdr:colOff>
      <xdr:row>40</xdr:row>
      <xdr:rowOff>154819</xdr:rowOff>
    </xdr:to>
    <xdr:sp macro="" textlink="">
      <xdr:nvSpPr>
        <xdr:cNvPr id="386" name="フローチャート : 判断 385"/>
        <xdr:cNvSpPr/>
      </xdr:nvSpPr>
      <xdr:spPr>
        <a:xfrm>
          <a:off x="169672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13002</xdr:rowOff>
    </xdr:from>
    <xdr:to>
      <xdr:col>23</xdr:col>
      <xdr:colOff>406400</xdr:colOff>
      <xdr:row>41</xdr:row>
      <xdr:rowOff>13002</xdr:rowOff>
    </xdr:to>
    <xdr:cxnSp macro="">
      <xdr:nvCxnSpPr>
        <xdr:cNvPr id="387" name="直線コネクタ 386"/>
        <xdr:cNvCxnSpPr/>
      </xdr:nvCxnSpPr>
      <xdr:spPr>
        <a:xfrm>
          <a:off x="15290800" y="7042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122162</xdr:rowOff>
    </xdr:from>
    <xdr:to>
      <xdr:col>23</xdr:col>
      <xdr:colOff>457200</xdr:colOff>
      <xdr:row>41</xdr:row>
      <xdr:rowOff>52312</xdr:rowOff>
    </xdr:to>
    <xdr:sp macro="" textlink="">
      <xdr:nvSpPr>
        <xdr:cNvPr id="388" name="フローチャート : 判断 387"/>
        <xdr:cNvSpPr/>
      </xdr:nvSpPr>
      <xdr:spPr>
        <a:xfrm>
          <a:off x="16129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62489</xdr:rowOff>
    </xdr:from>
    <xdr:ext cx="736600" cy="259045"/>
    <xdr:sp macro="" textlink="">
      <xdr:nvSpPr>
        <xdr:cNvPr id="389" name="テキスト ボックス 388"/>
        <xdr:cNvSpPr txBox="1"/>
      </xdr:nvSpPr>
      <xdr:spPr>
        <a:xfrm>
          <a:off x="15798800" y="674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1512</xdr:rowOff>
    </xdr:from>
    <xdr:to>
      <xdr:col>22</xdr:col>
      <xdr:colOff>203200</xdr:colOff>
      <xdr:row>41</xdr:row>
      <xdr:rowOff>13002</xdr:rowOff>
    </xdr:to>
    <xdr:cxnSp macro="">
      <xdr:nvCxnSpPr>
        <xdr:cNvPr id="390" name="直線コネクタ 389"/>
        <xdr:cNvCxnSpPr/>
      </xdr:nvCxnSpPr>
      <xdr:spPr>
        <a:xfrm>
          <a:off x="14401800" y="70309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1" name="フローチャート : 判断 390"/>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2" name="テキスト ボックス 391"/>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1512</xdr:rowOff>
    </xdr:from>
    <xdr:to>
      <xdr:col>21</xdr:col>
      <xdr:colOff>0</xdr:colOff>
      <xdr:row>41</xdr:row>
      <xdr:rowOff>47474</xdr:rowOff>
    </xdr:to>
    <xdr:cxnSp macro="">
      <xdr:nvCxnSpPr>
        <xdr:cNvPr id="393" name="直線コネクタ 392"/>
        <xdr:cNvCxnSpPr/>
      </xdr:nvCxnSpPr>
      <xdr:spPr>
        <a:xfrm flipV="1">
          <a:off x="13512800" y="703096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156633</xdr:rowOff>
    </xdr:from>
    <xdr:to>
      <xdr:col>21</xdr:col>
      <xdr:colOff>50800</xdr:colOff>
      <xdr:row>41</xdr:row>
      <xdr:rowOff>86783</xdr:rowOff>
    </xdr:to>
    <xdr:sp macro="" textlink="">
      <xdr:nvSpPr>
        <xdr:cNvPr id="394" name="フローチャート : 判断 393"/>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71560</xdr:rowOff>
    </xdr:from>
    <xdr:ext cx="762000" cy="259045"/>
    <xdr:sp macro="" textlink="">
      <xdr:nvSpPr>
        <xdr:cNvPr id="395" name="テキスト ボックス 394"/>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19655</xdr:rowOff>
    </xdr:from>
    <xdr:to>
      <xdr:col>19</xdr:col>
      <xdr:colOff>533400</xdr:colOff>
      <xdr:row>41</xdr:row>
      <xdr:rowOff>121255</xdr:rowOff>
    </xdr:to>
    <xdr:sp macro="" textlink="">
      <xdr:nvSpPr>
        <xdr:cNvPr id="396" name="フローチャート : 判断 395"/>
        <xdr:cNvSpPr/>
      </xdr:nvSpPr>
      <xdr:spPr>
        <a:xfrm>
          <a:off x="13462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106032</xdr:rowOff>
    </xdr:from>
    <xdr:ext cx="762000" cy="259045"/>
    <xdr:sp macro="" textlink="">
      <xdr:nvSpPr>
        <xdr:cNvPr id="397" name="テキスト ボックス 396"/>
        <xdr:cNvSpPr txBox="1"/>
      </xdr:nvSpPr>
      <xdr:spPr>
        <a:xfrm>
          <a:off x="13131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145143</xdr:rowOff>
    </xdr:from>
    <xdr:to>
      <xdr:col>24</xdr:col>
      <xdr:colOff>609600</xdr:colOff>
      <xdr:row>41</xdr:row>
      <xdr:rowOff>75293</xdr:rowOff>
    </xdr:to>
    <xdr:sp macro="" textlink="">
      <xdr:nvSpPr>
        <xdr:cNvPr id="403" name="円/楕円 402"/>
        <xdr:cNvSpPr/>
      </xdr:nvSpPr>
      <xdr:spPr>
        <a:xfrm>
          <a:off x="16967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117220</xdr:rowOff>
    </xdr:from>
    <xdr:ext cx="762000" cy="259045"/>
    <xdr:sp macro="" textlink="">
      <xdr:nvSpPr>
        <xdr:cNvPr id="404" name="公債費負担の状況該当値テキスト"/>
        <xdr:cNvSpPr txBox="1"/>
      </xdr:nvSpPr>
      <xdr:spPr>
        <a:xfrm>
          <a:off x="17106900" y="697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133652</xdr:rowOff>
    </xdr:from>
    <xdr:to>
      <xdr:col>23</xdr:col>
      <xdr:colOff>457200</xdr:colOff>
      <xdr:row>41</xdr:row>
      <xdr:rowOff>63802</xdr:rowOff>
    </xdr:to>
    <xdr:sp macro="" textlink="">
      <xdr:nvSpPr>
        <xdr:cNvPr id="405" name="円/楕円 404"/>
        <xdr:cNvSpPr/>
      </xdr:nvSpPr>
      <xdr:spPr>
        <a:xfrm>
          <a:off x="16129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48579</xdr:rowOff>
    </xdr:from>
    <xdr:ext cx="736600" cy="259045"/>
    <xdr:sp macro="" textlink="">
      <xdr:nvSpPr>
        <xdr:cNvPr id="406" name="テキスト ボックス 405"/>
        <xdr:cNvSpPr txBox="1"/>
      </xdr:nvSpPr>
      <xdr:spPr>
        <a:xfrm>
          <a:off x="15798800" y="707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133652</xdr:rowOff>
    </xdr:from>
    <xdr:to>
      <xdr:col>22</xdr:col>
      <xdr:colOff>254000</xdr:colOff>
      <xdr:row>41</xdr:row>
      <xdr:rowOff>63802</xdr:rowOff>
    </xdr:to>
    <xdr:sp macro="" textlink="">
      <xdr:nvSpPr>
        <xdr:cNvPr id="407" name="円/楕円 406"/>
        <xdr:cNvSpPr/>
      </xdr:nvSpPr>
      <xdr:spPr>
        <a:xfrm>
          <a:off x="15240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73979</xdr:rowOff>
    </xdr:from>
    <xdr:ext cx="762000" cy="259045"/>
    <xdr:sp macro="" textlink="">
      <xdr:nvSpPr>
        <xdr:cNvPr id="408" name="テキスト ボックス 407"/>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122162</xdr:rowOff>
    </xdr:from>
    <xdr:to>
      <xdr:col>21</xdr:col>
      <xdr:colOff>50800</xdr:colOff>
      <xdr:row>41</xdr:row>
      <xdr:rowOff>52312</xdr:rowOff>
    </xdr:to>
    <xdr:sp macro="" textlink="">
      <xdr:nvSpPr>
        <xdr:cNvPr id="409" name="円/楕円 408"/>
        <xdr:cNvSpPr/>
      </xdr:nvSpPr>
      <xdr:spPr>
        <a:xfrm>
          <a:off x="14351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62489</xdr:rowOff>
    </xdr:from>
    <xdr:ext cx="762000" cy="259045"/>
    <xdr:sp macro="" textlink="">
      <xdr:nvSpPr>
        <xdr:cNvPr id="410" name="テキスト ボックス 409"/>
        <xdr:cNvSpPr txBox="1"/>
      </xdr:nvSpPr>
      <xdr:spPr>
        <a:xfrm>
          <a:off x="14020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168124</xdr:rowOff>
    </xdr:from>
    <xdr:to>
      <xdr:col>19</xdr:col>
      <xdr:colOff>533400</xdr:colOff>
      <xdr:row>41</xdr:row>
      <xdr:rowOff>98274</xdr:rowOff>
    </xdr:to>
    <xdr:sp macro="" textlink="">
      <xdr:nvSpPr>
        <xdr:cNvPr id="411" name="円/楕円 410"/>
        <xdr:cNvSpPr/>
      </xdr:nvSpPr>
      <xdr:spPr>
        <a:xfrm>
          <a:off x="13462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108451</xdr:rowOff>
    </xdr:from>
    <xdr:ext cx="762000" cy="259045"/>
    <xdr:sp macro="" textlink="">
      <xdr:nvSpPr>
        <xdr:cNvPr id="412" name="テキスト ボックス 411"/>
        <xdr:cNvSpPr txBox="1"/>
      </xdr:nvSpPr>
      <xdr:spPr>
        <a:xfrm>
          <a:off x="13131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将来負担額及び充当可能財源等はいずれも前年と比べ増加しているが，主に一般会計等に係る地方債の現在高の増加により将来負担比率の分子は前年度に比べ増加している。</a:t>
          </a:r>
        </a:p>
        <a:p>
          <a:r>
            <a:rPr kumimoji="1" lang="ja-JP" altLang="en-US" sz="1300">
              <a:latin typeface="ＭＳ Ｐゴシック"/>
            </a:rPr>
            <a:t>　一方，分母における標準財政規模については，基準財政収入額の増加が臨時財政対策債振替前基準財政需要額の増加を上回ったことにより普通交付税額及び臨時財政対策債の合算は減少したものの，標準税収入額の増加により，前年度と比べ増加したが，分子ほど増加しなかったため，将来負担比率が悪化してい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113741</xdr:rowOff>
    </xdr:to>
    <xdr:cxnSp macro="">
      <xdr:nvCxnSpPr>
        <xdr:cNvPr id="439" name="直線コネクタ 438"/>
        <xdr:cNvCxnSpPr/>
      </xdr:nvCxnSpPr>
      <xdr:spPr>
        <a:xfrm flipV="1">
          <a:off x="17018000" y="2451100"/>
          <a:ext cx="0" cy="109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85818</xdr:rowOff>
    </xdr:from>
    <xdr:ext cx="762000" cy="259045"/>
    <xdr:sp macro="" textlink="">
      <xdr:nvSpPr>
        <xdr:cNvPr id="440" name="将来負担の状況最小値テキスト"/>
        <xdr:cNvSpPr txBox="1"/>
      </xdr:nvSpPr>
      <xdr:spPr>
        <a:xfrm>
          <a:off x="17106900" y="351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226.2</a:t>
          </a:r>
          <a:endParaRPr kumimoji="1" lang="ja-JP" altLang="en-US" sz="1000" b="1">
            <a:latin typeface="ＭＳ Ｐゴシック"/>
          </a:endParaRPr>
        </a:p>
      </xdr:txBody>
    </xdr:sp>
    <xdr:clientData/>
  </xdr:oneCellAnchor>
  <xdr:twoCellAnchor>
    <xdr:from>
      <xdr:col>24</xdr:col>
      <xdr:colOff>469900</xdr:colOff>
      <xdr:row>20</xdr:row>
      <xdr:rowOff>113741</xdr:rowOff>
    </xdr:from>
    <xdr:to>
      <xdr:col>24</xdr:col>
      <xdr:colOff>647700</xdr:colOff>
      <xdr:row>20</xdr:row>
      <xdr:rowOff>113741</xdr:rowOff>
    </xdr:to>
    <xdr:cxnSp macro="">
      <xdr:nvCxnSpPr>
        <xdr:cNvPr id="441" name="直線コネクタ 440"/>
        <xdr:cNvCxnSpPr/>
      </xdr:nvCxnSpPr>
      <xdr:spPr>
        <a:xfrm>
          <a:off x="16929100" y="3542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35331</xdr:rowOff>
    </xdr:from>
    <xdr:to>
      <xdr:col>24</xdr:col>
      <xdr:colOff>558800</xdr:colOff>
      <xdr:row>18</xdr:row>
      <xdr:rowOff>38710</xdr:rowOff>
    </xdr:to>
    <xdr:cxnSp macro="">
      <xdr:nvCxnSpPr>
        <xdr:cNvPr id="444" name="直線コネクタ 443"/>
        <xdr:cNvCxnSpPr/>
      </xdr:nvCxnSpPr>
      <xdr:spPr>
        <a:xfrm>
          <a:off x="16179800" y="3121431"/>
          <a:ext cx="8382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60545</xdr:rowOff>
    </xdr:from>
    <xdr:ext cx="762000" cy="259045"/>
    <xdr:sp macro="" textlink="">
      <xdr:nvSpPr>
        <xdr:cNvPr id="445" name="将来負担の状況平均値テキスト"/>
        <xdr:cNvSpPr txBox="1"/>
      </xdr:nvSpPr>
      <xdr:spPr>
        <a:xfrm>
          <a:off x="17106900" y="2803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44018</xdr:rowOff>
    </xdr:from>
    <xdr:to>
      <xdr:col>24</xdr:col>
      <xdr:colOff>609600</xdr:colOff>
      <xdr:row>17</xdr:row>
      <xdr:rowOff>145618</xdr:rowOff>
    </xdr:to>
    <xdr:sp macro="" textlink="">
      <xdr:nvSpPr>
        <xdr:cNvPr id="446" name="フローチャート : 判断 445"/>
        <xdr:cNvSpPr/>
      </xdr:nvSpPr>
      <xdr:spPr>
        <a:xfrm>
          <a:off x="16967200" y="295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16993</xdr:rowOff>
    </xdr:from>
    <xdr:to>
      <xdr:col>23</xdr:col>
      <xdr:colOff>406400</xdr:colOff>
      <xdr:row>18</xdr:row>
      <xdr:rowOff>35331</xdr:rowOff>
    </xdr:to>
    <xdr:cxnSp macro="">
      <xdr:nvCxnSpPr>
        <xdr:cNvPr id="447" name="直線コネクタ 446"/>
        <xdr:cNvCxnSpPr/>
      </xdr:nvCxnSpPr>
      <xdr:spPr>
        <a:xfrm>
          <a:off x="15290800" y="3103093"/>
          <a:ext cx="8890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85039</xdr:rowOff>
    </xdr:from>
    <xdr:to>
      <xdr:col>23</xdr:col>
      <xdr:colOff>457200</xdr:colOff>
      <xdr:row>18</xdr:row>
      <xdr:rowOff>15189</xdr:rowOff>
    </xdr:to>
    <xdr:sp macro="" textlink="">
      <xdr:nvSpPr>
        <xdr:cNvPr id="448" name="フローチャート : 判断 447"/>
        <xdr:cNvSpPr/>
      </xdr:nvSpPr>
      <xdr:spPr>
        <a:xfrm>
          <a:off x="16129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25366</xdr:rowOff>
    </xdr:from>
    <xdr:ext cx="736600" cy="259045"/>
    <xdr:sp macro="" textlink="">
      <xdr:nvSpPr>
        <xdr:cNvPr id="449" name="テキスト ボックス 448"/>
        <xdr:cNvSpPr txBox="1"/>
      </xdr:nvSpPr>
      <xdr:spPr>
        <a:xfrm>
          <a:off x="15798800" y="276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128600</xdr:rowOff>
    </xdr:from>
    <xdr:to>
      <xdr:col>22</xdr:col>
      <xdr:colOff>203200</xdr:colOff>
      <xdr:row>18</xdr:row>
      <xdr:rowOff>16993</xdr:rowOff>
    </xdr:to>
    <xdr:cxnSp macro="">
      <xdr:nvCxnSpPr>
        <xdr:cNvPr id="450" name="直線コネクタ 449"/>
        <xdr:cNvCxnSpPr/>
      </xdr:nvCxnSpPr>
      <xdr:spPr>
        <a:xfrm>
          <a:off x="14401800" y="3043250"/>
          <a:ext cx="889000" cy="5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124612</xdr:rowOff>
    </xdr:from>
    <xdr:to>
      <xdr:col>22</xdr:col>
      <xdr:colOff>254000</xdr:colOff>
      <xdr:row>18</xdr:row>
      <xdr:rowOff>54762</xdr:rowOff>
    </xdr:to>
    <xdr:sp macro="" textlink="">
      <xdr:nvSpPr>
        <xdr:cNvPr id="451" name="フローチャート : 判断 450"/>
        <xdr:cNvSpPr/>
      </xdr:nvSpPr>
      <xdr:spPr>
        <a:xfrm>
          <a:off x="15240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64939</xdr:rowOff>
    </xdr:from>
    <xdr:ext cx="762000" cy="259045"/>
    <xdr:sp macro="" textlink="">
      <xdr:nvSpPr>
        <xdr:cNvPr id="452" name="テキスト ボックス 451"/>
        <xdr:cNvSpPr txBox="1"/>
      </xdr:nvSpPr>
      <xdr:spPr>
        <a:xfrm>
          <a:off x="14909800" y="280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84201</xdr:rowOff>
    </xdr:from>
    <xdr:to>
      <xdr:col>21</xdr:col>
      <xdr:colOff>0</xdr:colOff>
      <xdr:row>17</xdr:row>
      <xdr:rowOff>128600</xdr:rowOff>
    </xdr:to>
    <xdr:cxnSp macro="">
      <xdr:nvCxnSpPr>
        <xdr:cNvPr id="453" name="直線コネクタ 452"/>
        <xdr:cNvCxnSpPr/>
      </xdr:nvCxnSpPr>
      <xdr:spPr>
        <a:xfrm>
          <a:off x="13512800" y="2998851"/>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156464</xdr:rowOff>
    </xdr:from>
    <xdr:to>
      <xdr:col>21</xdr:col>
      <xdr:colOff>50800</xdr:colOff>
      <xdr:row>18</xdr:row>
      <xdr:rowOff>86614</xdr:rowOff>
    </xdr:to>
    <xdr:sp macro="" textlink="">
      <xdr:nvSpPr>
        <xdr:cNvPr id="454" name="フローチャート : 判断 453"/>
        <xdr:cNvSpPr/>
      </xdr:nvSpPr>
      <xdr:spPr>
        <a:xfrm>
          <a:off x="14351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71391</xdr:rowOff>
    </xdr:from>
    <xdr:ext cx="762000" cy="259045"/>
    <xdr:sp macro="" textlink="">
      <xdr:nvSpPr>
        <xdr:cNvPr id="455" name="テキスト ボックス 454"/>
        <xdr:cNvSpPr txBox="1"/>
      </xdr:nvSpPr>
      <xdr:spPr>
        <a:xfrm>
          <a:off x="14020800" y="315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40513</xdr:rowOff>
    </xdr:from>
    <xdr:to>
      <xdr:col>19</xdr:col>
      <xdr:colOff>533400</xdr:colOff>
      <xdr:row>18</xdr:row>
      <xdr:rowOff>142113</xdr:rowOff>
    </xdr:to>
    <xdr:sp macro="" textlink="">
      <xdr:nvSpPr>
        <xdr:cNvPr id="456" name="フローチャート : 判断 455"/>
        <xdr:cNvSpPr/>
      </xdr:nvSpPr>
      <xdr:spPr>
        <a:xfrm>
          <a:off x="13462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126890</xdr:rowOff>
    </xdr:from>
    <xdr:ext cx="762000" cy="259045"/>
    <xdr:sp macro="" textlink="">
      <xdr:nvSpPr>
        <xdr:cNvPr id="457" name="テキスト ボックス 456"/>
        <xdr:cNvSpPr txBox="1"/>
      </xdr:nvSpPr>
      <xdr:spPr>
        <a:xfrm>
          <a:off x="13131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159360</xdr:rowOff>
    </xdr:from>
    <xdr:to>
      <xdr:col>24</xdr:col>
      <xdr:colOff>609600</xdr:colOff>
      <xdr:row>18</xdr:row>
      <xdr:rowOff>89510</xdr:rowOff>
    </xdr:to>
    <xdr:sp macro="" textlink="">
      <xdr:nvSpPr>
        <xdr:cNvPr id="463" name="円/楕円 462"/>
        <xdr:cNvSpPr/>
      </xdr:nvSpPr>
      <xdr:spPr>
        <a:xfrm>
          <a:off x="16967200" y="307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131437</xdr:rowOff>
    </xdr:from>
    <xdr:ext cx="762000" cy="259045"/>
    <xdr:sp macro="" textlink="">
      <xdr:nvSpPr>
        <xdr:cNvPr id="464" name="将来負担の状況該当値テキスト"/>
        <xdr:cNvSpPr txBox="1"/>
      </xdr:nvSpPr>
      <xdr:spPr>
        <a:xfrm>
          <a:off x="17106900" y="304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155981</xdr:rowOff>
    </xdr:from>
    <xdr:to>
      <xdr:col>23</xdr:col>
      <xdr:colOff>457200</xdr:colOff>
      <xdr:row>18</xdr:row>
      <xdr:rowOff>86131</xdr:rowOff>
    </xdr:to>
    <xdr:sp macro="" textlink="">
      <xdr:nvSpPr>
        <xdr:cNvPr id="465" name="円/楕円 464"/>
        <xdr:cNvSpPr/>
      </xdr:nvSpPr>
      <xdr:spPr>
        <a:xfrm>
          <a:off x="16129000" y="307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70908</xdr:rowOff>
    </xdr:from>
    <xdr:ext cx="736600" cy="259045"/>
    <xdr:sp macro="" textlink="">
      <xdr:nvSpPr>
        <xdr:cNvPr id="466" name="テキスト ボックス 465"/>
        <xdr:cNvSpPr txBox="1"/>
      </xdr:nvSpPr>
      <xdr:spPr>
        <a:xfrm>
          <a:off x="15798800" y="3157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137643</xdr:rowOff>
    </xdr:from>
    <xdr:to>
      <xdr:col>22</xdr:col>
      <xdr:colOff>254000</xdr:colOff>
      <xdr:row>18</xdr:row>
      <xdr:rowOff>67793</xdr:rowOff>
    </xdr:to>
    <xdr:sp macro="" textlink="">
      <xdr:nvSpPr>
        <xdr:cNvPr id="467" name="円/楕円 466"/>
        <xdr:cNvSpPr/>
      </xdr:nvSpPr>
      <xdr:spPr>
        <a:xfrm>
          <a:off x="15240000" y="305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52570</xdr:rowOff>
    </xdr:from>
    <xdr:ext cx="762000" cy="259045"/>
    <xdr:sp macro="" textlink="">
      <xdr:nvSpPr>
        <xdr:cNvPr id="468" name="テキスト ボックス 467"/>
        <xdr:cNvSpPr txBox="1"/>
      </xdr:nvSpPr>
      <xdr:spPr>
        <a:xfrm>
          <a:off x="14909800" y="313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77800</xdr:rowOff>
    </xdr:from>
    <xdr:to>
      <xdr:col>21</xdr:col>
      <xdr:colOff>50800</xdr:colOff>
      <xdr:row>18</xdr:row>
      <xdr:rowOff>7950</xdr:rowOff>
    </xdr:to>
    <xdr:sp macro="" textlink="">
      <xdr:nvSpPr>
        <xdr:cNvPr id="469" name="円/楕円 468"/>
        <xdr:cNvSpPr/>
      </xdr:nvSpPr>
      <xdr:spPr>
        <a:xfrm>
          <a:off x="14351000" y="299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18127</xdr:rowOff>
    </xdr:from>
    <xdr:ext cx="762000" cy="259045"/>
    <xdr:sp macro="" textlink="">
      <xdr:nvSpPr>
        <xdr:cNvPr id="470" name="テキスト ボックス 469"/>
        <xdr:cNvSpPr txBox="1"/>
      </xdr:nvSpPr>
      <xdr:spPr>
        <a:xfrm>
          <a:off x="14020800" y="276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33401</xdr:rowOff>
    </xdr:from>
    <xdr:to>
      <xdr:col>19</xdr:col>
      <xdr:colOff>533400</xdr:colOff>
      <xdr:row>17</xdr:row>
      <xdr:rowOff>135001</xdr:rowOff>
    </xdr:to>
    <xdr:sp macro="" textlink="">
      <xdr:nvSpPr>
        <xdr:cNvPr id="471" name="円/楕円 470"/>
        <xdr:cNvSpPr/>
      </xdr:nvSpPr>
      <xdr:spPr>
        <a:xfrm>
          <a:off x="13462000" y="294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145178</xdr:rowOff>
    </xdr:from>
    <xdr:ext cx="762000" cy="259045"/>
    <xdr:sp macro="" textlink="">
      <xdr:nvSpPr>
        <xdr:cNvPr id="472" name="テキスト ボックス 471"/>
        <xdr:cNvSpPr txBox="1"/>
      </xdr:nvSpPr>
      <xdr:spPr>
        <a:xfrm>
          <a:off x="13131800" y="271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新潟県新潟市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800,112
794,991
726.45
356,388,020
354,178,640
937,116
195,004,341
572,533,352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139.6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職員を普通会計で</a:t>
          </a:r>
          <a:r>
            <a:rPr kumimoji="1" lang="en-US" altLang="ja-JP" sz="1300">
              <a:latin typeface="ＭＳ Ｐゴシック"/>
            </a:rPr>
            <a:t>30</a:t>
          </a:r>
          <a:r>
            <a:rPr kumimoji="1" lang="ja-JP" altLang="en-US" sz="1300">
              <a:latin typeface="ＭＳ Ｐゴシック"/>
            </a:rPr>
            <a:t>人増加したが，給与水準が類似団体より低いことや，超過勤務の縮減に努め，時間外勤務手当を削減したことなどが類似団体を下回る要因となっている。</a:t>
          </a:r>
        </a:p>
        <a:p>
          <a:r>
            <a:rPr kumimoji="1" lang="ja-JP" altLang="en-US" sz="1300">
              <a:latin typeface="ＭＳ Ｐゴシック"/>
            </a:rPr>
            <a:t>　今後は，持続可能な行財政運営の確立のため，業務のあり方・やり方の精査と合わせ，総人件費を意識した職員の適正配置に努めていく。</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95250</xdr:rowOff>
    </xdr:from>
    <xdr:to>
      <xdr:col>7</xdr:col>
      <xdr:colOff>15875</xdr:colOff>
      <xdr:row>41</xdr:row>
      <xdr:rowOff>44450</xdr:rowOff>
    </xdr:to>
    <xdr:cxnSp macro="">
      <xdr:nvCxnSpPr>
        <xdr:cNvPr id="61" name="直線コネクタ 60"/>
        <xdr:cNvCxnSpPr/>
      </xdr:nvCxnSpPr>
      <xdr:spPr>
        <a:xfrm flipV="1">
          <a:off x="4826000" y="57531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6</xdr:col>
      <xdr:colOff>612775</xdr:colOff>
      <xdr:row>41</xdr:row>
      <xdr:rowOff>44450</xdr:rowOff>
    </xdr:from>
    <xdr:to>
      <xdr:col>7</xdr:col>
      <xdr:colOff>104775</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10177</xdr:rowOff>
    </xdr:from>
    <xdr:ext cx="762000" cy="259045"/>
    <xdr:sp macro="" textlink="">
      <xdr:nvSpPr>
        <xdr:cNvPr id="64" name="人件費最大値テキスト"/>
        <xdr:cNvSpPr txBox="1"/>
      </xdr:nvSpPr>
      <xdr:spPr>
        <a:xfrm>
          <a:off x="49149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6</xdr:col>
      <xdr:colOff>612775</xdr:colOff>
      <xdr:row>33</xdr:row>
      <xdr:rowOff>95250</xdr:rowOff>
    </xdr:from>
    <xdr:to>
      <xdr:col>7</xdr:col>
      <xdr:colOff>104775</xdr:colOff>
      <xdr:row>33</xdr:row>
      <xdr:rowOff>95250</xdr:rowOff>
    </xdr:to>
    <xdr:cxnSp macro="">
      <xdr:nvCxnSpPr>
        <xdr:cNvPr id="65" name="直線コネクタ 64"/>
        <xdr:cNvCxnSpPr/>
      </xdr:nvCxnSpPr>
      <xdr:spPr>
        <a:xfrm>
          <a:off x="47371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0</xdr:rowOff>
    </xdr:from>
    <xdr:to>
      <xdr:col>7</xdr:col>
      <xdr:colOff>15875</xdr:colOff>
      <xdr:row>36</xdr:row>
      <xdr:rowOff>38100</xdr:rowOff>
    </xdr:to>
    <xdr:cxnSp macro="">
      <xdr:nvCxnSpPr>
        <xdr:cNvPr id="66" name="直線コネクタ 65"/>
        <xdr:cNvCxnSpPr/>
      </xdr:nvCxnSpPr>
      <xdr:spPr>
        <a:xfrm>
          <a:off x="3987800" y="6172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111777</xdr:rowOff>
    </xdr:from>
    <xdr:ext cx="762000" cy="259045"/>
    <xdr:sp macro="" textlink="">
      <xdr:nvSpPr>
        <xdr:cNvPr id="67" name="人件費平均値テキスト"/>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139700</xdr:rowOff>
    </xdr:from>
    <xdr:to>
      <xdr:col>7</xdr:col>
      <xdr:colOff>66675</xdr:colOff>
      <xdr:row>37</xdr:row>
      <xdr:rowOff>69850</xdr:rowOff>
    </xdr:to>
    <xdr:sp macro="" textlink="">
      <xdr:nvSpPr>
        <xdr:cNvPr id="68" name="フローチャート :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0</xdr:rowOff>
    </xdr:from>
    <xdr:to>
      <xdr:col>5</xdr:col>
      <xdr:colOff>549275</xdr:colOff>
      <xdr:row>36</xdr:row>
      <xdr:rowOff>38100</xdr:rowOff>
    </xdr:to>
    <xdr:cxnSp macro="">
      <xdr:nvCxnSpPr>
        <xdr:cNvPr id="69" name="直線コネクタ 68"/>
        <xdr:cNvCxnSpPr/>
      </xdr:nvCxnSpPr>
      <xdr:spPr>
        <a:xfrm flipV="1">
          <a:off x="3098800" y="617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88900</xdr:rowOff>
    </xdr:from>
    <xdr:to>
      <xdr:col>5</xdr:col>
      <xdr:colOff>600075</xdr:colOff>
      <xdr:row>37</xdr:row>
      <xdr:rowOff>19050</xdr:rowOff>
    </xdr:to>
    <xdr:sp macro="" textlink="">
      <xdr:nvSpPr>
        <xdr:cNvPr id="70" name="フローチャート : 判断 69"/>
        <xdr:cNvSpPr/>
      </xdr:nvSpPr>
      <xdr:spPr>
        <a:xfrm>
          <a:off x="3937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3827</xdr:rowOff>
    </xdr:from>
    <xdr:ext cx="736600" cy="259045"/>
    <xdr:sp macro="" textlink="">
      <xdr:nvSpPr>
        <xdr:cNvPr id="71" name="テキスト ボックス 70"/>
        <xdr:cNvSpPr txBox="1"/>
      </xdr:nvSpPr>
      <xdr:spPr>
        <a:xfrm>
          <a:off x="3606800" y="634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158750</xdr:rowOff>
    </xdr:from>
    <xdr:to>
      <xdr:col>4</xdr:col>
      <xdr:colOff>346075</xdr:colOff>
      <xdr:row>36</xdr:row>
      <xdr:rowOff>38100</xdr:rowOff>
    </xdr:to>
    <xdr:cxnSp macro="">
      <xdr:nvCxnSpPr>
        <xdr:cNvPr id="72" name="直線コネクタ 71"/>
        <xdr:cNvCxnSpPr/>
      </xdr:nvCxnSpPr>
      <xdr:spPr>
        <a:xfrm>
          <a:off x="2209800" y="6159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139700</xdr:rowOff>
    </xdr:from>
    <xdr:to>
      <xdr:col>4</xdr:col>
      <xdr:colOff>396875</xdr:colOff>
      <xdr:row>37</xdr:row>
      <xdr:rowOff>69850</xdr:rowOff>
    </xdr:to>
    <xdr:sp macro="" textlink="">
      <xdr:nvSpPr>
        <xdr:cNvPr id="73" name="フローチャート : 判断 72"/>
        <xdr:cNvSpPr/>
      </xdr:nvSpPr>
      <xdr:spPr>
        <a:xfrm>
          <a:off x="3048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54627</xdr:rowOff>
    </xdr:from>
    <xdr:ext cx="762000" cy="259045"/>
    <xdr:sp macro="" textlink="">
      <xdr:nvSpPr>
        <xdr:cNvPr id="74" name="テキスト ボックス 73"/>
        <xdr:cNvSpPr txBox="1"/>
      </xdr:nvSpPr>
      <xdr:spPr>
        <a:xfrm>
          <a:off x="2717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158750</xdr:rowOff>
    </xdr:from>
    <xdr:to>
      <xdr:col>3</xdr:col>
      <xdr:colOff>142875</xdr:colOff>
      <xdr:row>36</xdr:row>
      <xdr:rowOff>76200</xdr:rowOff>
    </xdr:to>
    <xdr:cxnSp macro="">
      <xdr:nvCxnSpPr>
        <xdr:cNvPr id="75" name="直線コネクタ 74"/>
        <xdr:cNvCxnSpPr/>
      </xdr:nvCxnSpPr>
      <xdr:spPr>
        <a:xfrm flipV="1">
          <a:off x="1320800" y="6159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127000</xdr:rowOff>
    </xdr:from>
    <xdr:to>
      <xdr:col>3</xdr:col>
      <xdr:colOff>193675</xdr:colOff>
      <xdr:row>37</xdr:row>
      <xdr:rowOff>57150</xdr:rowOff>
    </xdr:to>
    <xdr:sp macro="" textlink="">
      <xdr:nvSpPr>
        <xdr:cNvPr id="76" name="フローチャート : 判断 75"/>
        <xdr:cNvSpPr/>
      </xdr:nvSpPr>
      <xdr:spPr>
        <a:xfrm>
          <a:off x="2159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41927</xdr:rowOff>
    </xdr:from>
    <xdr:ext cx="762000" cy="259045"/>
    <xdr:sp macro="" textlink="">
      <xdr:nvSpPr>
        <xdr:cNvPr id="77" name="テキスト ボックス 76"/>
        <xdr:cNvSpPr txBox="1"/>
      </xdr:nvSpPr>
      <xdr:spPr>
        <a:xfrm>
          <a:off x="1828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120650</xdr:rowOff>
    </xdr:from>
    <xdr:to>
      <xdr:col>1</xdr:col>
      <xdr:colOff>676275</xdr:colOff>
      <xdr:row>38</xdr:row>
      <xdr:rowOff>50800</xdr:rowOff>
    </xdr:to>
    <xdr:sp macro="" textlink="">
      <xdr:nvSpPr>
        <xdr:cNvPr id="78" name="フローチャート : 判断 77"/>
        <xdr:cNvSpPr/>
      </xdr:nvSpPr>
      <xdr:spPr>
        <a:xfrm>
          <a:off x="1270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35577</xdr:rowOff>
    </xdr:from>
    <xdr:ext cx="762000" cy="259045"/>
    <xdr:sp macro="" textlink="">
      <xdr:nvSpPr>
        <xdr:cNvPr id="79" name="テキスト ボックス 78"/>
        <xdr:cNvSpPr txBox="1"/>
      </xdr:nvSpPr>
      <xdr:spPr>
        <a:xfrm>
          <a:off x="939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158750</xdr:rowOff>
    </xdr:from>
    <xdr:to>
      <xdr:col>7</xdr:col>
      <xdr:colOff>66675</xdr:colOff>
      <xdr:row>36</xdr:row>
      <xdr:rowOff>88900</xdr:rowOff>
    </xdr:to>
    <xdr:sp macro="" textlink="">
      <xdr:nvSpPr>
        <xdr:cNvPr id="85" name="円/楕円 84"/>
        <xdr:cNvSpPr/>
      </xdr:nvSpPr>
      <xdr:spPr>
        <a:xfrm>
          <a:off x="47752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3827</xdr:rowOff>
    </xdr:from>
    <xdr:ext cx="762000" cy="259045"/>
    <xdr:sp macro="" textlink="">
      <xdr:nvSpPr>
        <xdr:cNvPr id="86" name="人件費該当値テキスト"/>
        <xdr:cNvSpPr txBox="1"/>
      </xdr:nvSpPr>
      <xdr:spPr>
        <a:xfrm>
          <a:off x="4914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120650</xdr:rowOff>
    </xdr:from>
    <xdr:to>
      <xdr:col>5</xdr:col>
      <xdr:colOff>600075</xdr:colOff>
      <xdr:row>36</xdr:row>
      <xdr:rowOff>50800</xdr:rowOff>
    </xdr:to>
    <xdr:sp macro="" textlink="">
      <xdr:nvSpPr>
        <xdr:cNvPr id="87" name="円/楕円 86"/>
        <xdr:cNvSpPr/>
      </xdr:nvSpPr>
      <xdr:spPr>
        <a:xfrm>
          <a:off x="39370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60977</xdr:rowOff>
    </xdr:from>
    <xdr:ext cx="736600" cy="259045"/>
    <xdr:sp macro="" textlink="">
      <xdr:nvSpPr>
        <xdr:cNvPr id="88" name="テキスト ボックス 87"/>
        <xdr:cNvSpPr txBox="1"/>
      </xdr:nvSpPr>
      <xdr:spPr>
        <a:xfrm>
          <a:off x="3606800" y="589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158750</xdr:rowOff>
    </xdr:from>
    <xdr:to>
      <xdr:col>4</xdr:col>
      <xdr:colOff>396875</xdr:colOff>
      <xdr:row>36</xdr:row>
      <xdr:rowOff>88900</xdr:rowOff>
    </xdr:to>
    <xdr:sp macro="" textlink="">
      <xdr:nvSpPr>
        <xdr:cNvPr id="89" name="円/楕円 88"/>
        <xdr:cNvSpPr/>
      </xdr:nvSpPr>
      <xdr:spPr>
        <a:xfrm>
          <a:off x="3048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99077</xdr:rowOff>
    </xdr:from>
    <xdr:ext cx="762000" cy="259045"/>
    <xdr:sp macro="" textlink="">
      <xdr:nvSpPr>
        <xdr:cNvPr id="90" name="テキスト ボックス 89"/>
        <xdr:cNvSpPr txBox="1"/>
      </xdr:nvSpPr>
      <xdr:spPr>
        <a:xfrm>
          <a:off x="2717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107950</xdr:rowOff>
    </xdr:from>
    <xdr:to>
      <xdr:col>3</xdr:col>
      <xdr:colOff>193675</xdr:colOff>
      <xdr:row>36</xdr:row>
      <xdr:rowOff>38100</xdr:rowOff>
    </xdr:to>
    <xdr:sp macro="" textlink="">
      <xdr:nvSpPr>
        <xdr:cNvPr id="91" name="円/楕円 90"/>
        <xdr:cNvSpPr/>
      </xdr:nvSpPr>
      <xdr:spPr>
        <a:xfrm>
          <a:off x="2159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48277</xdr:rowOff>
    </xdr:from>
    <xdr:ext cx="762000" cy="259045"/>
    <xdr:sp macro="" textlink="">
      <xdr:nvSpPr>
        <xdr:cNvPr id="92" name="テキスト ボックス 91"/>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25400</xdr:rowOff>
    </xdr:from>
    <xdr:to>
      <xdr:col>1</xdr:col>
      <xdr:colOff>676275</xdr:colOff>
      <xdr:row>36</xdr:row>
      <xdr:rowOff>127000</xdr:rowOff>
    </xdr:to>
    <xdr:sp macro="" textlink="">
      <xdr:nvSpPr>
        <xdr:cNvPr id="93" name="円/楕円 92"/>
        <xdr:cNvSpPr/>
      </xdr:nvSpPr>
      <xdr:spPr>
        <a:xfrm>
          <a:off x="1270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137177</xdr:rowOff>
    </xdr:from>
    <xdr:ext cx="762000" cy="259045"/>
    <xdr:sp macro="" textlink="">
      <xdr:nvSpPr>
        <xdr:cNvPr id="94" name="テキスト ボックス 93"/>
        <xdr:cNvSpPr txBox="1"/>
      </xdr:nvSpPr>
      <xdr:spPr>
        <a:xfrm>
          <a:off x="939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合併建設計画に基づく施設整備によるその後の施設管理運営費の増加から近年は比率の上昇傾向が続いており，</a:t>
          </a:r>
          <a:r>
            <a:rPr kumimoji="1" lang="en-US" altLang="ja-JP" sz="1300">
              <a:latin typeface="ＭＳ Ｐゴシック"/>
            </a:rPr>
            <a:t>28</a:t>
          </a:r>
          <a:r>
            <a:rPr kumimoji="1" lang="ja-JP" altLang="en-US" sz="1300">
              <a:latin typeface="ＭＳ Ｐゴシック"/>
            </a:rPr>
            <a:t>年度も内野まちづくりセンターの新規開設などから前年度比で</a:t>
          </a:r>
          <a:r>
            <a:rPr kumimoji="1" lang="en-US" altLang="ja-JP" sz="1300">
              <a:latin typeface="ＭＳ Ｐゴシック"/>
            </a:rPr>
            <a:t>0.1</a:t>
          </a:r>
          <a:r>
            <a:rPr kumimoji="1" lang="ja-JP" altLang="en-US" sz="1300">
              <a:latin typeface="ＭＳ Ｐゴシック"/>
            </a:rPr>
            <a:t>ポイントの増となっている。類似団体での比較でも平均を上回っている状況であり，事務事業見直しによる経費削減に努めるなど，更なる比率改善に向けた取り組みに努める。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101600</xdr:rowOff>
    </xdr:from>
    <xdr:to>
      <xdr:col>24</xdr:col>
      <xdr:colOff>31750</xdr:colOff>
      <xdr:row>21</xdr:row>
      <xdr:rowOff>146050</xdr:rowOff>
    </xdr:to>
    <xdr:cxnSp macro="">
      <xdr:nvCxnSpPr>
        <xdr:cNvPr id="122" name="直線コネクタ 121"/>
        <xdr:cNvCxnSpPr/>
      </xdr:nvCxnSpPr>
      <xdr:spPr>
        <a:xfrm flipV="1">
          <a:off x="16510000" y="21590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12</xdr:row>
      <xdr:rowOff>101600</xdr:rowOff>
    </xdr:from>
    <xdr:to>
      <xdr:col>24</xdr:col>
      <xdr:colOff>120650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76200</xdr:rowOff>
    </xdr:from>
    <xdr:to>
      <xdr:col>24</xdr:col>
      <xdr:colOff>31750</xdr:colOff>
      <xdr:row>16</xdr:row>
      <xdr:rowOff>88900</xdr:rowOff>
    </xdr:to>
    <xdr:cxnSp macro="">
      <xdr:nvCxnSpPr>
        <xdr:cNvPr id="127" name="直線コネクタ 126"/>
        <xdr:cNvCxnSpPr/>
      </xdr:nvCxnSpPr>
      <xdr:spPr>
        <a:xfrm>
          <a:off x="15671800" y="2819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149877</xdr:rowOff>
    </xdr:from>
    <xdr:ext cx="762000" cy="259045"/>
    <xdr:sp macro="" textlink="">
      <xdr:nvSpPr>
        <xdr:cNvPr id="128"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29" name="フローチャート : 判断 128"/>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76200</xdr:rowOff>
    </xdr:from>
    <xdr:to>
      <xdr:col>22</xdr:col>
      <xdr:colOff>565150</xdr:colOff>
      <xdr:row>16</xdr:row>
      <xdr:rowOff>76200</xdr:rowOff>
    </xdr:to>
    <xdr:cxnSp macro="">
      <xdr:nvCxnSpPr>
        <xdr:cNvPr id="130" name="直線コネクタ 129"/>
        <xdr:cNvCxnSpPr/>
      </xdr:nvCxnSpPr>
      <xdr:spPr>
        <a:xfrm>
          <a:off x="14782800" y="281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82550</xdr:rowOff>
    </xdr:from>
    <xdr:to>
      <xdr:col>22</xdr:col>
      <xdr:colOff>615950</xdr:colOff>
      <xdr:row>16</xdr:row>
      <xdr:rowOff>12700</xdr:rowOff>
    </xdr:to>
    <xdr:sp macro="" textlink="">
      <xdr:nvSpPr>
        <xdr:cNvPr id="131" name="フローチャート : 判断 130"/>
        <xdr:cNvSpPr/>
      </xdr:nvSpPr>
      <xdr:spPr>
        <a:xfrm>
          <a:off x="15621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22877</xdr:rowOff>
    </xdr:from>
    <xdr:ext cx="736600" cy="259045"/>
    <xdr:sp macro="" textlink="">
      <xdr:nvSpPr>
        <xdr:cNvPr id="132" name="テキスト ボックス 131"/>
        <xdr:cNvSpPr txBox="1"/>
      </xdr:nvSpPr>
      <xdr:spPr>
        <a:xfrm>
          <a:off x="15290800" y="24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0</xdr:rowOff>
    </xdr:from>
    <xdr:to>
      <xdr:col>21</xdr:col>
      <xdr:colOff>361950</xdr:colOff>
      <xdr:row>16</xdr:row>
      <xdr:rowOff>76200</xdr:rowOff>
    </xdr:to>
    <xdr:cxnSp macro="">
      <xdr:nvCxnSpPr>
        <xdr:cNvPr id="133" name="直線コネクタ 132"/>
        <xdr:cNvCxnSpPr/>
      </xdr:nvCxnSpPr>
      <xdr:spPr>
        <a:xfrm>
          <a:off x="13893800" y="2743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158750</xdr:rowOff>
    </xdr:from>
    <xdr:to>
      <xdr:col>20</xdr:col>
      <xdr:colOff>158750</xdr:colOff>
      <xdr:row>16</xdr:row>
      <xdr:rowOff>0</xdr:rowOff>
    </xdr:to>
    <xdr:cxnSp macro="">
      <xdr:nvCxnSpPr>
        <xdr:cNvPr id="136" name="直線コネクタ 135"/>
        <xdr:cNvCxnSpPr/>
      </xdr:nvCxnSpPr>
      <xdr:spPr>
        <a:xfrm>
          <a:off x="13004800" y="273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39" name="フローチャート : 判断 138"/>
        <xdr:cNvSpPr/>
      </xdr:nvSpPr>
      <xdr:spPr>
        <a:xfrm>
          <a:off x="12954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40" name="テキスト ボックス 139"/>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46" name="円/楕円 145"/>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10177</xdr:rowOff>
    </xdr:from>
    <xdr:ext cx="762000" cy="259045"/>
    <xdr:sp macro="" textlink="">
      <xdr:nvSpPr>
        <xdr:cNvPr id="147" name="物件費該当値テキスト"/>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25400</xdr:rowOff>
    </xdr:from>
    <xdr:to>
      <xdr:col>22</xdr:col>
      <xdr:colOff>615950</xdr:colOff>
      <xdr:row>16</xdr:row>
      <xdr:rowOff>127000</xdr:rowOff>
    </xdr:to>
    <xdr:sp macro="" textlink="">
      <xdr:nvSpPr>
        <xdr:cNvPr id="148" name="円/楕円 147"/>
        <xdr:cNvSpPr/>
      </xdr:nvSpPr>
      <xdr:spPr>
        <a:xfrm>
          <a:off x="15621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111777</xdr:rowOff>
    </xdr:from>
    <xdr:ext cx="736600" cy="259045"/>
    <xdr:sp macro="" textlink="">
      <xdr:nvSpPr>
        <xdr:cNvPr id="149" name="テキスト ボックス 148"/>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25400</xdr:rowOff>
    </xdr:from>
    <xdr:to>
      <xdr:col>21</xdr:col>
      <xdr:colOff>412750</xdr:colOff>
      <xdr:row>16</xdr:row>
      <xdr:rowOff>127000</xdr:rowOff>
    </xdr:to>
    <xdr:sp macro="" textlink="">
      <xdr:nvSpPr>
        <xdr:cNvPr id="150" name="円/楕円 149"/>
        <xdr:cNvSpPr/>
      </xdr:nvSpPr>
      <xdr:spPr>
        <a:xfrm>
          <a:off x="14732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111777</xdr:rowOff>
    </xdr:from>
    <xdr:ext cx="762000" cy="259045"/>
    <xdr:sp macro="" textlink="">
      <xdr:nvSpPr>
        <xdr:cNvPr id="151" name="テキスト ボックス 150"/>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120650</xdr:rowOff>
    </xdr:from>
    <xdr:to>
      <xdr:col>20</xdr:col>
      <xdr:colOff>209550</xdr:colOff>
      <xdr:row>16</xdr:row>
      <xdr:rowOff>50800</xdr:rowOff>
    </xdr:to>
    <xdr:sp macro="" textlink="">
      <xdr:nvSpPr>
        <xdr:cNvPr id="152" name="円/楕円 151"/>
        <xdr:cNvSpPr/>
      </xdr:nvSpPr>
      <xdr:spPr>
        <a:xfrm>
          <a:off x="13843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35577</xdr:rowOff>
    </xdr:from>
    <xdr:ext cx="762000" cy="259045"/>
    <xdr:sp macro="" textlink="">
      <xdr:nvSpPr>
        <xdr:cNvPr id="153" name="テキスト ボックス 152"/>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54" name="円/楕円 153"/>
        <xdr:cNvSpPr/>
      </xdr:nvSpPr>
      <xdr:spPr>
        <a:xfrm>
          <a:off x="12954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22877</xdr:rowOff>
    </xdr:from>
    <xdr:ext cx="762000" cy="259045"/>
    <xdr:sp macro="" textlink="">
      <xdr:nvSpPr>
        <xdr:cNvPr id="155" name="テキスト ボックス 154"/>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私立保育園乳幼児保育委託料や臨時福祉給付金の増加により決算額は増となっているが比率はほぼ横ばいであった。類似団体との比較でも引き続き平均を下回っている状況であるが，今後見込まれる社会保障費の増加を踏まえ，引き続き動向に注視する必要が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61</xdr:row>
      <xdr:rowOff>146050</xdr:rowOff>
    </xdr:to>
    <xdr:cxnSp macro="">
      <xdr:nvCxnSpPr>
        <xdr:cNvPr id="183" name="直線コネクタ 182"/>
        <xdr:cNvCxnSpPr/>
      </xdr:nvCxnSpPr>
      <xdr:spPr>
        <a:xfrm flipV="1">
          <a:off x="4826000" y="89852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4"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5" name="直線コネクタ 184"/>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6"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7" name="直線コネクタ 186"/>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88900</xdr:rowOff>
    </xdr:to>
    <xdr:cxnSp macro="">
      <xdr:nvCxnSpPr>
        <xdr:cNvPr id="188" name="直線コネクタ 187"/>
        <xdr:cNvCxnSpPr/>
      </xdr:nvCxnSpPr>
      <xdr:spPr>
        <a:xfrm flipV="1">
          <a:off x="3987800" y="9156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29227</xdr:rowOff>
    </xdr:from>
    <xdr:ext cx="762000" cy="259045"/>
    <xdr:sp macro="" textlink="">
      <xdr:nvSpPr>
        <xdr:cNvPr id="189" name="扶助費平均値テキスト"/>
        <xdr:cNvSpPr txBox="1"/>
      </xdr:nvSpPr>
      <xdr:spPr>
        <a:xfrm>
          <a:off x="4914900" y="9973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57150</xdr:rowOff>
    </xdr:from>
    <xdr:to>
      <xdr:col>7</xdr:col>
      <xdr:colOff>66675</xdr:colOff>
      <xdr:row>58</xdr:row>
      <xdr:rowOff>158750</xdr:rowOff>
    </xdr:to>
    <xdr:sp macro="" textlink="">
      <xdr:nvSpPr>
        <xdr:cNvPr id="190" name="フローチャート : 判断 189"/>
        <xdr:cNvSpPr/>
      </xdr:nvSpPr>
      <xdr:spPr>
        <a:xfrm>
          <a:off x="47752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88900</xdr:rowOff>
    </xdr:from>
    <xdr:to>
      <xdr:col>5</xdr:col>
      <xdr:colOff>549275</xdr:colOff>
      <xdr:row>53</xdr:row>
      <xdr:rowOff>88900</xdr:rowOff>
    </xdr:to>
    <xdr:cxnSp macro="">
      <xdr:nvCxnSpPr>
        <xdr:cNvPr id="191" name="直線コネクタ 190"/>
        <xdr:cNvCxnSpPr/>
      </xdr:nvCxnSpPr>
      <xdr:spPr>
        <a:xfrm>
          <a:off x="3098800" y="9175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76200</xdr:rowOff>
    </xdr:from>
    <xdr:to>
      <xdr:col>5</xdr:col>
      <xdr:colOff>600075</xdr:colOff>
      <xdr:row>58</xdr:row>
      <xdr:rowOff>6350</xdr:rowOff>
    </xdr:to>
    <xdr:sp macro="" textlink="">
      <xdr:nvSpPr>
        <xdr:cNvPr id="192" name="フローチャート : 判断 191"/>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162577</xdr:rowOff>
    </xdr:from>
    <xdr:ext cx="736600" cy="259045"/>
    <xdr:sp macro="" textlink="">
      <xdr:nvSpPr>
        <xdr:cNvPr id="193" name="テキスト ボックス 192"/>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31750</xdr:rowOff>
    </xdr:from>
    <xdr:to>
      <xdr:col>4</xdr:col>
      <xdr:colOff>346075</xdr:colOff>
      <xdr:row>53</xdr:row>
      <xdr:rowOff>88900</xdr:rowOff>
    </xdr:to>
    <xdr:cxnSp macro="">
      <xdr:nvCxnSpPr>
        <xdr:cNvPr id="194" name="直線コネクタ 193"/>
        <xdr:cNvCxnSpPr/>
      </xdr:nvCxnSpPr>
      <xdr:spPr>
        <a:xfrm>
          <a:off x="2209800" y="9118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152400</xdr:rowOff>
    </xdr:from>
    <xdr:to>
      <xdr:col>4</xdr:col>
      <xdr:colOff>396875</xdr:colOff>
      <xdr:row>58</xdr:row>
      <xdr:rowOff>82550</xdr:rowOff>
    </xdr:to>
    <xdr:sp macro="" textlink="">
      <xdr:nvSpPr>
        <xdr:cNvPr id="195" name="フローチャート : 判断 194"/>
        <xdr:cNvSpPr/>
      </xdr:nvSpPr>
      <xdr:spPr>
        <a:xfrm>
          <a:off x="3048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67327</xdr:rowOff>
    </xdr:from>
    <xdr:ext cx="762000" cy="259045"/>
    <xdr:sp macro="" textlink="">
      <xdr:nvSpPr>
        <xdr:cNvPr id="196" name="テキスト ボックス 195"/>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127000</xdr:rowOff>
    </xdr:from>
    <xdr:to>
      <xdr:col>3</xdr:col>
      <xdr:colOff>142875</xdr:colOff>
      <xdr:row>53</xdr:row>
      <xdr:rowOff>31750</xdr:rowOff>
    </xdr:to>
    <xdr:cxnSp macro="">
      <xdr:nvCxnSpPr>
        <xdr:cNvPr id="197" name="直線コネクタ 196"/>
        <xdr:cNvCxnSpPr/>
      </xdr:nvCxnSpPr>
      <xdr:spPr>
        <a:xfrm>
          <a:off x="1320800" y="9042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38100</xdr:rowOff>
    </xdr:from>
    <xdr:to>
      <xdr:col>3</xdr:col>
      <xdr:colOff>193675</xdr:colOff>
      <xdr:row>57</xdr:row>
      <xdr:rowOff>139700</xdr:rowOff>
    </xdr:to>
    <xdr:sp macro="" textlink="">
      <xdr:nvSpPr>
        <xdr:cNvPr id="198" name="フローチャート : 判断 197"/>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124477</xdr:rowOff>
    </xdr:from>
    <xdr:ext cx="762000" cy="259045"/>
    <xdr:sp macro="" textlink="">
      <xdr:nvSpPr>
        <xdr:cNvPr id="199" name="テキスト ボックス 198"/>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0</xdr:rowOff>
    </xdr:from>
    <xdr:to>
      <xdr:col>1</xdr:col>
      <xdr:colOff>676275</xdr:colOff>
      <xdr:row>57</xdr:row>
      <xdr:rowOff>101600</xdr:rowOff>
    </xdr:to>
    <xdr:sp macro="" textlink="">
      <xdr:nvSpPr>
        <xdr:cNvPr id="200" name="フローチャート : 判断 199"/>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86377</xdr:rowOff>
    </xdr:from>
    <xdr:ext cx="762000" cy="259045"/>
    <xdr:sp macro="" textlink="">
      <xdr:nvSpPr>
        <xdr:cNvPr id="201" name="テキスト ボックス 200"/>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19050</xdr:rowOff>
    </xdr:from>
    <xdr:to>
      <xdr:col>7</xdr:col>
      <xdr:colOff>66675</xdr:colOff>
      <xdr:row>53</xdr:row>
      <xdr:rowOff>120650</xdr:rowOff>
    </xdr:to>
    <xdr:sp macro="" textlink="">
      <xdr:nvSpPr>
        <xdr:cNvPr id="207" name="円/楕円 206"/>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35577</xdr:rowOff>
    </xdr:from>
    <xdr:ext cx="762000" cy="259045"/>
    <xdr:sp macro="" textlink="">
      <xdr:nvSpPr>
        <xdr:cNvPr id="208" name="扶助費該当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38100</xdr:rowOff>
    </xdr:from>
    <xdr:to>
      <xdr:col>5</xdr:col>
      <xdr:colOff>600075</xdr:colOff>
      <xdr:row>53</xdr:row>
      <xdr:rowOff>139700</xdr:rowOff>
    </xdr:to>
    <xdr:sp macro="" textlink="">
      <xdr:nvSpPr>
        <xdr:cNvPr id="209" name="円/楕円 208"/>
        <xdr:cNvSpPr/>
      </xdr:nvSpPr>
      <xdr:spPr>
        <a:xfrm>
          <a:off x="3937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149877</xdr:rowOff>
    </xdr:from>
    <xdr:ext cx="736600" cy="259045"/>
    <xdr:sp macro="" textlink="">
      <xdr:nvSpPr>
        <xdr:cNvPr id="210" name="テキスト ボックス 209"/>
        <xdr:cNvSpPr txBox="1"/>
      </xdr:nvSpPr>
      <xdr:spPr>
        <a:xfrm>
          <a:off x="3606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38100</xdr:rowOff>
    </xdr:from>
    <xdr:to>
      <xdr:col>4</xdr:col>
      <xdr:colOff>396875</xdr:colOff>
      <xdr:row>53</xdr:row>
      <xdr:rowOff>139700</xdr:rowOff>
    </xdr:to>
    <xdr:sp macro="" textlink="">
      <xdr:nvSpPr>
        <xdr:cNvPr id="211" name="円/楕円 210"/>
        <xdr:cNvSpPr/>
      </xdr:nvSpPr>
      <xdr:spPr>
        <a:xfrm>
          <a:off x="3048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149877</xdr:rowOff>
    </xdr:from>
    <xdr:ext cx="762000" cy="259045"/>
    <xdr:sp macro="" textlink="">
      <xdr:nvSpPr>
        <xdr:cNvPr id="212" name="テキスト ボックス 211"/>
        <xdr:cNvSpPr txBox="1"/>
      </xdr:nvSpPr>
      <xdr:spPr>
        <a:xfrm>
          <a:off x="2717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152400</xdr:rowOff>
    </xdr:from>
    <xdr:to>
      <xdr:col>3</xdr:col>
      <xdr:colOff>193675</xdr:colOff>
      <xdr:row>53</xdr:row>
      <xdr:rowOff>82550</xdr:rowOff>
    </xdr:to>
    <xdr:sp macro="" textlink="">
      <xdr:nvSpPr>
        <xdr:cNvPr id="213" name="円/楕円 212"/>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92727</xdr:rowOff>
    </xdr:from>
    <xdr:ext cx="762000" cy="259045"/>
    <xdr:sp macro="" textlink="">
      <xdr:nvSpPr>
        <xdr:cNvPr id="214" name="テキスト ボックス 213"/>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76200</xdr:rowOff>
    </xdr:from>
    <xdr:to>
      <xdr:col>1</xdr:col>
      <xdr:colOff>676275</xdr:colOff>
      <xdr:row>53</xdr:row>
      <xdr:rowOff>6350</xdr:rowOff>
    </xdr:to>
    <xdr:sp macro="" textlink="">
      <xdr:nvSpPr>
        <xdr:cNvPr id="215" name="円/楕円 214"/>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16527</xdr:rowOff>
    </xdr:from>
    <xdr:ext cx="762000" cy="259045"/>
    <xdr:sp macro="" textlink="">
      <xdr:nvSpPr>
        <xdr:cNvPr id="216" name="テキスト ボックス 215"/>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介護保険事業会計において給付費は増加したものの，運営に係る事務費の削減により繰出金が減少，国民健康保険事業会計においても収支状態が良化したことにより繰出金が減少し，比率が減少している。</a:t>
          </a:r>
        </a:p>
        <a:p>
          <a:r>
            <a:rPr kumimoji="1" lang="ja-JP" altLang="en-US" sz="1300">
              <a:latin typeface="ＭＳ Ｐゴシック"/>
            </a:rPr>
            <a:t>　引き続き各会計の収支状態を的確に把握し引き続き健全な運営に努め，普通会計の負担額を減らしていくよう努める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4535</xdr:rowOff>
    </xdr:from>
    <xdr:to>
      <xdr:col>24</xdr:col>
      <xdr:colOff>31750</xdr:colOff>
      <xdr:row>61</xdr:row>
      <xdr:rowOff>86178</xdr:rowOff>
    </xdr:to>
    <xdr:cxnSp macro="">
      <xdr:nvCxnSpPr>
        <xdr:cNvPr id="246" name="直線コネクタ 245"/>
        <xdr:cNvCxnSpPr/>
      </xdr:nvCxnSpPr>
      <xdr:spPr>
        <a:xfrm flipV="1">
          <a:off x="16510000" y="9091385"/>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58255</xdr:rowOff>
    </xdr:from>
    <xdr:ext cx="762000" cy="259045"/>
    <xdr:sp macro="" textlink="">
      <xdr:nvSpPr>
        <xdr:cNvPr id="247" name="その他最小値テキスト"/>
        <xdr:cNvSpPr txBox="1"/>
      </xdr:nvSpPr>
      <xdr:spPr>
        <a:xfrm>
          <a:off x="16598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628650</xdr:colOff>
      <xdr:row>61</xdr:row>
      <xdr:rowOff>86178</xdr:rowOff>
    </xdr:from>
    <xdr:to>
      <xdr:col>24</xdr:col>
      <xdr:colOff>120650</xdr:colOff>
      <xdr:row>61</xdr:row>
      <xdr:rowOff>86178</xdr:rowOff>
    </xdr:to>
    <xdr:cxnSp macro="">
      <xdr:nvCxnSpPr>
        <xdr:cNvPr id="248" name="直線コネクタ 247"/>
        <xdr:cNvCxnSpPr/>
      </xdr:nvCxnSpPr>
      <xdr:spPr>
        <a:xfrm>
          <a:off x="16421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90912</xdr:rowOff>
    </xdr:from>
    <xdr:ext cx="762000" cy="259045"/>
    <xdr:sp macro="" textlink="">
      <xdr:nvSpPr>
        <xdr:cNvPr id="249"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53</xdr:row>
      <xdr:rowOff>4535</xdr:rowOff>
    </xdr:from>
    <xdr:to>
      <xdr:col>24</xdr:col>
      <xdr:colOff>120650</xdr:colOff>
      <xdr:row>53</xdr:row>
      <xdr:rowOff>4535</xdr:rowOff>
    </xdr:to>
    <xdr:cxnSp macro="">
      <xdr:nvCxnSpPr>
        <xdr:cNvPr id="250" name="直線コネクタ 249"/>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20865</xdr:rowOff>
    </xdr:from>
    <xdr:to>
      <xdr:col>24</xdr:col>
      <xdr:colOff>31750</xdr:colOff>
      <xdr:row>57</xdr:row>
      <xdr:rowOff>102507</xdr:rowOff>
    </xdr:to>
    <xdr:cxnSp macro="">
      <xdr:nvCxnSpPr>
        <xdr:cNvPr id="251" name="直線コネクタ 250"/>
        <xdr:cNvCxnSpPr/>
      </xdr:nvCxnSpPr>
      <xdr:spPr>
        <a:xfrm flipV="1">
          <a:off x="15671800" y="97935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27412</xdr:rowOff>
    </xdr:from>
    <xdr:ext cx="762000" cy="259045"/>
    <xdr:sp macro="" textlink="">
      <xdr:nvSpPr>
        <xdr:cNvPr id="252" name="その他平均値テキスト"/>
        <xdr:cNvSpPr txBox="1"/>
      </xdr:nvSpPr>
      <xdr:spPr>
        <a:xfrm>
          <a:off x="16598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10885</xdr:rowOff>
    </xdr:from>
    <xdr:to>
      <xdr:col>24</xdr:col>
      <xdr:colOff>82550</xdr:colOff>
      <xdr:row>56</xdr:row>
      <xdr:rowOff>112485</xdr:rowOff>
    </xdr:to>
    <xdr:sp macro="" textlink="">
      <xdr:nvSpPr>
        <xdr:cNvPr id="253" name="フローチャート : 判断 252"/>
        <xdr:cNvSpPr/>
      </xdr:nvSpPr>
      <xdr:spPr>
        <a:xfrm>
          <a:off x="16459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86178</xdr:rowOff>
    </xdr:from>
    <xdr:to>
      <xdr:col>22</xdr:col>
      <xdr:colOff>565150</xdr:colOff>
      <xdr:row>57</xdr:row>
      <xdr:rowOff>102507</xdr:rowOff>
    </xdr:to>
    <xdr:cxnSp macro="">
      <xdr:nvCxnSpPr>
        <xdr:cNvPr id="254" name="直線コネクタ 253"/>
        <xdr:cNvCxnSpPr/>
      </xdr:nvCxnSpPr>
      <xdr:spPr>
        <a:xfrm>
          <a:off x="14782800" y="98588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117022</xdr:rowOff>
    </xdr:from>
    <xdr:to>
      <xdr:col>22</xdr:col>
      <xdr:colOff>615950</xdr:colOff>
      <xdr:row>56</xdr:row>
      <xdr:rowOff>47172</xdr:rowOff>
    </xdr:to>
    <xdr:sp macro="" textlink="">
      <xdr:nvSpPr>
        <xdr:cNvPr id="255" name="フローチャート : 判断 254"/>
        <xdr:cNvSpPr/>
      </xdr:nvSpPr>
      <xdr:spPr>
        <a:xfrm>
          <a:off x="15621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57349</xdr:rowOff>
    </xdr:from>
    <xdr:ext cx="736600" cy="259045"/>
    <xdr:sp macro="" textlink="">
      <xdr:nvSpPr>
        <xdr:cNvPr id="256" name="テキスト ボックス 255"/>
        <xdr:cNvSpPr txBox="1"/>
      </xdr:nvSpPr>
      <xdr:spPr>
        <a:xfrm>
          <a:off x="15290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53522</xdr:rowOff>
    </xdr:from>
    <xdr:to>
      <xdr:col>21</xdr:col>
      <xdr:colOff>361950</xdr:colOff>
      <xdr:row>57</xdr:row>
      <xdr:rowOff>86178</xdr:rowOff>
    </xdr:to>
    <xdr:cxnSp macro="">
      <xdr:nvCxnSpPr>
        <xdr:cNvPr id="257" name="直線コネクタ 256"/>
        <xdr:cNvCxnSpPr/>
      </xdr:nvCxnSpPr>
      <xdr:spPr>
        <a:xfrm>
          <a:off x="13893800" y="98261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68035</xdr:rowOff>
    </xdr:from>
    <xdr:to>
      <xdr:col>21</xdr:col>
      <xdr:colOff>412750</xdr:colOff>
      <xdr:row>55</xdr:row>
      <xdr:rowOff>169635</xdr:rowOff>
    </xdr:to>
    <xdr:sp macro="" textlink="">
      <xdr:nvSpPr>
        <xdr:cNvPr id="258" name="フローチャート : 判断 257"/>
        <xdr:cNvSpPr/>
      </xdr:nvSpPr>
      <xdr:spPr>
        <a:xfrm>
          <a:off x="14732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8362</xdr:rowOff>
    </xdr:from>
    <xdr:ext cx="762000" cy="259045"/>
    <xdr:sp macro="" textlink="">
      <xdr:nvSpPr>
        <xdr:cNvPr id="259" name="テキスト ボックス 258"/>
        <xdr:cNvSpPr txBox="1"/>
      </xdr:nvSpPr>
      <xdr:spPr>
        <a:xfrm>
          <a:off x="14401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20865</xdr:rowOff>
    </xdr:from>
    <xdr:to>
      <xdr:col>20</xdr:col>
      <xdr:colOff>158750</xdr:colOff>
      <xdr:row>57</xdr:row>
      <xdr:rowOff>53522</xdr:rowOff>
    </xdr:to>
    <xdr:cxnSp macro="">
      <xdr:nvCxnSpPr>
        <xdr:cNvPr id="260" name="直線コネクタ 259"/>
        <xdr:cNvCxnSpPr/>
      </xdr:nvCxnSpPr>
      <xdr:spPr>
        <a:xfrm>
          <a:off x="13004800" y="97935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2722</xdr:rowOff>
    </xdr:from>
    <xdr:to>
      <xdr:col>20</xdr:col>
      <xdr:colOff>209550</xdr:colOff>
      <xdr:row>55</xdr:row>
      <xdr:rowOff>104322</xdr:rowOff>
    </xdr:to>
    <xdr:sp macro="" textlink="">
      <xdr:nvSpPr>
        <xdr:cNvPr id="261" name="フローチャート : 判断 260"/>
        <xdr:cNvSpPr/>
      </xdr:nvSpPr>
      <xdr:spPr>
        <a:xfrm>
          <a:off x="13843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114499</xdr:rowOff>
    </xdr:from>
    <xdr:ext cx="762000" cy="259045"/>
    <xdr:sp macro="" textlink="">
      <xdr:nvSpPr>
        <xdr:cNvPr id="262" name="テキスト ボックス 261"/>
        <xdr:cNvSpPr txBox="1"/>
      </xdr:nvSpPr>
      <xdr:spPr>
        <a:xfrm>
          <a:off x="13512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92528</xdr:rowOff>
    </xdr:from>
    <xdr:to>
      <xdr:col>19</xdr:col>
      <xdr:colOff>6350</xdr:colOff>
      <xdr:row>55</xdr:row>
      <xdr:rowOff>22678</xdr:rowOff>
    </xdr:to>
    <xdr:sp macro="" textlink="">
      <xdr:nvSpPr>
        <xdr:cNvPr id="263" name="フローチャート : 判断 262"/>
        <xdr:cNvSpPr/>
      </xdr:nvSpPr>
      <xdr:spPr>
        <a:xfrm>
          <a:off x="12954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32855</xdr:rowOff>
    </xdr:from>
    <xdr:ext cx="762000" cy="259045"/>
    <xdr:sp macro="" textlink="">
      <xdr:nvSpPr>
        <xdr:cNvPr id="264" name="テキスト ボックス 263"/>
        <xdr:cNvSpPr txBox="1"/>
      </xdr:nvSpPr>
      <xdr:spPr>
        <a:xfrm>
          <a:off x="12623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141515</xdr:rowOff>
    </xdr:from>
    <xdr:to>
      <xdr:col>24</xdr:col>
      <xdr:colOff>82550</xdr:colOff>
      <xdr:row>57</xdr:row>
      <xdr:rowOff>71665</xdr:rowOff>
    </xdr:to>
    <xdr:sp macro="" textlink="">
      <xdr:nvSpPr>
        <xdr:cNvPr id="270" name="円/楕円 269"/>
        <xdr:cNvSpPr/>
      </xdr:nvSpPr>
      <xdr:spPr>
        <a:xfrm>
          <a:off x="16459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113592</xdr:rowOff>
    </xdr:from>
    <xdr:ext cx="762000" cy="259045"/>
    <xdr:sp macro="" textlink="">
      <xdr:nvSpPr>
        <xdr:cNvPr id="271" name="その他該当値テキスト"/>
        <xdr:cNvSpPr txBox="1"/>
      </xdr:nvSpPr>
      <xdr:spPr>
        <a:xfrm>
          <a:off x="165989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51707</xdr:rowOff>
    </xdr:from>
    <xdr:to>
      <xdr:col>22</xdr:col>
      <xdr:colOff>615950</xdr:colOff>
      <xdr:row>57</xdr:row>
      <xdr:rowOff>153307</xdr:rowOff>
    </xdr:to>
    <xdr:sp macro="" textlink="">
      <xdr:nvSpPr>
        <xdr:cNvPr id="272" name="円/楕円 271"/>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73" name="テキスト ボックス 272"/>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35378</xdr:rowOff>
    </xdr:from>
    <xdr:to>
      <xdr:col>21</xdr:col>
      <xdr:colOff>412750</xdr:colOff>
      <xdr:row>57</xdr:row>
      <xdr:rowOff>136978</xdr:rowOff>
    </xdr:to>
    <xdr:sp macro="" textlink="">
      <xdr:nvSpPr>
        <xdr:cNvPr id="274" name="円/楕円 273"/>
        <xdr:cNvSpPr/>
      </xdr:nvSpPr>
      <xdr:spPr>
        <a:xfrm>
          <a:off x="14732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121755</xdr:rowOff>
    </xdr:from>
    <xdr:ext cx="762000" cy="259045"/>
    <xdr:sp macro="" textlink="">
      <xdr:nvSpPr>
        <xdr:cNvPr id="275" name="テキスト ボックス 274"/>
        <xdr:cNvSpPr txBox="1"/>
      </xdr:nvSpPr>
      <xdr:spPr>
        <a:xfrm>
          <a:off x="14401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2722</xdr:rowOff>
    </xdr:from>
    <xdr:to>
      <xdr:col>20</xdr:col>
      <xdr:colOff>209550</xdr:colOff>
      <xdr:row>57</xdr:row>
      <xdr:rowOff>104322</xdr:rowOff>
    </xdr:to>
    <xdr:sp macro="" textlink="">
      <xdr:nvSpPr>
        <xdr:cNvPr id="276" name="円/楕円 275"/>
        <xdr:cNvSpPr/>
      </xdr:nvSpPr>
      <xdr:spPr>
        <a:xfrm>
          <a:off x="13843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89099</xdr:rowOff>
    </xdr:from>
    <xdr:ext cx="762000" cy="259045"/>
    <xdr:sp macro="" textlink="">
      <xdr:nvSpPr>
        <xdr:cNvPr id="277" name="テキスト ボックス 276"/>
        <xdr:cNvSpPr txBox="1"/>
      </xdr:nvSpPr>
      <xdr:spPr>
        <a:xfrm>
          <a:off x="13512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141515</xdr:rowOff>
    </xdr:from>
    <xdr:to>
      <xdr:col>19</xdr:col>
      <xdr:colOff>6350</xdr:colOff>
      <xdr:row>57</xdr:row>
      <xdr:rowOff>71665</xdr:rowOff>
    </xdr:to>
    <xdr:sp macro="" textlink="">
      <xdr:nvSpPr>
        <xdr:cNvPr id="278" name="円/楕円 277"/>
        <xdr:cNvSpPr/>
      </xdr:nvSpPr>
      <xdr:spPr>
        <a:xfrm>
          <a:off x="12954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56442</xdr:rowOff>
    </xdr:from>
    <xdr:ext cx="762000" cy="259045"/>
    <xdr:sp macro="" textlink="">
      <xdr:nvSpPr>
        <xdr:cNvPr id="279" name="テキスト ボックス 278"/>
        <xdr:cNvSpPr txBox="1"/>
      </xdr:nvSpPr>
      <xdr:spPr>
        <a:xfrm>
          <a:off x="12623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県道路整備事業債元利償還負担金の終了により比率は減少したものの企業会計に対する繰出金は増加しており，類似団体の比較においても依然平均値を上回っている。</a:t>
          </a:r>
          <a:endParaRPr kumimoji="1" lang="en-US" altLang="ja-JP" sz="1300">
            <a:latin typeface="ＭＳ Ｐゴシック"/>
          </a:endParaRPr>
        </a:p>
        <a:p>
          <a:r>
            <a:rPr kumimoji="1" lang="ja-JP" altLang="en-US" sz="1300">
              <a:latin typeface="ＭＳ Ｐゴシック"/>
            </a:rPr>
            <a:t>　 引き続き繰出金が増加している各企業会計の経営状況を的確に把握し健全経営に努めるとともに，各種団体に対する補助金等についても適正な執行に努めていく。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6350</xdr:rowOff>
    </xdr:from>
    <xdr:to>
      <xdr:col>24</xdr:col>
      <xdr:colOff>31750</xdr:colOff>
      <xdr:row>41</xdr:row>
      <xdr:rowOff>6350</xdr:rowOff>
    </xdr:to>
    <xdr:cxnSp macro="">
      <xdr:nvCxnSpPr>
        <xdr:cNvPr id="307" name="直線コネクタ 306"/>
        <xdr:cNvCxnSpPr/>
      </xdr:nvCxnSpPr>
      <xdr:spPr>
        <a:xfrm flipV="1">
          <a:off x="16510000" y="5664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149877</xdr:rowOff>
    </xdr:from>
    <xdr:ext cx="762000" cy="259045"/>
    <xdr:sp macro="" textlink="">
      <xdr:nvSpPr>
        <xdr:cNvPr id="308" name="補助費等最小値テキスト"/>
        <xdr:cNvSpPr txBox="1"/>
      </xdr:nvSpPr>
      <xdr:spPr>
        <a:xfrm>
          <a:off x="165989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23</xdr:col>
      <xdr:colOff>628650</xdr:colOff>
      <xdr:row>41</xdr:row>
      <xdr:rowOff>6350</xdr:rowOff>
    </xdr:from>
    <xdr:to>
      <xdr:col>24</xdr:col>
      <xdr:colOff>120650</xdr:colOff>
      <xdr:row>41</xdr:row>
      <xdr:rowOff>6350</xdr:rowOff>
    </xdr:to>
    <xdr:cxnSp macro="">
      <xdr:nvCxnSpPr>
        <xdr:cNvPr id="309" name="直線コネクタ 308"/>
        <xdr:cNvCxnSpPr/>
      </xdr:nvCxnSpPr>
      <xdr:spPr>
        <a:xfrm>
          <a:off x="16421100" y="703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92727</xdr:rowOff>
    </xdr:from>
    <xdr:ext cx="762000" cy="259045"/>
    <xdr:sp macro="" textlink="">
      <xdr:nvSpPr>
        <xdr:cNvPr id="310" name="補助費等最大値テキスト"/>
        <xdr:cNvSpPr txBox="1"/>
      </xdr:nvSpPr>
      <xdr:spPr>
        <a:xfrm>
          <a:off x="16598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6350</xdr:rowOff>
    </xdr:from>
    <xdr:to>
      <xdr:col>24</xdr:col>
      <xdr:colOff>120650</xdr:colOff>
      <xdr:row>33</xdr:row>
      <xdr:rowOff>6350</xdr:rowOff>
    </xdr:to>
    <xdr:cxnSp macro="">
      <xdr:nvCxnSpPr>
        <xdr:cNvPr id="311" name="直線コネクタ 310"/>
        <xdr:cNvCxnSpPr/>
      </xdr:nvCxnSpPr>
      <xdr:spPr>
        <a:xfrm>
          <a:off x="16421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82550</xdr:rowOff>
    </xdr:from>
    <xdr:to>
      <xdr:col>24</xdr:col>
      <xdr:colOff>31750</xdr:colOff>
      <xdr:row>39</xdr:row>
      <xdr:rowOff>107950</xdr:rowOff>
    </xdr:to>
    <xdr:cxnSp macro="">
      <xdr:nvCxnSpPr>
        <xdr:cNvPr id="312" name="直線コネクタ 311"/>
        <xdr:cNvCxnSpPr/>
      </xdr:nvCxnSpPr>
      <xdr:spPr>
        <a:xfrm flipV="1">
          <a:off x="15671800" y="6769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13"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4" name="フローチャート : 判断 313"/>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107950</xdr:rowOff>
    </xdr:from>
    <xdr:to>
      <xdr:col>22</xdr:col>
      <xdr:colOff>565150</xdr:colOff>
      <xdr:row>40</xdr:row>
      <xdr:rowOff>25400</xdr:rowOff>
    </xdr:to>
    <xdr:cxnSp macro="">
      <xdr:nvCxnSpPr>
        <xdr:cNvPr id="315" name="直線コネクタ 314"/>
        <xdr:cNvCxnSpPr/>
      </xdr:nvCxnSpPr>
      <xdr:spPr>
        <a:xfrm flipV="1">
          <a:off x="14782800" y="6794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95250</xdr:rowOff>
    </xdr:from>
    <xdr:to>
      <xdr:col>22</xdr:col>
      <xdr:colOff>615950</xdr:colOff>
      <xdr:row>38</xdr:row>
      <xdr:rowOff>25400</xdr:rowOff>
    </xdr:to>
    <xdr:sp macro="" textlink="">
      <xdr:nvSpPr>
        <xdr:cNvPr id="316" name="フローチャート : 判断 315"/>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35577</xdr:rowOff>
    </xdr:from>
    <xdr:ext cx="736600" cy="259045"/>
    <xdr:sp macro="" textlink="">
      <xdr:nvSpPr>
        <xdr:cNvPr id="317" name="テキスト ボックス 316"/>
        <xdr:cNvSpPr txBox="1"/>
      </xdr:nvSpPr>
      <xdr:spPr>
        <a:xfrm>
          <a:off x="15290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133350</xdr:rowOff>
    </xdr:from>
    <xdr:to>
      <xdr:col>21</xdr:col>
      <xdr:colOff>361950</xdr:colOff>
      <xdr:row>40</xdr:row>
      <xdr:rowOff>25400</xdr:rowOff>
    </xdr:to>
    <xdr:cxnSp macro="">
      <xdr:nvCxnSpPr>
        <xdr:cNvPr id="318" name="直線コネクタ 317"/>
        <xdr:cNvCxnSpPr/>
      </xdr:nvCxnSpPr>
      <xdr:spPr>
        <a:xfrm>
          <a:off x="13893800" y="6819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133350</xdr:rowOff>
    </xdr:from>
    <xdr:to>
      <xdr:col>21</xdr:col>
      <xdr:colOff>412750</xdr:colOff>
      <xdr:row>38</xdr:row>
      <xdr:rowOff>63500</xdr:rowOff>
    </xdr:to>
    <xdr:sp macro="" textlink="">
      <xdr:nvSpPr>
        <xdr:cNvPr id="319" name="フローチャート : 判断 318"/>
        <xdr:cNvSpPr/>
      </xdr:nvSpPr>
      <xdr:spPr>
        <a:xfrm>
          <a:off x="14732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73677</xdr:rowOff>
    </xdr:from>
    <xdr:ext cx="762000" cy="259045"/>
    <xdr:sp macro="" textlink="">
      <xdr:nvSpPr>
        <xdr:cNvPr id="320" name="テキスト ボックス 319"/>
        <xdr:cNvSpPr txBox="1"/>
      </xdr:nvSpPr>
      <xdr:spPr>
        <a:xfrm>
          <a:off x="14401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95250</xdr:rowOff>
    </xdr:from>
    <xdr:to>
      <xdr:col>20</xdr:col>
      <xdr:colOff>158750</xdr:colOff>
      <xdr:row>39</xdr:row>
      <xdr:rowOff>133350</xdr:rowOff>
    </xdr:to>
    <xdr:cxnSp macro="">
      <xdr:nvCxnSpPr>
        <xdr:cNvPr id="321" name="直線コネクタ 320"/>
        <xdr:cNvCxnSpPr/>
      </xdr:nvCxnSpPr>
      <xdr:spPr>
        <a:xfrm>
          <a:off x="13004800" y="678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133350</xdr:rowOff>
    </xdr:from>
    <xdr:to>
      <xdr:col>20</xdr:col>
      <xdr:colOff>209550</xdr:colOff>
      <xdr:row>38</xdr:row>
      <xdr:rowOff>63500</xdr:rowOff>
    </xdr:to>
    <xdr:sp macro="" textlink="">
      <xdr:nvSpPr>
        <xdr:cNvPr id="322" name="フローチャート : 判断 321"/>
        <xdr:cNvSpPr/>
      </xdr:nvSpPr>
      <xdr:spPr>
        <a:xfrm>
          <a:off x="13843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73677</xdr:rowOff>
    </xdr:from>
    <xdr:ext cx="762000" cy="259045"/>
    <xdr:sp macro="" textlink="">
      <xdr:nvSpPr>
        <xdr:cNvPr id="323" name="テキスト ボックス 322"/>
        <xdr:cNvSpPr txBox="1"/>
      </xdr:nvSpPr>
      <xdr:spPr>
        <a:xfrm>
          <a:off x="13512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12700</xdr:rowOff>
    </xdr:from>
    <xdr:to>
      <xdr:col>19</xdr:col>
      <xdr:colOff>6350</xdr:colOff>
      <xdr:row>38</xdr:row>
      <xdr:rowOff>114300</xdr:rowOff>
    </xdr:to>
    <xdr:sp macro="" textlink="">
      <xdr:nvSpPr>
        <xdr:cNvPr id="324" name="フローチャート : 判断 323"/>
        <xdr:cNvSpPr/>
      </xdr:nvSpPr>
      <xdr:spPr>
        <a:xfrm>
          <a:off x="12954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124477</xdr:rowOff>
    </xdr:from>
    <xdr:ext cx="762000" cy="259045"/>
    <xdr:sp macro="" textlink="">
      <xdr:nvSpPr>
        <xdr:cNvPr id="325" name="テキスト ボックス 324"/>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31750</xdr:rowOff>
    </xdr:from>
    <xdr:to>
      <xdr:col>24</xdr:col>
      <xdr:colOff>82550</xdr:colOff>
      <xdr:row>39</xdr:row>
      <xdr:rowOff>133350</xdr:rowOff>
    </xdr:to>
    <xdr:sp macro="" textlink="">
      <xdr:nvSpPr>
        <xdr:cNvPr id="331" name="円/楕円 330"/>
        <xdr:cNvSpPr/>
      </xdr:nvSpPr>
      <xdr:spPr>
        <a:xfrm>
          <a:off x="164592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3827</xdr:rowOff>
    </xdr:from>
    <xdr:ext cx="762000" cy="259045"/>
    <xdr:sp macro="" textlink="">
      <xdr:nvSpPr>
        <xdr:cNvPr id="332" name="補助費等該当値テキスト"/>
        <xdr:cNvSpPr txBox="1"/>
      </xdr:nvSpPr>
      <xdr:spPr>
        <a:xfrm>
          <a:off x="165989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57150</xdr:rowOff>
    </xdr:from>
    <xdr:to>
      <xdr:col>22</xdr:col>
      <xdr:colOff>615950</xdr:colOff>
      <xdr:row>39</xdr:row>
      <xdr:rowOff>158750</xdr:rowOff>
    </xdr:to>
    <xdr:sp macro="" textlink="">
      <xdr:nvSpPr>
        <xdr:cNvPr id="333" name="円/楕円 332"/>
        <xdr:cNvSpPr/>
      </xdr:nvSpPr>
      <xdr:spPr>
        <a:xfrm>
          <a:off x="15621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143527</xdr:rowOff>
    </xdr:from>
    <xdr:ext cx="736600" cy="259045"/>
    <xdr:sp macro="" textlink="">
      <xdr:nvSpPr>
        <xdr:cNvPr id="334" name="テキスト ボックス 333"/>
        <xdr:cNvSpPr txBox="1"/>
      </xdr:nvSpPr>
      <xdr:spPr>
        <a:xfrm>
          <a:off x="15290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146050</xdr:rowOff>
    </xdr:from>
    <xdr:to>
      <xdr:col>21</xdr:col>
      <xdr:colOff>412750</xdr:colOff>
      <xdr:row>40</xdr:row>
      <xdr:rowOff>76200</xdr:rowOff>
    </xdr:to>
    <xdr:sp macro="" textlink="">
      <xdr:nvSpPr>
        <xdr:cNvPr id="335" name="円/楕円 334"/>
        <xdr:cNvSpPr/>
      </xdr:nvSpPr>
      <xdr:spPr>
        <a:xfrm>
          <a:off x="147320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60977</xdr:rowOff>
    </xdr:from>
    <xdr:ext cx="762000" cy="259045"/>
    <xdr:sp macro="" textlink="">
      <xdr:nvSpPr>
        <xdr:cNvPr id="336" name="テキスト ボックス 335"/>
        <xdr:cNvSpPr txBox="1"/>
      </xdr:nvSpPr>
      <xdr:spPr>
        <a:xfrm>
          <a:off x="144018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82550</xdr:rowOff>
    </xdr:from>
    <xdr:to>
      <xdr:col>20</xdr:col>
      <xdr:colOff>209550</xdr:colOff>
      <xdr:row>40</xdr:row>
      <xdr:rowOff>12700</xdr:rowOff>
    </xdr:to>
    <xdr:sp macro="" textlink="">
      <xdr:nvSpPr>
        <xdr:cNvPr id="337" name="円/楕円 336"/>
        <xdr:cNvSpPr/>
      </xdr:nvSpPr>
      <xdr:spPr>
        <a:xfrm>
          <a:off x="138430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168927</xdr:rowOff>
    </xdr:from>
    <xdr:ext cx="762000" cy="259045"/>
    <xdr:sp macro="" textlink="">
      <xdr:nvSpPr>
        <xdr:cNvPr id="338" name="テキスト ボックス 337"/>
        <xdr:cNvSpPr txBox="1"/>
      </xdr:nvSpPr>
      <xdr:spPr>
        <a:xfrm>
          <a:off x="13512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44450</xdr:rowOff>
    </xdr:from>
    <xdr:to>
      <xdr:col>19</xdr:col>
      <xdr:colOff>6350</xdr:colOff>
      <xdr:row>39</xdr:row>
      <xdr:rowOff>146050</xdr:rowOff>
    </xdr:to>
    <xdr:sp macro="" textlink="">
      <xdr:nvSpPr>
        <xdr:cNvPr id="339" name="円/楕円 338"/>
        <xdr:cNvSpPr/>
      </xdr:nvSpPr>
      <xdr:spPr>
        <a:xfrm>
          <a:off x="12954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130827</xdr:rowOff>
    </xdr:from>
    <xdr:ext cx="762000" cy="259045"/>
    <xdr:sp macro="" textlink="">
      <xdr:nvSpPr>
        <xdr:cNvPr id="340" name="テキスト ボックス 339"/>
        <xdr:cNvSpPr txBox="1"/>
      </xdr:nvSpPr>
      <xdr:spPr>
        <a:xfrm>
          <a:off x="12623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類似団体と比較すると比率は下回っているものの，合併建設計画に伴う合併特例債などの公債費が増加していることから，今後は財政予測計画に基づき市債残高を縮減し，公債費の上昇を抑制するよう努める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135165</xdr:rowOff>
    </xdr:from>
    <xdr:to>
      <xdr:col>7</xdr:col>
      <xdr:colOff>15875</xdr:colOff>
      <xdr:row>81</xdr:row>
      <xdr:rowOff>156936</xdr:rowOff>
    </xdr:to>
    <xdr:cxnSp macro="">
      <xdr:nvCxnSpPr>
        <xdr:cNvPr id="370" name="直線コネクタ 369"/>
        <xdr:cNvCxnSpPr/>
      </xdr:nvCxnSpPr>
      <xdr:spPr>
        <a:xfrm flipV="1">
          <a:off x="4826000" y="12651015"/>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129013</xdr:rowOff>
    </xdr:from>
    <xdr:ext cx="762000" cy="259045"/>
    <xdr:sp macro="" textlink="">
      <xdr:nvSpPr>
        <xdr:cNvPr id="371" name="公債費最小値テキスト"/>
        <xdr:cNvSpPr txBox="1"/>
      </xdr:nvSpPr>
      <xdr:spPr>
        <a:xfrm>
          <a:off x="4914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81</xdr:row>
      <xdr:rowOff>156936</xdr:rowOff>
    </xdr:from>
    <xdr:to>
      <xdr:col>7</xdr:col>
      <xdr:colOff>104775</xdr:colOff>
      <xdr:row>81</xdr:row>
      <xdr:rowOff>156936</xdr:rowOff>
    </xdr:to>
    <xdr:cxnSp macro="">
      <xdr:nvCxnSpPr>
        <xdr:cNvPr id="372" name="直線コネクタ 371"/>
        <xdr:cNvCxnSpPr/>
      </xdr:nvCxnSpPr>
      <xdr:spPr>
        <a:xfrm>
          <a:off x="4737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50092</xdr:rowOff>
    </xdr:from>
    <xdr:ext cx="762000" cy="259045"/>
    <xdr:sp macro="" textlink="">
      <xdr:nvSpPr>
        <xdr:cNvPr id="373"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73</xdr:row>
      <xdr:rowOff>135165</xdr:rowOff>
    </xdr:from>
    <xdr:to>
      <xdr:col>7</xdr:col>
      <xdr:colOff>104775</xdr:colOff>
      <xdr:row>73</xdr:row>
      <xdr:rowOff>135165</xdr:rowOff>
    </xdr:to>
    <xdr:cxnSp macro="">
      <xdr:nvCxnSpPr>
        <xdr:cNvPr id="374" name="直線コネクタ 373"/>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23586</xdr:rowOff>
    </xdr:from>
    <xdr:to>
      <xdr:col>7</xdr:col>
      <xdr:colOff>15875</xdr:colOff>
      <xdr:row>76</xdr:row>
      <xdr:rowOff>110671</xdr:rowOff>
    </xdr:to>
    <xdr:cxnSp macro="">
      <xdr:nvCxnSpPr>
        <xdr:cNvPr id="375" name="直線コネクタ 374"/>
        <xdr:cNvCxnSpPr/>
      </xdr:nvCxnSpPr>
      <xdr:spPr>
        <a:xfrm>
          <a:off x="3987800" y="13053786"/>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119034</xdr:rowOff>
    </xdr:from>
    <xdr:ext cx="762000" cy="259045"/>
    <xdr:sp macro="" textlink="">
      <xdr:nvSpPr>
        <xdr:cNvPr id="376" name="公債費平均値テキスト"/>
        <xdr:cNvSpPr txBox="1"/>
      </xdr:nvSpPr>
      <xdr:spPr>
        <a:xfrm>
          <a:off x="4914900" y="13149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146957</xdr:rowOff>
    </xdr:from>
    <xdr:to>
      <xdr:col>7</xdr:col>
      <xdr:colOff>66675</xdr:colOff>
      <xdr:row>77</xdr:row>
      <xdr:rowOff>77107</xdr:rowOff>
    </xdr:to>
    <xdr:sp macro="" textlink="">
      <xdr:nvSpPr>
        <xdr:cNvPr id="377" name="フローチャート : 判断 376"/>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162379</xdr:rowOff>
    </xdr:from>
    <xdr:to>
      <xdr:col>5</xdr:col>
      <xdr:colOff>549275</xdr:colOff>
      <xdr:row>76</xdr:row>
      <xdr:rowOff>23586</xdr:rowOff>
    </xdr:to>
    <xdr:cxnSp macro="">
      <xdr:nvCxnSpPr>
        <xdr:cNvPr id="378" name="直線コネクタ 377"/>
        <xdr:cNvCxnSpPr/>
      </xdr:nvCxnSpPr>
      <xdr:spPr>
        <a:xfrm>
          <a:off x="3098800" y="130211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136071</xdr:rowOff>
    </xdr:from>
    <xdr:to>
      <xdr:col>5</xdr:col>
      <xdr:colOff>600075</xdr:colOff>
      <xdr:row>77</xdr:row>
      <xdr:rowOff>66221</xdr:rowOff>
    </xdr:to>
    <xdr:sp macro="" textlink="">
      <xdr:nvSpPr>
        <xdr:cNvPr id="379" name="フローチャート : 判断 378"/>
        <xdr:cNvSpPr/>
      </xdr:nvSpPr>
      <xdr:spPr>
        <a:xfrm>
          <a:off x="3937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50998</xdr:rowOff>
    </xdr:from>
    <xdr:ext cx="736600" cy="259045"/>
    <xdr:sp macro="" textlink="">
      <xdr:nvSpPr>
        <xdr:cNvPr id="380" name="テキスト ボックス 379"/>
        <xdr:cNvSpPr txBox="1"/>
      </xdr:nvSpPr>
      <xdr:spPr>
        <a:xfrm>
          <a:off x="3606800" y="1325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118835</xdr:rowOff>
    </xdr:from>
    <xdr:to>
      <xdr:col>4</xdr:col>
      <xdr:colOff>346075</xdr:colOff>
      <xdr:row>75</xdr:row>
      <xdr:rowOff>162379</xdr:rowOff>
    </xdr:to>
    <xdr:cxnSp macro="">
      <xdr:nvCxnSpPr>
        <xdr:cNvPr id="381" name="直線コネクタ 380"/>
        <xdr:cNvCxnSpPr/>
      </xdr:nvCxnSpPr>
      <xdr:spPr>
        <a:xfrm>
          <a:off x="2209800" y="12977585"/>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168729</xdr:rowOff>
    </xdr:from>
    <xdr:to>
      <xdr:col>4</xdr:col>
      <xdr:colOff>396875</xdr:colOff>
      <xdr:row>77</xdr:row>
      <xdr:rowOff>98879</xdr:rowOff>
    </xdr:to>
    <xdr:sp macro="" textlink="">
      <xdr:nvSpPr>
        <xdr:cNvPr id="382" name="フローチャート : 判断 381"/>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83656</xdr:rowOff>
    </xdr:from>
    <xdr:ext cx="762000" cy="259045"/>
    <xdr:sp macro="" textlink="">
      <xdr:nvSpPr>
        <xdr:cNvPr id="383" name="テキスト ボックス 382"/>
        <xdr:cNvSpPr txBox="1"/>
      </xdr:nvSpPr>
      <xdr:spPr>
        <a:xfrm>
          <a:off x="2717800" y="1328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42635</xdr:rowOff>
    </xdr:from>
    <xdr:to>
      <xdr:col>3</xdr:col>
      <xdr:colOff>142875</xdr:colOff>
      <xdr:row>75</xdr:row>
      <xdr:rowOff>118835</xdr:rowOff>
    </xdr:to>
    <xdr:cxnSp macro="">
      <xdr:nvCxnSpPr>
        <xdr:cNvPr id="384" name="直線コネクタ 383"/>
        <xdr:cNvCxnSpPr/>
      </xdr:nvCxnSpPr>
      <xdr:spPr>
        <a:xfrm>
          <a:off x="1320800" y="129013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51707</xdr:rowOff>
    </xdr:from>
    <xdr:to>
      <xdr:col>3</xdr:col>
      <xdr:colOff>193675</xdr:colOff>
      <xdr:row>77</xdr:row>
      <xdr:rowOff>153307</xdr:rowOff>
    </xdr:to>
    <xdr:sp macro="" textlink="">
      <xdr:nvSpPr>
        <xdr:cNvPr id="385" name="フローチャート : 判断 384"/>
        <xdr:cNvSpPr/>
      </xdr:nvSpPr>
      <xdr:spPr>
        <a:xfrm>
          <a:off x="2159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138084</xdr:rowOff>
    </xdr:from>
    <xdr:ext cx="762000" cy="259045"/>
    <xdr:sp macro="" textlink="">
      <xdr:nvSpPr>
        <xdr:cNvPr id="386" name="テキスト ボックス 385"/>
        <xdr:cNvSpPr txBox="1"/>
      </xdr:nvSpPr>
      <xdr:spPr>
        <a:xfrm>
          <a:off x="1828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40821</xdr:rowOff>
    </xdr:from>
    <xdr:to>
      <xdr:col>1</xdr:col>
      <xdr:colOff>676275</xdr:colOff>
      <xdr:row>77</xdr:row>
      <xdr:rowOff>142421</xdr:rowOff>
    </xdr:to>
    <xdr:sp macro="" textlink="">
      <xdr:nvSpPr>
        <xdr:cNvPr id="387" name="フローチャート : 判断 386"/>
        <xdr:cNvSpPr/>
      </xdr:nvSpPr>
      <xdr:spPr>
        <a:xfrm>
          <a:off x="1270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127198</xdr:rowOff>
    </xdr:from>
    <xdr:ext cx="762000" cy="259045"/>
    <xdr:sp macro="" textlink="">
      <xdr:nvSpPr>
        <xdr:cNvPr id="388" name="テキスト ボックス 387"/>
        <xdr:cNvSpPr txBox="1"/>
      </xdr:nvSpPr>
      <xdr:spPr>
        <a:xfrm>
          <a:off x="939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59871</xdr:rowOff>
    </xdr:from>
    <xdr:to>
      <xdr:col>7</xdr:col>
      <xdr:colOff>66675</xdr:colOff>
      <xdr:row>76</xdr:row>
      <xdr:rowOff>161471</xdr:rowOff>
    </xdr:to>
    <xdr:sp macro="" textlink="">
      <xdr:nvSpPr>
        <xdr:cNvPr id="394" name="円/楕円 393"/>
        <xdr:cNvSpPr/>
      </xdr:nvSpPr>
      <xdr:spPr>
        <a:xfrm>
          <a:off x="4775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76399</xdr:rowOff>
    </xdr:from>
    <xdr:ext cx="762000" cy="259045"/>
    <xdr:sp macro="" textlink="">
      <xdr:nvSpPr>
        <xdr:cNvPr id="395" name="公債費該当値テキスト"/>
        <xdr:cNvSpPr txBox="1"/>
      </xdr:nvSpPr>
      <xdr:spPr>
        <a:xfrm>
          <a:off x="49149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144235</xdr:rowOff>
    </xdr:from>
    <xdr:to>
      <xdr:col>5</xdr:col>
      <xdr:colOff>600075</xdr:colOff>
      <xdr:row>76</xdr:row>
      <xdr:rowOff>74386</xdr:rowOff>
    </xdr:to>
    <xdr:sp macro="" textlink="">
      <xdr:nvSpPr>
        <xdr:cNvPr id="396" name="円/楕円 395"/>
        <xdr:cNvSpPr/>
      </xdr:nvSpPr>
      <xdr:spPr>
        <a:xfrm>
          <a:off x="3937000" y="13002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84562</xdr:rowOff>
    </xdr:from>
    <xdr:ext cx="736600" cy="259045"/>
    <xdr:sp macro="" textlink="">
      <xdr:nvSpPr>
        <xdr:cNvPr id="397" name="テキスト ボックス 396"/>
        <xdr:cNvSpPr txBox="1"/>
      </xdr:nvSpPr>
      <xdr:spPr>
        <a:xfrm>
          <a:off x="3606800" y="1277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111578</xdr:rowOff>
    </xdr:from>
    <xdr:to>
      <xdr:col>4</xdr:col>
      <xdr:colOff>396875</xdr:colOff>
      <xdr:row>76</xdr:row>
      <xdr:rowOff>41728</xdr:rowOff>
    </xdr:to>
    <xdr:sp macro="" textlink="">
      <xdr:nvSpPr>
        <xdr:cNvPr id="398" name="円/楕円 397"/>
        <xdr:cNvSpPr/>
      </xdr:nvSpPr>
      <xdr:spPr>
        <a:xfrm>
          <a:off x="30480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51905</xdr:rowOff>
    </xdr:from>
    <xdr:ext cx="762000" cy="259045"/>
    <xdr:sp macro="" textlink="">
      <xdr:nvSpPr>
        <xdr:cNvPr id="399" name="テキスト ボックス 398"/>
        <xdr:cNvSpPr txBox="1"/>
      </xdr:nvSpPr>
      <xdr:spPr>
        <a:xfrm>
          <a:off x="2717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68035</xdr:rowOff>
    </xdr:from>
    <xdr:to>
      <xdr:col>3</xdr:col>
      <xdr:colOff>193675</xdr:colOff>
      <xdr:row>75</xdr:row>
      <xdr:rowOff>169636</xdr:rowOff>
    </xdr:to>
    <xdr:sp macro="" textlink="">
      <xdr:nvSpPr>
        <xdr:cNvPr id="400" name="円/楕円 399"/>
        <xdr:cNvSpPr/>
      </xdr:nvSpPr>
      <xdr:spPr>
        <a:xfrm>
          <a:off x="2159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8362</xdr:rowOff>
    </xdr:from>
    <xdr:ext cx="762000" cy="259045"/>
    <xdr:sp macro="" textlink="">
      <xdr:nvSpPr>
        <xdr:cNvPr id="401" name="テキスト ボックス 400"/>
        <xdr:cNvSpPr txBox="1"/>
      </xdr:nvSpPr>
      <xdr:spPr>
        <a:xfrm>
          <a:off x="1828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163285</xdr:rowOff>
    </xdr:from>
    <xdr:to>
      <xdr:col>1</xdr:col>
      <xdr:colOff>676275</xdr:colOff>
      <xdr:row>75</xdr:row>
      <xdr:rowOff>93435</xdr:rowOff>
    </xdr:to>
    <xdr:sp macro="" textlink="">
      <xdr:nvSpPr>
        <xdr:cNvPr id="402" name="円/楕円 401"/>
        <xdr:cNvSpPr/>
      </xdr:nvSpPr>
      <xdr:spPr>
        <a:xfrm>
          <a:off x="1270000" y="128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103612</xdr:rowOff>
    </xdr:from>
    <xdr:ext cx="762000" cy="259045"/>
    <xdr:sp macro="" textlink="">
      <xdr:nvSpPr>
        <xdr:cNvPr id="403" name="テキスト ボックス 402"/>
        <xdr:cNvSpPr txBox="1"/>
      </xdr:nvSpPr>
      <xdr:spPr>
        <a:xfrm>
          <a:off x="939800" y="1261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a:t>
          </a:r>
          <a:r>
            <a:rPr kumimoji="1" lang="ja-JP" altLang="en-US" sz="1300">
              <a:latin typeface="ＭＳ Ｐゴシック"/>
            </a:rPr>
            <a:t>類似団体での比較では平均値を下回っているが，職員数の増や施設管理費の増などから今後の比率の悪化が懸念される。社会保障費増加の見込みも踏まえ，行政サービスの水準を保ちながら事務事業の見直しを行うなど経営資源の適正配分を進め，より一層の経費削減に努めていく。</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81</xdr:row>
      <xdr:rowOff>133858</xdr:rowOff>
    </xdr:to>
    <xdr:cxnSp macro="">
      <xdr:nvCxnSpPr>
        <xdr:cNvPr id="429" name="直線コネクタ 428"/>
        <xdr:cNvCxnSpPr/>
      </xdr:nvCxnSpPr>
      <xdr:spPr>
        <a:xfrm flipV="1">
          <a:off x="16510000" y="12558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105935</xdr:rowOff>
    </xdr:from>
    <xdr:ext cx="762000" cy="259045"/>
    <xdr:sp macro="" textlink="">
      <xdr:nvSpPr>
        <xdr:cNvPr id="430"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81</xdr:row>
      <xdr:rowOff>133858</xdr:rowOff>
    </xdr:from>
    <xdr:to>
      <xdr:col>24</xdr:col>
      <xdr:colOff>120650</xdr:colOff>
      <xdr:row>81</xdr:row>
      <xdr:rowOff>133858</xdr:rowOff>
    </xdr:to>
    <xdr:cxnSp macro="">
      <xdr:nvCxnSpPr>
        <xdr:cNvPr id="431" name="直線コネクタ 430"/>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32"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33" name="直線コネクタ 432"/>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10414</xdr:rowOff>
    </xdr:from>
    <xdr:to>
      <xdr:col>24</xdr:col>
      <xdr:colOff>31750</xdr:colOff>
      <xdr:row>75</xdr:row>
      <xdr:rowOff>46990</xdr:rowOff>
    </xdr:to>
    <xdr:cxnSp macro="">
      <xdr:nvCxnSpPr>
        <xdr:cNvPr id="434" name="直線コネクタ 433"/>
        <xdr:cNvCxnSpPr/>
      </xdr:nvCxnSpPr>
      <xdr:spPr>
        <a:xfrm flipV="1">
          <a:off x="15671800" y="128691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151147</xdr:rowOff>
    </xdr:from>
    <xdr:ext cx="762000" cy="259045"/>
    <xdr:sp macro="" textlink="">
      <xdr:nvSpPr>
        <xdr:cNvPr id="435" name="公債費以外平均値テキスト"/>
        <xdr:cNvSpPr txBox="1"/>
      </xdr:nvSpPr>
      <xdr:spPr>
        <a:xfrm>
          <a:off x="16598900" y="13009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36" name="フローチャート : 判断 435"/>
        <xdr:cNvSpPr/>
      </xdr:nvSpPr>
      <xdr:spPr>
        <a:xfrm>
          <a:off x="16459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46990</xdr:rowOff>
    </xdr:from>
    <xdr:to>
      <xdr:col>22</xdr:col>
      <xdr:colOff>565150</xdr:colOff>
      <xdr:row>75</xdr:row>
      <xdr:rowOff>129286</xdr:rowOff>
    </xdr:to>
    <xdr:cxnSp macro="">
      <xdr:nvCxnSpPr>
        <xdr:cNvPr id="437" name="直線コネクタ 436"/>
        <xdr:cNvCxnSpPr/>
      </xdr:nvCxnSpPr>
      <xdr:spPr>
        <a:xfrm flipV="1">
          <a:off x="14782800" y="129057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158496</xdr:rowOff>
    </xdr:from>
    <xdr:to>
      <xdr:col>22</xdr:col>
      <xdr:colOff>615950</xdr:colOff>
      <xdr:row>75</xdr:row>
      <xdr:rowOff>88646</xdr:rowOff>
    </xdr:to>
    <xdr:sp macro="" textlink="">
      <xdr:nvSpPr>
        <xdr:cNvPr id="438" name="フローチャート : 判断 437"/>
        <xdr:cNvSpPr/>
      </xdr:nvSpPr>
      <xdr:spPr>
        <a:xfrm>
          <a:off x="15621000" y="128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98823</xdr:rowOff>
    </xdr:from>
    <xdr:ext cx="736600" cy="259045"/>
    <xdr:sp macro="" textlink="">
      <xdr:nvSpPr>
        <xdr:cNvPr id="439" name="テキスト ボックス 438"/>
        <xdr:cNvSpPr txBox="1"/>
      </xdr:nvSpPr>
      <xdr:spPr>
        <a:xfrm>
          <a:off x="15290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117856</xdr:rowOff>
    </xdr:from>
    <xdr:to>
      <xdr:col>21</xdr:col>
      <xdr:colOff>361950</xdr:colOff>
      <xdr:row>75</xdr:row>
      <xdr:rowOff>129286</xdr:rowOff>
    </xdr:to>
    <xdr:cxnSp macro="">
      <xdr:nvCxnSpPr>
        <xdr:cNvPr id="440" name="直線コネクタ 439"/>
        <xdr:cNvCxnSpPr/>
      </xdr:nvCxnSpPr>
      <xdr:spPr>
        <a:xfrm>
          <a:off x="13893800" y="1280515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69342</xdr:rowOff>
    </xdr:from>
    <xdr:to>
      <xdr:col>21</xdr:col>
      <xdr:colOff>412750</xdr:colOff>
      <xdr:row>75</xdr:row>
      <xdr:rowOff>170942</xdr:rowOff>
    </xdr:to>
    <xdr:sp macro="" textlink="">
      <xdr:nvSpPr>
        <xdr:cNvPr id="441" name="フローチャート : 判断 440"/>
        <xdr:cNvSpPr/>
      </xdr:nvSpPr>
      <xdr:spPr>
        <a:xfrm>
          <a:off x="14732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9669</xdr:rowOff>
    </xdr:from>
    <xdr:ext cx="762000" cy="259045"/>
    <xdr:sp macro="" textlink="">
      <xdr:nvSpPr>
        <xdr:cNvPr id="442" name="テキスト ボックス 441"/>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90424</xdr:rowOff>
    </xdr:from>
    <xdr:to>
      <xdr:col>20</xdr:col>
      <xdr:colOff>158750</xdr:colOff>
      <xdr:row>74</xdr:row>
      <xdr:rowOff>117856</xdr:rowOff>
    </xdr:to>
    <xdr:cxnSp macro="">
      <xdr:nvCxnSpPr>
        <xdr:cNvPr id="443" name="直線コネクタ 442"/>
        <xdr:cNvCxnSpPr/>
      </xdr:nvCxnSpPr>
      <xdr:spPr>
        <a:xfrm>
          <a:off x="13004800" y="127777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85344</xdr:rowOff>
    </xdr:from>
    <xdr:to>
      <xdr:col>20</xdr:col>
      <xdr:colOff>209550</xdr:colOff>
      <xdr:row>75</xdr:row>
      <xdr:rowOff>15494</xdr:rowOff>
    </xdr:to>
    <xdr:sp macro="" textlink="">
      <xdr:nvSpPr>
        <xdr:cNvPr id="444" name="フローチャート : 判断 443"/>
        <xdr:cNvSpPr/>
      </xdr:nvSpPr>
      <xdr:spPr>
        <a:xfrm>
          <a:off x="13843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271</xdr:rowOff>
    </xdr:from>
    <xdr:ext cx="762000" cy="259045"/>
    <xdr:sp macro="" textlink="">
      <xdr:nvSpPr>
        <xdr:cNvPr id="445" name="テキスト ボックス 444"/>
        <xdr:cNvSpPr txBox="1"/>
      </xdr:nvSpPr>
      <xdr:spPr>
        <a:xfrm>
          <a:off x="13512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149352</xdr:rowOff>
    </xdr:from>
    <xdr:to>
      <xdr:col>19</xdr:col>
      <xdr:colOff>6350</xdr:colOff>
      <xdr:row>75</xdr:row>
      <xdr:rowOff>79502</xdr:rowOff>
    </xdr:to>
    <xdr:sp macro="" textlink="">
      <xdr:nvSpPr>
        <xdr:cNvPr id="446" name="フローチャート : 判断 445"/>
        <xdr:cNvSpPr/>
      </xdr:nvSpPr>
      <xdr:spPr>
        <a:xfrm>
          <a:off x="12954000" y="1283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64279</xdr:rowOff>
    </xdr:from>
    <xdr:ext cx="762000" cy="259045"/>
    <xdr:sp macro="" textlink="">
      <xdr:nvSpPr>
        <xdr:cNvPr id="447" name="テキスト ボックス 446"/>
        <xdr:cNvSpPr txBox="1"/>
      </xdr:nvSpPr>
      <xdr:spPr>
        <a:xfrm>
          <a:off x="12623800" y="1292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131064</xdr:rowOff>
    </xdr:from>
    <xdr:to>
      <xdr:col>24</xdr:col>
      <xdr:colOff>82550</xdr:colOff>
      <xdr:row>75</xdr:row>
      <xdr:rowOff>61214</xdr:rowOff>
    </xdr:to>
    <xdr:sp macro="" textlink="">
      <xdr:nvSpPr>
        <xdr:cNvPr id="453" name="円/楕円 452"/>
        <xdr:cNvSpPr/>
      </xdr:nvSpPr>
      <xdr:spPr>
        <a:xfrm>
          <a:off x="164592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147591</xdr:rowOff>
    </xdr:from>
    <xdr:ext cx="762000" cy="259045"/>
    <xdr:sp macro="" textlink="">
      <xdr:nvSpPr>
        <xdr:cNvPr id="454" name="公債費以外該当値テキスト"/>
        <xdr:cNvSpPr txBox="1"/>
      </xdr:nvSpPr>
      <xdr:spPr>
        <a:xfrm>
          <a:off x="16598900" y="1266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167640</xdr:rowOff>
    </xdr:from>
    <xdr:to>
      <xdr:col>22</xdr:col>
      <xdr:colOff>615950</xdr:colOff>
      <xdr:row>75</xdr:row>
      <xdr:rowOff>97790</xdr:rowOff>
    </xdr:to>
    <xdr:sp macro="" textlink="">
      <xdr:nvSpPr>
        <xdr:cNvPr id="455" name="円/楕円 454"/>
        <xdr:cNvSpPr/>
      </xdr:nvSpPr>
      <xdr:spPr>
        <a:xfrm>
          <a:off x="15621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82566</xdr:rowOff>
    </xdr:from>
    <xdr:ext cx="736600" cy="259045"/>
    <xdr:sp macro="" textlink="">
      <xdr:nvSpPr>
        <xdr:cNvPr id="456" name="テキスト ボックス 455"/>
        <xdr:cNvSpPr txBox="1"/>
      </xdr:nvSpPr>
      <xdr:spPr>
        <a:xfrm>
          <a:off x="15290800" y="12941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78486</xdr:rowOff>
    </xdr:from>
    <xdr:to>
      <xdr:col>21</xdr:col>
      <xdr:colOff>412750</xdr:colOff>
      <xdr:row>76</xdr:row>
      <xdr:rowOff>8635</xdr:rowOff>
    </xdr:to>
    <xdr:sp macro="" textlink="">
      <xdr:nvSpPr>
        <xdr:cNvPr id="457" name="円/楕円 456"/>
        <xdr:cNvSpPr/>
      </xdr:nvSpPr>
      <xdr:spPr>
        <a:xfrm>
          <a:off x="14732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164864</xdr:rowOff>
    </xdr:from>
    <xdr:ext cx="762000" cy="259045"/>
    <xdr:sp macro="" textlink="">
      <xdr:nvSpPr>
        <xdr:cNvPr id="458" name="テキスト ボックス 457"/>
        <xdr:cNvSpPr txBox="1"/>
      </xdr:nvSpPr>
      <xdr:spPr>
        <a:xfrm>
          <a:off x="14401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67056</xdr:rowOff>
    </xdr:from>
    <xdr:to>
      <xdr:col>20</xdr:col>
      <xdr:colOff>209550</xdr:colOff>
      <xdr:row>74</xdr:row>
      <xdr:rowOff>168656</xdr:rowOff>
    </xdr:to>
    <xdr:sp macro="" textlink="">
      <xdr:nvSpPr>
        <xdr:cNvPr id="459" name="円/楕円 458"/>
        <xdr:cNvSpPr/>
      </xdr:nvSpPr>
      <xdr:spPr>
        <a:xfrm>
          <a:off x="13843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7383</xdr:rowOff>
    </xdr:from>
    <xdr:ext cx="762000" cy="259045"/>
    <xdr:sp macro="" textlink="">
      <xdr:nvSpPr>
        <xdr:cNvPr id="460" name="テキスト ボックス 459"/>
        <xdr:cNvSpPr txBox="1"/>
      </xdr:nvSpPr>
      <xdr:spPr>
        <a:xfrm>
          <a:off x="13512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39624</xdr:rowOff>
    </xdr:from>
    <xdr:to>
      <xdr:col>19</xdr:col>
      <xdr:colOff>6350</xdr:colOff>
      <xdr:row>74</xdr:row>
      <xdr:rowOff>141224</xdr:rowOff>
    </xdr:to>
    <xdr:sp macro="" textlink="">
      <xdr:nvSpPr>
        <xdr:cNvPr id="461" name="円/楕円 460"/>
        <xdr:cNvSpPr/>
      </xdr:nvSpPr>
      <xdr:spPr>
        <a:xfrm>
          <a:off x="12954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151401</xdr:rowOff>
    </xdr:from>
    <xdr:ext cx="762000" cy="259045"/>
    <xdr:sp macro="" textlink="">
      <xdr:nvSpPr>
        <xdr:cNvPr id="462" name="テキスト ボックス 461"/>
        <xdr:cNvSpPr txBox="1"/>
      </xdr:nvSpPr>
      <xdr:spPr>
        <a:xfrm>
          <a:off x="12623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新潟県新潟市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116652</xdr:rowOff>
    </xdr:from>
    <xdr:to>
      <xdr:col>4</xdr:col>
      <xdr:colOff>1117600</xdr:colOff>
      <xdr:row>20</xdr:row>
      <xdr:rowOff>86431</xdr:rowOff>
    </xdr:to>
    <xdr:cxnSp macro="">
      <xdr:nvCxnSpPr>
        <xdr:cNvPr id="43" name="直線コネクタ 42"/>
        <xdr:cNvCxnSpPr/>
      </xdr:nvCxnSpPr>
      <xdr:spPr bwMode="auto">
        <a:xfrm flipV="1">
          <a:off x="5651500" y="2221677"/>
          <a:ext cx="0" cy="1341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58508</xdr:rowOff>
    </xdr:from>
    <xdr:ext cx="762000" cy="259045"/>
    <xdr:sp macro="" textlink="">
      <xdr:nvSpPr>
        <xdr:cNvPr id="44" name="人口1人当たり決算額の推移最小値テキスト130"/>
        <xdr:cNvSpPr txBox="1"/>
      </xdr:nvSpPr>
      <xdr:spPr>
        <a:xfrm>
          <a:off x="5740400" y="353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48,179</a:t>
          </a:r>
          <a:endParaRPr kumimoji="1" lang="ja-JP" altLang="en-US" sz="1000" b="1">
            <a:latin typeface="ＭＳ Ｐゴシック"/>
          </a:endParaRPr>
        </a:p>
      </xdr:txBody>
    </xdr:sp>
    <xdr:clientData/>
  </xdr:oneCellAnchor>
  <xdr:twoCellAnchor>
    <xdr:from>
      <xdr:col>4</xdr:col>
      <xdr:colOff>1028700</xdr:colOff>
      <xdr:row>20</xdr:row>
      <xdr:rowOff>86431</xdr:rowOff>
    </xdr:from>
    <xdr:to>
      <xdr:col>5</xdr:col>
      <xdr:colOff>73025</xdr:colOff>
      <xdr:row>20</xdr:row>
      <xdr:rowOff>86431</xdr:rowOff>
    </xdr:to>
    <xdr:cxnSp macro="">
      <xdr:nvCxnSpPr>
        <xdr:cNvPr id="45" name="直線コネクタ 44"/>
        <xdr:cNvCxnSpPr/>
      </xdr:nvCxnSpPr>
      <xdr:spPr bwMode="auto">
        <a:xfrm>
          <a:off x="5562600" y="356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31579</xdr:rowOff>
    </xdr:from>
    <xdr:ext cx="762000" cy="259045"/>
    <xdr:sp macro="" textlink="">
      <xdr:nvSpPr>
        <xdr:cNvPr id="46" name="人口1人当たり決算額の推移最大値テキスト130"/>
        <xdr:cNvSpPr txBox="1"/>
      </xdr:nvSpPr>
      <xdr:spPr>
        <a:xfrm>
          <a:off x="5740400" y="196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77,518</a:t>
          </a:r>
          <a:endParaRPr kumimoji="1" lang="ja-JP" altLang="en-US" sz="1000" b="1">
            <a:latin typeface="ＭＳ Ｐゴシック"/>
          </a:endParaRPr>
        </a:p>
      </xdr:txBody>
    </xdr:sp>
    <xdr:clientData/>
  </xdr:oneCellAnchor>
  <xdr:twoCellAnchor>
    <xdr:from>
      <xdr:col>4</xdr:col>
      <xdr:colOff>1028700</xdr:colOff>
      <xdr:row>12</xdr:row>
      <xdr:rowOff>116652</xdr:rowOff>
    </xdr:from>
    <xdr:to>
      <xdr:col>5</xdr:col>
      <xdr:colOff>73025</xdr:colOff>
      <xdr:row>12</xdr:row>
      <xdr:rowOff>116652</xdr:rowOff>
    </xdr:to>
    <xdr:cxnSp macro="">
      <xdr:nvCxnSpPr>
        <xdr:cNvPr id="47" name="直線コネクタ 46"/>
        <xdr:cNvCxnSpPr/>
      </xdr:nvCxnSpPr>
      <xdr:spPr bwMode="auto">
        <a:xfrm>
          <a:off x="5562600" y="22216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15291</xdr:rowOff>
    </xdr:from>
    <xdr:to>
      <xdr:col>4</xdr:col>
      <xdr:colOff>1117600</xdr:colOff>
      <xdr:row>16</xdr:row>
      <xdr:rowOff>29281</xdr:rowOff>
    </xdr:to>
    <xdr:cxnSp macro="">
      <xdr:nvCxnSpPr>
        <xdr:cNvPr id="48" name="直線コネクタ 47"/>
        <xdr:cNvCxnSpPr/>
      </xdr:nvCxnSpPr>
      <xdr:spPr bwMode="auto">
        <a:xfrm>
          <a:off x="5003800" y="2806116"/>
          <a:ext cx="647700" cy="13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14058</xdr:rowOff>
    </xdr:from>
    <xdr:ext cx="762000" cy="259045"/>
    <xdr:sp macro="" textlink="">
      <xdr:nvSpPr>
        <xdr:cNvPr id="49" name="人口1人当たり決算額の推移平均値テキスト130"/>
        <xdr:cNvSpPr txBox="1"/>
      </xdr:nvSpPr>
      <xdr:spPr>
        <a:xfrm>
          <a:off x="5740400" y="2804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63,546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18852</xdr:rowOff>
    </xdr:from>
    <xdr:to>
      <xdr:col>5</xdr:col>
      <xdr:colOff>34925</xdr:colOff>
      <xdr:row>16</xdr:row>
      <xdr:rowOff>120452</xdr:rowOff>
    </xdr:to>
    <xdr:sp macro="" textlink="">
      <xdr:nvSpPr>
        <xdr:cNvPr id="50" name="フローチャート : 判断 49"/>
        <xdr:cNvSpPr/>
      </xdr:nvSpPr>
      <xdr:spPr bwMode="auto">
        <a:xfrm>
          <a:off x="5600700" y="280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15291</xdr:rowOff>
    </xdr:from>
    <xdr:to>
      <xdr:col>4</xdr:col>
      <xdr:colOff>469900</xdr:colOff>
      <xdr:row>16</xdr:row>
      <xdr:rowOff>36733</xdr:rowOff>
    </xdr:to>
    <xdr:cxnSp macro="">
      <xdr:nvCxnSpPr>
        <xdr:cNvPr id="51" name="直線コネクタ 50"/>
        <xdr:cNvCxnSpPr/>
      </xdr:nvCxnSpPr>
      <xdr:spPr bwMode="auto">
        <a:xfrm flipV="1">
          <a:off x="4305300" y="2806116"/>
          <a:ext cx="698500" cy="21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3078</xdr:rowOff>
    </xdr:from>
    <xdr:to>
      <xdr:col>4</xdr:col>
      <xdr:colOff>520700</xdr:colOff>
      <xdr:row>16</xdr:row>
      <xdr:rowOff>104678</xdr:rowOff>
    </xdr:to>
    <xdr:sp macro="" textlink="">
      <xdr:nvSpPr>
        <xdr:cNvPr id="52" name="フローチャート : 判断 51"/>
        <xdr:cNvSpPr/>
      </xdr:nvSpPr>
      <xdr:spPr bwMode="auto">
        <a:xfrm>
          <a:off x="4953000" y="2793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89455</xdr:rowOff>
    </xdr:from>
    <xdr:ext cx="736600" cy="259045"/>
    <xdr:sp macro="" textlink="">
      <xdr:nvSpPr>
        <xdr:cNvPr id="53" name="テキスト ボックス 52"/>
        <xdr:cNvSpPr txBox="1"/>
      </xdr:nvSpPr>
      <xdr:spPr>
        <a:xfrm>
          <a:off x="4622800" y="2880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63,891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36733</xdr:rowOff>
    </xdr:from>
    <xdr:to>
      <xdr:col>3</xdr:col>
      <xdr:colOff>904875</xdr:colOff>
      <xdr:row>16</xdr:row>
      <xdr:rowOff>118115</xdr:rowOff>
    </xdr:to>
    <xdr:cxnSp macro="">
      <xdr:nvCxnSpPr>
        <xdr:cNvPr id="54" name="直線コネクタ 53"/>
        <xdr:cNvCxnSpPr/>
      </xdr:nvCxnSpPr>
      <xdr:spPr bwMode="auto">
        <a:xfrm flipV="1">
          <a:off x="3606800" y="2827558"/>
          <a:ext cx="698500" cy="81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18532</xdr:rowOff>
    </xdr:from>
    <xdr:to>
      <xdr:col>3</xdr:col>
      <xdr:colOff>955675</xdr:colOff>
      <xdr:row>16</xdr:row>
      <xdr:rowOff>120132</xdr:rowOff>
    </xdr:to>
    <xdr:sp macro="" textlink="">
      <xdr:nvSpPr>
        <xdr:cNvPr id="55" name="フローチャート : 判断 54"/>
        <xdr:cNvSpPr/>
      </xdr:nvSpPr>
      <xdr:spPr bwMode="auto">
        <a:xfrm>
          <a:off x="42545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104909</xdr:rowOff>
    </xdr:from>
    <xdr:ext cx="762000" cy="259045"/>
    <xdr:sp macro="" textlink="">
      <xdr:nvSpPr>
        <xdr:cNvPr id="56" name="テキスト ボックス 55"/>
        <xdr:cNvSpPr txBox="1"/>
      </xdr:nvSpPr>
      <xdr:spPr>
        <a:xfrm>
          <a:off x="3924300" y="2895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20960</xdr:rowOff>
    </xdr:from>
    <xdr:to>
      <xdr:col>3</xdr:col>
      <xdr:colOff>206375</xdr:colOff>
      <xdr:row>16</xdr:row>
      <xdr:rowOff>118115</xdr:rowOff>
    </xdr:to>
    <xdr:cxnSp macro="">
      <xdr:nvCxnSpPr>
        <xdr:cNvPr id="57" name="直線コネクタ 56"/>
        <xdr:cNvCxnSpPr/>
      </xdr:nvCxnSpPr>
      <xdr:spPr bwMode="auto">
        <a:xfrm>
          <a:off x="2908300" y="2811785"/>
          <a:ext cx="698500" cy="97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71338</xdr:rowOff>
    </xdr:from>
    <xdr:to>
      <xdr:col>3</xdr:col>
      <xdr:colOff>257175</xdr:colOff>
      <xdr:row>17</xdr:row>
      <xdr:rowOff>1488</xdr:rowOff>
    </xdr:to>
    <xdr:sp macro="" textlink="">
      <xdr:nvSpPr>
        <xdr:cNvPr id="58" name="フローチャート : 判断 57"/>
        <xdr:cNvSpPr/>
      </xdr:nvSpPr>
      <xdr:spPr bwMode="auto">
        <a:xfrm>
          <a:off x="3556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157715</xdr:rowOff>
    </xdr:from>
    <xdr:ext cx="762000" cy="259045"/>
    <xdr:sp macro="" textlink="">
      <xdr:nvSpPr>
        <xdr:cNvPr id="59" name="テキスト ボックス 58"/>
        <xdr:cNvSpPr txBox="1"/>
      </xdr:nvSpPr>
      <xdr:spPr>
        <a:xfrm>
          <a:off x="3225800" y="294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146228</xdr:rowOff>
    </xdr:from>
    <xdr:to>
      <xdr:col>2</xdr:col>
      <xdr:colOff>692150</xdr:colOff>
      <xdr:row>16</xdr:row>
      <xdr:rowOff>76378</xdr:rowOff>
    </xdr:to>
    <xdr:sp macro="" textlink="">
      <xdr:nvSpPr>
        <xdr:cNvPr id="60" name="フローチャート : 判断 59"/>
        <xdr:cNvSpPr/>
      </xdr:nvSpPr>
      <xdr:spPr bwMode="auto">
        <a:xfrm>
          <a:off x="2857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61155</xdr:rowOff>
    </xdr:from>
    <xdr:ext cx="762000" cy="259045"/>
    <xdr:sp macro="" textlink="">
      <xdr:nvSpPr>
        <xdr:cNvPr id="61" name="テキスト ボックス 60"/>
        <xdr:cNvSpPr txBox="1"/>
      </xdr:nvSpPr>
      <xdr:spPr>
        <a:xfrm>
          <a:off x="2527300" y="285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149931</xdr:rowOff>
    </xdr:from>
    <xdr:to>
      <xdr:col>5</xdr:col>
      <xdr:colOff>34925</xdr:colOff>
      <xdr:row>16</xdr:row>
      <xdr:rowOff>80081</xdr:rowOff>
    </xdr:to>
    <xdr:sp macro="" textlink="">
      <xdr:nvSpPr>
        <xdr:cNvPr id="67" name="円/楕円 66"/>
        <xdr:cNvSpPr/>
      </xdr:nvSpPr>
      <xdr:spPr bwMode="auto">
        <a:xfrm>
          <a:off x="5600700" y="2769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166458</xdr:rowOff>
    </xdr:from>
    <xdr:ext cx="762000" cy="259045"/>
    <xdr:sp macro="" textlink="">
      <xdr:nvSpPr>
        <xdr:cNvPr id="68" name="人口1人当たり決算額の推移該当値テキスト130"/>
        <xdr:cNvSpPr txBox="1"/>
      </xdr:nvSpPr>
      <xdr:spPr>
        <a:xfrm>
          <a:off x="5740400" y="261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64,429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135941</xdr:rowOff>
    </xdr:from>
    <xdr:to>
      <xdr:col>4</xdr:col>
      <xdr:colOff>520700</xdr:colOff>
      <xdr:row>16</xdr:row>
      <xdr:rowOff>66091</xdr:rowOff>
    </xdr:to>
    <xdr:sp macro="" textlink="">
      <xdr:nvSpPr>
        <xdr:cNvPr id="69" name="円/楕円 68"/>
        <xdr:cNvSpPr/>
      </xdr:nvSpPr>
      <xdr:spPr bwMode="auto">
        <a:xfrm>
          <a:off x="4953000" y="2755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76268</xdr:rowOff>
    </xdr:from>
    <xdr:ext cx="736600" cy="259045"/>
    <xdr:sp macro="" textlink="">
      <xdr:nvSpPr>
        <xdr:cNvPr id="70" name="テキスト ボックス 69"/>
        <xdr:cNvSpPr txBox="1"/>
      </xdr:nvSpPr>
      <xdr:spPr>
        <a:xfrm>
          <a:off x="4622800" y="25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64,735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157383</xdr:rowOff>
    </xdr:from>
    <xdr:to>
      <xdr:col>3</xdr:col>
      <xdr:colOff>955675</xdr:colOff>
      <xdr:row>16</xdr:row>
      <xdr:rowOff>87533</xdr:rowOff>
    </xdr:to>
    <xdr:sp macro="" textlink="">
      <xdr:nvSpPr>
        <xdr:cNvPr id="71" name="円/楕円 70"/>
        <xdr:cNvSpPr/>
      </xdr:nvSpPr>
      <xdr:spPr bwMode="auto">
        <a:xfrm>
          <a:off x="4254500" y="2776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97710</xdr:rowOff>
    </xdr:from>
    <xdr:ext cx="762000" cy="259045"/>
    <xdr:sp macro="" textlink="">
      <xdr:nvSpPr>
        <xdr:cNvPr id="72" name="テキスト ボックス 71"/>
        <xdr:cNvSpPr txBox="1"/>
      </xdr:nvSpPr>
      <xdr:spPr>
        <a:xfrm>
          <a:off x="3924300" y="254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64,266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67315</xdr:rowOff>
    </xdr:from>
    <xdr:to>
      <xdr:col>3</xdr:col>
      <xdr:colOff>257175</xdr:colOff>
      <xdr:row>16</xdr:row>
      <xdr:rowOff>168915</xdr:rowOff>
    </xdr:to>
    <xdr:sp macro="" textlink="">
      <xdr:nvSpPr>
        <xdr:cNvPr id="73" name="円/楕円 72"/>
        <xdr:cNvSpPr/>
      </xdr:nvSpPr>
      <xdr:spPr bwMode="auto">
        <a:xfrm>
          <a:off x="3556000" y="2858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7642</xdr:rowOff>
    </xdr:from>
    <xdr:ext cx="762000" cy="259045"/>
    <xdr:sp macro="" textlink="">
      <xdr:nvSpPr>
        <xdr:cNvPr id="74" name="テキスト ボックス 73"/>
        <xdr:cNvSpPr txBox="1"/>
      </xdr:nvSpPr>
      <xdr:spPr>
        <a:xfrm>
          <a:off x="3225800" y="262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62,486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141610</xdr:rowOff>
    </xdr:from>
    <xdr:to>
      <xdr:col>2</xdr:col>
      <xdr:colOff>692150</xdr:colOff>
      <xdr:row>16</xdr:row>
      <xdr:rowOff>71760</xdr:rowOff>
    </xdr:to>
    <xdr:sp macro="" textlink="">
      <xdr:nvSpPr>
        <xdr:cNvPr id="75" name="円/楕円 74"/>
        <xdr:cNvSpPr/>
      </xdr:nvSpPr>
      <xdr:spPr bwMode="auto">
        <a:xfrm>
          <a:off x="2857500" y="2760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81937</xdr:rowOff>
    </xdr:from>
    <xdr:ext cx="762000" cy="259045"/>
    <xdr:sp macro="" textlink="">
      <xdr:nvSpPr>
        <xdr:cNvPr id="76" name="テキスト ボックス 75"/>
        <xdr:cNvSpPr txBox="1"/>
      </xdr:nvSpPr>
      <xdr:spPr>
        <a:xfrm>
          <a:off x="2527300" y="252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189728</xdr:rowOff>
    </xdr:from>
    <xdr:to>
      <xdr:col>4</xdr:col>
      <xdr:colOff>1117600</xdr:colOff>
      <xdr:row>37</xdr:row>
      <xdr:rowOff>119502</xdr:rowOff>
    </xdr:to>
    <xdr:cxnSp macro="">
      <xdr:nvCxnSpPr>
        <xdr:cNvPr id="103" name="直線コネクタ 102"/>
        <xdr:cNvCxnSpPr/>
      </xdr:nvCxnSpPr>
      <xdr:spPr bwMode="auto">
        <a:xfrm flipV="1">
          <a:off x="5651500" y="6114278"/>
          <a:ext cx="0" cy="11299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91579</xdr:rowOff>
    </xdr:from>
    <xdr:ext cx="762000" cy="259045"/>
    <xdr:sp macro="" textlink="">
      <xdr:nvSpPr>
        <xdr:cNvPr id="104" name="人口1人当たり決算額の推移最小値テキスト445"/>
        <xdr:cNvSpPr txBox="1"/>
      </xdr:nvSpPr>
      <xdr:spPr>
        <a:xfrm>
          <a:off x="5740400" y="721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5,164</a:t>
          </a:r>
          <a:endParaRPr kumimoji="1" lang="ja-JP" altLang="en-US" sz="1000" b="1">
            <a:latin typeface="ＭＳ Ｐゴシック"/>
          </a:endParaRPr>
        </a:p>
      </xdr:txBody>
    </xdr:sp>
    <xdr:clientData/>
  </xdr:oneCellAnchor>
  <xdr:twoCellAnchor>
    <xdr:from>
      <xdr:col>4</xdr:col>
      <xdr:colOff>1028700</xdr:colOff>
      <xdr:row>37</xdr:row>
      <xdr:rowOff>119502</xdr:rowOff>
    </xdr:from>
    <xdr:to>
      <xdr:col>5</xdr:col>
      <xdr:colOff>73025</xdr:colOff>
      <xdr:row>37</xdr:row>
      <xdr:rowOff>119502</xdr:rowOff>
    </xdr:to>
    <xdr:cxnSp macro="">
      <xdr:nvCxnSpPr>
        <xdr:cNvPr id="105" name="直線コネクタ 104"/>
        <xdr:cNvCxnSpPr/>
      </xdr:nvCxnSpPr>
      <xdr:spPr bwMode="auto">
        <a:xfrm>
          <a:off x="5562600" y="72442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104655</xdr:rowOff>
    </xdr:from>
    <xdr:ext cx="762000" cy="259045"/>
    <xdr:sp macro="" textlink="">
      <xdr:nvSpPr>
        <xdr:cNvPr id="106" name="人口1人当たり決算額の推移最大値テキスト445"/>
        <xdr:cNvSpPr txBox="1"/>
      </xdr:nvSpPr>
      <xdr:spPr>
        <a:xfrm>
          <a:off x="5740400" y="585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29,878</a:t>
          </a:r>
          <a:endParaRPr kumimoji="1" lang="ja-JP" altLang="en-US" sz="1000" b="1">
            <a:latin typeface="ＭＳ Ｐゴシック"/>
          </a:endParaRPr>
        </a:p>
      </xdr:txBody>
    </xdr:sp>
    <xdr:clientData/>
  </xdr:oneCellAnchor>
  <xdr:twoCellAnchor>
    <xdr:from>
      <xdr:col>4</xdr:col>
      <xdr:colOff>1028700</xdr:colOff>
      <xdr:row>33</xdr:row>
      <xdr:rowOff>189728</xdr:rowOff>
    </xdr:from>
    <xdr:to>
      <xdr:col>5</xdr:col>
      <xdr:colOff>73025</xdr:colOff>
      <xdr:row>33</xdr:row>
      <xdr:rowOff>189728</xdr:rowOff>
    </xdr:to>
    <xdr:cxnSp macro="">
      <xdr:nvCxnSpPr>
        <xdr:cNvPr id="107" name="直線コネクタ 106"/>
        <xdr:cNvCxnSpPr/>
      </xdr:nvCxnSpPr>
      <xdr:spPr bwMode="auto">
        <a:xfrm>
          <a:off x="5562600" y="61142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156855</xdr:rowOff>
    </xdr:from>
    <xdr:to>
      <xdr:col>4</xdr:col>
      <xdr:colOff>1117600</xdr:colOff>
      <xdr:row>34</xdr:row>
      <xdr:rowOff>165131</xdr:rowOff>
    </xdr:to>
    <xdr:cxnSp macro="">
      <xdr:nvCxnSpPr>
        <xdr:cNvPr id="108" name="直線コネクタ 107"/>
        <xdr:cNvCxnSpPr/>
      </xdr:nvCxnSpPr>
      <xdr:spPr bwMode="auto">
        <a:xfrm flipV="1">
          <a:off x="5003800" y="6424305"/>
          <a:ext cx="647700" cy="8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264396</xdr:rowOff>
    </xdr:from>
    <xdr:ext cx="762000" cy="259045"/>
    <xdr:sp macro="" textlink="">
      <xdr:nvSpPr>
        <xdr:cNvPr id="109" name="人口1人当たり決算額の推移平均値テキスト445"/>
        <xdr:cNvSpPr txBox="1"/>
      </xdr:nvSpPr>
      <xdr:spPr>
        <a:xfrm>
          <a:off x="5740400" y="6531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19,023</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292319</xdr:rowOff>
    </xdr:from>
    <xdr:to>
      <xdr:col>5</xdr:col>
      <xdr:colOff>34925</xdr:colOff>
      <xdr:row>35</xdr:row>
      <xdr:rowOff>51019</xdr:rowOff>
    </xdr:to>
    <xdr:sp macro="" textlink="">
      <xdr:nvSpPr>
        <xdr:cNvPr id="110" name="フローチャート : 判断 109"/>
        <xdr:cNvSpPr/>
      </xdr:nvSpPr>
      <xdr:spPr bwMode="auto">
        <a:xfrm>
          <a:off x="56007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165131</xdr:rowOff>
    </xdr:from>
    <xdr:to>
      <xdr:col>4</xdr:col>
      <xdr:colOff>469900</xdr:colOff>
      <xdr:row>34</xdr:row>
      <xdr:rowOff>252273</xdr:rowOff>
    </xdr:to>
    <xdr:cxnSp macro="">
      <xdr:nvCxnSpPr>
        <xdr:cNvPr id="111" name="直線コネクタ 110"/>
        <xdr:cNvCxnSpPr/>
      </xdr:nvCxnSpPr>
      <xdr:spPr bwMode="auto">
        <a:xfrm flipV="1">
          <a:off x="4305300" y="6432581"/>
          <a:ext cx="698500" cy="87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214869</xdr:rowOff>
    </xdr:from>
    <xdr:to>
      <xdr:col>4</xdr:col>
      <xdr:colOff>520700</xdr:colOff>
      <xdr:row>34</xdr:row>
      <xdr:rowOff>316469</xdr:rowOff>
    </xdr:to>
    <xdr:sp macro="" textlink="">
      <xdr:nvSpPr>
        <xdr:cNvPr id="112" name="フローチャート : 判断 111"/>
        <xdr:cNvSpPr/>
      </xdr:nvSpPr>
      <xdr:spPr bwMode="auto">
        <a:xfrm>
          <a:off x="4953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301246</xdr:rowOff>
    </xdr:from>
    <xdr:ext cx="736600" cy="259045"/>
    <xdr:sp macro="" textlink="">
      <xdr:nvSpPr>
        <xdr:cNvPr id="113" name="テキスト ボックス 112"/>
        <xdr:cNvSpPr txBox="1"/>
      </xdr:nvSpPr>
      <xdr:spPr>
        <a:xfrm>
          <a:off x="4622800" y="6568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20,717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201706</xdr:rowOff>
    </xdr:from>
    <xdr:to>
      <xdr:col>3</xdr:col>
      <xdr:colOff>904875</xdr:colOff>
      <xdr:row>34</xdr:row>
      <xdr:rowOff>252273</xdr:rowOff>
    </xdr:to>
    <xdr:cxnSp macro="">
      <xdr:nvCxnSpPr>
        <xdr:cNvPr id="114" name="直線コネクタ 113"/>
        <xdr:cNvCxnSpPr/>
      </xdr:nvCxnSpPr>
      <xdr:spPr bwMode="auto">
        <a:xfrm>
          <a:off x="3606800" y="6469156"/>
          <a:ext cx="698500" cy="50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136230</xdr:rowOff>
    </xdr:from>
    <xdr:to>
      <xdr:col>3</xdr:col>
      <xdr:colOff>955675</xdr:colOff>
      <xdr:row>34</xdr:row>
      <xdr:rowOff>237830</xdr:rowOff>
    </xdr:to>
    <xdr:sp macro="" textlink="">
      <xdr:nvSpPr>
        <xdr:cNvPr id="115" name="フローチャート : 判断 114"/>
        <xdr:cNvSpPr/>
      </xdr:nvSpPr>
      <xdr:spPr bwMode="auto">
        <a:xfrm>
          <a:off x="4254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248007</xdr:rowOff>
    </xdr:from>
    <xdr:ext cx="762000" cy="259045"/>
    <xdr:sp macro="" textlink="">
      <xdr:nvSpPr>
        <xdr:cNvPr id="116" name="テキスト ボックス 115"/>
        <xdr:cNvSpPr txBox="1"/>
      </xdr:nvSpPr>
      <xdr:spPr>
        <a:xfrm>
          <a:off x="39243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78994</xdr:rowOff>
    </xdr:from>
    <xdr:to>
      <xdr:col>3</xdr:col>
      <xdr:colOff>206375</xdr:colOff>
      <xdr:row>34</xdr:row>
      <xdr:rowOff>201706</xdr:rowOff>
    </xdr:to>
    <xdr:cxnSp macro="">
      <xdr:nvCxnSpPr>
        <xdr:cNvPr id="117" name="直線コネクタ 116"/>
        <xdr:cNvCxnSpPr/>
      </xdr:nvCxnSpPr>
      <xdr:spPr bwMode="auto">
        <a:xfrm>
          <a:off x="2908300" y="6346444"/>
          <a:ext cx="698500" cy="122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155204</xdr:rowOff>
    </xdr:from>
    <xdr:to>
      <xdr:col>3</xdr:col>
      <xdr:colOff>257175</xdr:colOff>
      <xdr:row>34</xdr:row>
      <xdr:rowOff>256804</xdr:rowOff>
    </xdr:to>
    <xdr:sp macro="" textlink="">
      <xdr:nvSpPr>
        <xdr:cNvPr id="118" name="フローチャート : 判断 117"/>
        <xdr:cNvSpPr/>
      </xdr:nvSpPr>
      <xdr:spPr bwMode="auto">
        <a:xfrm>
          <a:off x="35560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241581</xdr:rowOff>
    </xdr:from>
    <xdr:ext cx="762000" cy="259045"/>
    <xdr:sp macro="" textlink="">
      <xdr:nvSpPr>
        <xdr:cNvPr id="119" name="テキスト ボックス 118"/>
        <xdr:cNvSpPr txBox="1"/>
      </xdr:nvSpPr>
      <xdr:spPr>
        <a:xfrm>
          <a:off x="3225800" y="6509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137282</xdr:rowOff>
    </xdr:from>
    <xdr:to>
      <xdr:col>2</xdr:col>
      <xdr:colOff>692150</xdr:colOff>
      <xdr:row>34</xdr:row>
      <xdr:rowOff>238882</xdr:rowOff>
    </xdr:to>
    <xdr:sp macro="" textlink="">
      <xdr:nvSpPr>
        <xdr:cNvPr id="120" name="フローチャート : 判断 119"/>
        <xdr:cNvSpPr/>
      </xdr:nvSpPr>
      <xdr:spPr bwMode="auto">
        <a:xfrm>
          <a:off x="2857500" y="64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223659</xdr:rowOff>
    </xdr:from>
    <xdr:ext cx="762000" cy="259045"/>
    <xdr:sp macro="" textlink="">
      <xdr:nvSpPr>
        <xdr:cNvPr id="121" name="テキスト ボックス 120"/>
        <xdr:cNvSpPr txBox="1"/>
      </xdr:nvSpPr>
      <xdr:spPr>
        <a:xfrm>
          <a:off x="2527300" y="649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106055</xdr:rowOff>
    </xdr:from>
    <xdr:to>
      <xdr:col>5</xdr:col>
      <xdr:colOff>34925</xdr:colOff>
      <xdr:row>34</xdr:row>
      <xdr:rowOff>207655</xdr:rowOff>
    </xdr:to>
    <xdr:sp macro="" textlink="">
      <xdr:nvSpPr>
        <xdr:cNvPr id="127" name="円/楕円 126"/>
        <xdr:cNvSpPr/>
      </xdr:nvSpPr>
      <xdr:spPr bwMode="auto">
        <a:xfrm>
          <a:off x="5600700" y="6373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294032</xdr:rowOff>
    </xdr:from>
    <xdr:ext cx="762000" cy="259045"/>
    <xdr:sp macro="" textlink="">
      <xdr:nvSpPr>
        <xdr:cNvPr id="128" name="人口1人当たり決算額の推移該当値テキスト445"/>
        <xdr:cNvSpPr txBox="1"/>
      </xdr:nvSpPr>
      <xdr:spPr>
        <a:xfrm>
          <a:off x="5740400" y="621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23,097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114331</xdr:rowOff>
    </xdr:from>
    <xdr:to>
      <xdr:col>4</xdr:col>
      <xdr:colOff>520700</xdr:colOff>
      <xdr:row>34</xdr:row>
      <xdr:rowOff>215931</xdr:rowOff>
    </xdr:to>
    <xdr:sp macro="" textlink="">
      <xdr:nvSpPr>
        <xdr:cNvPr id="129" name="円/楕円 128"/>
        <xdr:cNvSpPr/>
      </xdr:nvSpPr>
      <xdr:spPr bwMode="auto">
        <a:xfrm>
          <a:off x="4953000" y="6381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226108</xdr:rowOff>
    </xdr:from>
    <xdr:ext cx="736600" cy="259045"/>
    <xdr:sp macro="" textlink="">
      <xdr:nvSpPr>
        <xdr:cNvPr id="130" name="テキスト ボックス 129"/>
        <xdr:cNvSpPr txBox="1"/>
      </xdr:nvSpPr>
      <xdr:spPr>
        <a:xfrm>
          <a:off x="4622800" y="6150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22,916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201473</xdr:rowOff>
    </xdr:from>
    <xdr:to>
      <xdr:col>3</xdr:col>
      <xdr:colOff>955675</xdr:colOff>
      <xdr:row>34</xdr:row>
      <xdr:rowOff>303073</xdr:rowOff>
    </xdr:to>
    <xdr:sp macro="" textlink="">
      <xdr:nvSpPr>
        <xdr:cNvPr id="131" name="円/楕円 130"/>
        <xdr:cNvSpPr/>
      </xdr:nvSpPr>
      <xdr:spPr bwMode="auto">
        <a:xfrm>
          <a:off x="4254500" y="6468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287850</xdr:rowOff>
    </xdr:from>
    <xdr:ext cx="762000" cy="259045"/>
    <xdr:sp macro="" textlink="">
      <xdr:nvSpPr>
        <xdr:cNvPr id="132" name="テキスト ボックス 131"/>
        <xdr:cNvSpPr txBox="1"/>
      </xdr:nvSpPr>
      <xdr:spPr>
        <a:xfrm>
          <a:off x="3924300" y="6555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21,010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150906</xdr:rowOff>
    </xdr:from>
    <xdr:to>
      <xdr:col>3</xdr:col>
      <xdr:colOff>257175</xdr:colOff>
      <xdr:row>34</xdr:row>
      <xdr:rowOff>252506</xdr:rowOff>
    </xdr:to>
    <xdr:sp macro="" textlink="">
      <xdr:nvSpPr>
        <xdr:cNvPr id="133" name="円/楕円 132"/>
        <xdr:cNvSpPr/>
      </xdr:nvSpPr>
      <xdr:spPr bwMode="auto">
        <a:xfrm>
          <a:off x="3556000" y="6418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262683</xdr:rowOff>
    </xdr:from>
    <xdr:ext cx="762000" cy="259045"/>
    <xdr:sp macro="" textlink="">
      <xdr:nvSpPr>
        <xdr:cNvPr id="134" name="テキスト ボックス 133"/>
        <xdr:cNvSpPr txBox="1"/>
      </xdr:nvSpPr>
      <xdr:spPr>
        <a:xfrm>
          <a:off x="3225800" y="618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22,116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28194</xdr:rowOff>
    </xdr:from>
    <xdr:to>
      <xdr:col>2</xdr:col>
      <xdr:colOff>692150</xdr:colOff>
      <xdr:row>34</xdr:row>
      <xdr:rowOff>129794</xdr:rowOff>
    </xdr:to>
    <xdr:sp macro="" textlink="">
      <xdr:nvSpPr>
        <xdr:cNvPr id="135" name="円/楕円 134"/>
        <xdr:cNvSpPr/>
      </xdr:nvSpPr>
      <xdr:spPr bwMode="auto">
        <a:xfrm>
          <a:off x="2857500" y="6295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139971</xdr:rowOff>
    </xdr:from>
    <xdr:ext cx="762000" cy="259045"/>
    <xdr:sp macro="" textlink="">
      <xdr:nvSpPr>
        <xdr:cNvPr id="136" name="テキスト ボックス 135"/>
        <xdr:cNvSpPr txBox="1"/>
      </xdr:nvSpPr>
      <xdr:spPr>
        <a:xfrm>
          <a:off x="2527300" y="606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新潟県新潟市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800,112
794,991
726.45
356,388,020
354,178,640
937,116
195,004,341
572,533,352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139.6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73,562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147206</xdr:rowOff>
    </xdr:from>
    <xdr:to>
      <xdr:col>6</xdr:col>
      <xdr:colOff>510540</xdr:colOff>
      <xdr:row>37</xdr:row>
      <xdr:rowOff>107734</xdr:rowOff>
    </xdr:to>
    <xdr:cxnSp macro="">
      <xdr:nvCxnSpPr>
        <xdr:cNvPr id="56" name="直線コネクタ 55"/>
        <xdr:cNvCxnSpPr/>
      </xdr:nvCxnSpPr>
      <xdr:spPr>
        <a:xfrm flipV="1">
          <a:off x="4633595" y="5290706"/>
          <a:ext cx="1270" cy="1160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111561</xdr:rowOff>
    </xdr:from>
    <xdr:ext cx="534377" cy="259045"/>
    <xdr:sp macro="" textlink="">
      <xdr:nvSpPr>
        <xdr:cNvPr id="57" name="人件費最小値テキスト"/>
        <xdr:cNvSpPr txBox="1"/>
      </xdr:nvSpPr>
      <xdr:spPr>
        <a:xfrm>
          <a:off x="4686300" y="64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47,339</a:t>
          </a:r>
          <a:endParaRPr kumimoji="1" lang="ja-JP" altLang="en-US" sz="1000" b="1">
            <a:latin typeface="ＭＳ Ｐゴシック"/>
          </a:endParaRPr>
        </a:p>
      </xdr:txBody>
    </xdr:sp>
    <xdr:clientData/>
  </xdr:oneCellAnchor>
  <xdr:twoCellAnchor>
    <xdr:from>
      <xdr:col>6</xdr:col>
      <xdr:colOff>422275</xdr:colOff>
      <xdr:row>37</xdr:row>
      <xdr:rowOff>107734</xdr:rowOff>
    </xdr:from>
    <xdr:to>
      <xdr:col>6</xdr:col>
      <xdr:colOff>600075</xdr:colOff>
      <xdr:row>37</xdr:row>
      <xdr:rowOff>107734</xdr:rowOff>
    </xdr:to>
    <xdr:cxnSp macro="">
      <xdr:nvCxnSpPr>
        <xdr:cNvPr id="58" name="直線コネクタ 57"/>
        <xdr:cNvCxnSpPr/>
      </xdr:nvCxnSpPr>
      <xdr:spPr>
        <a:xfrm>
          <a:off x="4546600" y="645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93883</xdr:rowOff>
    </xdr:from>
    <xdr:ext cx="534377" cy="259045"/>
    <xdr:sp macro="" textlink="">
      <xdr:nvSpPr>
        <xdr:cNvPr id="59" name="人件費最大値テキスト"/>
        <xdr:cNvSpPr txBox="1"/>
      </xdr:nvSpPr>
      <xdr:spPr>
        <a:xfrm>
          <a:off x="4686300" y="506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77,803</a:t>
          </a:r>
          <a:endParaRPr kumimoji="1" lang="ja-JP" altLang="en-US" sz="1000" b="1">
            <a:latin typeface="ＭＳ Ｐゴシック"/>
          </a:endParaRPr>
        </a:p>
      </xdr:txBody>
    </xdr:sp>
    <xdr:clientData/>
  </xdr:oneCellAnchor>
  <xdr:twoCellAnchor>
    <xdr:from>
      <xdr:col>6</xdr:col>
      <xdr:colOff>422275</xdr:colOff>
      <xdr:row>30</xdr:row>
      <xdr:rowOff>147206</xdr:rowOff>
    </xdr:from>
    <xdr:to>
      <xdr:col>6</xdr:col>
      <xdr:colOff>600075</xdr:colOff>
      <xdr:row>30</xdr:row>
      <xdr:rowOff>147206</xdr:rowOff>
    </xdr:to>
    <xdr:cxnSp macro="">
      <xdr:nvCxnSpPr>
        <xdr:cNvPr id="60" name="直線コネクタ 59"/>
        <xdr:cNvCxnSpPr/>
      </xdr:nvCxnSpPr>
      <xdr:spPr>
        <a:xfrm>
          <a:off x="4546600" y="529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168961</xdr:rowOff>
    </xdr:from>
    <xdr:to>
      <xdr:col>6</xdr:col>
      <xdr:colOff>511175</xdr:colOff>
      <xdr:row>34</xdr:row>
      <xdr:rowOff>1740</xdr:rowOff>
    </xdr:to>
    <xdr:cxnSp macro="">
      <xdr:nvCxnSpPr>
        <xdr:cNvPr id="61" name="直線コネクタ 60"/>
        <xdr:cNvCxnSpPr/>
      </xdr:nvCxnSpPr>
      <xdr:spPr>
        <a:xfrm>
          <a:off x="3797300" y="5826811"/>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145356</xdr:rowOff>
    </xdr:from>
    <xdr:ext cx="534377" cy="259045"/>
    <xdr:sp macro="" textlink="">
      <xdr:nvSpPr>
        <xdr:cNvPr id="62" name="人件費平均値テキスト"/>
        <xdr:cNvSpPr txBox="1"/>
      </xdr:nvSpPr>
      <xdr:spPr>
        <a:xfrm>
          <a:off x="4686300" y="580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166929</xdr:rowOff>
    </xdr:from>
    <xdr:to>
      <xdr:col>6</xdr:col>
      <xdr:colOff>561975</xdr:colOff>
      <xdr:row>34</xdr:row>
      <xdr:rowOff>97079</xdr:rowOff>
    </xdr:to>
    <xdr:sp macro="" textlink="">
      <xdr:nvSpPr>
        <xdr:cNvPr id="63" name="フローチャート : 判断 62"/>
        <xdr:cNvSpPr/>
      </xdr:nvSpPr>
      <xdr:spPr>
        <a:xfrm>
          <a:off x="4584700" y="58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95504</xdr:rowOff>
    </xdr:from>
    <xdr:to>
      <xdr:col>5</xdr:col>
      <xdr:colOff>358775</xdr:colOff>
      <xdr:row>33</xdr:row>
      <xdr:rowOff>168961</xdr:rowOff>
    </xdr:to>
    <xdr:cxnSp macro="">
      <xdr:nvCxnSpPr>
        <xdr:cNvPr id="64" name="直線コネクタ 63"/>
        <xdr:cNvCxnSpPr/>
      </xdr:nvCxnSpPr>
      <xdr:spPr>
        <a:xfrm>
          <a:off x="2908300" y="5753354"/>
          <a:ext cx="889000" cy="7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136449</xdr:rowOff>
    </xdr:from>
    <xdr:to>
      <xdr:col>5</xdr:col>
      <xdr:colOff>409575</xdr:colOff>
      <xdr:row>34</xdr:row>
      <xdr:rowOff>66599</xdr:rowOff>
    </xdr:to>
    <xdr:sp macro="" textlink="">
      <xdr:nvSpPr>
        <xdr:cNvPr id="65" name="フローチャート : 判断 64"/>
        <xdr:cNvSpPr/>
      </xdr:nvSpPr>
      <xdr:spPr>
        <a:xfrm>
          <a:off x="3746500" y="579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57726</xdr:rowOff>
    </xdr:from>
    <xdr:ext cx="534377" cy="259045"/>
    <xdr:sp macro="" textlink="">
      <xdr:nvSpPr>
        <xdr:cNvPr id="66" name="テキスト ボックス 65"/>
        <xdr:cNvSpPr txBox="1"/>
      </xdr:nvSpPr>
      <xdr:spPr>
        <a:xfrm>
          <a:off x="3530111" y="588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63,252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95504</xdr:rowOff>
    </xdr:from>
    <xdr:to>
      <xdr:col>4</xdr:col>
      <xdr:colOff>155575</xdr:colOff>
      <xdr:row>34</xdr:row>
      <xdr:rowOff>4826</xdr:rowOff>
    </xdr:to>
    <xdr:cxnSp macro="">
      <xdr:nvCxnSpPr>
        <xdr:cNvPr id="67" name="直線コネクタ 66"/>
        <xdr:cNvCxnSpPr/>
      </xdr:nvCxnSpPr>
      <xdr:spPr>
        <a:xfrm flipV="1">
          <a:off x="2019300" y="5753354"/>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141973</xdr:rowOff>
    </xdr:from>
    <xdr:to>
      <xdr:col>4</xdr:col>
      <xdr:colOff>206375</xdr:colOff>
      <xdr:row>34</xdr:row>
      <xdr:rowOff>72123</xdr:rowOff>
    </xdr:to>
    <xdr:sp macro="" textlink="">
      <xdr:nvSpPr>
        <xdr:cNvPr id="68" name="フローチャート : 判断 67"/>
        <xdr:cNvSpPr/>
      </xdr:nvSpPr>
      <xdr:spPr>
        <a:xfrm>
          <a:off x="2857500" y="579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63250</xdr:rowOff>
    </xdr:from>
    <xdr:ext cx="534377" cy="259045"/>
    <xdr:sp macro="" textlink="">
      <xdr:nvSpPr>
        <xdr:cNvPr id="69" name="テキスト ボックス 68"/>
        <xdr:cNvSpPr txBox="1"/>
      </xdr:nvSpPr>
      <xdr:spPr>
        <a:xfrm>
          <a:off x="2641111" y="58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63,107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95276</xdr:rowOff>
    </xdr:from>
    <xdr:to>
      <xdr:col>2</xdr:col>
      <xdr:colOff>638175</xdr:colOff>
      <xdr:row>34</xdr:row>
      <xdr:rowOff>4826</xdr:rowOff>
    </xdr:to>
    <xdr:cxnSp macro="">
      <xdr:nvCxnSpPr>
        <xdr:cNvPr id="70" name="直線コネクタ 69"/>
        <xdr:cNvCxnSpPr/>
      </xdr:nvCxnSpPr>
      <xdr:spPr>
        <a:xfrm>
          <a:off x="1130300" y="5753126"/>
          <a:ext cx="889000" cy="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169063</xdr:rowOff>
    </xdr:from>
    <xdr:to>
      <xdr:col>3</xdr:col>
      <xdr:colOff>3175</xdr:colOff>
      <xdr:row>34</xdr:row>
      <xdr:rowOff>99213</xdr:rowOff>
    </xdr:to>
    <xdr:sp macro="" textlink="">
      <xdr:nvSpPr>
        <xdr:cNvPr id="71" name="フローチャート : 判断 70"/>
        <xdr:cNvSpPr/>
      </xdr:nvSpPr>
      <xdr:spPr>
        <a:xfrm>
          <a:off x="1968500" y="582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90340</xdr:rowOff>
    </xdr:from>
    <xdr:ext cx="534377" cy="259045"/>
    <xdr:sp macro="" textlink="">
      <xdr:nvSpPr>
        <xdr:cNvPr id="72" name="テキスト ボックス 71"/>
        <xdr:cNvSpPr txBox="1"/>
      </xdr:nvSpPr>
      <xdr:spPr>
        <a:xfrm>
          <a:off x="1752111" y="59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63602</xdr:rowOff>
    </xdr:from>
    <xdr:to>
      <xdr:col>1</xdr:col>
      <xdr:colOff>485775</xdr:colOff>
      <xdr:row>33</xdr:row>
      <xdr:rowOff>165202</xdr:rowOff>
    </xdr:to>
    <xdr:sp macro="" textlink="">
      <xdr:nvSpPr>
        <xdr:cNvPr id="73" name="フローチャート : 判断 72"/>
        <xdr:cNvSpPr/>
      </xdr:nvSpPr>
      <xdr:spPr>
        <a:xfrm>
          <a:off x="1079500" y="572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156329</xdr:rowOff>
    </xdr:from>
    <xdr:ext cx="534377" cy="259045"/>
    <xdr:sp macro="" textlink="">
      <xdr:nvSpPr>
        <xdr:cNvPr id="74" name="テキスト ボックス 73"/>
        <xdr:cNvSpPr txBox="1"/>
      </xdr:nvSpPr>
      <xdr:spPr>
        <a:xfrm>
          <a:off x="863111" y="581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65,164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122390</xdr:rowOff>
    </xdr:from>
    <xdr:to>
      <xdr:col>6</xdr:col>
      <xdr:colOff>561975</xdr:colOff>
      <xdr:row>34</xdr:row>
      <xdr:rowOff>52540</xdr:rowOff>
    </xdr:to>
    <xdr:sp macro="" textlink="">
      <xdr:nvSpPr>
        <xdr:cNvPr id="80" name="円/楕円 79"/>
        <xdr:cNvSpPr/>
      </xdr:nvSpPr>
      <xdr:spPr>
        <a:xfrm>
          <a:off x="4584700" y="578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145267</xdr:rowOff>
    </xdr:from>
    <xdr:ext cx="534377" cy="259045"/>
    <xdr:sp macro="" textlink="">
      <xdr:nvSpPr>
        <xdr:cNvPr id="81" name="人件費該当値テキスト"/>
        <xdr:cNvSpPr txBox="1"/>
      </xdr:nvSpPr>
      <xdr:spPr>
        <a:xfrm>
          <a:off x="4686300" y="563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63,621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118161</xdr:rowOff>
    </xdr:from>
    <xdr:to>
      <xdr:col>5</xdr:col>
      <xdr:colOff>409575</xdr:colOff>
      <xdr:row>34</xdr:row>
      <xdr:rowOff>48311</xdr:rowOff>
    </xdr:to>
    <xdr:sp macro="" textlink="">
      <xdr:nvSpPr>
        <xdr:cNvPr id="82" name="円/楕円 81"/>
        <xdr:cNvSpPr/>
      </xdr:nvSpPr>
      <xdr:spPr>
        <a:xfrm>
          <a:off x="3746500" y="577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64838</xdr:rowOff>
    </xdr:from>
    <xdr:ext cx="534377" cy="259045"/>
    <xdr:sp macro="" textlink="">
      <xdr:nvSpPr>
        <xdr:cNvPr id="83" name="テキスト ボックス 82"/>
        <xdr:cNvSpPr txBox="1"/>
      </xdr:nvSpPr>
      <xdr:spPr>
        <a:xfrm>
          <a:off x="3530111" y="55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63,732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44704</xdr:rowOff>
    </xdr:from>
    <xdr:to>
      <xdr:col>4</xdr:col>
      <xdr:colOff>206375</xdr:colOff>
      <xdr:row>33</xdr:row>
      <xdr:rowOff>146304</xdr:rowOff>
    </xdr:to>
    <xdr:sp macro="" textlink="">
      <xdr:nvSpPr>
        <xdr:cNvPr id="84" name="円/楕円 83"/>
        <xdr:cNvSpPr/>
      </xdr:nvSpPr>
      <xdr:spPr>
        <a:xfrm>
          <a:off x="2857500" y="57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162831</xdr:rowOff>
    </xdr:from>
    <xdr:ext cx="534377" cy="259045"/>
    <xdr:sp macro="" textlink="">
      <xdr:nvSpPr>
        <xdr:cNvPr id="85" name="テキスト ボックス 84"/>
        <xdr:cNvSpPr txBox="1"/>
      </xdr:nvSpPr>
      <xdr:spPr>
        <a:xfrm>
          <a:off x="2641111" y="547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65,660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125476</xdr:rowOff>
    </xdr:from>
    <xdr:to>
      <xdr:col>3</xdr:col>
      <xdr:colOff>3175</xdr:colOff>
      <xdr:row>34</xdr:row>
      <xdr:rowOff>55626</xdr:rowOff>
    </xdr:to>
    <xdr:sp macro="" textlink="">
      <xdr:nvSpPr>
        <xdr:cNvPr id="86" name="円/楕円 85"/>
        <xdr:cNvSpPr/>
      </xdr:nvSpPr>
      <xdr:spPr>
        <a:xfrm>
          <a:off x="1968500" y="57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72153</xdr:rowOff>
    </xdr:from>
    <xdr:ext cx="534377" cy="259045"/>
    <xdr:sp macro="" textlink="">
      <xdr:nvSpPr>
        <xdr:cNvPr id="87" name="テキスト ボックス 86"/>
        <xdr:cNvSpPr txBox="1"/>
      </xdr:nvSpPr>
      <xdr:spPr>
        <a:xfrm>
          <a:off x="1752111" y="555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44476</xdr:rowOff>
    </xdr:from>
    <xdr:to>
      <xdr:col>1</xdr:col>
      <xdr:colOff>485775</xdr:colOff>
      <xdr:row>33</xdr:row>
      <xdr:rowOff>146076</xdr:rowOff>
    </xdr:to>
    <xdr:sp macro="" textlink="">
      <xdr:nvSpPr>
        <xdr:cNvPr id="88" name="円/楕円 87"/>
        <xdr:cNvSpPr/>
      </xdr:nvSpPr>
      <xdr:spPr>
        <a:xfrm>
          <a:off x="1079500" y="570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162603</xdr:rowOff>
    </xdr:from>
    <xdr:ext cx="534377" cy="259045"/>
    <xdr:sp macro="" textlink="">
      <xdr:nvSpPr>
        <xdr:cNvPr id="89" name="テキスト ボックス 88"/>
        <xdr:cNvSpPr txBox="1"/>
      </xdr:nvSpPr>
      <xdr:spPr>
        <a:xfrm>
          <a:off x="863111" y="547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156068</xdr:rowOff>
    </xdr:from>
    <xdr:to>
      <xdr:col>6</xdr:col>
      <xdr:colOff>510540</xdr:colOff>
      <xdr:row>59</xdr:row>
      <xdr:rowOff>27343</xdr:rowOff>
    </xdr:to>
    <xdr:cxnSp macro="">
      <xdr:nvCxnSpPr>
        <xdr:cNvPr id="112" name="直線コネクタ 111"/>
        <xdr:cNvCxnSpPr/>
      </xdr:nvCxnSpPr>
      <xdr:spPr>
        <a:xfrm flipV="1">
          <a:off x="4633595" y="8900018"/>
          <a:ext cx="1270" cy="12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31170</xdr:rowOff>
    </xdr:from>
    <xdr:ext cx="534377" cy="259045"/>
    <xdr:sp macro="" textlink="">
      <xdr:nvSpPr>
        <xdr:cNvPr id="113" name="物件費最小値テキスト"/>
        <xdr:cNvSpPr txBox="1"/>
      </xdr:nvSpPr>
      <xdr:spPr>
        <a:xfrm>
          <a:off x="4686300" y="1014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6</xdr:col>
      <xdr:colOff>422275</xdr:colOff>
      <xdr:row>59</xdr:row>
      <xdr:rowOff>27343</xdr:rowOff>
    </xdr:from>
    <xdr:to>
      <xdr:col>6</xdr:col>
      <xdr:colOff>600075</xdr:colOff>
      <xdr:row>59</xdr:row>
      <xdr:rowOff>27343</xdr:rowOff>
    </xdr:to>
    <xdr:cxnSp macro="">
      <xdr:nvCxnSpPr>
        <xdr:cNvPr id="114" name="直線コネクタ 113"/>
        <xdr:cNvCxnSpPr/>
      </xdr:nvCxnSpPr>
      <xdr:spPr>
        <a:xfrm>
          <a:off x="4546600" y="10142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102745</xdr:rowOff>
    </xdr:from>
    <xdr:ext cx="534377" cy="259045"/>
    <xdr:sp macro="" textlink="">
      <xdr:nvSpPr>
        <xdr:cNvPr id="115" name="物件費最大値テキスト"/>
        <xdr:cNvSpPr txBox="1"/>
      </xdr:nvSpPr>
      <xdr:spPr>
        <a:xfrm>
          <a:off x="4686300" y="86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91,784</a:t>
          </a:r>
          <a:endParaRPr kumimoji="1" lang="ja-JP" altLang="en-US" sz="1000" b="1">
            <a:latin typeface="ＭＳ Ｐゴシック"/>
          </a:endParaRPr>
        </a:p>
      </xdr:txBody>
    </xdr:sp>
    <xdr:clientData/>
  </xdr:oneCellAnchor>
  <xdr:twoCellAnchor>
    <xdr:from>
      <xdr:col>6</xdr:col>
      <xdr:colOff>422275</xdr:colOff>
      <xdr:row>51</xdr:row>
      <xdr:rowOff>156068</xdr:rowOff>
    </xdr:from>
    <xdr:to>
      <xdr:col>6</xdr:col>
      <xdr:colOff>600075</xdr:colOff>
      <xdr:row>51</xdr:row>
      <xdr:rowOff>156068</xdr:rowOff>
    </xdr:to>
    <xdr:cxnSp macro="">
      <xdr:nvCxnSpPr>
        <xdr:cNvPr id="116" name="直線コネクタ 115"/>
        <xdr:cNvCxnSpPr/>
      </xdr:nvCxnSpPr>
      <xdr:spPr>
        <a:xfrm>
          <a:off x="4546600" y="8900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49014</xdr:rowOff>
    </xdr:from>
    <xdr:to>
      <xdr:col>6</xdr:col>
      <xdr:colOff>511175</xdr:colOff>
      <xdr:row>56</xdr:row>
      <xdr:rowOff>54226</xdr:rowOff>
    </xdr:to>
    <xdr:cxnSp macro="">
      <xdr:nvCxnSpPr>
        <xdr:cNvPr id="117" name="直線コネクタ 116"/>
        <xdr:cNvCxnSpPr/>
      </xdr:nvCxnSpPr>
      <xdr:spPr>
        <a:xfrm>
          <a:off x="3797300" y="9650214"/>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68310</xdr:rowOff>
    </xdr:from>
    <xdr:ext cx="534377" cy="259045"/>
    <xdr:sp macro="" textlink="">
      <xdr:nvSpPr>
        <xdr:cNvPr id="118" name="物件費平均値テキスト"/>
        <xdr:cNvSpPr txBox="1"/>
      </xdr:nvSpPr>
      <xdr:spPr>
        <a:xfrm>
          <a:off x="4686300" y="9840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47,457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89883</xdr:rowOff>
    </xdr:from>
    <xdr:to>
      <xdr:col>6</xdr:col>
      <xdr:colOff>561975</xdr:colOff>
      <xdr:row>58</xdr:row>
      <xdr:rowOff>20033</xdr:rowOff>
    </xdr:to>
    <xdr:sp macro="" textlink="">
      <xdr:nvSpPr>
        <xdr:cNvPr id="119" name="フローチャート : 判断 118"/>
        <xdr:cNvSpPr/>
      </xdr:nvSpPr>
      <xdr:spPr>
        <a:xfrm>
          <a:off x="45847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49014</xdr:rowOff>
    </xdr:from>
    <xdr:to>
      <xdr:col>5</xdr:col>
      <xdr:colOff>358775</xdr:colOff>
      <xdr:row>56</xdr:row>
      <xdr:rowOff>74412</xdr:rowOff>
    </xdr:to>
    <xdr:cxnSp macro="">
      <xdr:nvCxnSpPr>
        <xdr:cNvPr id="120" name="直線コネクタ 119"/>
        <xdr:cNvCxnSpPr/>
      </xdr:nvCxnSpPr>
      <xdr:spPr>
        <a:xfrm flipV="1">
          <a:off x="2908300" y="9650214"/>
          <a:ext cx="889000" cy="2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127602</xdr:rowOff>
    </xdr:from>
    <xdr:to>
      <xdr:col>5</xdr:col>
      <xdr:colOff>409575</xdr:colOff>
      <xdr:row>58</xdr:row>
      <xdr:rowOff>57752</xdr:rowOff>
    </xdr:to>
    <xdr:sp macro="" textlink="">
      <xdr:nvSpPr>
        <xdr:cNvPr id="121" name="フローチャート : 判断 120"/>
        <xdr:cNvSpPr/>
      </xdr:nvSpPr>
      <xdr:spPr>
        <a:xfrm>
          <a:off x="3746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48879</xdr:rowOff>
    </xdr:from>
    <xdr:ext cx="534377" cy="259045"/>
    <xdr:sp macro="" textlink="">
      <xdr:nvSpPr>
        <xdr:cNvPr id="122" name="テキスト ボックス 121"/>
        <xdr:cNvSpPr txBox="1"/>
      </xdr:nvSpPr>
      <xdr:spPr>
        <a:xfrm>
          <a:off x="3530111" y="999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45,807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74412</xdr:rowOff>
    </xdr:from>
    <xdr:to>
      <xdr:col>4</xdr:col>
      <xdr:colOff>155575</xdr:colOff>
      <xdr:row>56</xdr:row>
      <xdr:rowOff>157622</xdr:rowOff>
    </xdr:to>
    <xdr:cxnSp macro="">
      <xdr:nvCxnSpPr>
        <xdr:cNvPr id="123" name="直線コネクタ 122"/>
        <xdr:cNvCxnSpPr/>
      </xdr:nvCxnSpPr>
      <xdr:spPr>
        <a:xfrm flipV="1">
          <a:off x="2019300" y="9675612"/>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139238</xdr:rowOff>
    </xdr:from>
    <xdr:to>
      <xdr:col>4</xdr:col>
      <xdr:colOff>206375</xdr:colOff>
      <xdr:row>58</xdr:row>
      <xdr:rowOff>69388</xdr:rowOff>
    </xdr:to>
    <xdr:sp macro="" textlink="">
      <xdr:nvSpPr>
        <xdr:cNvPr id="124" name="フローチャート : 判断 123"/>
        <xdr:cNvSpPr/>
      </xdr:nvSpPr>
      <xdr:spPr>
        <a:xfrm>
          <a:off x="2857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60515</xdr:rowOff>
    </xdr:from>
    <xdr:ext cx="534377" cy="259045"/>
    <xdr:sp macro="" textlink="">
      <xdr:nvSpPr>
        <xdr:cNvPr id="125" name="テキスト ボックス 124"/>
        <xdr:cNvSpPr txBox="1"/>
      </xdr:nvSpPr>
      <xdr:spPr>
        <a:xfrm>
          <a:off x="2641111" y="100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45,298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157622</xdr:rowOff>
    </xdr:from>
    <xdr:to>
      <xdr:col>2</xdr:col>
      <xdr:colOff>638175</xdr:colOff>
      <xdr:row>57</xdr:row>
      <xdr:rowOff>21399</xdr:rowOff>
    </xdr:to>
    <xdr:cxnSp macro="">
      <xdr:nvCxnSpPr>
        <xdr:cNvPr id="126" name="直線コネクタ 125"/>
        <xdr:cNvCxnSpPr/>
      </xdr:nvCxnSpPr>
      <xdr:spPr>
        <a:xfrm flipV="1">
          <a:off x="1130300" y="9758822"/>
          <a:ext cx="889000" cy="3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18811</xdr:rowOff>
    </xdr:from>
    <xdr:to>
      <xdr:col>3</xdr:col>
      <xdr:colOff>3175</xdr:colOff>
      <xdr:row>58</xdr:row>
      <xdr:rowOff>120411</xdr:rowOff>
    </xdr:to>
    <xdr:sp macro="" textlink="">
      <xdr:nvSpPr>
        <xdr:cNvPr id="127" name="フローチャート : 判断 126"/>
        <xdr:cNvSpPr/>
      </xdr:nvSpPr>
      <xdr:spPr>
        <a:xfrm>
          <a:off x="1968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111538</xdr:rowOff>
    </xdr:from>
    <xdr:ext cx="534377" cy="259045"/>
    <xdr:sp macro="" textlink="">
      <xdr:nvSpPr>
        <xdr:cNvPr id="128" name="テキスト ボックス 127"/>
        <xdr:cNvSpPr txBox="1"/>
      </xdr:nvSpPr>
      <xdr:spPr>
        <a:xfrm>
          <a:off x="1752111" y="100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43,066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19680</xdr:rowOff>
    </xdr:from>
    <xdr:to>
      <xdr:col>1</xdr:col>
      <xdr:colOff>485775</xdr:colOff>
      <xdr:row>58</xdr:row>
      <xdr:rowOff>121280</xdr:rowOff>
    </xdr:to>
    <xdr:sp macro="" textlink="">
      <xdr:nvSpPr>
        <xdr:cNvPr id="129" name="フローチャート : 判断 128"/>
        <xdr:cNvSpPr/>
      </xdr:nvSpPr>
      <xdr:spPr>
        <a:xfrm>
          <a:off x="1079500" y="996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112407</xdr:rowOff>
    </xdr:from>
    <xdr:ext cx="534377" cy="259045"/>
    <xdr:sp macro="" textlink="">
      <xdr:nvSpPr>
        <xdr:cNvPr id="130" name="テキスト ボックス 129"/>
        <xdr:cNvSpPr txBox="1"/>
      </xdr:nvSpPr>
      <xdr:spPr>
        <a:xfrm>
          <a:off x="863111" y="1005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3426</xdr:rowOff>
    </xdr:from>
    <xdr:to>
      <xdr:col>6</xdr:col>
      <xdr:colOff>561975</xdr:colOff>
      <xdr:row>56</xdr:row>
      <xdr:rowOff>105026</xdr:rowOff>
    </xdr:to>
    <xdr:sp macro="" textlink="">
      <xdr:nvSpPr>
        <xdr:cNvPr id="136" name="円/楕円 135"/>
        <xdr:cNvSpPr/>
      </xdr:nvSpPr>
      <xdr:spPr>
        <a:xfrm>
          <a:off x="4584700" y="960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26303</xdr:rowOff>
    </xdr:from>
    <xdr:ext cx="534377" cy="259045"/>
    <xdr:sp macro="" textlink="">
      <xdr:nvSpPr>
        <xdr:cNvPr id="137" name="物件費該当値テキスト"/>
        <xdr:cNvSpPr txBox="1"/>
      </xdr:nvSpPr>
      <xdr:spPr>
        <a:xfrm>
          <a:off x="4686300" y="945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58,739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169664</xdr:rowOff>
    </xdr:from>
    <xdr:to>
      <xdr:col>5</xdr:col>
      <xdr:colOff>409575</xdr:colOff>
      <xdr:row>56</xdr:row>
      <xdr:rowOff>99814</xdr:rowOff>
    </xdr:to>
    <xdr:sp macro="" textlink="">
      <xdr:nvSpPr>
        <xdr:cNvPr id="138" name="円/楕円 137"/>
        <xdr:cNvSpPr/>
      </xdr:nvSpPr>
      <xdr:spPr>
        <a:xfrm>
          <a:off x="3746500" y="95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116341</xdr:rowOff>
    </xdr:from>
    <xdr:ext cx="534377" cy="259045"/>
    <xdr:sp macro="" textlink="">
      <xdr:nvSpPr>
        <xdr:cNvPr id="139" name="テキスト ボックス 138"/>
        <xdr:cNvSpPr txBox="1"/>
      </xdr:nvSpPr>
      <xdr:spPr>
        <a:xfrm>
          <a:off x="3530111" y="937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58,967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23612</xdr:rowOff>
    </xdr:from>
    <xdr:to>
      <xdr:col>4</xdr:col>
      <xdr:colOff>206375</xdr:colOff>
      <xdr:row>56</xdr:row>
      <xdr:rowOff>125212</xdr:rowOff>
    </xdr:to>
    <xdr:sp macro="" textlink="">
      <xdr:nvSpPr>
        <xdr:cNvPr id="140" name="円/楕円 139"/>
        <xdr:cNvSpPr/>
      </xdr:nvSpPr>
      <xdr:spPr>
        <a:xfrm>
          <a:off x="2857500" y="962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141739</xdr:rowOff>
    </xdr:from>
    <xdr:ext cx="534377" cy="259045"/>
    <xdr:sp macro="" textlink="">
      <xdr:nvSpPr>
        <xdr:cNvPr id="141" name="テキスト ボックス 140"/>
        <xdr:cNvSpPr txBox="1"/>
      </xdr:nvSpPr>
      <xdr:spPr>
        <a:xfrm>
          <a:off x="2641111" y="940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57,856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106822</xdr:rowOff>
    </xdr:from>
    <xdr:to>
      <xdr:col>3</xdr:col>
      <xdr:colOff>3175</xdr:colOff>
      <xdr:row>57</xdr:row>
      <xdr:rowOff>36972</xdr:rowOff>
    </xdr:to>
    <xdr:sp macro="" textlink="">
      <xdr:nvSpPr>
        <xdr:cNvPr id="142" name="円/楕円 141"/>
        <xdr:cNvSpPr/>
      </xdr:nvSpPr>
      <xdr:spPr>
        <a:xfrm>
          <a:off x="1968500" y="970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53499</xdr:rowOff>
    </xdr:from>
    <xdr:ext cx="534377" cy="259045"/>
    <xdr:sp macro="" textlink="">
      <xdr:nvSpPr>
        <xdr:cNvPr id="143" name="テキスト ボックス 142"/>
        <xdr:cNvSpPr txBox="1"/>
      </xdr:nvSpPr>
      <xdr:spPr>
        <a:xfrm>
          <a:off x="1752111" y="948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54,216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142049</xdr:rowOff>
    </xdr:from>
    <xdr:to>
      <xdr:col>1</xdr:col>
      <xdr:colOff>485775</xdr:colOff>
      <xdr:row>57</xdr:row>
      <xdr:rowOff>72199</xdr:rowOff>
    </xdr:to>
    <xdr:sp macro="" textlink="">
      <xdr:nvSpPr>
        <xdr:cNvPr id="144" name="円/楕円 143"/>
        <xdr:cNvSpPr/>
      </xdr:nvSpPr>
      <xdr:spPr>
        <a:xfrm>
          <a:off x="1079500" y="974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88726</xdr:rowOff>
    </xdr:from>
    <xdr:ext cx="534377" cy="259045"/>
    <xdr:sp macro="" textlink="">
      <xdr:nvSpPr>
        <xdr:cNvPr id="145" name="テキスト ボックス 144"/>
        <xdr:cNvSpPr txBox="1"/>
      </xdr:nvSpPr>
      <xdr:spPr>
        <a:xfrm>
          <a:off x="863111" y="951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6" name="直線コネクタ 155"/>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7" name="テキスト ボックス 156"/>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54627</xdr:rowOff>
    </xdr:from>
    <xdr:ext cx="467179" cy="259045"/>
    <xdr:sp macro="" textlink="">
      <xdr:nvSpPr>
        <xdr:cNvPr id="159" name="テキスト ボックス 158"/>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0" name="直線コネクタ 159"/>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111777</xdr:rowOff>
    </xdr:from>
    <xdr:ext cx="467179" cy="259045"/>
    <xdr:sp macro="" textlink="">
      <xdr:nvSpPr>
        <xdr:cNvPr id="161" name="テキスト ボックス 160"/>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4" name="直線コネクタ 163"/>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54627</xdr:rowOff>
    </xdr:from>
    <xdr:ext cx="531299" cy="259045"/>
    <xdr:sp macro="" textlink="">
      <xdr:nvSpPr>
        <xdr:cNvPr id="165" name="テキスト ボックス 164"/>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68" name="直線コネクタ 167"/>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68</xdr:row>
      <xdr:rowOff>168927</xdr:rowOff>
    </xdr:from>
    <xdr:ext cx="531299" cy="259045"/>
    <xdr:sp macro="" textlink="">
      <xdr:nvSpPr>
        <xdr:cNvPr id="169" name="テキスト ボックス 168"/>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111506</xdr:rowOff>
    </xdr:from>
    <xdr:to>
      <xdr:col>6</xdr:col>
      <xdr:colOff>510540</xdr:colOff>
      <xdr:row>78</xdr:row>
      <xdr:rowOff>108649</xdr:rowOff>
    </xdr:to>
    <xdr:cxnSp macro="">
      <xdr:nvCxnSpPr>
        <xdr:cNvPr id="173" name="直線コネクタ 172"/>
        <xdr:cNvCxnSpPr/>
      </xdr:nvCxnSpPr>
      <xdr:spPr>
        <a:xfrm flipV="1">
          <a:off x="4633595" y="12113006"/>
          <a:ext cx="1270" cy="136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112476</xdr:rowOff>
    </xdr:from>
    <xdr:ext cx="469744" cy="259045"/>
    <xdr:sp macro="" textlink="">
      <xdr:nvSpPr>
        <xdr:cNvPr id="174" name="維持補修費最小値テキスト"/>
        <xdr:cNvSpPr txBox="1"/>
      </xdr:nvSpPr>
      <xdr:spPr>
        <a:xfrm>
          <a:off x="4686300" y="1348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2,126</a:t>
          </a:r>
          <a:endParaRPr kumimoji="1" lang="ja-JP" altLang="en-US" sz="1000" b="1">
            <a:latin typeface="ＭＳ Ｐゴシック"/>
          </a:endParaRPr>
        </a:p>
      </xdr:txBody>
    </xdr:sp>
    <xdr:clientData/>
  </xdr:oneCellAnchor>
  <xdr:twoCellAnchor>
    <xdr:from>
      <xdr:col>6</xdr:col>
      <xdr:colOff>422275</xdr:colOff>
      <xdr:row>78</xdr:row>
      <xdr:rowOff>108649</xdr:rowOff>
    </xdr:from>
    <xdr:to>
      <xdr:col>6</xdr:col>
      <xdr:colOff>600075</xdr:colOff>
      <xdr:row>78</xdr:row>
      <xdr:rowOff>108649</xdr:rowOff>
    </xdr:to>
    <xdr:cxnSp macro="">
      <xdr:nvCxnSpPr>
        <xdr:cNvPr id="175" name="直線コネクタ 174"/>
        <xdr:cNvCxnSpPr/>
      </xdr:nvCxnSpPr>
      <xdr:spPr>
        <a:xfrm>
          <a:off x="4546600" y="1348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58183</xdr:rowOff>
    </xdr:from>
    <xdr:ext cx="534377" cy="259045"/>
    <xdr:sp macro="" textlink="">
      <xdr:nvSpPr>
        <xdr:cNvPr id="176" name="維持補修費最大値テキスト"/>
        <xdr:cNvSpPr txBox="1"/>
      </xdr:nvSpPr>
      <xdr:spPr>
        <a:xfrm>
          <a:off x="4686300" y="118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16,496</a:t>
          </a:r>
          <a:endParaRPr kumimoji="1" lang="ja-JP" altLang="en-US" sz="1000" b="1">
            <a:latin typeface="ＭＳ Ｐゴシック"/>
          </a:endParaRPr>
        </a:p>
      </xdr:txBody>
    </xdr:sp>
    <xdr:clientData/>
  </xdr:oneCellAnchor>
  <xdr:twoCellAnchor>
    <xdr:from>
      <xdr:col>6</xdr:col>
      <xdr:colOff>422275</xdr:colOff>
      <xdr:row>70</xdr:row>
      <xdr:rowOff>111506</xdr:rowOff>
    </xdr:from>
    <xdr:to>
      <xdr:col>6</xdr:col>
      <xdr:colOff>600075</xdr:colOff>
      <xdr:row>70</xdr:row>
      <xdr:rowOff>111506</xdr:rowOff>
    </xdr:to>
    <xdr:cxnSp macro="">
      <xdr:nvCxnSpPr>
        <xdr:cNvPr id="177" name="直線コネクタ 176"/>
        <xdr:cNvCxnSpPr/>
      </xdr:nvCxnSpPr>
      <xdr:spPr>
        <a:xfrm>
          <a:off x="4546600" y="12113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1016</xdr:rowOff>
    </xdr:from>
    <xdr:to>
      <xdr:col>6</xdr:col>
      <xdr:colOff>511175</xdr:colOff>
      <xdr:row>74</xdr:row>
      <xdr:rowOff>81312</xdr:rowOff>
    </xdr:to>
    <xdr:cxnSp macro="">
      <xdr:nvCxnSpPr>
        <xdr:cNvPr id="178" name="直線コネクタ 177"/>
        <xdr:cNvCxnSpPr/>
      </xdr:nvCxnSpPr>
      <xdr:spPr>
        <a:xfrm flipV="1">
          <a:off x="3797300" y="12688316"/>
          <a:ext cx="838200" cy="8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139812</xdr:rowOff>
    </xdr:from>
    <xdr:ext cx="469744" cy="259045"/>
    <xdr:sp macro="" textlink="">
      <xdr:nvSpPr>
        <xdr:cNvPr id="179" name="維持補修費平均値テキスト"/>
        <xdr:cNvSpPr txBox="1"/>
      </xdr:nvSpPr>
      <xdr:spPr>
        <a:xfrm>
          <a:off x="4686300" y="1299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161385</xdr:rowOff>
    </xdr:from>
    <xdr:to>
      <xdr:col>6</xdr:col>
      <xdr:colOff>561975</xdr:colOff>
      <xdr:row>76</xdr:row>
      <xdr:rowOff>91535</xdr:rowOff>
    </xdr:to>
    <xdr:sp macro="" textlink="">
      <xdr:nvSpPr>
        <xdr:cNvPr id="180" name="フローチャート : 判断 179"/>
        <xdr:cNvSpPr/>
      </xdr:nvSpPr>
      <xdr:spPr>
        <a:xfrm>
          <a:off x="45847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158464</xdr:rowOff>
    </xdr:from>
    <xdr:to>
      <xdr:col>5</xdr:col>
      <xdr:colOff>358775</xdr:colOff>
      <xdr:row>74</xdr:row>
      <xdr:rowOff>81312</xdr:rowOff>
    </xdr:to>
    <xdr:cxnSp macro="">
      <xdr:nvCxnSpPr>
        <xdr:cNvPr id="181" name="直線コネクタ 180"/>
        <xdr:cNvCxnSpPr/>
      </xdr:nvCxnSpPr>
      <xdr:spPr>
        <a:xfrm>
          <a:off x="2908300" y="12674314"/>
          <a:ext cx="889000" cy="9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3747</xdr:rowOff>
    </xdr:from>
    <xdr:to>
      <xdr:col>5</xdr:col>
      <xdr:colOff>409575</xdr:colOff>
      <xdr:row>76</xdr:row>
      <xdr:rowOff>105347</xdr:rowOff>
    </xdr:to>
    <xdr:sp macro="" textlink="">
      <xdr:nvSpPr>
        <xdr:cNvPr id="182" name="フローチャート : 判断 181"/>
        <xdr:cNvSpPr/>
      </xdr:nvSpPr>
      <xdr:spPr>
        <a:xfrm>
          <a:off x="3746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96474</xdr:rowOff>
    </xdr:from>
    <xdr:ext cx="469744" cy="259045"/>
    <xdr:sp macro="" textlink="">
      <xdr:nvSpPr>
        <xdr:cNvPr id="183" name="テキスト ボックス 182"/>
        <xdr:cNvSpPr txBox="1"/>
      </xdr:nvSpPr>
      <xdr:spPr>
        <a:xfrm>
          <a:off x="3562427" y="1312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6,294</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158464</xdr:rowOff>
    </xdr:from>
    <xdr:to>
      <xdr:col>4</xdr:col>
      <xdr:colOff>155575</xdr:colOff>
      <xdr:row>75</xdr:row>
      <xdr:rowOff>29496</xdr:rowOff>
    </xdr:to>
    <xdr:cxnSp macro="">
      <xdr:nvCxnSpPr>
        <xdr:cNvPr id="184" name="直線コネクタ 183"/>
        <xdr:cNvCxnSpPr/>
      </xdr:nvCxnSpPr>
      <xdr:spPr>
        <a:xfrm flipV="1">
          <a:off x="2019300" y="12674314"/>
          <a:ext cx="889000" cy="21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149194</xdr:rowOff>
    </xdr:from>
    <xdr:to>
      <xdr:col>4</xdr:col>
      <xdr:colOff>206375</xdr:colOff>
      <xdr:row>76</xdr:row>
      <xdr:rowOff>79344</xdr:rowOff>
    </xdr:to>
    <xdr:sp macro="" textlink="">
      <xdr:nvSpPr>
        <xdr:cNvPr id="185" name="フローチャート : 判断 184"/>
        <xdr:cNvSpPr/>
      </xdr:nvSpPr>
      <xdr:spPr>
        <a:xfrm>
          <a:off x="2857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70471</xdr:rowOff>
    </xdr:from>
    <xdr:ext cx="469744" cy="259045"/>
    <xdr:sp macro="" textlink="">
      <xdr:nvSpPr>
        <xdr:cNvPr id="186" name="テキスト ボックス 185"/>
        <xdr:cNvSpPr txBox="1"/>
      </xdr:nvSpPr>
      <xdr:spPr>
        <a:xfrm>
          <a:off x="2673427" y="1310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6,567</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127794</xdr:rowOff>
    </xdr:from>
    <xdr:to>
      <xdr:col>2</xdr:col>
      <xdr:colOff>638175</xdr:colOff>
      <xdr:row>75</xdr:row>
      <xdr:rowOff>29496</xdr:rowOff>
    </xdr:to>
    <xdr:cxnSp macro="">
      <xdr:nvCxnSpPr>
        <xdr:cNvPr id="187" name="直線コネクタ 186"/>
        <xdr:cNvCxnSpPr/>
      </xdr:nvCxnSpPr>
      <xdr:spPr>
        <a:xfrm>
          <a:off x="1130300" y="1281509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166719</xdr:rowOff>
    </xdr:from>
    <xdr:to>
      <xdr:col>3</xdr:col>
      <xdr:colOff>3175</xdr:colOff>
      <xdr:row>76</xdr:row>
      <xdr:rowOff>96869</xdr:rowOff>
    </xdr:to>
    <xdr:sp macro="" textlink="">
      <xdr:nvSpPr>
        <xdr:cNvPr id="188" name="フローチャート : 判断 187"/>
        <xdr:cNvSpPr/>
      </xdr:nvSpPr>
      <xdr:spPr>
        <a:xfrm>
          <a:off x="1968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87996</xdr:rowOff>
    </xdr:from>
    <xdr:ext cx="469744" cy="259045"/>
    <xdr:sp macro="" textlink="">
      <xdr:nvSpPr>
        <xdr:cNvPr id="189" name="テキスト ボックス 188"/>
        <xdr:cNvSpPr txBox="1"/>
      </xdr:nvSpPr>
      <xdr:spPr>
        <a:xfrm>
          <a:off x="1784427" y="131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162528</xdr:rowOff>
    </xdr:from>
    <xdr:to>
      <xdr:col>1</xdr:col>
      <xdr:colOff>485775</xdr:colOff>
      <xdr:row>76</xdr:row>
      <xdr:rowOff>92678</xdr:rowOff>
    </xdr:to>
    <xdr:sp macro="" textlink="">
      <xdr:nvSpPr>
        <xdr:cNvPr id="190" name="フローチャート : 判断 189"/>
        <xdr:cNvSpPr/>
      </xdr:nvSpPr>
      <xdr:spPr>
        <a:xfrm>
          <a:off x="1079500" y="130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83805</xdr:rowOff>
    </xdr:from>
    <xdr:ext cx="469744" cy="259045"/>
    <xdr:sp macro="" textlink="">
      <xdr:nvSpPr>
        <xdr:cNvPr id="191" name="テキスト ボックス 190"/>
        <xdr:cNvSpPr txBox="1"/>
      </xdr:nvSpPr>
      <xdr:spPr>
        <a:xfrm>
          <a:off x="895427" y="1311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121666</xdr:rowOff>
    </xdr:from>
    <xdr:to>
      <xdr:col>6</xdr:col>
      <xdr:colOff>561975</xdr:colOff>
      <xdr:row>74</xdr:row>
      <xdr:rowOff>51816</xdr:rowOff>
    </xdr:to>
    <xdr:sp macro="" textlink="">
      <xdr:nvSpPr>
        <xdr:cNvPr id="197" name="円/楕円 196"/>
        <xdr:cNvSpPr/>
      </xdr:nvSpPr>
      <xdr:spPr>
        <a:xfrm>
          <a:off x="4584700" y="1263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144543</xdr:rowOff>
    </xdr:from>
    <xdr:ext cx="534377" cy="259045"/>
    <xdr:sp macro="" textlink="">
      <xdr:nvSpPr>
        <xdr:cNvPr id="198" name="維持補修費該当値テキスト"/>
        <xdr:cNvSpPr txBox="1"/>
      </xdr:nvSpPr>
      <xdr:spPr>
        <a:xfrm>
          <a:off x="4686300" y="1248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10,456</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30512</xdr:rowOff>
    </xdr:from>
    <xdr:to>
      <xdr:col>5</xdr:col>
      <xdr:colOff>409575</xdr:colOff>
      <xdr:row>74</xdr:row>
      <xdr:rowOff>132112</xdr:rowOff>
    </xdr:to>
    <xdr:sp macro="" textlink="">
      <xdr:nvSpPr>
        <xdr:cNvPr id="199" name="円/楕円 198"/>
        <xdr:cNvSpPr/>
      </xdr:nvSpPr>
      <xdr:spPr>
        <a:xfrm>
          <a:off x="3746500" y="1271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148639</xdr:rowOff>
    </xdr:from>
    <xdr:ext cx="469744" cy="259045"/>
    <xdr:sp macro="" textlink="">
      <xdr:nvSpPr>
        <xdr:cNvPr id="200" name="テキスト ボックス 199"/>
        <xdr:cNvSpPr txBox="1"/>
      </xdr:nvSpPr>
      <xdr:spPr>
        <a:xfrm>
          <a:off x="3562427" y="1249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9,613</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107664</xdr:rowOff>
    </xdr:from>
    <xdr:to>
      <xdr:col>4</xdr:col>
      <xdr:colOff>206375</xdr:colOff>
      <xdr:row>74</xdr:row>
      <xdr:rowOff>37814</xdr:rowOff>
    </xdr:to>
    <xdr:sp macro="" textlink="">
      <xdr:nvSpPr>
        <xdr:cNvPr id="201" name="円/楕円 200"/>
        <xdr:cNvSpPr/>
      </xdr:nvSpPr>
      <xdr:spPr>
        <a:xfrm>
          <a:off x="2857500" y="1262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54341</xdr:rowOff>
    </xdr:from>
    <xdr:ext cx="534377" cy="259045"/>
    <xdr:sp macro="" textlink="">
      <xdr:nvSpPr>
        <xdr:cNvPr id="202" name="テキスト ボックス 201"/>
        <xdr:cNvSpPr txBox="1"/>
      </xdr:nvSpPr>
      <xdr:spPr>
        <a:xfrm>
          <a:off x="2641111" y="1239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10,603</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150146</xdr:rowOff>
    </xdr:from>
    <xdr:to>
      <xdr:col>3</xdr:col>
      <xdr:colOff>3175</xdr:colOff>
      <xdr:row>75</xdr:row>
      <xdr:rowOff>80296</xdr:rowOff>
    </xdr:to>
    <xdr:sp macro="" textlink="">
      <xdr:nvSpPr>
        <xdr:cNvPr id="203" name="円/楕円 202"/>
        <xdr:cNvSpPr/>
      </xdr:nvSpPr>
      <xdr:spPr>
        <a:xfrm>
          <a:off x="1968500" y="1283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96823</xdr:rowOff>
    </xdr:from>
    <xdr:ext cx="469744" cy="259045"/>
    <xdr:sp macro="" textlink="">
      <xdr:nvSpPr>
        <xdr:cNvPr id="204" name="テキスト ボックス 203"/>
        <xdr:cNvSpPr txBox="1"/>
      </xdr:nvSpPr>
      <xdr:spPr>
        <a:xfrm>
          <a:off x="1784427" y="1261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8,357</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76994</xdr:rowOff>
    </xdr:from>
    <xdr:to>
      <xdr:col>1</xdr:col>
      <xdr:colOff>485775</xdr:colOff>
      <xdr:row>75</xdr:row>
      <xdr:rowOff>7144</xdr:rowOff>
    </xdr:to>
    <xdr:sp macro="" textlink="">
      <xdr:nvSpPr>
        <xdr:cNvPr id="205" name="円/楕円 204"/>
        <xdr:cNvSpPr/>
      </xdr:nvSpPr>
      <xdr:spPr>
        <a:xfrm>
          <a:off x="1079500" y="1276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23671</xdr:rowOff>
    </xdr:from>
    <xdr:ext cx="469744" cy="259045"/>
    <xdr:sp macro="" textlink="">
      <xdr:nvSpPr>
        <xdr:cNvPr id="206" name="テキスト ボックス 205"/>
        <xdr:cNvSpPr txBox="1"/>
      </xdr:nvSpPr>
      <xdr:spPr>
        <a:xfrm>
          <a:off x="895427" y="1253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81,995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104180</xdr:rowOff>
    </xdr:from>
    <xdr:to>
      <xdr:col>6</xdr:col>
      <xdr:colOff>510540</xdr:colOff>
      <xdr:row>98</xdr:row>
      <xdr:rowOff>39291</xdr:rowOff>
    </xdr:to>
    <xdr:cxnSp macro="">
      <xdr:nvCxnSpPr>
        <xdr:cNvPr id="233" name="直線コネクタ 232"/>
        <xdr:cNvCxnSpPr/>
      </xdr:nvCxnSpPr>
      <xdr:spPr>
        <a:xfrm flipV="1">
          <a:off x="4633595" y="15534680"/>
          <a:ext cx="1270" cy="130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43118</xdr:rowOff>
    </xdr:from>
    <xdr:ext cx="534377" cy="259045"/>
    <xdr:sp macro="" textlink="">
      <xdr:nvSpPr>
        <xdr:cNvPr id="234" name="扶助費最小値テキスト"/>
        <xdr:cNvSpPr txBox="1"/>
      </xdr:nvSpPr>
      <xdr:spPr>
        <a:xfrm>
          <a:off x="4686300" y="1684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81,224</a:t>
          </a:r>
          <a:endParaRPr kumimoji="1" lang="ja-JP" altLang="en-US" sz="1000" b="1">
            <a:latin typeface="ＭＳ Ｐゴシック"/>
          </a:endParaRPr>
        </a:p>
      </xdr:txBody>
    </xdr:sp>
    <xdr:clientData/>
  </xdr:oneCellAnchor>
  <xdr:twoCellAnchor>
    <xdr:from>
      <xdr:col>6</xdr:col>
      <xdr:colOff>422275</xdr:colOff>
      <xdr:row>98</xdr:row>
      <xdr:rowOff>39291</xdr:rowOff>
    </xdr:from>
    <xdr:to>
      <xdr:col>6</xdr:col>
      <xdr:colOff>600075</xdr:colOff>
      <xdr:row>98</xdr:row>
      <xdr:rowOff>39291</xdr:rowOff>
    </xdr:to>
    <xdr:cxnSp macro="">
      <xdr:nvCxnSpPr>
        <xdr:cNvPr id="235" name="直線コネクタ 234"/>
        <xdr:cNvCxnSpPr/>
      </xdr:nvCxnSpPr>
      <xdr:spPr>
        <a:xfrm>
          <a:off x="4546600" y="1684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50857</xdr:rowOff>
    </xdr:from>
    <xdr:ext cx="599010" cy="259045"/>
    <xdr:sp macro="" textlink="">
      <xdr:nvSpPr>
        <xdr:cNvPr id="236" name="扶助費最大値テキスト"/>
        <xdr:cNvSpPr txBox="1"/>
      </xdr:nvSpPr>
      <xdr:spPr>
        <a:xfrm>
          <a:off x="4686300" y="1530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201,263</a:t>
          </a:r>
          <a:endParaRPr kumimoji="1" lang="ja-JP" altLang="en-US" sz="1000" b="1">
            <a:latin typeface="ＭＳ Ｐゴシック"/>
          </a:endParaRPr>
        </a:p>
      </xdr:txBody>
    </xdr:sp>
    <xdr:clientData/>
  </xdr:oneCellAnchor>
  <xdr:twoCellAnchor>
    <xdr:from>
      <xdr:col>6</xdr:col>
      <xdr:colOff>422275</xdr:colOff>
      <xdr:row>90</xdr:row>
      <xdr:rowOff>104180</xdr:rowOff>
    </xdr:from>
    <xdr:to>
      <xdr:col>6</xdr:col>
      <xdr:colOff>600075</xdr:colOff>
      <xdr:row>90</xdr:row>
      <xdr:rowOff>104180</xdr:rowOff>
    </xdr:to>
    <xdr:cxnSp macro="">
      <xdr:nvCxnSpPr>
        <xdr:cNvPr id="237" name="直線コネクタ 236"/>
        <xdr:cNvCxnSpPr/>
      </xdr:nvCxnSpPr>
      <xdr:spPr>
        <a:xfrm>
          <a:off x="4546600" y="1553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60779</xdr:rowOff>
    </xdr:from>
    <xdr:to>
      <xdr:col>6</xdr:col>
      <xdr:colOff>511175</xdr:colOff>
      <xdr:row>97</xdr:row>
      <xdr:rowOff>114391</xdr:rowOff>
    </xdr:to>
    <xdr:cxnSp macro="">
      <xdr:nvCxnSpPr>
        <xdr:cNvPr id="238" name="直線コネクタ 237"/>
        <xdr:cNvCxnSpPr/>
      </xdr:nvCxnSpPr>
      <xdr:spPr>
        <a:xfrm flipV="1">
          <a:off x="3797300" y="16691429"/>
          <a:ext cx="838200" cy="5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8309</xdr:rowOff>
    </xdr:from>
    <xdr:ext cx="599010" cy="259045"/>
    <xdr:sp macro="" textlink="">
      <xdr:nvSpPr>
        <xdr:cNvPr id="239" name="扶助費平均値テキスト"/>
        <xdr:cNvSpPr txBox="1"/>
      </xdr:nvSpPr>
      <xdr:spPr>
        <a:xfrm>
          <a:off x="4686300" y="16124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128,755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156882</xdr:rowOff>
    </xdr:from>
    <xdr:to>
      <xdr:col>6</xdr:col>
      <xdr:colOff>561975</xdr:colOff>
      <xdr:row>95</xdr:row>
      <xdr:rowOff>87032</xdr:rowOff>
    </xdr:to>
    <xdr:sp macro="" textlink="">
      <xdr:nvSpPr>
        <xdr:cNvPr id="240" name="フローチャート : 判断 239"/>
        <xdr:cNvSpPr/>
      </xdr:nvSpPr>
      <xdr:spPr>
        <a:xfrm>
          <a:off x="4584700" y="1627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114391</xdr:rowOff>
    </xdr:from>
    <xdr:to>
      <xdr:col>5</xdr:col>
      <xdr:colOff>358775</xdr:colOff>
      <xdr:row>97</xdr:row>
      <xdr:rowOff>156094</xdr:rowOff>
    </xdr:to>
    <xdr:cxnSp macro="">
      <xdr:nvCxnSpPr>
        <xdr:cNvPr id="241" name="直線コネクタ 240"/>
        <xdr:cNvCxnSpPr/>
      </xdr:nvCxnSpPr>
      <xdr:spPr>
        <a:xfrm flipV="1">
          <a:off x="2908300" y="16745041"/>
          <a:ext cx="889000" cy="4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42745</xdr:rowOff>
    </xdr:from>
    <xdr:to>
      <xdr:col>5</xdr:col>
      <xdr:colOff>409575</xdr:colOff>
      <xdr:row>95</xdr:row>
      <xdr:rowOff>144345</xdr:rowOff>
    </xdr:to>
    <xdr:sp macro="" textlink="">
      <xdr:nvSpPr>
        <xdr:cNvPr id="242" name="フローチャート : 判断 241"/>
        <xdr:cNvSpPr/>
      </xdr:nvSpPr>
      <xdr:spPr>
        <a:xfrm>
          <a:off x="37465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160872</xdr:rowOff>
    </xdr:from>
    <xdr:ext cx="599010" cy="259045"/>
    <xdr:sp macro="" textlink="">
      <xdr:nvSpPr>
        <xdr:cNvPr id="243" name="テキスト ボックス 242"/>
        <xdr:cNvSpPr txBox="1"/>
      </xdr:nvSpPr>
      <xdr:spPr>
        <a:xfrm>
          <a:off x="3497794" y="1610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156094</xdr:rowOff>
    </xdr:from>
    <xdr:to>
      <xdr:col>4</xdr:col>
      <xdr:colOff>155575</xdr:colOff>
      <xdr:row>98</xdr:row>
      <xdr:rowOff>39247</xdr:rowOff>
    </xdr:to>
    <xdr:cxnSp macro="">
      <xdr:nvCxnSpPr>
        <xdr:cNvPr id="244" name="直線コネクタ 243"/>
        <xdr:cNvCxnSpPr/>
      </xdr:nvCxnSpPr>
      <xdr:spPr>
        <a:xfrm flipV="1">
          <a:off x="2019300" y="16786744"/>
          <a:ext cx="889000" cy="5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83882</xdr:rowOff>
    </xdr:from>
    <xdr:to>
      <xdr:col>4</xdr:col>
      <xdr:colOff>206375</xdr:colOff>
      <xdr:row>96</xdr:row>
      <xdr:rowOff>14032</xdr:rowOff>
    </xdr:to>
    <xdr:sp macro="" textlink="">
      <xdr:nvSpPr>
        <xdr:cNvPr id="245" name="フローチャート : 判断 244"/>
        <xdr:cNvSpPr/>
      </xdr:nvSpPr>
      <xdr:spPr>
        <a:xfrm>
          <a:off x="2857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30559</xdr:rowOff>
    </xdr:from>
    <xdr:ext cx="599010" cy="259045"/>
    <xdr:sp macro="" textlink="">
      <xdr:nvSpPr>
        <xdr:cNvPr id="246" name="テキスト ボックス 245"/>
        <xdr:cNvSpPr txBox="1"/>
      </xdr:nvSpPr>
      <xdr:spPr>
        <a:xfrm>
          <a:off x="2608794" y="1614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119,711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39247</xdr:rowOff>
    </xdr:from>
    <xdr:to>
      <xdr:col>2</xdr:col>
      <xdr:colOff>638175</xdr:colOff>
      <xdr:row>98</xdr:row>
      <xdr:rowOff>56184</xdr:rowOff>
    </xdr:to>
    <xdr:cxnSp macro="">
      <xdr:nvCxnSpPr>
        <xdr:cNvPr id="247" name="直線コネクタ 246"/>
        <xdr:cNvCxnSpPr/>
      </xdr:nvCxnSpPr>
      <xdr:spPr>
        <a:xfrm flipV="1">
          <a:off x="1130300" y="16841347"/>
          <a:ext cx="889000" cy="1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149196</xdr:rowOff>
    </xdr:from>
    <xdr:to>
      <xdr:col>3</xdr:col>
      <xdr:colOff>3175</xdr:colOff>
      <xdr:row>96</xdr:row>
      <xdr:rowOff>79346</xdr:rowOff>
    </xdr:to>
    <xdr:sp macro="" textlink="">
      <xdr:nvSpPr>
        <xdr:cNvPr id="248" name="フローチャート : 判断 247"/>
        <xdr:cNvSpPr/>
      </xdr:nvSpPr>
      <xdr:spPr>
        <a:xfrm>
          <a:off x="1968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95873</xdr:rowOff>
    </xdr:from>
    <xdr:ext cx="599010" cy="259045"/>
    <xdr:sp macro="" textlink="">
      <xdr:nvSpPr>
        <xdr:cNvPr id="249" name="テキスト ボックス 248"/>
        <xdr:cNvSpPr txBox="1"/>
      </xdr:nvSpPr>
      <xdr:spPr>
        <a:xfrm>
          <a:off x="1719794" y="1621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113,711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169280</xdr:rowOff>
    </xdr:from>
    <xdr:to>
      <xdr:col>1</xdr:col>
      <xdr:colOff>485775</xdr:colOff>
      <xdr:row>96</xdr:row>
      <xdr:rowOff>99430</xdr:rowOff>
    </xdr:to>
    <xdr:sp macro="" textlink="">
      <xdr:nvSpPr>
        <xdr:cNvPr id="250" name="フローチャート : 判断 249"/>
        <xdr:cNvSpPr/>
      </xdr:nvSpPr>
      <xdr:spPr>
        <a:xfrm>
          <a:off x="1079500" y="1645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115957</xdr:rowOff>
    </xdr:from>
    <xdr:ext cx="599010" cy="259045"/>
    <xdr:sp macro="" textlink="">
      <xdr:nvSpPr>
        <xdr:cNvPr id="251" name="テキスト ボックス 250"/>
        <xdr:cNvSpPr txBox="1"/>
      </xdr:nvSpPr>
      <xdr:spPr>
        <a:xfrm>
          <a:off x="830794" y="1623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9979</xdr:rowOff>
    </xdr:from>
    <xdr:to>
      <xdr:col>6</xdr:col>
      <xdr:colOff>561975</xdr:colOff>
      <xdr:row>97</xdr:row>
      <xdr:rowOff>111579</xdr:rowOff>
    </xdr:to>
    <xdr:sp macro="" textlink="">
      <xdr:nvSpPr>
        <xdr:cNvPr id="257" name="円/楕円 256"/>
        <xdr:cNvSpPr/>
      </xdr:nvSpPr>
      <xdr:spPr>
        <a:xfrm>
          <a:off x="4584700" y="1664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159856</xdr:rowOff>
    </xdr:from>
    <xdr:ext cx="534377" cy="259045"/>
    <xdr:sp macro="" textlink="">
      <xdr:nvSpPr>
        <xdr:cNvPr id="258" name="扶助費該当値テキスト"/>
        <xdr:cNvSpPr txBox="1"/>
      </xdr:nvSpPr>
      <xdr:spPr>
        <a:xfrm>
          <a:off x="4686300" y="1661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95,000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63591</xdr:rowOff>
    </xdr:from>
    <xdr:to>
      <xdr:col>5</xdr:col>
      <xdr:colOff>409575</xdr:colOff>
      <xdr:row>97</xdr:row>
      <xdr:rowOff>165191</xdr:rowOff>
    </xdr:to>
    <xdr:sp macro="" textlink="">
      <xdr:nvSpPr>
        <xdr:cNvPr id="259" name="円/楕円 258"/>
        <xdr:cNvSpPr/>
      </xdr:nvSpPr>
      <xdr:spPr>
        <a:xfrm>
          <a:off x="3746500" y="166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156318</xdr:rowOff>
    </xdr:from>
    <xdr:ext cx="534377" cy="259045"/>
    <xdr:sp macro="" textlink="">
      <xdr:nvSpPr>
        <xdr:cNvPr id="260" name="テキスト ボックス 259"/>
        <xdr:cNvSpPr txBox="1"/>
      </xdr:nvSpPr>
      <xdr:spPr>
        <a:xfrm>
          <a:off x="3530111" y="1678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90,075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105294</xdr:rowOff>
    </xdr:from>
    <xdr:to>
      <xdr:col>4</xdr:col>
      <xdr:colOff>206375</xdr:colOff>
      <xdr:row>98</xdr:row>
      <xdr:rowOff>35444</xdr:rowOff>
    </xdr:to>
    <xdr:sp macro="" textlink="">
      <xdr:nvSpPr>
        <xdr:cNvPr id="261" name="円/楕円 260"/>
        <xdr:cNvSpPr/>
      </xdr:nvSpPr>
      <xdr:spPr>
        <a:xfrm>
          <a:off x="2857500" y="1673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26571</xdr:rowOff>
    </xdr:from>
    <xdr:ext cx="534377" cy="259045"/>
    <xdr:sp macro="" textlink="">
      <xdr:nvSpPr>
        <xdr:cNvPr id="262" name="テキスト ボックス 261"/>
        <xdr:cNvSpPr txBox="1"/>
      </xdr:nvSpPr>
      <xdr:spPr>
        <a:xfrm>
          <a:off x="2641111" y="168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86,244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159897</xdr:rowOff>
    </xdr:from>
    <xdr:to>
      <xdr:col>3</xdr:col>
      <xdr:colOff>3175</xdr:colOff>
      <xdr:row>98</xdr:row>
      <xdr:rowOff>90047</xdr:rowOff>
    </xdr:to>
    <xdr:sp macro="" textlink="">
      <xdr:nvSpPr>
        <xdr:cNvPr id="263" name="円/楕円 262"/>
        <xdr:cNvSpPr/>
      </xdr:nvSpPr>
      <xdr:spPr>
        <a:xfrm>
          <a:off x="1968500" y="1679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81174</xdr:rowOff>
    </xdr:from>
    <xdr:ext cx="534377" cy="259045"/>
    <xdr:sp macro="" textlink="">
      <xdr:nvSpPr>
        <xdr:cNvPr id="264" name="テキスト ボックス 263"/>
        <xdr:cNvSpPr txBox="1"/>
      </xdr:nvSpPr>
      <xdr:spPr>
        <a:xfrm>
          <a:off x="1752111"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81,228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5384</xdr:rowOff>
    </xdr:from>
    <xdr:to>
      <xdr:col>1</xdr:col>
      <xdr:colOff>485775</xdr:colOff>
      <xdr:row>98</xdr:row>
      <xdr:rowOff>106984</xdr:rowOff>
    </xdr:to>
    <xdr:sp macro="" textlink="">
      <xdr:nvSpPr>
        <xdr:cNvPr id="265" name="円/楕円 264"/>
        <xdr:cNvSpPr/>
      </xdr:nvSpPr>
      <xdr:spPr>
        <a:xfrm>
          <a:off x="1079500" y="1680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98111</xdr:rowOff>
    </xdr:from>
    <xdr:ext cx="534377" cy="259045"/>
    <xdr:sp macro="" textlink="">
      <xdr:nvSpPr>
        <xdr:cNvPr id="266" name="テキスト ボックス 265"/>
        <xdr:cNvSpPr txBox="1"/>
      </xdr:nvSpPr>
      <xdr:spPr>
        <a:xfrm>
          <a:off x="863111" y="1690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99924</xdr:rowOff>
    </xdr:from>
    <xdr:to>
      <xdr:col>15</xdr:col>
      <xdr:colOff>180340</xdr:colOff>
      <xdr:row>37</xdr:row>
      <xdr:rowOff>121564</xdr:rowOff>
    </xdr:to>
    <xdr:cxnSp macro="">
      <xdr:nvCxnSpPr>
        <xdr:cNvPr id="291" name="直線コネクタ 290"/>
        <xdr:cNvCxnSpPr/>
      </xdr:nvCxnSpPr>
      <xdr:spPr>
        <a:xfrm flipV="1">
          <a:off x="10475595" y="5414874"/>
          <a:ext cx="1270" cy="105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125392</xdr:rowOff>
    </xdr:from>
    <xdr:ext cx="534377" cy="259045"/>
    <xdr:sp macro="" textlink="">
      <xdr:nvSpPr>
        <xdr:cNvPr id="292" name="補助費等最小値テキスト"/>
        <xdr:cNvSpPr txBox="1"/>
      </xdr:nvSpPr>
      <xdr:spPr>
        <a:xfrm>
          <a:off x="10528300" y="646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16,976</a:t>
          </a:r>
          <a:endParaRPr kumimoji="1" lang="ja-JP" altLang="en-US" sz="1000" b="1">
            <a:latin typeface="ＭＳ Ｐゴシック"/>
          </a:endParaRPr>
        </a:p>
      </xdr:txBody>
    </xdr:sp>
    <xdr:clientData/>
  </xdr:oneCellAnchor>
  <xdr:twoCellAnchor>
    <xdr:from>
      <xdr:col>15</xdr:col>
      <xdr:colOff>92075</xdr:colOff>
      <xdr:row>37</xdr:row>
      <xdr:rowOff>121564</xdr:rowOff>
    </xdr:from>
    <xdr:to>
      <xdr:col>15</xdr:col>
      <xdr:colOff>269875</xdr:colOff>
      <xdr:row>37</xdr:row>
      <xdr:rowOff>121564</xdr:rowOff>
    </xdr:to>
    <xdr:cxnSp macro="">
      <xdr:nvCxnSpPr>
        <xdr:cNvPr id="293" name="直線コネクタ 292"/>
        <xdr:cNvCxnSpPr/>
      </xdr:nvCxnSpPr>
      <xdr:spPr>
        <a:xfrm>
          <a:off x="10388600" y="646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46601</xdr:rowOff>
    </xdr:from>
    <xdr:ext cx="534377" cy="259045"/>
    <xdr:sp macro="" textlink="">
      <xdr:nvSpPr>
        <xdr:cNvPr id="294" name="補助費等最大値テキスト"/>
        <xdr:cNvSpPr txBox="1"/>
      </xdr:nvSpPr>
      <xdr:spPr>
        <a:xfrm>
          <a:off x="10528300" y="519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44,544</a:t>
          </a:r>
          <a:endParaRPr kumimoji="1" lang="ja-JP" altLang="en-US" sz="1000" b="1">
            <a:latin typeface="ＭＳ Ｐゴシック"/>
          </a:endParaRPr>
        </a:p>
      </xdr:txBody>
    </xdr:sp>
    <xdr:clientData/>
  </xdr:oneCellAnchor>
  <xdr:twoCellAnchor>
    <xdr:from>
      <xdr:col>15</xdr:col>
      <xdr:colOff>92075</xdr:colOff>
      <xdr:row>31</xdr:row>
      <xdr:rowOff>99924</xdr:rowOff>
    </xdr:from>
    <xdr:to>
      <xdr:col>15</xdr:col>
      <xdr:colOff>269875</xdr:colOff>
      <xdr:row>31</xdr:row>
      <xdr:rowOff>99924</xdr:rowOff>
    </xdr:to>
    <xdr:cxnSp macro="">
      <xdr:nvCxnSpPr>
        <xdr:cNvPr id="295" name="直線コネクタ 294"/>
        <xdr:cNvCxnSpPr/>
      </xdr:nvCxnSpPr>
      <xdr:spPr>
        <a:xfrm>
          <a:off x="10388600" y="54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143053</xdr:rowOff>
    </xdr:from>
    <xdr:to>
      <xdr:col>15</xdr:col>
      <xdr:colOff>180975</xdr:colOff>
      <xdr:row>32</xdr:row>
      <xdr:rowOff>36182</xdr:rowOff>
    </xdr:to>
    <xdr:cxnSp macro="">
      <xdr:nvCxnSpPr>
        <xdr:cNvPr id="296" name="直線コネクタ 295"/>
        <xdr:cNvCxnSpPr/>
      </xdr:nvCxnSpPr>
      <xdr:spPr>
        <a:xfrm>
          <a:off x="9639300" y="5458003"/>
          <a:ext cx="8382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37495</xdr:rowOff>
    </xdr:from>
    <xdr:ext cx="534377" cy="259045"/>
    <xdr:sp macro="" textlink="">
      <xdr:nvSpPr>
        <xdr:cNvPr id="297" name="補助費等平均値テキスト"/>
        <xdr:cNvSpPr txBox="1"/>
      </xdr:nvSpPr>
      <xdr:spPr>
        <a:xfrm>
          <a:off x="10528300" y="5695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15</xdr:col>
      <xdr:colOff>130175</xdr:colOff>
      <xdr:row>33</xdr:row>
      <xdr:rowOff>59068</xdr:rowOff>
    </xdr:from>
    <xdr:to>
      <xdr:col>15</xdr:col>
      <xdr:colOff>231775</xdr:colOff>
      <xdr:row>33</xdr:row>
      <xdr:rowOff>160668</xdr:rowOff>
    </xdr:to>
    <xdr:sp macro="" textlink="">
      <xdr:nvSpPr>
        <xdr:cNvPr id="298" name="フローチャート : 判断 297"/>
        <xdr:cNvSpPr/>
      </xdr:nvSpPr>
      <xdr:spPr>
        <a:xfrm>
          <a:off x="104267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143053</xdr:rowOff>
    </xdr:from>
    <xdr:to>
      <xdr:col>14</xdr:col>
      <xdr:colOff>28575</xdr:colOff>
      <xdr:row>31</xdr:row>
      <xdr:rowOff>166179</xdr:rowOff>
    </xdr:to>
    <xdr:cxnSp macro="">
      <xdr:nvCxnSpPr>
        <xdr:cNvPr id="299" name="直線コネクタ 298"/>
        <xdr:cNvCxnSpPr/>
      </xdr:nvCxnSpPr>
      <xdr:spPr>
        <a:xfrm flipV="1">
          <a:off x="8750300" y="5458003"/>
          <a:ext cx="889000" cy="2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36169</xdr:rowOff>
    </xdr:from>
    <xdr:to>
      <xdr:col>14</xdr:col>
      <xdr:colOff>79375</xdr:colOff>
      <xdr:row>33</xdr:row>
      <xdr:rowOff>137769</xdr:rowOff>
    </xdr:to>
    <xdr:sp macro="" textlink="">
      <xdr:nvSpPr>
        <xdr:cNvPr id="300" name="フローチャート : 判断 299"/>
        <xdr:cNvSpPr/>
      </xdr:nvSpPr>
      <xdr:spPr>
        <a:xfrm>
          <a:off x="9588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128896</xdr:rowOff>
    </xdr:from>
    <xdr:ext cx="534377" cy="259045"/>
    <xdr:sp macro="" textlink="">
      <xdr:nvSpPr>
        <xdr:cNvPr id="301" name="テキスト ボックス 300"/>
        <xdr:cNvSpPr txBox="1"/>
      </xdr:nvSpPr>
      <xdr:spPr>
        <a:xfrm>
          <a:off x="9372111" y="57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35,884</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166179</xdr:rowOff>
    </xdr:from>
    <xdr:to>
      <xdr:col>12</xdr:col>
      <xdr:colOff>511175</xdr:colOff>
      <xdr:row>32</xdr:row>
      <xdr:rowOff>98171</xdr:rowOff>
    </xdr:to>
    <xdr:cxnSp macro="">
      <xdr:nvCxnSpPr>
        <xdr:cNvPr id="302" name="直線コネクタ 301"/>
        <xdr:cNvCxnSpPr/>
      </xdr:nvCxnSpPr>
      <xdr:spPr>
        <a:xfrm flipV="1">
          <a:off x="7861300" y="5481129"/>
          <a:ext cx="889000" cy="10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63335</xdr:rowOff>
    </xdr:from>
    <xdr:to>
      <xdr:col>12</xdr:col>
      <xdr:colOff>561975</xdr:colOff>
      <xdr:row>33</xdr:row>
      <xdr:rowOff>164935</xdr:rowOff>
    </xdr:to>
    <xdr:sp macro="" textlink="">
      <xdr:nvSpPr>
        <xdr:cNvPr id="303" name="フローチャート : 判断 302"/>
        <xdr:cNvSpPr/>
      </xdr:nvSpPr>
      <xdr:spPr>
        <a:xfrm>
          <a:off x="8699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156062</xdr:rowOff>
    </xdr:from>
    <xdr:ext cx="534377" cy="259045"/>
    <xdr:sp macro="" textlink="">
      <xdr:nvSpPr>
        <xdr:cNvPr id="304" name="テキスト ボックス 303"/>
        <xdr:cNvSpPr txBox="1"/>
      </xdr:nvSpPr>
      <xdr:spPr>
        <a:xfrm>
          <a:off x="8483111" y="581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35,171</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80797</xdr:rowOff>
    </xdr:from>
    <xdr:to>
      <xdr:col>11</xdr:col>
      <xdr:colOff>307975</xdr:colOff>
      <xdr:row>32</xdr:row>
      <xdr:rowOff>98171</xdr:rowOff>
    </xdr:to>
    <xdr:cxnSp macro="">
      <xdr:nvCxnSpPr>
        <xdr:cNvPr id="305" name="直線コネクタ 304"/>
        <xdr:cNvCxnSpPr/>
      </xdr:nvCxnSpPr>
      <xdr:spPr>
        <a:xfrm>
          <a:off x="6972300" y="5567197"/>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1346</xdr:rowOff>
    </xdr:from>
    <xdr:to>
      <xdr:col>11</xdr:col>
      <xdr:colOff>358775</xdr:colOff>
      <xdr:row>32</xdr:row>
      <xdr:rowOff>102946</xdr:rowOff>
    </xdr:to>
    <xdr:sp macro="" textlink="">
      <xdr:nvSpPr>
        <xdr:cNvPr id="306" name="フローチャート : 判断 305"/>
        <xdr:cNvSpPr/>
      </xdr:nvSpPr>
      <xdr:spPr>
        <a:xfrm>
          <a:off x="7810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119473</xdr:rowOff>
    </xdr:from>
    <xdr:ext cx="534377" cy="259045"/>
    <xdr:sp macro="" textlink="">
      <xdr:nvSpPr>
        <xdr:cNvPr id="307" name="テキスト ボックス 306"/>
        <xdr:cNvSpPr txBox="1"/>
      </xdr:nvSpPr>
      <xdr:spPr>
        <a:xfrm>
          <a:off x="7594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41,298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160147</xdr:rowOff>
    </xdr:from>
    <xdr:to>
      <xdr:col>10</xdr:col>
      <xdr:colOff>155575</xdr:colOff>
      <xdr:row>33</xdr:row>
      <xdr:rowOff>90297</xdr:rowOff>
    </xdr:to>
    <xdr:sp macro="" textlink="">
      <xdr:nvSpPr>
        <xdr:cNvPr id="308" name="フローチャート : 判断 307"/>
        <xdr:cNvSpPr/>
      </xdr:nvSpPr>
      <xdr:spPr>
        <a:xfrm>
          <a:off x="6921500" y="56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81424</xdr:rowOff>
    </xdr:from>
    <xdr:ext cx="534377" cy="259045"/>
    <xdr:sp macro="" textlink="">
      <xdr:nvSpPr>
        <xdr:cNvPr id="309" name="テキスト ボックス 308"/>
        <xdr:cNvSpPr txBox="1"/>
      </xdr:nvSpPr>
      <xdr:spPr>
        <a:xfrm>
          <a:off x="6705111" y="573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156832</xdr:rowOff>
    </xdr:from>
    <xdr:to>
      <xdr:col>15</xdr:col>
      <xdr:colOff>231775</xdr:colOff>
      <xdr:row>32</xdr:row>
      <xdr:rowOff>86982</xdr:rowOff>
    </xdr:to>
    <xdr:sp macro="" textlink="">
      <xdr:nvSpPr>
        <xdr:cNvPr id="315" name="円/楕円 314"/>
        <xdr:cNvSpPr/>
      </xdr:nvSpPr>
      <xdr:spPr>
        <a:xfrm>
          <a:off x="10426700" y="547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71759</xdr:rowOff>
    </xdr:from>
    <xdr:ext cx="534377" cy="259045"/>
    <xdr:sp macro="" textlink="">
      <xdr:nvSpPr>
        <xdr:cNvPr id="316" name="補助費等該当値テキスト"/>
        <xdr:cNvSpPr txBox="1"/>
      </xdr:nvSpPr>
      <xdr:spPr>
        <a:xfrm>
          <a:off x="10528300" y="538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41,717</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92253</xdr:rowOff>
    </xdr:from>
    <xdr:to>
      <xdr:col>14</xdr:col>
      <xdr:colOff>79375</xdr:colOff>
      <xdr:row>32</xdr:row>
      <xdr:rowOff>22403</xdr:rowOff>
    </xdr:to>
    <xdr:sp macro="" textlink="">
      <xdr:nvSpPr>
        <xdr:cNvPr id="317" name="円/楕円 316"/>
        <xdr:cNvSpPr/>
      </xdr:nvSpPr>
      <xdr:spPr>
        <a:xfrm>
          <a:off x="9588500" y="540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38930</xdr:rowOff>
    </xdr:from>
    <xdr:ext cx="534377" cy="259045"/>
    <xdr:sp macro="" textlink="">
      <xdr:nvSpPr>
        <xdr:cNvPr id="318" name="テキスト ボックス 317"/>
        <xdr:cNvSpPr txBox="1"/>
      </xdr:nvSpPr>
      <xdr:spPr>
        <a:xfrm>
          <a:off x="9372111" y="518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43,412</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115379</xdr:rowOff>
    </xdr:from>
    <xdr:to>
      <xdr:col>12</xdr:col>
      <xdr:colOff>561975</xdr:colOff>
      <xdr:row>32</xdr:row>
      <xdr:rowOff>45529</xdr:rowOff>
    </xdr:to>
    <xdr:sp macro="" textlink="">
      <xdr:nvSpPr>
        <xdr:cNvPr id="319" name="円/楕円 318"/>
        <xdr:cNvSpPr/>
      </xdr:nvSpPr>
      <xdr:spPr>
        <a:xfrm>
          <a:off x="8699500" y="543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62056</xdr:rowOff>
    </xdr:from>
    <xdr:ext cx="534377" cy="259045"/>
    <xdr:sp macro="" textlink="">
      <xdr:nvSpPr>
        <xdr:cNvPr id="320" name="テキスト ボックス 319"/>
        <xdr:cNvSpPr txBox="1"/>
      </xdr:nvSpPr>
      <xdr:spPr>
        <a:xfrm>
          <a:off x="8483111" y="520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42,805</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47371</xdr:rowOff>
    </xdr:from>
    <xdr:to>
      <xdr:col>11</xdr:col>
      <xdr:colOff>358775</xdr:colOff>
      <xdr:row>32</xdr:row>
      <xdr:rowOff>148971</xdr:rowOff>
    </xdr:to>
    <xdr:sp macro="" textlink="">
      <xdr:nvSpPr>
        <xdr:cNvPr id="321" name="円/楕円 320"/>
        <xdr:cNvSpPr/>
      </xdr:nvSpPr>
      <xdr:spPr>
        <a:xfrm>
          <a:off x="7810500" y="553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140098</xdr:rowOff>
    </xdr:from>
    <xdr:ext cx="534377" cy="259045"/>
    <xdr:sp macro="" textlink="">
      <xdr:nvSpPr>
        <xdr:cNvPr id="322" name="テキスト ボックス 321"/>
        <xdr:cNvSpPr txBox="1"/>
      </xdr:nvSpPr>
      <xdr:spPr>
        <a:xfrm>
          <a:off x="7594111" y="56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40,090</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29997</xdr:rowOff>
    </xdr:from>
    <xdr:to>
      <xdr:col>10</xdr:col>
      <xdr:colOff>155575</xdr:colOff>
      <xdr:row>32</xdr:row>
      <xdr:rowOff>131597</xdr:rowOff>
    </xdr:to>
    <xdr:sp macro="" textlink="">
      <xdr:nvSpPr>
        <xdr:cNvPr id="323" name="円/楕円 322"/>
        <xdr:cNvSpPr/>
      </xdr:nvSpPr>
      <xdr:spPr>
        <a:xfrm>
          <a:off x="6921500" y="551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148124</xdr:rowOff>
    </xdr:from>
    <xdr:ext cx="534377" cy="259045"/>
    <xdr:sp macro="" textlink="">
      <xdr:nvSpPr>
        <xdr:cNvPr id="324" name="テキスト ボックス 323"/>
        <xdr:cNvSpPr txBox="1"/>
      </xdr:nvSpPr>
      <xdr:spPr>
        <a:xfrm>
          <a:off x="6705111" y="529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7" name="テキスト ボックス 336"/>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3" name="テキスト ボックス 34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139871</xdr:rowOff>
    </xdr:from>
    <xdr:to>
      <xdr:col>15</xdr:col>
      <xdr:colOff>180340</xdr:colOff>
      <xdr:row>58</xdr:row>
      <xdr:rowOff>137452</xdr:rowOff>
    </xdr:to>
    <xdr:cxnSp macro="">
      <xdr:nvCxnSpPr>
        <xdr:cNvPr id="349" name="直線コネクタ 348"/>
        <xdr:cNvCxnSpPr/>
      </xdr:nvCxnSpPr>
      <xdr:spPr>
        <a:xfrm flipV="1">
          <a:off x="10475595" y="9055271"/>
          <a:ext cx="1270" cy="1026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141279</xdr:rowOff>
    </xdr:from>
    <xdr:ext cx="534377" cy="259045"/>
    <xdr:sp macro="" textlink="">
      <xdr:nvSpPr>
        <xdr:cNvPr id="350" name="普通建設事業費最小値テキスト"/>
        <xdr:cNvSpPr txBox="1"/>
      </xdr:nvSpPr>
      <xdr:spPr>
        <a:xfrm>
          <a:off x="10528300" y="1008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24,118</a:t>
          </a:r>
          <a:endParaRPr kumimoji="1" lang="ja-JP" altLang="en-US" sz="1000" b="1">
            <a:latin typeface="ＭＳ Ｐゴシック"/>
          </a:endParaRPr>
        </a:p>
      </xdr:txBody>
    </xdr:sp>
    <xdr:clientData/>
  </xdr:oneCellAnchor>
  <xdr:twoCellAnchor>
    <xdr:from>
      <xdr:col>15</xdr:col>
      <xdr:colOff>92075</xdr:colOff>
      <xdr:row>58</xdr:row>
      <xdr:rowOff>137452</xdr:rowOff>
    </xdr:from>
    <xdr:to>
      <xdr:col>15</xdr:col>
      <xdr:colOff>269875</xdr:colOff>
      <xdr:row>58</xdr:row>
      <xdr:rowOff>137452</xdr:rowOff>
    </xdr:to>
    <xdr:cxnSp macro="">
      <xdr:nvCxnSpPr>
        <xdr:cNvPr id="351" name="直線コネクタ 350"/>
        <xdr:cNvCxnSpPr/>
      </xdr:nvCxnSpPr>
      <xdr:spPr>
        <a:xfrm>
          <a:off x="10388600" y="10081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86548</xdr:rowOff>
    </xdr:from>
    <xdr:ext cx="534377" cy="259045"/>
    <xdr:sp macro="" textlink="">
      <xdr:nvSpPr>
        <xdr:cNvPr id="352" name="普通建設事業費最大値テキスト"/>
        <xdr:cNvSpPr txBox="1"/>
      </xdr:nvSpPr>
      <xdr:spPr>
        <a:xfrm>
          <a:off x="10528300" y="883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77,991</a:t>
          </a:r>
          <a:endParaRPr kumimoji="1" lang="ja-JP" altLang="en-US" sz="1000" b="1">
            <a:latin typeface="ＭＳ Ｐゴシック"/>
          </a:endParaRPr>
        </a:p>
      </xdr:txBody>
    </xdr:sp>
    <xdr:clientData/>
  </xdr:oneCellAnchor>
  <xdr:twoCellAnchor>
    <xdr:from>
      <xdr:col>15</xdr:col>
      <xdr:colOff>92075</xdr:colOff>
      <xdr:row>52</xdr:row>
      <xdr:rowOff>139871</xdr:rowOff>
    </xdr:from>
    <xdr:to>
      <xdr:col>15</xdr:col>
      <xdr:colOff>269875</xdr:colOff>
      <xdr:row>52</xdr:row>
      <xdr:rowOff>139871</xdr:rowOff>
    </xdr:to>
    <xdr:cxnSp macro="">
      <xdr:nvCxnSpPr>
        <xdr:cNvPr id="353" name="直線コネクタ 352"/>
        <xdr:cNvCxnSpPr/>
      </xdr:nvCxnSpPr>
      <xdr:spPr>
        <a:xfrm>
          <a:off x="10388600" y="9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127356</xdr:rowOff>
    </xdr:from>
    <xdr:to>
      <xdr:col>15</xdr:col>
      <xdr:colOff>180975</xdr:colOff>
      <xdr:row>54</xdr:row>
      <xdr:rowOff>100571</xdr:rowOff>
    </xdr:to>
    <xdr:cxnSp macro="">
      <xdr:nvCxnSpPr>
        <xdr:cNvPr id="354" name="直線コネクタ 353"/>
        <xdr:cNvCxnSpPr/>
      </xdr:nvCxnSpPr>
      <xdr:spPr>
        <a:xfrm>
          <a:off x="9639300" y="9214206"/>
          <a:ext cx="838200" cy="14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54297</xdr:rowOff>
    </xdr:from>
    <xdr:ext cx="534377" cy="259045"/>
    <xdr:sp macro="" textlink="">
      <xdr:nvSpPr>
        <xdr:cNvPr id="355" name="普通建設事業費平均値テキスト"/>
        <xdr:cNvSpPr txBox="1"/>
      </xdr:nvSpPr>
      <xdr:spPr>
        <a:xfrm>
          <a:off x="10528300" y="9484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51,684</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75870</xdr:rowOff>
    </xdr:from>
    <xdr:to>
      <xdr:col>15</xdr:col>
      <xdr:colOff>231775</xdr:colOff>
      <xdr:row>56</xdr:row>
      <xdr:rowOff>6020</xdr:rowOff>
    </xdr:to>
    <xdr:sp macro="" textlink="">
      <xdr:nvSpPr>
        <xdr:cNvPr id="356" name="フローチャート : 判断 355"/>
        <xdr:cNvSpPr/>
      </xdr:nvSpPr>
      <xdr:spPr>
        <a:xfrm>
          <a:off x="10426700" y="950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107524</xdr:rowOff>
    </xdr:from>
    <xdr:to>
      <xdr:col>14</xdr:col>
      <xdr:colOff>28575</xdr:colOff>
      <xdr:row>53</xdr:row>
      <xdr:rowOff>127356</xdr:rowOff>
    </xdr:to>
    <xdr:cxnSp macro="">
      <xdr:nvCxnSpPr>
        <xdr:cNvPr id="357" name="直線コネクタ 356"/>
        <xdr:cNvCxnSpPr/>
      </xdr:nvCxnSpPr>
      <xdr:spPr>
        <a:xfrm>
          <a:off x="8750300" y="8851474"/>
          <a:ext cx="889000" cy="36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71793</xdr:rowOff>
    </xdr:from>
    <xdr:to>
      <xdr:col>14</xdr:col>
      <xdr:colOff>79375</xdr:colOff>
      <xdr:row>56</xdr:row>
      <xdr:rowOff>1943</xdr:rowOff>
    </xdr:to>
    <xdr:sp macro="" textlink="">
      <xdr:nvSpPr>
        <xdr:cNvPr id="358" name="フローチャート : 判断 357"/>
        <xdr:cNvSpPr/>
      </xdr:nvSpPr>
      <xdr:spPr>
        <a:xfrm>
          <a:off x="95885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164520</xdr:rowOff>
    </xdr:from>
    <xdr:ext cx="534377" cy="259045"/>
    <xdr:sp macro="" textlink="">
      <xdr:nvSpPr>
        <xdr:cNvPr id="359" name="テキスト ボックス 358"/>
        <xdr:cNvSpPr txBox="1"/>
      </xdr:nvSpPr>
      <xdr:spPr>
        <a:xfrm>
          <a:off x="9372111" y="95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51,898</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95085</xdr:rowOff>
    </xdr:from>
    <xdr:to>
      <xdr:col>12</xdr:col>
      <xdr:colOff>511175</xdr:colOff>
      <xdr:row>51</xdr:row>
      <xdr:rowOff>107524</xdr:rowOff>
    </xdr:to>
    <xdr:cxnSp macro="">
      <xdr:nvCxnSpPr>
        <xdr:cNvPr id="360" name="直線コネクタ 359"/>
        <xdr:cNvCxnSpPr/>
      </xdr:nvCxnSpPr>
      <xdr:spPr>
        <a:xfrm>
          <a:off x="7861300" y="8839035"/>
          <a:ext cx="889000" cy="1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39904</xdr:rowOff>
    </xdr:from>
    <xdr:to>
      <xdr:col>12</xdr:col>
      <xdr:colOff>561975</xdr:colOff>
      <xdr:row>55</xdr:row>
      <xdr:rowOff>141504</xdr:rowOff>
    </xdr:to>
    <xdr:sp macro="" textlink="">
      <xdr:nvSpPr>
        <xdr:cNvPr id="361" name="フローチャート : 判断 360"/>
        <xdr:cNvSpPr/>
      </xdr:nvSpPr>
      <xdr:spPr>
        <a:xfrm>
          <a:off x="8699500" y="946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132631</xdr:rowOff>
    </xdr:from>
    <xdr:ext cx="534377" cy="259045"/>
    <xdr:sp macro="" textlink="">
      <xdr:nvSpPr>
        <xdr:cNvPr id="362" name="テキスト ボックス 361"/>
        <xdr:cNvSpPr txBox="1"/>
      </xdr:nvSpPr>
      <xdr:spPr>
        <a:xfrm>
          <a:off x="8483111" y="956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53,572</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95085</xdr:rowOff>
    </xdr:from>
    <xdr:to>
      <xdr:col>11</xdr:col>
      <xdr:colOff>307975</xdr:colOff>
      <xdr:row>52</xdr:row>
      <xdr:rowOff>119031</xdr:rowOff>
    </xdr:to>
    <xdr:cxnSp macro="">
      <xdr:nvCxnSpPr>
        <xdr:cNvPr id="363" name="直線コネクタ 362"/>
        <xdr:cNvCxnSpPr/>
      </xdr:nvCxnSpPr>
      <xdr:spPr>
        <a:xfrm flipV="1">
          <a:off x="6972300" y="8839035"/>
          <a:ext cx="889000" cy="19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91796</xdr:rowOff>
    </xdr:from>
    <xdr:to>
      <xdr:col>11</xdr:col>
      <xdr:colOff>358775</xdr:colOff>
      <xdr:row>56</xdr:row>
      <xdr:rowOff>21946</xdr:rowOff>
    </xdr:to>
    <xdr:sp macro="" textlink="">
      <xdr:nvSpPr>
        <xdr:cNvPr id="364" name="フローチャート : 判断 363"/>
        <xdr:cNvSpPr/>
      </xdr:nvSpPr>
      <xdr:spPr>
        <a:xfrm>
          <a:off x="7810500" y="952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13073</xdr:rowOff>
    </xdr:from>
    <xdr:ext cx="534377" cy="259045"/>
    <xdr:sp macro="" textlink="">
      <xdr:nvSpPr>
        <xdr:cNvPr id="365" name="テキスト ボックス 364"/>
        <xdr:cNvSpPr txBox="1"/>
      </xdr:nvSpPr>
      <xdr:spPr>
        <a:xfrm>
          <a:off x="7594111" y="961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50,848</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162643</xdr:rowOff>
    </xdr:from>
    <xdr:to>
      <xdr:col>10</xdr:col>
      <xdr:colOff>155575</xdr:colOff>
      <xdr:row>56</xdr:row>
      <xdr:rowOff>92793</xdr:rowOff>
    </xdr:to>
    <xdr:sp macro="" textlink="">
      <xdr:nvSpPr>
        <xdr:cNvPr id="366" name="フローチャート : 判断 365"/>
        <xdr:cNvSpPr/>
      </xdr:nvSpPr>
      <xdr:spPr>
        <a:xfrm>
          <a:off x="6921500" y="959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83920</xdr:rowOff>
    </xdr:from>
    <xdr:ext cx="534377" cy="259045"/>
    <xdr:sp macro="" textlink="">
      <xdr:nvSpPr>
        <xdr:cNvPr id="367" name="テキスト ボックス 366"/>
        <xdr:cNvSpPr txBox="1"/>
      </xdr:nvSpPr>
      <xdr:spPr>
        <a:xfrm>
          <a:off x="6705111" y="96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49771</xdr:rowOff>
    </xdr:from>
    <xdr:to>
      <xdr:col>15</xdr:col>
      <xdr:colOff>231775</xdr:colOff>
      <xdr:row>54</xdr:row>
      <xdr:rowOff>151371</xdr:rowOff>
    </xdr:to>
    <xdr:sp macro="" textlink="">
      <xdr:nvSpPr>
        <xdr:cNvPr id="373" name="円/楕円 372"/>
        <xdr:cNvSpPr/>
      </xdr:nvSpPr>
      <xdr:spPr>
        <a:xfrm>
          <a:off x="10426700" y="93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72648</xdr:rowOff>
    </xdr:from>
    <xdr:ext cx="534377" cy="259045"/>
    <xdr:sp macro="" textlink="">
      <xdr:nvSpPr>
        <xdr:cNvPr id="374" name="普通建設事業費該当値テキスト"/>
        <xdr:cNvSpPr txBox="1"/>
      </xdr:nvSpPr>
      <xdr:spPr>
        <a:xfrm>
          <a:off x="10528300" y="915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62,054</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76556</xdr:rowOff>
    </xdr:from>
    <xdr:to>
      <xdr:col>14</xdr:col>
      <xdr:colOff>79375</xdr:colOff>
      <xdr:row>54</xdr:row>
      <xdr:rowOff>6706</xdr:rowOff>
    </xdr:to>
    <xdr:sp macro="" textlink="">
      <xdr:nvSpPr>
        <xdr:cNvPr id="375" name="円/楕円 374"/>
        <xdr:cNvSpPr/>
      </xdr:nvSpPr>
      <xdr:spPr>
        <a:xfrm>
          <a:off x="9588500" y="916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23233</xdr:rowOff>
    </xdr:from>
    <xdr:ext cx="534377" cy="259045"/>
    <xdr:sp macro="" textlink="">
      <xdr:nvSpPr>
        <xdr:cNvPr id="376" name="テキスト ボックス 375"/>
        <xdr:cNvSpPr txBox="1"/>
      </xdr:nvSpPr>
      <xdr:spPr>
        <a:xfrm>
          <a:off x="9372111" y="893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69,648</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56724</xdr:rowOff>
    </xdr:from>
    <xdr:to>
      <xdr:col>12</xdr:col>
      <xdr:colOff>561975</xdr:colOff>
      <xdr:row>51</xdr:row>
      <xdr:rowOff>158324</xdr:rowOff>
    </xdr:to>
    <xdr:sp macro="" textlink="">
      <xdr:nvSpPr>
        <xdr:cNvPr id="377" name="円/楕円 376"/>
        <xdr:cNvSpPr/>
      </xdr:nvSpPr>
      <xdr:spPr>
        <a:xfrm>
          <a:off x="8699500" y="880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3401</xdr:rowOff>
    </xdr:from>
    <xdr:ext cx="534377" cy="259045"/>
    <xdr:sp macro="" textlink="">
      <xdr:nvSpPr>
        <xdr:cNvPr id="378" name="テキスト ボックス 377"/>
        <xdr:cNvSpPr txBox="1"/>
      </xdr:nvSpPr>
      <xdr:spPr>
        <a:xfrm>
          <a:off x="8483111" y="857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88,689</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44285</xdr:rowOff>
    </xdr:from>
    <xdr:to>
      <xdr:col>11</xdr:col>
      <xdr:colOff>358775</xdr:colOff>
      <xdr:row>51</xdr:row>
      <xdr:rowOff>145885</xdr:rowOff>
    </xdr:to>
    <xdr:sp macro="" textlink="">
      <xdr:nvSpPr>
        <xdr:cNvPr id="379" name="円/楕円 378"/>
        <xdr:cNvSpPr/>
      </xdr:nvSpPr>
      <xdr:spPr>
        <a:xfrm>
          <a:off x="7810500" y="878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49</xdr:row>
      <xdr:rowOff>162412</xdr:rowOff>
    </xdr:from>
    <xdr:ext cx="534377" cy="259045"/>
    <xdr:sp macro="" textlink="">
      <xdr:nvSpPr>
        <xdr:cNvPr id="380" name="テキスト ボックス 379"/>
        <xdr:cNvSpPr txBox="1"/>
      </xdr:nvSpPr>
      <xdr:spPr>
        <a:xfrm>
          <a:off x="7594111" y="856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89,342</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68231</xdr:rowOff>
    </xdr:from>
    <xdr:to>
      <xdr:col>10</xdr:col>
      <xdr:colOff>155575</xdr:colOff>
      <xdr:row>52</xdr:row>
      <xdr:rowOff>169831</xdr:rowOff>
    </xdr:to>
    <xdr:sp macro="" textlink="">
      <xdr:nvSpPr>
        <xdr:cNvPr id="381" name="円/楕円 380"/>
        <xdr:cNvSpPr/>
      </xdr:nvSpPr>
      <xdr:spPr>
        <a:xfrm>
          <a:off x="6921500" y="898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14908</xdr:rowOff>
    </xdr:from>
    <xdr:ext cx="534377" cy="259045"/>
    <xdr:sp macro="" textlink="">
      <xdr:nvSpPr>
        <xdr:cNvPr id="382" name="テキスト ボックス 381"/>
        <xdr:cNvSpPr txBox="1"/>
      </xdr:nvSpPr>
      <xdr:spPr>
        <a:xfrm>
          <a:off x="6705111" y="875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17,842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144081</xdr:rowOff>
    </xdr:from>
    <xdr:to>
      <xdr:col>15</xdr:col>
      <xdr:colOff>180340</xdr:colOff>
      <xdr:row>78</xdr:row>
      <xdr:rowOff>133871</xdr:rowOff>
    </xdr:to>
    <xdr:cxnSp macro="">
      <xdr:nvCxnSpPr>
        <xdr:cNvPr id="406" name="直線コネクタ 405"/>
        <xdr:cNvCxnSpPr/>
      </xdr:nvCxnSpPr>
      <xdr:spPr>
        <a:xfrm flipV="1">
          <a:off x="10475595" y="12145581"/>
          <a:ext cx="1270" cy="136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137698</xdr:rowOff>
    </xdr:from>
    <xdr:ext cx="469744" cy="259045"/>
    <xdr:sp macro="" textlink="">
      <xdr:nvSpPr>
        <xdr:cNvPr id="407" name="普通建設事業費 （ うち新規整備　）最小値テキスト"/>
        <xdr:cNvSpPr txBox="1"/>
      </xdr:nvSpPr>
      <xdr:spPr>
        <a:xfrm>
          <a:off x="10528300" y="1351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2,153</a:t>
          </a:r>
          <a:endParaRPr kumimoji="1" lang="ja-JP" altLang="en-US" sz="1000" b="1">
            <a:latin typeface="ＭＳ Ｐゴシック"/>
          </a:endParaRPr>
        </a:p>
      </xdr:txBody>
    </xdr:sp>
    <xdr:clientData/>
  </xdr:oneCellAnchor>
  <xdr:twoCellAnchor>
    <xdr:from>
      <xdr:col>15</xdr:col>
      <xdr:colOff>92075</xdr:colOff>
      <xdr:row>78</xdr:row>
      <xdr:rowOff>133871</xdr:rowOff>
    </xdr:from>
    <xdr:to>
      <xdr:col>15</xdr:col>
      <xdr:colOff>269875</xdr:colOff>
      <xdr:row>78</xdr:row>
      <xdr:rowOff>133871</xdr:rowOff>
    </xdr:to>
    <xdr:cxnSp macro="">
      <xdr:nvCxnSpPr>
        <xdr:cNvPr id="408" name="直線コネクタ 407"/>
        <xdr:cNvCxnSpPr/>
      </xdr:nvCxnSpPr>
      <xdr:spPr>
        <a:xfrm>
          <a:off x="10388600" y="13506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90758</xdr:rowOff>
    </xdr:from>
    <xdr:ext cx="534377" cy="259045"/>
    <xdr:sp macro="" textlink="">
      <xdr:nvSpPr>
        <xdr:cNvPr id="409" name="普通建設事業費 （ うち新規整備　）最大値テキスト"/>
        <xdr:cNvSpPr txBox="1"/>
      </xdr:nvSpPr>
      <xdr:spPr>
        <a:xfrm>
          <a:off x="10528300" y="1192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37,885</a:t>
          </a:r>
          <a:endParaRPr kumimoji="1" lang="ja-JP" altLang="en-US" sz="1000" b="1">
            <a:latin typeface="ＭＳ Ｐゴシック"/>
          </a:endParaRPr>
        </a:p>
      </xdr:txBody>
    </xdr:sp>
    <xdr:clientData/>
  </xdr:oneCellAnchor>
  <xdr:twoCellAnchor>
    <xdr:from>
      <xdr:col>15</xdr:col>
      <xdr:colOff>92075</xdr:colOff>
      <xdr:row>70</xdr:row>
      <xdr:rowOff>144081</xdr:rowOff>
    </xdr:from>
    <xdr:to>
      <xdr:col>15</xdr:col>
      <xdr:colOff>269875</xdr:colOff>
      <xdr:row>70</xdr:row>
      <xdr:rowOff>144081</xdr:rowOff>
    </xdr:to>
    <xdr:cxnSp macro="">
      <xdr:nvCxnSpPr>
        <xdr:cNvPr id="410" name="直線コネクタ 409"/>
        <xdr:cNvCxnSpPr/>
      </xdr:nvCxnSpPr>
      <xdr:spPr>
        <a:xfrm>
          <a:off x="10388600" y="1214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40869</xdr:rowOff>
    </xdr:from>
    <xdr:to>
      <xdr:col>15</xdr:col>
      <xdr:colOff>180975</xdr:colOff>
      <xdr:row>76</xdr:row>
      <xdr:rowOff>102476</xdr:rowOff>
    </xdr:to>
    <xdr:cxnSp macro="">
      <xdr:nvCxnSpPr>
        <xdr:cNvPr id="411" name="直線コネクタ 410"/>
        <xdr:cNvCxnSpPr/>
      </xdr:nvCxnSpPr>
      <xdr:spPr>
        <a:xfrm>
          <a:off x="9639300" y="12728169"/>
          <a:ext cx="838200" cy="40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107738</xdr:rowOff>
    </xdr:from>
    <xdr:ext cx="534377" cy="259045"/>
    <xdr:sp macro="" textlink="">
      <xdr:nvSpPr>
        <xdr:cNvPr id="412" name="普通建設事業費 （ うち新規整備　）平均値テキスト"/>
        <xdr:cNvSpPr txBox="1"/>
      </xdr:nvSpPr>
      <xdr:spPr>
        <a:xfrm>
          <a:off x="10528300" y="12795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15,606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84861</xdr:rowOff>
    </xdr:from>
    <xdr:to>
      <xdr:col>15</xdr:col>
      <xdr:colOff>231775</xdr:colOff>
      <xdr:row>76</xdr:row>
      <xdr:rowOff>15011</xdr:rowOff>
    </xdr:to>
    <xdr:sp macro="" textlink="">
      <xdr:nvSpPr>
        <xdr:cNvPr id="413" name="フローチャート : 判断 412"/>
        <xdr:cNvSpPr/>
      </xdr:nvSpPr>
      <xdr:spPr>
        <a:xfrm>
          <a:off x="104267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26886</xdr:rowOff>
    </xdr:from>
    <xdr:to>
      <xdr:col>14</xdr:col>
      <xdr:colOff>28575</xdr:colOff>
      <xdr:row>74</xdr:row>
      <xdr:rowOff>40869</xdr:rowOff>
    </xdr:to>
    <xdr:cxnSp macro="">
      <xdr:nvCxnSpPr>
        <xdr:cNvPr id="414" name="直線コネクタ 413"/>
        <xdr:cNvCxnSpPr/>
      </xdr:nvCxnSpPr>
      <xdr:spPr>
        <a:xfrm>
          <a:off x="8750300" y="12199836"/>
          <a:ext cx="889000" cy="52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59144</xdr:rowOff>
    </xdr:from>
    <xdr:to>
      <xdr:col>14</xdr:col>
      <xdr:colOff>79375</xdr:colOff>
      <xdr:row>74</xdr:row>
      <xdr:rowOff>160744</xdr:rowOff>
    </xdr:to>
    <xdr:sp macro="" textlink="">
      <xdr:nvSpPr>
        <xdr:cNvPr id="415" name="フローチャート : 判断 414"/>
        <xdr:cNvSpPr/>
      </xdr:nvSpPr>
      <xdr:spPr>
        <a:xfrm>
          <a:off x="9588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151871</xdr:rowOff>
    </xdr:from>
    <xdr:ext cx="534377" cy="259045"/>
    <xdr:sp macro="" textlink="">
      <xdr:nvSpPr>
        <xdr:cNvPr id="416" name="テキスト ボックス 415"/>
        <xdr:cNvSpPr txBox="1"/>
      </xdr:nvSpPr>
      <xdr:spPr>
        <a:xfrm>
          <a:off x="9372111" y="1283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20,781</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27940</xdr:rowOff>
    </xdr:from>
    <xdr:to>
      <xdr:col>12</xdr:col>
      <xdr:colOff>561975</xdr:colOff>
      <xdr:row>74</xdr:row>
      <xdr:rowOff>129540</xdr:rowOff>
    </xdr:to>
    <xdr:sp macro="" textlink="">
      <xdr:nvSpPr>
        <xdr:cNvPr id="417" name="フローチャート : 判断 416"/>
        <xdr:cNvSpPr/>
      </xdr:nvSpPr>
      <xdr:spPr>
        <a:xfrm>
          <a:off x="8699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120667</xdr:rowOff>
    </xdr:from>
    <xdr:ext cx="534377" cy="259045"/>
    <xdr:sp macro="" textlink="">
      <xdr:nvSpPr>
        <xdr:cNvPr id="418" name="テキスト ボックス 417"/>
        <xdr:cNvSpPr txBox="1"/>
      </xdr:nvSpPr>
      <xdr:spPr>
        <a:xfrm>
          <a:off x="8483111" y="128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51676</xdr:rowOff>
    </xdr:from>
    <xdr:to>
      <xdr:col>15</xdr:col>
      <xdr:colOff>231775</xdr:colOff>
      <xdr:row>76</xdr:row>
      <xdr:rowOff>153276</xdr:rowOff>
    </xdr:to>
    <xdr:sp macro="" textlink="">
      <xdr:nvSpPr>
        <xdr:cNvPr id="424" name="円/楕円 423"/>
        <xdr:cNvSpPr/>
      </xdr:nvSpPr>
      <xdr:spPr>
        <a:xfrm>
          <a:off x="10426700" y="1308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30103</xdr:rowOff>
    </xdr:from>
    <xdr:ext cx="534377" cy="259045"/>
    <xdr:sp macro="" textlink="">
      <xdr:nvSpPr>
        <xdr:cNvPr id="425" name="普通建設事業費 （ うち新規整備　）該当値テキスト"/>
        <xdr:cNvSpPr txBox="1"/>
      </xdr:nvSpPr>
      <xdr:spPr>
        <a:xfrm>
          <a:off x="10528300" y="1306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11,977</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161519</xdr:rowOff>
    </xdr:from>
    <xdr:to>
      <xdr:col>14</xdr:col>
      <xdr:colOff>79375</xdr:colOff>
      <xdr:row>74</xdr:row>
      <xdr:rowOff>91669</xdr:rowOff>
    </xdr:to>
    <xdr:sp macro="" textlink="">
      <xdr:nvSpPr>
        <xdr:cNvPr id="426" name="円/楕円 425"/>
        <xdr:cNvSpPr/>
      </xdr:nvSpPr>
      <xdr:spPr>
        <a:xfrm>
          <a:off x="9588500" y="1267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108196</xdr:rowOff>
    </xdr:from>
    <xdr:ext cx="534377" cy="259045"/>
    <xdr:sp macro="" textlink="">
      <xdr:nvSpPr>
        <xdr:cNvPr id="427" name="テキスト ボックス 426"/>
        <xdr:cNvSpPr txBox="1"/>
      </xdr:nvSpPr>
      <xdr:spPr>
        <a:xfrm>
          <a:off x="9372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22,594</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147536</xdr:rowOff>
    </xdr:from>
    <xdr:to>
      <xdr:col>12</xdr:col>
      <xdr:colOff>561975</xdr:colOff>
      <xdr:row>71</xdr:row>
      <xdr:rowOff>77686</xdr:rowOff>
    </xdr:to>
    <xdr:sp macro="" textlink="">
      <xdr:nvSpPr>
        <xdr:cNvPr id="428" name="円/楕円 427"/>
        <xdr:cNvSpPr/>
      </xdr:nvSpPr>
      <xdr:spPr>
        <a:xfrm>
          <a:off x="8699500" y="1214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94213</xdr:rowOff>
    </xdr:from>
    <xdr:ext cx="534377" cy="259045"/>
    <xdr:sp macro="" textlink="">
      <xdr:nvSpPr>
        <xdr:cNvPr id="429" name="テキスト ボックス 428"/>
        <xdr:cNvSpPr txBox="1"/>
      </xdr:nvSpPr>
      <xdr:spPr>
        <a:xfrm>
          <a:off x="8483111" y="1192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0" name="テキスト ボックス 43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2" name="テキスト ボックス 441"/>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90</xdr:row>
      <xdr:rowOff>111777</xdr:rowOff>
    </xdr:from>
    <xdr:ext cx="531299" cy="259045"/>
    <xdr:sp macro="" textlink="">
      <xdr:nvSpPr>
        <xdr:cNvPr id="446" name="テキスト ボックス 445"/>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98780</xdr:rowOff>
    </xdr:from>
    <xdr:to>
      <xdr:col>15</xdr:col>
      <xdr:colOff>180340</xdr:colOff>
      <xdr:row>98</xdr:row>
      <xdr:rowOff>23571</xdr:rowOff>
    </xdr:to>
    <xdr:cxnSp macro="">
      <xdr:nvCxnSpPr>
        <xdr:cNvPr id="450" name="直線コネクタ 449"/>
        <xdr:cNvCxnSpPr/>
      </xdr:nvCxnSpPr>
      <xdr:spPr>
        <a:xfrm flipV="1">
          <a:off x="10475595" y="15529280"/>
          <a:ext cx="1270" cy="1296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27398</xdr:rowOff>
    </xdr:from>
    <xdr:ext cx="534377" cy="259045"/>
    <xdr:sp macro="" textlink="">
      <xdr:nvSpPr>
        <xdr:cNvPr id="451" name="普通建設事業費 （ うち更新整備　）最小値テキスト"/>
        <xdr:cNvSpPr txBox="1"/>
      </xdr:nvSpPr>
      <xdr:spPr>
        <a:xfrm>
          <a:off x="10528300" y="1682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a:t>
          </a:r>
          <a:endParaRPr kumimoji="1" lang="ja-JP" altLang="en-US" sz="1000" b="1">
            <a:latin typeface="ＭＳ Ｐゴシック"/>
          </a:endParaRPr>
        </a:p>
      </xdr:txBody>
    </xdr:sp>
    <xdr:clientData/>
  </xdr:oneCellAnchor>
  <xdr:twoCellAnchor>
    <xdr:from>
      <xdr:col>15</xdr:col>
      <xdr:colOff>92075</xdr:colOff>
      <xdr:row>98</xdr:row>
      <xdr:rowOff>23571</xdr:rowOff>
    </xdr:from>
    <xdr:to>
      <xdr:col>15</xdr:col>
      <xdr:colOff>269875</xdr:colOff>
      <xdr:row>98</xdr:row>
      <xdr:rowOff>23571</xdr:rowOff>
    </xdr:to>
    <xdr:cxnSp macro="">
      <xdr:nvCxnSpPr>
        <xdr:cNvPr id="452" name="直線コネクタ 451"/>
        <xdr:cNvCxnSpPr/>
      </xdr:nvCxnSpPr>
      <xdr:spPr>
        <a:xfrm>
          <a:off x="10388600" y="1682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45457</xdr:rowOff>
    </xdr:from>
    <xdr:ext cx="534377" cy="259045"/>
    <xdr:sp macro="" textlink="">
      <xdr:nvSpPr>
        <xdr:cNvPr id="453" name="普通建設事業費 （ うち更新整備　）最大値テキスト"/>
        <xdr:cNvSpPr txBox="1"/>
      </xdr:nvSpPr>
      <xdr:spPr>
        <a:xfrm>
          <a:off x="10528300" y="153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32,716</a:t>
          </a:r>
          <a:endParaRPr kumimoji="1" lang="ja-JP" altLang="en-US" sz="1000" b="1">
            <a:latin typeface="ＭＳ Ｐゴシック"/>
          </a:endParaRPr>
        </a:p>
      </xdr:txBody>
    </xdr:sp>
    <xdr:clientData/>
  </xdr:oneCellAnchor>
  <xdr:twoCellAnchor>
    <xdr:from>
      <xdr:col>15</xdr:col>
      <xdr:colOff>92075</xdr:colOff>
      <xdr:row>90</xdr:row>
      <xdr:rowOff>98780</xdr:rowOff>
    </xdr:from>
    <xdr:to>
      <xdr:col>15</xdr:col>
      <xdr:colOff>269875</xdr:colOff>
      <xdr:row>90</xdr:row>
      <xdr:rowOff>98780</xdr:rowOff>
    </xdr:to>
    <xdr:cxnSp macro="">
      <xdr:nvCxnSpPr>
        <xdr:cNvPr id="454" name="直線コネクタ 453"/>
        <xdr:cNvCxnSpPr/>
      </xdr:nvCxnSpPr>
      <xdr:spPr>
        <a:xfrm>
          <a:off x="10388600" y="1552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77978</xdr:rowOff>
    </xdr:from>
    <xdr:to>
      <xdr:col>15</xdr:col>
      <xdr:colOff>180975</xdr:colOff>
      <xdr:row>92</xdr:row>
      <xdr:rowOff>136156</xdr:rowOff>
    </xdr:to>
    <xdr:cxnSp macro="">
      <xdr:nvCxnSpPr>
        <xdr:cNvPr id="455" name="直線コネクタ 454"/>
        <xdr:cNvCxnSpPr/>
      </xdr:nvCxnSpPr>
      <xdr:spPr>
        <a:xfrm>
          <a:off x="9639300" y="15851378"/>
          <a:ext cx="838200" cy="5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89788</xdr:rowOff>
    </xdr:from>
    <xdr:ext cx="534377" cy="259045"/>
    <xdr:sp macro="" textlink="">
      <xdr:nvSpPr>
        <xdr:cNvPr id="456" name="普通建設事業費 （ うち更新整備　）平均値テキスト"/>
        <xdr:cNvSpPr txBox="1"/>
      </xdr:nvSpPr>
      <xdr:spPr>
        <a:xfrm>
          <a:off x="10528300" y="16034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22,607</a:t>
          </a:r>
          <a:endParaRPr kumimoji="1" lang="ja-JP" altLang="en-US" sz="1000" b="1">
            <a:solidFill>
              <a:srgbClr val="000080"/>
            </a:solidFill>
            <a:latin typeface="ＭＳ Ｐゴシック"/>
          </a:endParaRPr>
        </a:p>
      </xdr:txBody>
    </xdr:sp>
    <xdr:clientData/>
  </xdr:oneCellAnchor>
  <xdr:twoCellAnchor>
    <xdr:from>
      <xdr:col>15</xdr:col>
      <xdr:colOff>130175</xdr:colOff>
      <xdr:row>93</xdr:row>
      <xdr:rowOff>111361</xdr:rowOff>
    </xdr:from>
    <xdr:to>
      <xdr:col>15</xdr:col>
      <xdr:colOff>231775</xdr:colOff>
      <xdr:row>94</xdr:row>
      <xdr:rowOff>41511</xdr:rowOff>
    </xdr:to>
    <xdr:sp macro="" textlink="">
      <xdr:nvSpPr>
        <xdr:cNvPr id="457" name="フローチャート : 判断 456"/>
        <xdr:cNvSpPr/>
      </xdr:nvSpPr>
      <xdr:spPr>
        <a:xfrm>
          <a:off x="10426700" y="1605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10940</xdr:rowOff>
    </xdr:from>
    <xdr:to>
      <xdr:col>14</xdr:col>
      <xdr:colOff>28575</xdr:colOff>
      <xdr:row>92</xdr:row>
      <xdr:rowOff>77978</xdr:rowOff>
    </xdr:to>
    <xdr:cxnSp macro="">
      <xdr:nvCxnSpPr>
        <xdr:cNvPr id="458" name="直線コネクタ 457"/>
        <xdr:cNvCxnSpPr/>
      </xdr:nvCxnSpPr>
      <xdr:spPr>
        <a:xfrm>
          <a:off x="8750300" y="15784340"/>
          <a:ext cx="889000" cy="6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168739</xdr:rowOff>
    </xdr:from>
    <xdr:to>
      <xdr:col>14</xdr:col>
      <xdr:colOff>79375</xdr:colOff>
      <xdr:row>95</xdr:row>
      <xdr:rowOff>98889</xdr:rowOff>
    </xdr:to>
    <xdr:sp macro="" textlink="">
      <xdr:nvSpPr>
        <xdr:cNvPr id="459" name="フローチャート : 判断 458"/>
        <xdr:cNvSpPr/>
      </xdr:nvSpPr>
      <xdr:spPr>
        <a:xfrm>
          <a:off x="9588500" y="1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90016</xdr:rowOff>
    </xdr:from>
    <xdr:ext cx="534377" cy="259045"/>
    <xdr:sp macro="" textlink="">
      <xdr:nvSpPr>
        <xdr:cNvPr id="460" name="テキスト ボックス 459"/>
        <xdr:cNvSpPr txBox="1"/>
      </xdr:nvSpPr>
      <xdr:spPr>
        <a:xfrm>
          <a:off x="9372111" y="1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18,603</a:t>
          </a:r>
          <a:endParaRPr kumimoji="1" lang="ja-JP" altLang="en-US" sz="1000" b="1">
            <a:solidFill>
              <a:srgbClr val="000080"/>
            </a:solidFill>
            <a:latin typeface="ＭＳ Ｐゴシック"/>
          </a:endParaRPr>
        </a:p>
      </xdr:txBody>
    </xdr:sp>
    <xdr:clientData/>
  </xdr:oneCellAnchor>
  <xdr:twoCellAnchor>
    <xdr:from>
      <xdr:col>12</xdr:col>
      <xdr:colOff>460375</xdr:colOff>
      <xdr:row>94</xdr:row>
      <xdr:rowOff>151364</xdr:rowOff>
    </xdr:from>
    <xdr:to>
      <xdr:col>12</xdr:col>
      <xdr:colOff>561975</xdr:colOff>
      <xdr:row>95</xdr:row>
      <xdr:rowOff>81514</xdr:rowOff>
    </xdr:to>
    <xdr:sp macro="" textlink="">
      <xdr:nvSpPr>
        <xdr:cNvPr id="461" name="フローチャート : 判断 460"/>
        <xdr:cNvSpPr/>
      </xdr:nvSpPr>
      <xdr:spPr>
        <a:xfrm>
          <a:off x="8699500" y="162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72641</xdr:rowOff>
    </xdr:from>
    <xdr:ext cx="534377" cy="259045"/>
    <xdr:sp macro="" textlink="">
      <xdr:nvSpPr>
        <xdr:cNvPr id="462" name="テキスト ボックス 461"/>
        <xdr:cNvSpPr txBox="1"/>
      </xdr:nvSpPr>
      <xdr:spPr>
        <a:xfrm>
          <a:off x="8483111" y="163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85356</xdr:rowOff>
    </xdr:from>
    <xdr:to>
      <xdr:col>15</xdr:col>
      <xdr:colOff>231775</xdr:colOff>
      <xdr:row>93</xdr:row>
      <xdr:rowOff>15506</xdr:rowOff>
    </xdr:to>
    <xdr:sp macro="" textlink="">
      <xdr:nvSpPr>
        <xdr:cNvPr id="468" name="円/楕円 467"/>
        <xdr:cNvSpPr/>
      </xdr:nvSpPr>
      <xdr:spPr>
        <a:xfrm>
          <a:off x="10426700" y="1585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108233</xdr:rowOff>
    </xdr:from>
    <xdr:ext cx="534377" cy="259045"/>
    <xdr:sp macro="" textlink="">
      <xdr:nvSpPr>
        <xdr:cNvPr id="469" name="普通建設事業費 （ うち更新整備　）該当値テキスト"/>
        <xdr:cNvSpPr txBox="1"/>
      </xdr:nvSpPr>
      <xdr:spPr>
        <a:xfrm>
          <a:off x="10528300" y="157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26,062</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27178</xdr:rowOff>
    </xdr:from>
    <xdr:to>
      <xdr:col>14</xdr:col>
      <xdr:colOff>79375</xdr:colOff>
      <xdr:row>92</xdr:row>
      <xdr:rowOff>128778</xdr:rowOff>
    </xdr:to>
    <xdr:sp macro="" textlink="">
      <xdr:nvSpPr>
        <xdr:cNvPr id="470" name="円/楕円 469"/>
        <xdr:cNvSpPr/>
      </xdr:nvSpPr>
      <xdr:spPr>
        <a:xfrm>
          <a:off x="9588500" y="158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90</xdr:row>
      <xdr:rowOff>145305</xdr:rowOff>
    </xdr:from>
    <xdr:ext cx="534377" cy="259045"/>
    <xdr:sp macro="" textlink="">
      <xdr:nvSpPr>
        <xdr:cNvPr id="471" name="テキスト ボックス 470"/>
        <xdr:cNvSpPr txBox="1"/>
      </xdr:nvSpPr>
      <xdr:spPr>
        <a:xfrm>
          <a:off x="9372111" y="1557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27,080</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131590</xdr:rowOff>
    </xdr:from>
    <xdr:to>
      <xdr:col>12</xdr:col>
      <xdr:colOff>561975</xdr:colOff>
      <xdr:row>92</xdr:row>
      <xdr:rowOff>61740</xdr:rowOff>
    </xdr:to>
    <xdr:sp macro="" textlink="">
      <xdr:nvSpPr>
        <xdr:cNvPr id="472" name="円/楕円 471"/>
        <xdr:cNvSpPr/>
      </xdr:nvSpPr>
      <xdr:spPr>
        <a:xfrm>
          <a:off x="8699500" y="15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90</xdr:row>
      <xdr:rowOff>78267</xdr:rowOff>
    </xdr:from>
    <xdr:ext cx="534377" cy="259045"/>
    <xdr:sp macro="" textlink="">
      <xdr:nvSpPr>
        <xdr:cNvPr id="473" name="テキスト ボックス 472"/>
        <xdr:cNvSpPr txBox="1"/>
      </xdr:nvSpPr>
      <xdr:spPr>
        <a:xfrm>
          <a:off x="8483111" y="155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7" name="テキスト ボックス 48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3" name="テキスト ボックス 49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32944</xdr:rowOff>
    </xdr:from>
    <xdr:to>
      <xdr:col>23</xdr:col>
      <xdr:colOff>516889</xdr:colOff>
      <xdr:row>39</xdr:row>
      <xdr:rowOff>44450</xdr:rowOff>
    </xdr:to>
    <xdr:cxnSp macro="">
      <xdr:nvCxnSpPr>
        <xdr:cNvPr id="497" name="直線コネクタ 496"/>
        <xdr:cNvCxnSpPr/>
      </xdr:nvCxnSpPr>
      <xdr:spPr>
        <a:xfrm flipV="1">
          <a:off x="16317595" y="5347894"/>
          <a:ext cx="1269" cy="138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151071</xdr:rowOff>
    </xdr:from>
    <xdr:ext cx="534377" cy="259045"/>
    <xdr:sp macro="" textlink="">
      <xdr:nvSpPr>
        <xdr:cNvPr id="500" name="災害復旧事業費最大値テキスト"/>
        <xdr:cNvSpPr txBox="1"/>
      </xdr:nvSpPr>
      <xdr:spPr>
        <a:xfrm>
          <a:off x="16370300" y="512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18,151</a:t>
          </a:r>
          <a:endParaRPr kumimoji="1" lang="ja-JP" altLang="en-US" sz="1000" b="1">
            <a:latin typeface="ＭＳ Ｐゴシック"/>
          </a:endParaRPr>
        </a:p>
      </xdr:txBody>
    </xdr:sp>
    <xdr:clientData/>
  </xdr:oneCellAnchor>
  <xdr:twoCellAnchor>
    <xdr:from>
      <xdr:col>23</xdr:col>
      <xdr:colOff>428625</xdr:colOff>
      <xdr:row>31</xdr:row>
      <xdr:rowOff>32944</xdr:rowOff>
    </xdr:from>
    <xdr:to>
      <xdr:col>23</xdr:col>
      <xdr:colOff>606425</xdr:colOff>
      <xdr:row>31</xdr:row>
      <xdr:rowOff>32944</xdr:rowOff>
    </xdr:to>
    <xdr:cxnSp macro="">
      <xdr:nvCxnSpPr>
        <xdr:cNvPr id="501" name="直線コネクタ 500"/>
        <xdr:cNvCxnSpPr/>
      </xdr:nvCxnSpPr>
      <xdr:spPr>
        <a:xfrm>
          <a:off x="16230600" y="534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126331</xdr:rowOff>
    </xdr:from>
    <xdr:ext cx="378565" cy="259045"/>
    <xdr:sp macro="" textlink="">
      <xdr:nvSpPr>
        <xdr:cNvPr id="503" name="災害復旧事業費平均値テキスト"/>
        <xdr:cNvSpPr txBox="1"/>
      </xdr:nvSpPr>
      <xdr:spPr>
        <a:xfrm>
          <a:off x="16370300" y="6469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103454</xdr:rowOff>
    </xdr:from>
    <xdr:to>
      <xdr:col>23</xdr:col>
      <xdr:colOff>568325</xdr:colOff>
      <xdr:row>39</xdr:row>
      <xdr:rowOff>33604</xdr:rowOff>
    </xdr:to>
    <xdr:sp macro="" textlink="">
      <xdr:nvSpPr>
        <xdr:cNvPr id="504" name="フローチャート : 判断 503"/>
        <xdr:cNvSpPr/>
      </xdr:nvSpPr>
      <xdr:spPr>
        <a:xfrm>
          <a:off x="162687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35154</xdr:rowOff>
    </xdr:from>
    <xdr:to>
      <xdr:col>22</xdr:col>
      <xdr:colOff>365125</xdr:colOff>
      <xdr:row>39</xdr:row>
      <xdr:rowOff>44450</xdr:rowOff>
    </xdr:to>
    <xdr:cxnSp macro="">
      <xdr:nvCxnSpPr>
        <xdr:cNvPr id="505" name="直線コネクタ 504"/>
        <xdr:cNvCxnSpPr/>
      </xdr:nvCxnSpPr>
      <xdr:spPr>
        <a:xfrm>
          <a:off x="14592300" y="6721704"/>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120218</xdr:rowOff>
    </xdr:from>
    <xdr:to>
      <xdr:col>22</xdr:col>
      <xdr:colOff>415925</xdr:colOff>
      <xdr:row>39</xdr:row>
      <xdr:rowOff>50368</xdr:rowOff>
    </xdr:to>
    <xdr:sp macro="" textlink="">
      <xdr:nvSpPr>
        <xdr:cNvPr id="506" name="フローチャート : 判断 505"/>
        <xdr:cNvSpPr/>
      </xdr:nvSpPr>
      <xdr:spPr>
        <a:xfrm>
          <a:off x="15430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66895</xdr:rowOff>
    </xdr:from>
    <xdr:ext cx="378565" cy="259045"/>
    <xdr:sp macro="" textlink="">
      <xdr:nvSpPr>
        <xdr:cNvPr id="507" name="テキスト ボックス 506"/>
        <xdr:cNvSpPr txBox="1"/>
      </xdr:nvSpPr>
      <xdr:spPr>
        <a:xfrm>
          <a:off x="15292017" y="64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35154</xdr:rowOff>
    </xdr:from>
    <xdr:to>
      <xdr:col>21</xdr:col>
      <xdr:colOff>161925</xdr:colOff>
      <xdr:row>39</xdr:row>
      <xdr:rowOff>42316</xdr:rowOff>
    </xdr:to>
    <xdr:cxnSp macro="">
      <xdr:nvCxnSpPr>
        <xdr:cNvPr id="508" name="直線コネクタ 507"/>
        <xdr:cNvCxnSpPr/>
      </xdr:nvCxnSpPr>
      <xdr:spPr>
        <a:xfrm flipV="1">
          <a:off x="13703300" y="6721704"/>
          <a:ext cx="8890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111760</xdr:rowOff>
    </xdr:from>
    <xdr:to>
      <xdr:col>21</xdr:col>
      <xdr:colOff>212725</xdr:colOff>
      <xdr:row>39</xdr:row>
      <xdr:rowOff>41910</xdr:rowOff>
    </xdr:to>
    <xdr:sp macro="" textlink="">
      <xdr:nvSpPr>
        <xdr:cNvPr id="509" name="フローチャート : 判断 508"/>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58437</xdr:rowOff>
    </xdr:from>
    <xdr:ext cx="378565" cy="259045"/>
    <xdr:sp macro="" textlink="">
      <xdr:nvSpPr>
        <xdr:cNvPr id="510" name="テキスト ボックス 509"/>
        <xdr:cNvSpPr txBox="1"/>
      </xdr:nvSpPr>
      <xdr:spPr>
        <a:xfrm>
          <a:off x="14403017" y="640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23114</xdr:rowOff>
    </xdr:from>
    <xdr:to>
      <xdr:col>19</xdr:col>
      <xdr:colOff>644525</xdr:colOff>
      <xdr:row>39</xdr:row>
      <xdr:rowOff>42316</xdr:rowOff>
    </xdr:to>
    <xdr:cxnSp macro="">
      <xdr:nvCxnSpPr>
        <xdr:cNvPr id="511" name="直線コネクタ 510"/>
        <xdr:cNvCxnSpPr/>
      </xdr:nvCxnSpPr>
      <xdr:spPr>
        <a:xfrm>
          <a:off x="12814300" y="6709664"/>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65887</xdr:rowOff>
    </xdr:from>
    <xdr:to>
      <xdr:col>20</xdr:col>
      <xdr:colOff>9525</xdr:colOff>
      <xdr:row>38</xdr:row>
      <xdr:rowOff>167487</xdr:rowOff>
    </xdr:to>
    <xdr:sp macro="" textlink="">
      <xdr:nvSpPr>
        <xdr:cNvPr id="512" name="フローチャート : 判断 511"/>
        <xdr:cNvSpPr/>
      </xdr:nvSpPr>
      <xdr:spPr>
        <a:xfrm>
          <a:off x="13652500" y="658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12564</xdr:rowOff>
    </xdr:from>
    <xdr:ext cx="469744" cy="259045"/>
    <xdr:sp macro="" textlink="">
      <xdr:nvSpPr>
        <xdr:cNvPr id="513" name="テキスト ボックス 512"/>
        <xdr:cNvSpPr txBox="1"/>
      </xdr:nvSpPr>
      <xdr:spPr>
        <a:xfrm>
          <a:off x="13468427" y="63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18796</xdr:rowOff>
    </xdr:from>
    <xdr:to>
      <xdr:col>18</xdr:col>
      <xdr:colOff>492125</xdr:colOff>
      <xdr:row>38</xdr:row>
      <xdr:rowOff>120396</xdr:rowOff>
    </xdr:to>
    <xdr:sp macro="" textlink="">
      <xdr:nvSpPr>
        <xdr:cNvPr id="514" name="フローチャート : 判断 513"/>
        <xdr:cNvSpPr/>
      </xdr:nvSpPr>
      <xdr:spPr>
        <a:xfrm>
          <a:off x="12763500" y="653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136923</xdr:rowOff>
    </xdr:from>
    <xdr:ext cx="469744" cy="259045"/>
    <xdr:sp macro="" textlink="">
      <xdr:nvSpPr>
        <xdr:cNvPr id="515" name="テキスト ボックス 514"/>
        <xdr:cNvSpPr txBox="1"/>
      </xdr:nvSpPr>
      <xdr:spPr>
        <a:xfrm>
          <a:off x="12579427" y="630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81881</xdr:rowOff>
    </xdr:from>
    <xdr:ext cx="249299" cy="259045"/>
    <xdr:sp macro="" textlink="">
      <xdr:nvSpPr>
        <xdr:cNvPr id="522" name="災害復旧事業費該当値テキスト"/>
        <xdr:cNvSpPr txBox="1"/>
      </xdr:nvSpPr>
      <xdr:spPr>
        <a:xfrm>
          <a:off x="16370300" y="65969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155804</xdr:rowOff>
    </xdr:from>
    <xdr:to>
      <xdr:col>21</xdr:col>
      <xdr:colOff>212725</xdr:colOff>
      <xdr:row>39</xdr:row>
      <xdr:rowOff>85954</xdr:rowOff>
    </xdr:to>
    <xdr:sp macro="" textlink="">
      <xdr:nvSpPr>
        <xdr:cNvPr id="525" name="円/楕円 524"/>
        <xdr:cNvSpPr/>
      </xdr:nvSpPr>
      <xdr:spPr>
        <a:xfrm>
          <a:off x="14541500" y="66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77081</xdr:rowOff>
    </xdr:from>
    <xdr:ext cx="378565" cy="259045"/>
    <xdr:sp macro="" textlink="">
      <xdr:nvSpPr>
        <xdr:cNvPr id="526" name="テキスト ボックス 525"/>
        <xdr:cNvSpPr txBox="1"/>
      </xdr:nvSpPr>
      <xdr:spPr>
        <a:xfrm>
          <a:off x="14403017" y="6763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162966</xdr:rowOff>
    </xdr:from>
    <xdr:to>
      <xdr:col>20</xdr:col>
      <xdr:colOff>9525</xdr:colOff>
      <xdr:row>39</xdr:row>
      <xdr:rowOff>93116</xdr:rowOff>
    </xdr:to>
    <xdr:sp macro="" textlink="">
      <xdr:nvSpPr>
        <xdr:cNvPr id="527" name="円/楕円 526"/>
        <xdr:cNvSpPr/>
      </xdr:nvSpPr>
      <xdr:spPr>
        <a:xfrm>
          <a:off x="13652500" y="66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84243</xdr:rowOff>
    </xdr:from>
    <xdr:ext cx="313932" cy="259045"/>
    <xdr:sp macro="" textlink="">
      <xdr:nvSpPr>
        <xdr:cNvPr id="528" name="テキスト ボックス 527"/>
        <xdr:cNvSpPr txBox="1"/>
      </xdr:nvSpPr>
      <xdr:spPr>
        <a:xfrm>
          <a:off x="13546333" y="67707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143764</xdr:rowOff>
    </xdr:from>
    <xdr:to>
      <xdr:col>18</xdr:col>
      <xdr:colOff>492125</xdr:colOff>
      <xdr:row>39</xdr:row>
      <xdr:rowOff>73914</xdr:rowOff>
    </xdr:to>
    <xdr:sp macro="" textlink="">
      <xdr:nvSpPr>
        <xdr:cNvPr id="529" name="円/楕円 528"/>
        <xdr:cNvSpPr/>
      </xdr:nvSpPr>
      <xdr:spPr>
        <a:xfrm>
          <a:off x="12763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65041</xdr:rowOff>
    </xdr:from>
    <xdr:ext cx="378565" cy="259045"/>
    <xdr:sp macro="" textlink="">
      <xdr:nvSpPr>
        <xdr:cNvPr id="530" name="テキスト ボックス 529"/>
        <xdr:cNvSpPr txBox="1"/>
      </xdr:nvSpPr>
      <xdr:spPr>
        <a:xfrm>
          <a:off x="12625017" y="6751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90" name="テキスト ボックス 58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92" name="テキスト ボックス 591"/>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86017</xdr:rowOff>
    </xdr:from>
    <xdr:to>
      <xdr:col>23</xdr:col>
      <xdr:colOff>516889</xdr:colOff>
      <xdr:row>77</xdr:row>
      <xdr:rowOff>116421</xdr:rowOff>
    </xdr:to>
    <xdr:cxnSp macro="">
      <xdr:nvCxnSpPr>
        <xdr:cNvPr id="604" name="直線コネクタ 603"/>
        <xdr:cNvCxnSpPr/>
      </xdr:nvCxnSpPr>
      <xdr:spPr>
        <a:xfrm flipV="1">
          <a:off x="16317595" y="12087517"/>
          <a:ext cx="1269" cy="123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120248</xdr:rowOff>
    </xdr:from>
    <xdr:ext cx="534377" cy="259045"/>
    <xdr:sp macro="" textlink="">
      <xdr:nvSpPr>
        <xdr:cNvPr id="605" name="公債費最小値テキスト"/>
        <xdr:cNvSpPr txBox="1"/>
      </xdr:nvSpPr>
      <xdr:spPr>
        <a:xfrm>
          <a:off x="16370300" y="1332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34,222</a:t>
          </a:r>
          <a:endParaRPr kumimoji="1" lang="ja-JP" altLang="en-US" sz="1000" b="1">
            <a:latin typeface="ＭＳ Ｐゴシック"/>
          </a:endParaRPr>
        </a:p>
      </xdr:txBody>
    </xdr:sp>
    <xdr:clientData/>
  </xdr:oneCellAnchor>
  <xdr:twoCellAnchor>
    <xdr:from>
      <xdr:col>23</xdr:col>
      <xdr:colOff>428625</xdr:colOff>
      <xdr:row>77</xdr:row>
      <xdr:rowOff>116421</xdr:rowOff>
    </xdr:from>
    <xdr:to>
      <xdr:col>23</xdr:col>
      <xdr:colOff>606425</xdr:colOff>
      <xdr:row>77</xdr:row>
      <xdr:rowOff>116421</xdr:rowOff>
    </xdr:to>
    <xdr:cxnSp macro="">
      <xdr:nvCxnSpPr>
        <xdr:cNvPr id="606" name="直線コネクタ 605"/>
        <xdr:cNvCxnSpPr/>
      </xdr:nvCxnSpPr>
      <xdr:spPr>
        <a:xfrm>
          <a:off x="16230600" y="1331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32694</xdr:rowOff>
    </xdr:from>
    <xdr:ext cx="534377" cy="259045"/>
    <xdr:sp macro="" textlink="">
      <xdr:nvSpPr>
        <xdr:cNvPr id="607" name="公債費最大値テキスト"/>
        <xdr:cNvSpPr txBox="1"/>
      </xdr:nvSpPr>
      <xdr:spPr>
        <a:xfrm>
          <a:off x="16370300" y="1186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98,818</a:t>
          </a:r>
          <a:endParaRPr kumimoji="1" lang="ja-JP" altLang="en-US" sz="1000" b="1">
            <a:latin typeface="ＭＳ Ｐゴシック"/>
          </a:endParaRPr>
        </a:p>
      </xdr:txBody>
    </xdr:sp>
    <xdr:clientData/>
  </xdr:oneCellAnchor>
  <xdr:twoCellAnchor>
    <xdr:from>
      <xdr:col>23</xdr:col>
      <xdr:colOff>428625</xdr:colOff>
      <xdr:row>70</xdr:row>
      <xdr:rowOff>86017</xdr:rowOff>
    </xdr:from>
    <xdr:to>
      <xdr:col>23</xdr:col>
      <xdr:colOff>606425</xdr:colOff>
      <xdr:row>70</xdr:row>
      <xdr:rowOff>86017</xdr:rowOff>
    </xdr:to>
    <xdr:cxnSp macro="">
      <xdr:nvCxnSpPr>
        <xdr:cNvPr id="608" name="直線コネクタ 607"/>
        <xdr:cNvCxnSpPr/>
      </xdr:nvCxnSpPr>
      <xdr:spPr>
        <a:xfrm>
          <a:off x="16230600" y="12087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88665</xdr:rowOff>
    </xdr:from>
    <xdr:to>
      <xdr:col>23</xdr:col>
      <xdr:colOff>517525</xdr:colOff>
      <xdr:row>75</xdr:row>
      <xdr:rowOff>122365</xdr:rowOff>
    </xdr:to>
    <xdr:cxnSp macro="">
      <xdr:nvCxnSpPr>
        <xdr:cNvPr id="609" name="直線コネクタ 608"/>
        <xdr:cNvCxnSpPr/>
      </xdr:nvCxnSpPr>
      <xdr:spPr>
        <a:xfrm flipV="1">
          <a:off x="15481300" y="12947415"/>
          <a:ext cx="838200" cy="3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137857</xdr:rowOff>
    </xdr:from>
    <xdr:ext cx="534377" cy="259045"/>
    <xdr:sp macro="" textlink="">
      <xdr:nvSpPr>
        <xdr:cNvPr id="610" name="公債費平均値テキスト"/>
        <xdr:cNvSpPr txBox="1"/>
      </xdr:nvSpPr>
      <xdr:spPr>
        <a:xfrm>
          <a:off x="16370300" y="12653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58,631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114980</xdr:rowOff>
    </xdr:from>
    <xdr:to>
      <xdr:col>23</xdr:col>
      <xdr:colOff>568325</xdr:colOff>
      <xdr:row>75</xdr:row>
      <xdr:rowOff>45130</xdr:rowOff>
    </xdr:to>
    <xdr:sp macro="" textlink="">
      <xdr:nvSpPr>
        <xdr:cNvPr id="611" name="フローチャート : 判断 610"/>
        <xdr:cNvSpPr/>
      </xdr:nvSpPr>
      <xdr:spPr>
        <a:xfrm>
          <a:off x="16268700" y="128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122365</xdr:rowOff>
    </xdr:from>
    <xdr:to>
      <xdr:col>22</xdr:col>
      <xdr:colOff>365125</xdr:colOff>
      <xdr:row>75</xdr:row>
      <xdr:rowOff>150464</xdr:rowOff>
    </xdr:to>
    <xdr:cxnSp macro="">
      <xdr:nvCxnSpPr>
        <xdr:cNvPr id="612" name="直線コネクタ 611"/>
        <xdr:cNvCxnSpPr/>
      </xdr:nvCxnSpPr>
      <xdr:spPr>
        <a:xfrm flipV="1">
          <a:off x="14592300" y="12981115"/>
          <a:ext cx="889000" cy="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104464</xdr:rowOff>
    </xdr:from>
    <xdr:to>
      <xdr:col>22</xdr:col>
      <xdr:colOff>415925</xdr:colOff>
      <xdr:row>75</xdr:row>
      <xdr:rowOff>34614</xdr:rowOff>
    </xdr:to>
    <xdr:sp macro="" textlink="">
      <xdr:nvSpPr>
        <xdr:cNvPr id="613" name="フローチャート : 判断 612"/>
        <xdr:cNvSpPr/>
      </xdr:nvSpPr>
      <xdr:spPr>
        <a:xfrm>
          <a:off x="154305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51141</xdr:rowOff>
    </xdr:from>
    <xdr:ext cx="534377" cy="259045"/>
    <xdr:sp macro="" textlink="">
      <xdr:nvSpPr>
        <xdr:cNvPr id="614" name="テキスト ボックス 613"/>
        <xdr:cNvSpPr txBox="1"/>
      </xdr:nvSpPr>
      <xdr:spPr>
        <a:xfrm>
          <a:off x="15214111" y="1256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59,183</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150464</xdr:rowOff>
    </xdr:from>
    <xdr:to>
      <xdr:col>21</xdr:col>
      <xdr:colOff>161925</xdr:colOff>
      <xdr:row>76</xdr:row>
      <xdr:rowOff>6807</xdr:rowOff>
    </xdr:to>
    <xdr:cxnSp macro="">
      <xdr:nvCxnSpPr>
        <xdr:cNvPr id="615" name="直線コネクタ 614"/>
        <xdr:cNvCxnSpPr/>
      </xdr:nvCxnSpPr>
      <xdr:spPr>
        <a:xfrm flipV="1">
          <a:off x="13703300" y="13009214"/>
          <a:ext cx="889000" cy="2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110998</xdr:rowOff>
    </xdr:from>
    <xdr:to>
      <xdr:col>21</xdr:col>
      <xdr:colOff>212725</xdr:colOff>
      <xdr:row>75</xdr:row>
      <xdr:rowOff>41148</xdr:rowOff>
    </xdr:to>
    <xdr:sp macro="" textlink="">
      <xdr:nvSpPr>
        <xdr:cNvPr id="616" name="フローチャート : 判断 615"/>
        <xdr:cNvSpPr/>
      </xdr:nvSpPr>
      <xdr:spPr>
        <a:xfrm>
          <a:off x="14541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57675</xdr:rowOff>
    </xdr:from>
    <xdr:ext cx="534377" cy="259045"/>
    <xdr:sp macro="" textlink="">
      <xdr:nvSpPr>
        <xdr:cNvPr id="617" name="テキスト ボックス 616"/>
        <xdr:cNvSpPr txBox="1"/>
      </xdr:nvSpPr>
      <xdr:spPr>
        <a:xfrm>
          <a:off x="14325111" y="1257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58,840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6807</xdr:rowOff>
    </xdr:from>
    <xdr:to>
      <xdr:col>19</xdr:col>
      <xdr:colOff>644525</xdr:colOff>
      <xdr:row>76</xdr:row>
      <xdr:rowOff>43765</xdr:rowOff>
    </xdr:to>
    <xdr:cxnSp macro="">
      <xdr:nvCxnSpPr>
        <xdr:cNvPr id="618" name="直線コネクタ 617"/>
        <xdr:cNvCxnSpPr/>
      </xdr:nvCxnSpPr>
      <xdr:spPr>
        <a:xfrm flipV="1">
          <a:off x="12814300" y="13037007"/>
          <a:ext cx="889000" cy="3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92043</xdr:rowOff>
    </xdr:from>
    <xdr:to>
      <xdr:col>20</xdr:col>
      <xdr:colOff>9525</xdr:colOff>
      <xdr:row>75</xdr:row>
      <xdr:rowOff>22193</xdr:rowOff>
    </xdr:to>
    <xdr:sp macro="" textlink="">
      <xdr:nvSpPr>
        <xdr:cNvPr id="619" name="フローチャート : 判断 618"/>
        <xdr:cNvSpPr/>
      </xdr:nvSpPr>
      <xdr:spPr>
        <a:xfrm>
          <a:off x="13652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38720</xdr:rowOff>
    </xdr:from>
    <xdr:ext cx="534377" cy="259045"/>
    <xdr:sp macro="" textlink="">
      <xdr:nvSpPr>
        <xdr:cNvPr id="620" name="テキスト ボックス 619"/>
        <xdr:cNvSpPr txBox="1"/>
      </xdr:nvSpPr>
      <xdr:spPr>
        <a:xfrm>
          <a:off x="13436111" y="1255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59,835</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111265</xdr:rowOff>
    </xdr:from>
    <xdr:to>
      <xdr:col>18</xdr:col>
      <xdr:colOff>492125</xdr:colOff>
      <xdr:row>75</xdr:row>
      <xdr:rowOff>41415</xdr:rowOff>
    </xdr:to>
    <xdr:sp macro="" textlink="">
      <xdr:nvSpPr>
        <xdr:cNvPr id="621" name="フローチャート : 判断 620"/>
        <xdr:cNvSpPr/>
      </xdr:nvSpPr>
      <xdr:spPr>
        <a:xfrm>
          <a:off x="12763500" y="127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57942</xdr:rowOff>
    </xdr:from>
    <xdr:ext cx="534377" cy="259045"/>
    <xdr:sp macro="" textlink="">
      <xdr:nvSpPr>
        <xdr:cNvPr id="622" name="テキスト ボックス 621"/>
        <xdr:cNvSpPr txBox="1"/>
      </xdr:nvSpPr>
      <xdr:spPr>
        <a:xfrm>
          <a:off x="12547111" y="1257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37865</xdr:rowOff>
    </xdr:from>
    <xdr:to>
      <xdr:col>23</xdr:col>
      <xdr:colOff>568325</xdr:colOff>
      <xdr:row>75</xdr:row>
      <xdr:rowOff>139465</xdr:rowOff>
    </xdr:to>
    <xdr:sp macro="" textlink="">
      <xdr:nvSpPr>
        <xdr:cNvPr id="628" name="円/楕円 627"/>
        <xdr:cNvSpPr/>
      </xdr:nvSpPr>
      <xdr:spPr>
        <a:xfrm>
          <a:off x="16268700" y="1289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16292</xdr:rowOff>
    </xdr:from>
    <xdr:ext cx="534377" cy="259045"/>
    <xdr:sp macro="" textlink="">
      <xdr:nvSpPr>
        <xdr:cNvPr id="629" name="公債費該当値テキスト"/>
        <xdr:cNvSpPr txBox="1"/>
      </xdr:nvSpPr>
      <xdr:spPr>
        <a:xfrm>
          <a:off x="16370300" y="1287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53,679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71565</xdr:rowOff>
    </xdr:from>
    <xdr:to>
      <xdr:col>22</xdr:col>
      <xdr:colOff>415925</xdr:colOff>
      <xdr:row>76</xdr:row>
      <xdr:rowOff>1715</xdr:rowOff>
    </xdr:to>
    <xdr:sp macro="" textlink="">
      <xdr:nvSpPr>
        <xdr:cNvPr id="630" name="円/楕円 629"/>
        <xdr:cNvSpPr/>
      </xdr:nvSpPr>
      <xdr:spPr>
        <a:xfrm>
          <a:off x="15430500" y="129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164292</xdr:rowOff>
    </xdr:from>
    <xdr:ext cx="534377" cy="259045"/>
    <xdr:sp macro="" textlink="">
      <xdr:nvSpPr>
        <xdr:cNvPr id="631" name="テキスト ボックス 630"/>
        <xdr:cNvSpPr txBox="1"/>
      </xdr:nvSpPr>
      <xdr:spPr>
        <a:xfrm>
          <a:off x="15214111" y="1302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99663</xdr:rowOff>
    </xdr:from>
    <xdr:to>
      <xdr:col>21</xdr:col>
      <xdr:colOff>212725</xdr:colOff>
      <xdr:row>76</xdr:row>
      <xdr:rowOff>29812</xdr:rowOff>
    </xdr:to>
    <xdr:sp macro="" textlink="">
      <xdr:nvSpPr>
        <xdr:cNvPr id="632" name="円/楕円 631"/>
        <xdr:cNvSpPr/>
      </xdr:nvSpPr>
      <xdr:spPr>
        <a:xfrm>
          <a:off x="14541500" y="129584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20941</xdr:rowOff>
    </xdr:from>
    <xdr:ext cx="534377" cy="259045"/>
    <xdr:sp macro="" textlink="">
      <xdr:nvSpPr>
        <xdr:cNvPr id="633" name="テキスト ボックス 632"/>
        <xdr:cNvSpPr txBox="1"/>
      </xdr:nvSpPr>
      <xdr:spPr>
        <a:xfrm>
          <a:off x="14325111" y="1305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50,435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127457</xdr:rowOff>
    </xdr:from>
    <xdr:to>
      <xdr:col>20</xdr:col>
      <xdr:colOff>9525</xdr:colOff>
      <xdr:row>76</xdr:row>
      <xdr:rowOff>57607</xdr:rowOff>
    </xdr:to>
    <xdr:sp macro="" textlink="">
      <xdr:nvSpPr>
        <xdr:cNvPr id="634" name="円/楕円 633"/>
        <xdr:cNvSpPr/>
      </xdr:nvSpPr>
      <xdr:spPr>
        <a:xfrm>
          <a:off x="13652500" y="1298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48734</xdr:rowOff>
    </xdr:from>
    <xdr:ext cx="534377" cy="259045"/>
    <xdr:sp macro="" textlink="">
      <xdr:nvSpPr>
        <xdr:cNvPr id="635" name="テキスト ボックス 634"/>
        <xdr:cNvSpPr txBox="1"/>
      </xdr:nvSpPr>
      <xdr:spPr>
        <a:xfrm>
          <a:off x="13436111" y="1307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164415</xdr:rowOff>
    </xdr:from>
    <xdr:to>
      <xdr:col>18</xdr:col>
      <xdr:colOff>492125</xdr:colOff>
      <xdr:row>76</xdr:row>
      <xdr:rowOff>94565</xdr:rowOff>
    </xdr:to>
    <xdr:sp macro="" textlink="">
      <xdr:nvSpPr>
        <xdr:cNvPr id="636" name="円/楕円 635"/>
        <xdr:cNvSpPr/>
      </xdr:nvSpPr>
      <xdr:spPr>
        <a:xfrm>
          <a:off x="12763500" y="1302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85692</xdr:rowOff>
    </xdr:from>
    <xdr:ext cx="534377" cy="259045"/>
    <xdr:sp macro="" textlink="">
      <xdr:nvSpPr>
        <xdr:cNvPr id="637" name="テキスト ボックス 636"/>
        <xdr:cNvSpPr txBox="1"/>
      </xdr:nvSpPr>
      <xdr:spPr>
        <a:xfrm>
          <a:off x="12547111" y="1311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47,036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35577</xdr:rowOff>
    </xdr:from>
    <xdr:ext cx="467179" cy="259045"/>
    <xdr:sp macro="" textlink="">
      <xdr:nvSpPr>
        <xdr:cNvPr id="651" name="テキスト ボックス 650"/>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7" name="テキスト ボックス 65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9" name="テキスト ボックス 65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133375</xdr:rowOff>
    </xdr:from>
    <xdr:to>
      <xdr:col>23</xdr:col>
      <xdr:colOff>516889</xdr:colOff>
      <xdr:row>99</xdr:row>
      <xdr:rowOff>42774</xdr:rowOff>
    </xdr:to>
    <xdr:cxnSp macro="">
      <xdr:nvCxnSpPr>
        <xdr:cNvPr id="661" name="直線コネクタ 660"/>
        <xdr:cNvCxnSpPr/>
      </xdr:nvCxnSpPr>
      <xdr:spPr>
        <a:xfrm flipV="1">
          <a:off x="16317595" y="15563875"/>
          <a:ext cx="1269" cy="145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46601</xdr:rowOff>
    </xdr:from>
    <xdr:ext cx="313932" cy="259045"/>
    <xdr:sp macro="" textlink="">
      <xdr:nvSpPr>
        <xdr:cNvPr id="662" name="積立金最小値テキスト"/>
        <xdr:cNvSpPr txBox="1"/>
      </xdr:nvSpPr>
      <xdr:spPr>
        <a:xfrm>
          <a:off x="16370300" y="170201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428625</xdr:colOff>
      <xdr:row>99</xdr:row>
      <xdr:rowOff>42774</xdr:rowOff>
    </xdr:from>
    <xdr:to>
      <xdr:col>23</xdr:col>
      <xdr:colOff>606425</xdr:colOff>
      <xdr:row>99</xdr:row>
      <xdr:rowOff>42774</xdr:rowOff>
    </xdr:to>
    <xdr:cxnSp macro="">
      <xdr:nvCxnSpPr>
        <xdr:cNvPr id="663" name="直線コネクタ 662"/>
        <xdr:cNvCxnSpPr/>
      </xdr:nvCxnSpPr>
      <xdr:spPr>
        <a:xfrm>
          <a:off x="16230600" y="1701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80052</xdr:rowOff>
    </xdr:from>
    <xdr:ext cx="534377" cy="259045"/>
    <xdr:sp macro="" textlink="">
      <xdr:nvSpPr>
        <xdr:cNvPr id="664" name="積立金最大値テキスト"/>
        <xdr:cNvSpPr txBox="1"/>
      </xdr:nvSpPr>
      <xdr:spPr>
        <a:xfrm>
          <a:off x="16370300" y="153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19,083</a:t>
          </a:r>
          <a:endParaRPr kumimoji="1" lang="ja-JP" altLang="en-US" sz="1000" b="1">
            <a:latin typeface="ＭＳ Ｐゴシック"/>
          </a:endParaRPr>
        </a:p>
      </xdr:txBody>
    </xdr:sp>
    <xdr:clientData/>
  </xdr:oneCellAnchor>
  <xdr:twoCellAnchor>
    <xdr:from>
      <xdr:col>23</xdr:col>
      <xdr:colOff>428625</xdr:colOff>
      <xdr:row>90</xdr:row>
      <xdr:rowOff>133375</xdr:rowOff>
    </xdr:from>
    <xdr:to>
      <xdr:col>23</xdr:col>
      <xdr:colOff>606425</xdr:colOff>
      <xdr:row>90</xdr:row>
      <xdr:rowOff>133375</xdr:rowOff>
    </xdr:to>
    <xdr:cxnSp macro="">
      <xdr:nvCxnSpPr>
        <xdr:cNvPr id="665" name="直線コネクタ 664"/>
        <xdr:cNvCxnSpPr/>
      </xdr:nvCxnSpPr>
      <xdr:spPr>
        <a:xfrm>
          <a:off x="16230600" y="1556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42163</xdr:rowOff>
    </xdr:from>
    <xdr:to>
      <xdr:col>23</xdr:col>
      <xdr:colOff>517525</xdr:colOff>
      <xdr:row>99</xdr:row>
      <xdr:rowOff>42774</xdr:rowOff>
    </xdr:to>
    <xdr:cxnSp macro="">
      <xdr:nvCxnSpPr>
        <xdr:cNvPr id="666" name="直線コネクタ 665"/>
        <xdr:cNvCxnSpPr/>
      </xdr:nvCxnSpPr>
      <xdr:spPr>
        <a:xfrm>
          <a:off x="15481300" y="17015713"/>
          <a:ext cx="8382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58132</xdr:rowOff>
    </xdr:from>
    <xdr:ext cx="469744" cy="259045"/>
    <xdr:sp macro="" textlink="">
      <xdr:nvSpPr>
        <xdr:cNvPr id="667" name="積立金平均値テキスト"/>
        <xdr:cNvSpPr txBox="1"/>
      </xdr:nvSpPr>
      <xdr:spPr>
        <a:xfrm>
          <a:off x="16370300" y="16517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35255</xdr:rowOff>
    </xdr:from>
    <xdr:to>
      <xdr:col>23</xdr:col>
      <xdr:colOff>568325</xdr:colOff>
      <xdr:row>97</xdr:row>
      <xdr:rowOff>136855</xdr:rowOff>
    </xdr:to>
    <xdr:sp macro="" textlink="">
      <xdr:nvSpPr>
        <xdr:cNvPr id="668" name="フローチャート : 判断 667"/>
        <xdr:cNvSpPr/>
      </xdr:nvSpPr>
      <xdr:spPr>
        <a:xfrm>
          <a:off x="162687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41935</xdr:rowOff>
    </xdr:from>
    <xdr:to>
      <xdr:col>22</xdr:col>
      <xdr:colOff>365125</xdr:colOff>
      <xdr:row>99</xdr:row>
      <xdr:rowOff>42163</xdr:rowOff>
    </xdr:to>
    <xdr:cxnSp macro="">
      <xdr:nvCxnSpPr>
        <xdr:cNvPr id="669" name="直線コネクタ 668"/>
        <xdr:cNvCxnSpPr/>
      </xdr:nvCxnSpPr>
      <xdr:spPr>
        <a:xfrm>
          <a:off x="14592300" y="17015485"/>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143763</xdr:rowOff>
    </xdr:from>
    <xdr:to>
      <xdr:col>22</xdr:col>
      <xdr:colOff>415925</xdr:colOff>
      <xdr:row>97</xdr:row>
      <xdr:rowOff>73913</xdr:rowOff>
    </xdr:to>
    <xdr:sp macro="" textlink="">
      <xdr:nvSpPr>
        <xdr:cNvPr id="670" name="フローチャート : 判断 669"/>
        <xdr:cNvSpPr/>
      </xdr:nvSpPr>
      <xdr:spPr>
        <a:xfrm>
          <a:off x="15430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90440</xdr:rowOff>
    </xdr:from>
    <xdr:ext cx="469744" cy="259045"/>
    <xdr:sp macro="" textlink="">
      <xdr:nvSpPr>
        <xdr:cNvPr id="671" name="テキスト ボックス 670"/>
        <xdr:cNvSpPr txBox="1"/>
      </xdr:nvSpPr>
      <xdr:spPr>
        <a:xfrm>
          <a:off x="15246427" y="163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136958</xdr:rowOff>
    </xdr:from>
    <xdr:to>
      <xdr:col>21</xdr:col>
      <xdr:colOff>161925</xdr:colOff>
      <xdr:row>99</xdr:row>
      <xdr:rowOff>41935</xdr:rowOff>
    </xdr:to>
    <xdr:cxnSp macro="">
      <xdr:nvCxnSpPr>
        <xdr:cNvPr id="672" name="直線コネクタ 671"/>
        <xdr:cNvCxnSpPr/>
      </xdr:nvCxnSpPr>
      <xdr:spPr>
        <a:xfrm>
          <a:off x="13703300" y="16596158"/>
          <a:ext cx="889000" cy="41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119151</xdr:rowOff>
    </xdr:from>
    <xdr:to>
      <xdr:col>21</xdr:col>
      <xdr:colOff>212725</xdr:colOff>
      <xdr:row>97</xdr:row>
      <xdr:rowOff>49301</xdr:rowOff>
    </xdr:to>
    <xdr:sp macro="" textlink="">
      <xdr:nvSpPr>
        <xdr:cNvPr id="673" name="フローチャート : 判断 672"/>
        <xdr:cNvSpPr/>
      </xdr:nvSpPr>
      <xdr:spPr>
        <a:xfrm>
          <a:off x="14541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65828</xdr:rowOff>
    </xdr:from>
    <xdr:ext cx="469744" cy="259045"/>
    <xdr:sp macro="" textlink="">
      <xdr:nvSpPr>
        <xdr:cNvPr id="674" name="テキスト ボックス 673"/>
        <xdr:cNvSpPr txBox="1"/>
      </xdr:nvSpPr>
      <xdr:spPr>
        <a:xfrm>
          <a:off x="14357427" y="1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136958</xdr:rowOff>
    </xdr:from>
    <xdr:to>
      <xdr:col>19</xdr:col>
      <xdr:colOff>644525</xdr:colOff>
      <xdr:row>99</xdr:row>
      <xdr:rowOff>10083</xdr:rowOff>
    </xdr:to>
    <xdr:cxnSp macro="">
      <xdr:nvCxnSpPr>
        <xdr:cNvPr id="675" name="直線コネクタ 674"/>
        <xdr:cNvCxnSpPr/>
      </xdr:nvCxnSpPr>
      <xdr:spPr>
        <a:xfrm flipV="1">
          <a:off x="12814300" y="16596158"/>
          <a:ext cx="889000" cy="38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63678</xdr:rowOff>
    </xdr:from>
    <xdr:to>
      <xdr:col>20</xdr:col>
      <xdr:colOff>9525</xdr:colOff>
      <xdr:row>95</xdr:row>
      <xdr:rowOff>165278</xdr:rowOff>
    </xdr:to>
    <xdr:sp macro="" textlink="">
      <xdr:nvSpPr>
        <xdr:cNvPr id="676" name="フローチャート : 判断 675"/>
        <xdr:cNvSpPr/>
      </xdr:nvSpPr>
      <xdr:spPr>
        <a:xfrm>
          <a:off x="13652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10355</xdr:rowOff>
    </xdr:from>
    <xdr:ext cx="469744" cy="259045"/>
    <xdr:sp macro="" textlink="">
      <xdr:nvSpPr>
        <xdr:cNvPr id="677" name="テキスト ボックス 676"/>
        <xdr:cNvSpPr txBox="1"/>
      </xdr:nvSpPr>
      <xdr:spPr>
        <a:xfrm>
          <a:off x="13468427" y="1612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156184</xdr:rowOff>
    </xdr:from>
    <xdr:to>
      <xdr:col>18</xdr:col>
      <xdr:colOff>492125</xdr:colOff>
      <xdr:row>94</xdr:row>
      <xdr:rowOff>86334</xdr:rowOff>
    </xdr:to>
    <xdr:sp macro="" textlink="">
      <xdr:nvSpPr>
        <xdr:cNvPr id="678" name="フローチャート : 判断 677"/>
        <xdr:cNvSpPr/>
      </xdr:nvSpPr>
      <xdr:spPr>
        <a:xfrm>
          <a:off x="12763500" y="1610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102861</xdr:rowOff>
    </xdr:from>
    <xdr:ext cx="534377" cy="259045"/>
    <xdr:sp macro="" textlink="">
      <xdr:nvSpPr>
        <xdr:cNvPr id="679" name="テキスト ボックス 678"/>
        <xdr:cNvSpPr txBox="1"/>
      </xdr:nvSpPr>
      <xdr:spPr>
        <a:xfrm>
          <a:off x="12547111" y="1587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163424</xdr:rowOff>
    </xdr:from>
    <xdr:to>
      <xdr:col>23</xdr:col>
      <xdr:colOff>568325</xdr:colOff>
      <xdr:row>99</xdr:row>
      <xdr:rowOff>93574</xdr:rowOff>
    </xdr:to>
    <xdr:sp macro="" textlink="">
      <xdr:nvSpPr>
        <xdr:cNvPr id="685" name="円/楕円 684"/>
        <xdr:cNvSpPr/>
      </xdr:nvSpPr>
      <xdr:spPr>
        <a:xfrm>
          <a:off x="16268700" y="1696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78351</xdr:rowOff>
    </xdr:from>
    <xdr:ext cx="313932" cy="259045"/>
    <xdr:sp macro="" textlink="">
      <xdr:nvSpPr>
        <xdr:cNvPr id="686" name="積立金該当値テキスト"/>
        <xdr:cNvSpPr txBox="1"/>
      </xdr:nvSpPr>
      <xdr:spPr>
        <a:xfrm>
          <a:off x="16370300" y="168804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162813</xdr:rowOff>
    </xdr:from>
    <xdr:to>
      <xdr:col>22</xdr:col>
      <xdr:colOff>415925</xdr:colOff>
      <xdr:row>99</xdr:row>
      <xdr:rowOff>92963</xdr:rowOff>
    </xdr:to>
    <xdr:sp macro="" textlink="">
      <xdr:nvSpPr>
        <xdr:cNvPr id="687" name="円/楕円 686"/>
        <xdr:cNvSpPr/>
      </xdr:nvSpPr>
      <xdr:spPr>
        <a:xfrm>
          <a:off x="15430500" y="1696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99</xdr:row>
      <xdr:rowOff>84090</xdr:rowOff>
    </xdr:from>
    <xdr:ext cx="313932" cy="259045"/>
    <xdr:sp macro="" textlink="">
      <xdr:nvSpPr>
        <xdr:cNvPr id="688" name="テキスト ボックス 687"/>
        <xdr:cNvSpPr txBox="1"/>
      </xdr:nvSpPr>
      <xdr:spPr>
        <a:xfrm>
          <a:off x="15324333" y="17057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162585</xdr:rowOff>
    </xdr:from>
    <xdr:to>
      <xdr:col>21</xdr:col>
      <xdr:colOff>212725</xdr:colOff>
      <xdr:row>99</xdr:row>
      <xdr:rowOff>92735</xdr:rowOff>
    </xdr:to>
    <xdr:sp macro="" textlink="">
      <xdr:nvSpPr>
        <xdr:cNvPr id="689" name="円/楕円 688"/>
        <xdr:cNvSpPr/>
      </xdr:nvSpPr>
      <xdr:spPr>
        <a:xfrm>
          <a:off x="14541500" y="169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99</xdr:row>
      <xdr:rowOff>83862</xdr:rowOff>
    </xdr:from>
    <xdr:ext cx="313932" cy="259045"/>
    <xdr:sp macro="" textlink="">
      <xdr:nvSpPr>
        <xdr:cNvPr id="690" name="テキスト ボックス 689"/>
        <xdr:cNvSpPr txBox="1"/>
      </xdr:nvSpPr>
      <xdr:spPr>
        <a:xfrm>
          <a:off x="14435333" y="17057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86158</xdr:rowOff>
    </xdr:from>
    <xdr:to>
      <xdr:col>20</xdr:col>
      <xdr:colOff>9525</xdr:colOff>
      <xdr:row>97</xdr:row>
      <xdr:rowOff>16308</xdr:rowOff>
    </xdr:to>
    <xdr:sp macro="" textlink="">
      <xdr:nvSpPr>
        <xdr:cNvPr id="691" name="円/楕円 690"/>
        <xdr:cNvSpPr/>
      </xdr:nvSpPr>
      <xdr:spPr>
        <a:xfrm>
          <a:off x="13652500" y="165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7435</xdr:rowOff>
    </xdr:from>
    <xdr:ext cx="469744" cy="259045"/>
    <xdr:sp macro="" textlink="">
      <xdr:nvSpPr>
        <xdr:cNvPr id="692" name="テキスト ボックス 691"/>
        <xdr:cNvSpPr txBox="1"/>
      </xdr:nvSpPr>
      <xdr:spPr>
        <a:xfrm>
          <a:off x="13468427" y="1663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130733</xdr:rowOff>
    </xdr:from>
    <xdr:to>
      <xdr:col>18</xdr:col>
      <xdr:colOff>492125</xdr:colOff>
      <xdr:row>99</xdr:row>
      <xdr:rowOff>60883</xdr:rowOff>
    </xdr:to>
    <xdr:sp macro="" textlink="">
      <xdr:nvSpPr>
        <xdr:cNvPr id="693" name="円/楕円 692"/>
        <xdr:cNvSpPr/>
      </xdr:nvSpPr>
      <xdr:spPr>
        <a:xfrm>
          <a:off x="12763500" y="1693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52010</xdr:rowOff>
    </xdr:from>
    <xdr:ext cx="378565" cy="259045"/>
    <xdr:sp macro="" textlink="">
      <xdr:nvSpPr>
        <xdr:cNvPr id="694" name="テキスト ボックス 693"/>
        <xdr:cNvSpPr txBox="1"/>
      </xdr:nvSpPr>
      <xdr:spPr>
        <a:xfrm>
          <a:off x="12625017" y="17025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14" name="テキスト ボックス 71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18542</xdr:rowOff>
    </xdr:from>
    <xdr:to>
      <xdr:col>32</xdr:col>
      <xdr:colOff>186689</xdr:colOff>
      <xdr:row>39</xdr:row>
      <xdr:rowOff>41973</xdr:rowOff>
    </xdr:to>
    <xdr:cxnSp macro="">
      <xdr:nvCxnSpPr>
        <xdr:cNvPr id="718" name="直線コネクタ 717"/>
        <xdr:cNvCxnSpPr/>
      </xdr:nvCxnSpPr>
      <xdr:spPr>
        <a:xfrm flipV="1">
          <a:off x="22159595" y="5333492"/>
          <a:ext cx="1269" cy="1395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45800</xdr:rowOff>
    </xdr:from>
    <xdr:ext cx="313932" cy="259045"/>
    <xdr:sp macro="" textlink="">
      <xdr:nvSpPr>
        <xdr:cNvPr id="719" name="投資及び出資金最小値テキスト"/>
        <xdr:cNvSpPr txBox="1"/>
      </xdr:nvSpPr>
      <xdr:spPr>
        <a:xfrm>
          <a:off x="22212300" y="6732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39</xdr:row>
      <xdr:rowOff>41973</xdr:rowOff>
    </xdr:from>
    <xdr:to>
      <xdr:col>32</xdr:col>
      <xdr:colOff>276225</xdr:colOff>
      <xdr:row>39</xdr:row>
      <xdr:rowOff>41973</xdr:rowOff>
    </xdr:to>
    <xdr:cxnSp macro="">
      <xdr:nvCxnSpPr>
        <xdr:cNvPr id="720" name="直線コネクタ 719"/>
        <xdr:cNvCxnSpPr/>
      </xdr:nvCxnSpPr>
      <xdr:spPr>
        <a:xfrm>
          <a:off x="22072600" y="672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136669</xdr:rowOff>
    </xdr:from>
    <xdr:ext cx="469744" cy="259045"/>
    <xdr:sp macro="" textlink="">
      <xdr:nvSpPr>
        <xdr:cNvPr id="721" name="投資及び出資金最大値テキスト"/>
        <xdr:cNvSpPr txBox="1"/>
      </xdr:nvSpPr>
      <xdr:spPr>
        <a:xfrm>
          <a:off x="22212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7,336</a:t>
          </a:r>
          <a:endParaRPr kumimoji="1" lang="ja-JP" altLang="en-US" sz="1000" b="1">
            <a:latin typeface="ＭＳ Ｐゴシック"/>
          </a:endParaRPr>
        </a:p>
      </xdr:txBody>
    </xdr:sp>
    <xdr:clientData/>
  </xdr:oneCellAnchor>
  <xdr:twoCellAnchor>
    <xdr:from>
      <xdr:col>32</xdr:col>
      <xdr:colOff>98425</xdr:colOff>
      <xdr:row>31</xdr:row>
      <xdr:rowOff>18542</xdr:rowOff>
    </xdr:from>
    <xdr:to>
      <xdr:col>32</xdr:col>
      <xdr:colOff>276225</xdr:colOff>
      <xdr:row>31</xdr:row>
      <xdr:rowOff>18542</xdr:rowOff>
    </xdr:to>
    <xdr:cxnSp macro="">
      <xdr:nvCxnSpPr>
        <xdr:cNvPr id="722" name="直線コネクタ 721"/>
        <xdr:cNvCxnSpPr/>
      </xdr:nvCxnSpPr>
      <xdr:spPr>
        <a:xfrm>
          <a:off x="22072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149225</xdr:rowOff>
    </xdr:from>
    <xdr:to>
      <xdr:col>32</xdr:col>
      <xdr:colOff>187325</xdr:colOff>
      <xdr:row>38</xdr:row>
      <xdr:rowOff>167704</xdr:rowOff>
    </xdr:to>
    <xdr:cxnSp macro="">
      <xdr:nvCxnSpPr>
        <xdr:cNvPr id="723" name="直線コネクタ 722"/>
        <xdr:cNvCxnSpPr/>
      </xdr:nvCxnSpPr>
      <xdr:spPr>
        <a:xfrm>
          <a:off x="21323300" y="6664325"/>
          <a:ext cx="8382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72153</xdr:rowOff>
    </xdr:from>
    <xdr:ext cx="469744" cy="259045"/>
    <xdr:sp macro="" textlink="">
      <xdr:nvSpPr>
        <xdr:cNvPr id="724" name="投資及び出資金平均値テキスト"/>
        <xdr:cNvSpPr txBox="1"/>
      </xdr:nvSpPr>
      <xdr:spPr>
        <a:xfrm>
          <a:off x="22212300" y="6072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49276</xdr:rowOff>
    </xdr:from>
    <xdr:to>
      <xdr:col>32</xdr:col>
      <xdr:colOff>238125</xdr:colOff>
      <xdr:row>36</xdr:row>
      <xdr:rowOff>150876</xdr:rowOff>
    </xdr:to>
    <xdr:sp macro="" textlink="">
      <xdr:nvSpPr>
        <xdr:cNvPr id="725" name="フローチャート : 判断 724"/>
        <xdr:cNvSpPr/>
      </xdr:nvSpPr>
      <xdr:spPr>
        <a:xfrm>
          <a:off x="221107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126174</xdr:rowOff>
    </xdr:from>
    <xdr:to>
      <xdr:col>31</xdr:col>
      <xdr:colOff>34925</xdr:colOff>
      <xdr:row>38</xdr:row>
      <xdr:rowOff>149225</xdr:rowOff>
    </xdr:to>
    <xdr:cxnSp macro="">
      <xdr:nvCxnSpPr>
        <xdr:cNvPr id="726" name="直線コネクタ 725"/>
        <xdr:cNvCxnSpPr/>
      </xdr:nvCxnSpPr>
      <xdr:spPr>
        <a:xfrm>
          <a:off x="20434300" y="6641274"/>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139573</xdr:rowOff>
    </xdr:from>
    <xdr:to>
      <xdr:col>31</xdr:col>
      <xdr:colOff>85725</xdr:colOff>
      <xdr:row>36</xdr:row>
      <xdr:rowOff>69723</xdr:rowOff>
    </xdr:to>
    <xdr:sp macro="" textlink="">
      <xdr:nvSpPr>
        <xdr:cNvPr id="727" name="フローチャート : 判断 726"/>
        <xdr:cNvSpPr/>
      </xdr:nvSpPr>
      <xdr:spPr>
        <a:xfrm>
          <a:off x="21272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86250</xdr:rowOff>
    </xdr:from>
    <xdr:ext cx="469744" cy="259045"/>
    <xdr:sp macro="" textlink="">
      <xdr:nvSpPr>
        <xdr:cNvPr id="728" name="テキスト ボックス 727"/>
        <xdr:cNvSpPr txBox="1"/>
      </xdr:nvSpPr>
      <xdr:spPr>
        <a:xfrm>
          <a:off x="21088427"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69406</xdr:rowOff>
    </xdr:from>
    <xdr:to>
      <xdr:col>29</xdr:col>
      <xdr:colOff>517525</xdr:colOff>
      <xdr:row>38</xdr:row>
      <xdr:rowOff>126174</xdr:rowOff>
    </xdr:to>
    <xdr:cxnSp macro="">
      <xdr:nvCxnSpPr>
        <xdr:cNvPr id="729" name="直線コネクタ 728"/>
        <xdr:cNvCxnSpPr/>
      </xdr:nvCxnSpPr>
      <xdr:spPr>
        <a:xfrm>
          <a:off x="19545300" y="6584506"/>
          <a:ext cx="889000" cy="5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34</xdr:row>
      <xdr:rowOff>153098</xdr:rowOff>
    </xdr:from>
    <xdr:to>
      <xdr:col>29</xdr:col>
      <xdr:colOff>568325</xdr:colOff>
      <xdr:row>35</xdr:row>
      <xdr:rowOff>83248</xdr:rowOff>
    </xdr:to>
    <xdr:sp macro="" textlink="">
      <xdr:nvSpPr>
        <xdr:cNvPr id="730" name="フローチャート : 判断 729"/>
        <xdr:cNvSpPr/>
      </xdr:nvSpPr>
      <xdr:spPr>
        <a:xfrm>
          <a:off x="20383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99775</xdr:rowOff>
    </xdr:from>
    <xdr:ext cx="469744" cy="259045"/>
    <xdr:sp macro="" textlink="">
      <xdr:nvSpPr>
        <xdr:cNvPr id="731" name="テキスト ボックス 730"/>
        <xdr:cNvSpPr txBox="1"/>
      </xdr:nvSpPr>
      <xdr:spPr>
        <a:xfrm>
          <a:off x="20199427"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69406</xdr:rowOff>
    </xdr:from>
    <xdr:to>
      <xdr:col>28</xdr:col>
      <xdr:colOff>314325</xdr:colOff>
      <xdr:row>38</xdr:row>
      <xdr:rowOff>110554</xdr:rowOff>
    </xdr:to>
    <xdr:cxnSp macro="">
      <xdr:nvCxnSpPr>
        <xdr:cNvPr id="732" name="直線コネクタ 731"/>
        <xdr:cNvCxnSpPr/>
      </xdr:nvCxnSpPr>
      <xdr:spPr>
        <a:xfrm flipV="1">
          <a:off x="18656300" y="658450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113665</xdr:rowOff>
    </xdr:from>
    <xdr:to>
      <xdr:col>28</xdr:col>
      <xdr:colOff>365125</xdr:colOff>
      <xdr:row>36</xdr:row>
      <xdr:rowOff>43815</xdr:rowOff>
    </xdr:to>
    <xdr:sp macro="" textlink="">
      <xdr:nvSpPr>
        <xdr:cNvPr id="733" name="フローチャート : 判断 732"/>
        <xdr:cNvSpPr/>
      </xdr:nvSpPr>
      <xdr:spPr>
        <a:xfrm>
          <a:off x="19494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60342</xdr:rowOff>
    </xdr:from>
    <xdr:ext cx="469744" cy="259045"/>
    <xdr:sp macro="" textlink="">
      <xdr:nvSpPr>
        <xdr:cNvPr id="734" name="テキスト ボックス 733"/>
        <xdr:cNvSpPr txBox="1"/>
      </xdr:nvSpPr>
      <xdr:spPr>
        <a:xfrm>
          <a:off x="19310427" y="58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57658</xdr:rowOff>
    </xdr:from>
    <xdr:to>
      <xdr:col>27</xdr:col>
      <xdr:colOff>161925</xdr:colOff>
      <xdr:row>35</xdr:row>
      <xdr:rowOff>159258</xdr:rowOff>
    </xdr:to>
    <xdr:sp macro="" textlink="">
      <xdr:nvSpPr>
        <xdr:cNvPr id="735" name="フローチャート : 判断 734"/>
        <xdr:cNvSpPr/>
      </xdr:nvSpPr>
      <xdr:spPr>
        <a:xfrm>
          <a:off x="186055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4335</xdr:rowOff>
    </xdr:from>
    <xdr:ext cx="469744" cy="259045"/>
    <xdr:sp macro="" textlink="">
      <xdr:nvSpPr>
        <xdr:cNvPr id="736" name="テキスト ボックス 735"/>
        <xdr:cNvSpPr txBox="1"/>
      </xdr:nvSpPr>
      <xdr:spPr>
        <a:xfrm>
          <a:off x="18421427" y="583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116904</xdr:rowOff>
    </xdr:from>
    <xdr:to>
      <xdr:col>32</xdr:col>
      <xdr:colOff>238125</xdr:colOff>
      <xdr:row>39</xdr:row>
      <xdr:rowOff>47054</xdr:rowOff>
    </xdr:to>
    <xdr:sp macro="" textlink="">
      <xdr:nvSpPr>
        <xdr:cNvPr id="742" name="円/楕円 741"/>
        <xdr:cNvSpPr/>
      </xdr:nvSpPr>
      <xdr:spPr>
        <a:xfrm>
          <a:off x="22110700" y="663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31831</xdr:rowOff>
    </xdr:from>
    <xdr:ext cx="378565" cy="259045"/>
    <xdr:sp macro="" textlink="">
      <xdr:nvSpPr>
        <xdr:cNvPr id="743" name="投資及び出資金該当値テキスト"/>
        <xdr:cNvSpPr txBox="1"/>
      </xdr:nvSpPr>
      <xdr:spPr>
        <a:xfrm>
          <a:off x="22212300" y="6546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98425</xdr:rowOff>
    </xdr:from>
    <xdr:to>
      <xdr:col>31</xdr:col>
      <xdr:colOff>85725</xdr:colOff>
      <xdr:row>39</xdr:row>
      <xdr:rowOff>28575</xdr:rowOff>
    </xdr:to>
    <xdr:sp macro="" textlink="">
      <xdr:nvSpPr>
        <xdr:cNvPr id="744" name="円/楕円 743"/>
        <xdr:cNvSpPr/>
      </xdr:nvSpPr>
      <xdr:spPr>
        <a:xfrm>
          <a:off x="21272500" y="661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19702</xdr:rowOff>
    </xdr:from>
    <xdr:ext cx="378565" cy="259045"/>
    <xdr:sp macro="" textlink="">
      <xdr:nvSpPr>
        <xdr:cNvPr id="745" name="テキスト ボックス 744"/>
        <xdr:cNvSpPr txBox="1"/>
      </xdr:nvSpPr>
      <xdr:spPr>
        <a:xfrm>
          <a:off x="21134017" y="6706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75374</xdr:rowOff>
    </xdr:from>
    <xdr:to>
      <xdr:col>29</xdr:col>
      <xdr:colOff>568325</xdr:colOff>
      <xdr:row>39</xdr:row>
      <xdr:rowOff>5524</xdr:rowOff>
    </xdr:to>
    <xdr:sp macro="" textlink="">
      <xdr:nvSpPr>
        <xdr:cNvPr id="746" name="円/楕円 745"/>
        <xdr:cNvSpPr/>
      </xdr:nvSpPr>
      <xdr:spPr>
        <a:xfrm>
          <a:off x="20383500" y="65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168101</xdr:rowOff>
    </xdr:from>
    <xdr:ext cx="378565" cy="259045"/>
    <xdr:sp macro="" textlink="">
      <xdr:nvSpPr>
        <xdr:cNvPr id="747" name="テキスト ボックス 746"/>
        <xdr:cNvSpPr txBox="1"/>
      </xdr:nvSpPr>
      <xdr:spPr>
        <a:xfrm>
          <a:off x="20245017" y="6683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18606</xdr:rowOff>
    </xdr:from>
    <xdr:to>
      <xdr:col>28</xdr:col>
      <xdr:colOff>365125</xdr:colOff>
      <xdr:row>38</xdr:row>
      <xdr:rowOff>120206</xdr:rowOff>
    </xdr:to>
    <xdr:sp macro="" textlink="">
      <xdr:nvSpPr>
        <xdr:cNvPr id="748" name="円/楕円 747"/>
        <xdr:cNvSpPr/>
      </xdr:nvSpPr>
      <xdr:spPr>
        <a:xfrm>
          <a:off x="19494500" y="653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111333</xdr:rowOff>
    </xdr:from>
    <xdr:ext cx="378565" cy="259045"/>
    <xdr:sp macro="" textlink="">
      <xdr:nvSpPr>
        <xdr:cNvPr id="749" name="テキスト ボックス 748"/>
        <xdr:cNvSpPr txBox="1"/>
      </xdr:nvSpPr>
      <xdr:spPr>
        <a:xfrm>
          <a:off x="19356017" y="6626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59754</xdr:rowOff>
    </xdr:from>
    <xdr:to>
      <xdr:col>27</xdr:col>
      <xdr:colOff>161925</xdr:colOff>
      <xdr:row>38</xdr:row>
      <xdr:rowOff>161354</xdr:rowOff>
    </xdr:to>
    <xdr:sp macro="" textlink="">
      <xdr:nvSpPr>
        <xdr:cNvPr id="750" name="円/楕円 749"/>
        <xdr:cNvSpPr/>
      </xdr:nvSpPr>
      <xdr:spPr>
        <a:xfrm>
          <a:off x="18605500" y="657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152481</xdr:rowOff>
    </xdr:from>
    <xdr:ext cx="378565" cy="259045"/>
    <xdr:sp macro="" textlink="">
      <xdr:nvSpPr>
        <xdr:cNvPr id="751" name="テキスト ボックス 750"/>
        <xdr:cNvSpPr txBox="1"/>
      </xdr:nvSpPr>
      <xdr:spPr>
        <a:xfrm>
          <a:off x="18467017" y="6667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2" name="直線コネクタ 76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3" name="テキスト ボックス 76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4" name="直線コネクタ 76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5" name="テキスト ボックス 76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6" name="直線コネクタ 76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7" name="テキスト ボックス 76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8" name="直線コネクタ 76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9" name="テキスト ボックス 76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30841</xdr:rowOff>
    </xdr:from>
    <xdr:to>
      <xdr:col>32</xdr:col>
      <xdr:colOff>186689</xdr:colOff>
      <xdr:row>58</xdr:row>
      <xdr:rowOff>131287</xdr:rowOff>
    </xdr:to>
    <xdr:cxnSp macro="">
      <xdr:nvCxnSpPr>
        <xdr:cNvPr id="773" name="直線コネクタ 772"/>
        <xdr:cNvCxnSpPr/>
      </xdr:nvCxnSpPr>
      <xdr:spPr>
        <a:xfrm flipV="1">
          <a:off x="22159595" y="8603341"/>
          <a:ext cx="1269" cy="147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135114</xdr:rowOff>
    </xdr:from>
    <xdr:ext cx="378565" cy="259045"/>
    <xdr:sp macro="" textlink="">
      <xdr:nvSpPr>
        <xdr:cNvPr id="774" name="貸付金最小値テキスト"/>
        <xdr:cNvSpPr txBox="1"/>
      </xdr:nvSpPr>
      <xdr:spPr>
        <a:xfrm>
          <a:off x="22212300" y="10079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32</xdr:col>
      <xdr:colOff>98425</xdr:colOff>
      <xdr:row>58</xdr:row>
      <xdr:rowOff>131287</xdr:rowOff>
    </xdr:from>
    <xdr:to>
      <xdr:col>32</xdr:col>
      <xdr:colOff>276225</xdr:colOff>
      <xdr:row>58</xdr:row>
      <xdr:rowOff>131287</xdr:rowOff>
    </xdr:to>
    <xdr:cxnSp macro="">
      <xdr:nvCxnSpPr>
        <xdr:cNvPr id="775" name="直線コネクタ 774"/>
        <xdr:cNvCxnSpPr/>
      </xdr:nvCxnSpPr>
      <xdr:spPr>
        <a:xfrm>
          <a:off x="22072600" y="1007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148968</xdr:rowOff>
    </xdr:from>
    <xdr:ext cx="534377" cy="259045"/>
    <xdr:sp macro="" textlink="">
      <xdr:nvSpPr>
        <xdr:cNvPr id="776" name="貸付金最大値テキスト"/>
        <xdr:cNvSpPr txBox="1"/>
      </xdr:nvSpPr>
      <xdr:spPr>
        <a:xfrm>
          <a:off x="22212300" y="837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64,762</a:t>
          </a:r>
          <a:endParaRPr kumimoji="1" lang="ja-JP" altLang="en-US" sz="1000" b="1">
            <a:latin typeface="ＭＳ Ｐゴシック"/>
          </a:endParaRPr>
        </a:p>
      </xdr:txBody>
    </xdr:sp>
    <xdr:clientData/>
  </xdr:oneCellAnchor>
  <xdr:twoCellAnchor>
    <xdr:from>
      <xdr:col>32</xdr:col>
      <xdr:colOff>98425</xdr:colOff>
      <xdr:row>50</xdr:row>
      <xdr:rowOff>30841</xdr:rowOff>
    </xdr:from>
    <xdr:to>
      <xdr:col>32</xdr:col>
      <xdr:colOff>276225</xdr:colOff>
      <xdr:row>50</xdr:row>
      <xdr:rowOff>30841</xdr:rowOff>
    </xdr:to>
    <xdr:cxnSp macro="">
      <xdr:nvCxnSpPr>
        <xdr:cNvPr id="777" name="直線コネクタ 776"/>
        <xdr:cNvCxnSpPr/>
      </xdr:nvCxnSpPr>
      <xdr:spPr>
        <a:xfrm>
          <a:off x="22072600" y="860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32738</xdr:rowOff>
    </xdr:from>
    <xdr:to>
      <xdr:col>32</xdr:col>
      <xdr:colOff>187325</xdr:colOff>
      <xdr:row>55</xdr:row>
      <xdr:rowOff>50935</xdr:rowOff>
    </xdr:to>
    <xdr:cxnSp macro="">
      <xdr:nvCxnSpPr>
        <xdr:cNvPr id="778" name="直線コネクタ 777"/>
        <xdr:cNvCxnSpPr/>
      </xdr:nvCxnSpPr>
      <xdr:spPr>
        <a:xfrm>
          <a:off x="21323300" y="9462488"/>
          <a:ext cx="8382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23665</xdr:rowOff>
    </xdr:from>
    <xdr:ext cx="534377" cy="259045"/>
    <xdr:sp macro="" textlink="">
      <xdr:nvSpPr>
        <xdr:cNvPr id="779" name="貸付金平均値テキスト"/>
        <xdr:cNvSpPr txBox="1"/>
      </xdr:nvSpPr>
      <xdr:spPr>
        <a:xfrm>
          <a:off x="22212300" y="9453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45238</xdr:rowOff>
    </xdr:from>
    <xdr:to>
      <xdr:col>32</xdr:col>
      <xdr:colOff>238125</xdr:colOff>
      <xdr:row>55</xdr:row>
      <xdr:rowOff>146838</xdr:rowOff>
    </xdr:to>
    <xdr:sp macro="" textlink="">
      <xdr:nvSpPr>
        <xdr:cNvPr id="780" name="フローチャート : 判断 779"/>
        <xdr:cNvSpPr/>
      </xdr:nvSpPr>
      <xdr:spPr>
        <a:xfrm>
          <a:off x="221107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144089</xdr:rowOff>
    </xdr:from>
    <xdr:to>
      <xdr:col>31</xdr:col>
      <xdr:colOff>34925</xdr:colOff>
      <xdr:row>55</xdr:row>
      <xdr:rowOff>32738</xdr:rowOff>
    </xdr:to>
    <xdr:cxnSp macro="">
      <xdr:nvCxnSpPr>
        <xdr:cNvPr id="781" name="直線コネクタ 780"/>
        <xdr:cNvCxnSpPr/>
      </xdr:nvCxnSpPr>
      <xdr:spPr>
        <a:xfrm>
          <a:off x="20434300" y="9402389"/>
          <a:ext cx="889000" cy="6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6947</xdr:rowOff>
    </xdr:from>
    <xdr:to>
      <xdr:col>31</xdr:col>
      <xdr:colOff>85725</xdr:colOff>
      <xdr:row>55</xdr:row>
      <xdr:rowOff>108547</xdr:rowOff>
    </xdr:to>
    <xdr:sp macro="" textlink="">
      <xdr:nvSpPr>
        <xdr:cNvPr id="782" name="フローチャート : 判断 781"/>
        <xdr:cNvSpPr/>
      </xdr:nvSpPr>
      <xdr:spPr>
        <a:xfrm>
          <a:off x="21272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99674</xdr:rowOff>
    </xdr:from>
    <xdr:ext cx="534377" cy="259045"/>
    <xdr:sp macro="" textlink="">
      <xdr:nvSpPr>
        <xdr:cNvPr id="783" name="テキスト ボックス 782"/>
        <xdr:cNvSpPr txBox="1"/>
      </xdr:nvSpPr>
      <xdr:spPr>
        <a:xfrm>
          <a:off x="21056111" y="952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26,085</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102987</xdr:rowOff>
    </xdr:from>
    <xdr:to>
      <xdr:col>29</xdr:col>
      <xdr:colOff>517525</xdr:colOff>
      <xdr:row>54</xdr:row>
      <xdr:rowOff>144089</xdr:rowOff>
    </xdr:to>
    <xdr:cxnSp macro="">
      <xdr:nvCxnSpPr>
        <xdr:cNvPr id="784" name="直線コネクタ 783"/>
        <xdr:cNvCxnSpPr/>
      </xdr:nvCxnSpPr>
      <xdr:spPr>
        <a:xfrm>
          <a:off x="19545300" y="9361287"/>
          <a:ext cx="889000" cy="4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117635</xdr:rowOff>
    </xdr:from>
    <xdr:to>
      <xdr:col>29</xdr:col>
      <xdr:colOff>568325</xdr:colOff>
      <xdr:row>55</xdr:row>
      <xdr:rowOff>47785</xdr:rowOff>
    </xdr:to>
    <xdr:sp macro="" textlink="">
      <xdr:nvSpPr>
        <xdr:cNvPr id="785" name="フローチャート : 判断 784"/>
        <xdr:cNvSpPr/>
      </xdr:nvSpPr>
      <xdr:spPr>
        <a:xfrm>
          <a:off x="20383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38912</xdr:rowOff>
    </xdr:from>
    <xdr:ext cx="534377" cy="259045"/>
    <xdr:sp macro="" textlink="">
      <xdr:nvSpPr>
        <xdr:cNvPr id="786" name="テキスト ボックス 785"/>
        <xdr:cNvSpPr txBox="1"/>
      </xdr:nvSpPr>
      <xdr:spPr>
        <a:xfrm>
          <a:off x="20167111" y="946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44717</xdr:rowOff>
    </xdr:from>
    <xdr:to>
      <xdr:col>28</xdr:col>
      <xdr:colOff>314325</xdr:colOff>
      <xdr:row>54</xdr:row>
      <xdr:rowOff>102987</xdr:rowOff>
    </xdr:to>
    <xdr:cxnSp macro="">
      <xdr:nvCxnSpPr>
        <xdr:cNvPr id="787" name="直線コネクタ 786"/>
        <xdr:cNvCxnSpPr/>
      </xdr:nvCxnSpPr>
      <xdr:spPr>
        <a:xfrm>
          <a:off x="18656300" y="9303017"/>
          <a:ext cx="889000" cy="5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61262</xdr:rowOff>
    </xdr:from>
    <xdr:to>
      <xdr:col>28</xdr:col>
      <xdr:colOff>365125</xdr:colOff>
      <xdr:row>54</xdr:row>
      <xdr:rowOff>162862</xdr:rowOff>
    </xdr:to>
    <xdr:sp macro="" textlink="">
      <xdr:nvSpPr>
        <xdr:cNvPr id="788" name="フローチャート : 判断 787"/>
        <xdr:cNvSpPr/>
      </xdr:nvSpPr>
      <xdr:spPr>
        <a:xfrm>
          <a:off x="19494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153989</xdr:rowOff>
    </xdr:from>
    <xdr:ext cx="534377" cy="259045"/>
    <xdr:sp macro="" textlink="">
      <xdr:nvSpPr>
        <xdr:cNvPr id="789" name="テキスト ボックス 788"/>
        <xdr:cNvSpPr txBox="1"/>
      </xdr:nvSpPr>
      <xdr:spPr>
        <a:xfrm>
          <a:off x="19278111" y="941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31,209</a:t>
          </a:r>
          <a:endParaRPr kumimoji="1" lang="ja-JP" altLang="en-US" sz="1000" b="1">
            <a:solidFill>
              <a:srgbClr val="000080"/>
            </a:solidFill>
            <a:latin typeface="ＭＳ Ｐゴシック"/>
          </a:endParaRPr>
        </a:p>
      </xdr:txBody>
    </xdr:sp>
    <xdr:clientData/>
  </xdr:oneCellAnchor>
  <xdr:twoCellAnchor>
    <xdr:from>
      <xdr:col>27</xdr:col>
      <xdr:colOff>60325</xdr:colOff>
      <xdr:row>53</xdr:row>
      <xdr:rowOff>137249</xdr:rowOff>
    </xdr:from>
    <xdr:to>
      <xdr:col>27</xdr:col>
      <xdr:colOff>161925</xdr:colOff>
      <xdr:row>54</xdr:row>
      <xdr:rowOff>67399</xdr:rowOff>
    </xdr:to>
    <xdr:sp macro="" textlink="">
      <xdr:nvSpPr>
        <xdr:cNvPr id="790" name="フローチャート : 判断 789"/>
        <xdr:cNvSpPr/>
      </xdr:nvSpPr>
      <xdr:spPr>
        <a:xfrm>
          <a:off x="18605500" y="922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83926</xdr:rowOff>
    </xdr:from>
    <xdr:ext cx="534377" cy="259045"/>
    <xdr:sp macro="" textlink="">
      <xdr:nvSpPr>
        <xdr:cNvPr id="791" name="テキスト ボックス 790"/>
        <xdr:cNvSpPr txBox="1"/>
      </xdr:nvSpPr>
      <xdr:spPr>
        <a:xfrm>
          <a:off x="18389111" y="899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35,385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135</xdr:rowOff>
    </xdr:from>
    <xdr:to>
      <xdr:col>32</xdr:col>
      <xdr:colOff>238125</xdr:colOff>
      <xdr:row>55</xdr:row>
      <xdr:rowOff>101735</xdr:rowOff>
    </xdr:to>
    <xdr:sp macro="" textlink="">
      <xdr:nvSpPr>
        <xdr:cNvPr id="797" name="円/楕円 796"/>
        <xdr:cNvSpPr/>
      </xdr:nvSpPr>
      <xdr:spPr>
        <a:xfrm>
          <a:off x="22110700" y="942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23012</xdr:rowOff>
    </xdr:from>
    <xdr:ext cx="534377" cy="259045"/>
    <xdr:sp macro="" textlink="">
      <xdr:nvSpPr>
        <xdr:cNvPr id="798" name="貸付金該当値テキスト"/>
        <xdr:cNvSpPr txBox="1"/>
      </xdr:nvSpPr>
      <xdr:spPr>
        <a:xfrm>
          <a:off x="22212300" y="928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26,383</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153388</xdr:rowOff>
    </xdr:from>
    <xdr:to>
      <xdr:col>31</xdr:col>
      <xdr:colOff>85725</xdr:colOff>
      <xdr:row>55</xdr:row>
      <xdr:rowOff>83538</xdr:rowOff>
    </xdr:to>
    <xdr:sp macro="" textlink="">
      <xdr:nvSpPr>
        <xdr:cNvPr id="799" name="円/楕円 798"/>
        <xdr:cNvSpPr/>
      </xdr:nvSpPr>
      <xdr:spPr>
        <a:xfrm>
          <a:off x="21272500" y="94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100065</xdr:rowOff>
    </xdr:from>
    <xdr:ext cx="534377" cy="259045"/>
    <xdr:sp macro="" textlink="">
      <xdr:nvSpPr>
        <xdr:cNvPr id="800" name="テキスト ボックス 799"/>
        <xdr:cNvSpPr txBox="1"/>
      </xdr:nvSpPr>
      <xdr:spPr>
        <a:xfrm>
          <a:off x="21056111" y="91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27,179</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93289</xdr:rowOff>
    </xdr:from>
    <xdr:to>
      <xdr:col>29</xdr:col>
      <xdr:colOff>568325</xdr:colOff>
      <xdr:row>55</xdr:row>
      <xdr:rowOff>23439</xdr:rowOff>
    </xdr:to>
    <xdr:sp macro="" textlink="">
      <xdr:nvSpPr>
        <xdr:cNvPr id="801" name="円/楕円 800"/>
        <xdr:cNvSpPr/>
      </xdr:nvSpPr>
      <xdr:spPr>
        <a:xfrm>
          <a:off x="20383500" y="935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39966</xdr:rowOff>
    </xdr:from>
    <xdr:ext cx="534377" cy="259045"/>
    <xdr:sp macro="" textlink="">
      <xdr:nvSpPr>
        <xdr:cNvPr id="802" name="テキスト ボックス 801"/>
        <xdr:cNvSpPr txBox="1"/>
      </xdr:nvSpPr>
      <xdr:spPr>
        <a:xfrm>
          <a:off x="20167111" y="912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29,808</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52187</xdr:rowOff>
    </xdr:from>
    <xdr:to>
      <xdr:col>28</xdr:col>
      <xdr:colOff>365125</xdr:colOff>
      <xdr:row>54</xdr:row>
      <xdr:rowOff>153787</xdr:rowOff>
    </xdr:to>
    <xdr:sp macro="" textlink="">
      <xdr:nvSpPr>
        <xdr:cNvPr id="803" name="円/楕円 802"/>
        <xdr:cNvSpPr/>
      </xdr:nvSpPr>
      <xdr:spPr>
        <a:xfrm>
          <a:off x="19494500" y="93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170314</xdr:rowOff>
    </xdr:from>
    <xdr:ext cx="534377" cy="259045"/>
    <xdr:sp macro="" textlink="">
      <xdr:nvSpPr>
        <xdr:cNvPr id="804" name="テキスト ボックス 803"/>
        <xdr:cNvSpPr txBox="1"/>
      </xdr:nvSpPr>
      <xdr:spPr>
        <a:xfrm>
          <a:off x="19278111" y="908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31,606</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165367</xdr:rowOff>
    </xdr:from>
    <xdr:to>
      <xdr:col>27</xdr:col>
      <xdr:colOff>161925</xdr:colOff>
      <xdr:row>54</xdr:row>
      <xdr:rowOff>95517</xdr:rowOff>
    </xdr:to>
    <xdr:sp macro="" textlink="">
      <xdr:nvSpPr>
        <xdr:cNvPr id="805" name="円/楕円 804"/>
        <xdr:cNvSpPr/>
      </xdr:nvSpPr>
      <xdr:spPr>
        <a:xfrm>
          <a:off x="18605500" y="925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86644</xdr:rowOff>
    </xdr:from>
    <xdr:ext cx="534377" cy="259045"/>
    <xdr:sp macro="" textlink="">
      <xdr:nvSpPr>
        <xdr:cNvPr id="806" name="テキスト ボックス 805"/>
        <xdr:cNvSpPr txBox="1"/>
      </xdr:nvSpPr>
      <xdr:spPr>
        <a:xfrm>
          <a:off x="18389111" y="934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9" name="テキスト ボックス 81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21" name="テキスト ボックス 82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3" name="テキスト ボックス 82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5" name="テキスト ボックス 82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7" name="テキスト ボックス 82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71531</xdr:rowOff>
    </xdr:from>
    <xdr:to>
      <xdr:col>32</xdr:col>
      <xdr:colOff>186689</xdr:colOff>
      <xdr:row>77</xdr:row>
      <xdr:rowOff>76744</xdr:rowOff>
    </xdr:to>
    <xdr:cxnSp macro="">
      <xdr:nvCxnSpPr>
        <xdr:cNvPr id="829" name="直線コネクタ 828"/>
        <xdr:cNvCxnSpPr/>
      </xdr:nvCxnSpPr>
      <xdr:spPr>
        <a:xfrm flipV="1">
          <a:off x="22159595" y="12244481"/>
          <a:ext cx="1269" cy="1033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80571</xdr:rowOff>
    </xdr:from>
    <xdr:ext cx="534377" cy="259045"/>
    <xdr:sp macro="" textlink="">
      <xdr:nvSpPr>
        <xdr:cNvPr id="830" name="繰出金最小値テキスト"/>
        <xdr:cNvSpPr txBox="1"/>
      </xdr:nvSpPr>
      <xdr:spPr>
        <a:xfrm>
          <a:off x="22212300" y="1328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77</xdr:row>
      <xdr:rowOff>76744</xdr:rowOff>
    </xdr:from>
    <xdr:to>
      <xdr:col>32</xdr:col>
      <xdr:colOff>276225</xdr:colOff>
      <xdr:row>77</xdr:row>
      <xdr:rowOff>76744</xdr:rowOff>
    </xdr:to>
    <xdr:cxnSp macro="">
      <xdr:nvCxnSpPr>
        <xdr:cNvPr id="831" name="直線コネクタ 830"/>
        <xdr:cNvCxnSpPr/>
      </xdr:nvCxnSpPr>
      <xdr:spPr>
        <a:xfrm>
          <a:off x="22072600" y="13278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18208</xdr:rowOff>
    </xdr:from>
    <xdr:ext cx="534377" cy="259045"/>
    <xdr:sp macro="" textlink="">
      <xdr:nvSpPr>
        <xdr:cNvPr id="832" name="繰出金最大値テキスト"/>
        <xdr:cNvSpPr txBox="1"/>
      </xdr:nvSpPr>
      <xdr:spPr>
        <a:xfrm>
          <a:off x="22212300" y="1201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47,741</a:t>
          </a:r>
          <a:endParaRPr kumimoji="1" lang="ja-JP" altLang="en-US" sz="1000" b="1">
            <a:latin typeface="ＭＳ Ｐゴシック"/>
          </a:endParaRPr>
        </a:p>
      </xdr:txBody>
    </xdr:sp>
    <xdr:clientData/>
  </xdr:oneCellAnchor>
  <xdr:twoCellAnchor>
    <xdr:from>
      <xdr:col>32</xdr:col>
      <xdr:colOff>98425</xdr:colOff>
      <xdr:row>71</xdr:row>
      <xdr:rowOff>71531</xdr:rowOff>
    </xdr:from>
    <xdr:to>
      <xdr:col>32</xdr:col>
      <xdr:colOff>276225</xdr:colOff>
      <xdr:row>71</xdr:row>
      <xdr:rowOff>71531</xdr:rowOff>
    </xdr:to>
    <xdr:cxnSp macro="">
      <xdr:nvCxnSpPr>
        <xdr:cNvPr id="833" name="直線コネクタ 832"/>
        <xdr:cNvCxnSpPr/>
      </xdr:nvCxnSpPr>
      <xdr:spPr>
        <a:xfrm>
          <a:off x="22072600" y="12244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77795</xdr:rowOff>
    </xdr:from>
    <xdr:to>
      <xdr:col>32</xdr:col>
      <xdr:colOff>187325</xdr:colOff>
      <xdr:row>75</xdr:row>
      <xdr:rowOff>163108</xdr:rowOff>
    </xdr:to>
    <xdr:cxnSp macro="">
      <xdr:nvCxnSpPr>
        <xdr:cNvPr id="834" name="直線コネクタ 833"/>
        <xdr:cNvCxnSpPr/>
      </xdr:nvCxnSpPr>
      <xdr:spPr>
        <a:xfrm>
          <a:off x="21323300" y="12936545"/>
          <a:ext cx="838200" cy="8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135094</xdr:rowOff>
    </xdr:from>
    <xdr:ext cx="534377" cy="259045"/>
    <xdr:sp macro="" textlink="">
      <xdr:nvSpPr>
        <xdr:cNvPr id="835" name="繰出金平均値テキスト"/>
        <xdr:cNvSpPr txBox="1"/>
      </xdr:nvSpPr>
      <xdr:spPr>
        <a:xfrm>
          <a:off x="22212300" y="12650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34,490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112217</xdr:rowOff>
    </xdr:from>
    <xdr:to>
      <xdr:col>32</xdr:col>
      <xdr:colOff>238125</xdr:colOff>
      <xdr:row>75</xdr:row>
      <xdr:rowOff>42367</xdr:rowOff>
    </xdr:to>
    <xdr:sp macro="" textlink="">
      <xdr:nvSpPr>
        <xdr:cNvPr id="836" name="フローチャート : 判断 835"/>
        <xdr:cNvSpPr/>
      </xdr:nvSpPr>
      <xdr:spPr>
        <a:xfrm>
          <a:off x="221107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77795</xdr:rowOff>
    </xdr:from>
    <xdr:to>
      <xdr:col>31</xdr:col>
      <xdr:colOff>34925</xdr:colOff>
      <xdr:row>76</xdr:row>
      <xdr:rowOff>35047</xdr:rowOff>
    </xdr:to>
    <xdr:cxnSp macro="">
      <xdr:nvCxnSpPr>
        <xdr:cNvPr id="837" name="直線コネクタ 836"/>
        <xdr:cNvCxnSpPr/>
      </xdr:nvCxnSpPr>
      <xdr:spPr>
        <a:xfrm flipV="1">
          <a:off x="20434300" y="12936545"/>
          <a:ext cx="889000" cy="1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156291</xdr:rowOff>
    </xdr:from>
    <xdr:to>
      <xdr:col>31</xdr:col>
      <xdr:colOff>85725</xdr:colOff>
      <xdr:row>74</xdr:row>
      <xdr:rowOff>86441</xdr:rowOff>
    </xdr:to>
    <xdr:sp macro="" textlink="">
      <xdr:nvSpPr>
        <xdr:cNvPr id="838" name="フローチャート : 判断 837"/>
        <xdr:cNvSpPr/>
      </xdr:nvSpPr>
      <xdr:spPr>
        <a:xfrm>
          <a:off x="21272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102968</xdr:rowOff>
    </xdr:from>
    <xdr:ext cx="534377" cy="259045"/>
    <xdr:sp macro="" textlink="">
      <xdr:nvSpPr>
        <xdr:cNvPr id="839" name="テキスト ボックス 838"/>
        <xdr:cNvSpPr txBox="1"/>
      </xdr:nvSpPr>
      <xdr:spPr>
        <a:xfrm>
          <a:off x="21056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37,276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35047</xdr:rowOff>
    </xdr:from>
    <xdr:to>
      <xdr:col>29</xdr:col>
      <xdr:colOff>517525</xdr:colOff>
      <xdr:row>76</xdr:row>
      <xdr:rowOff>49586</xdr:rowOff>
    </xdr:to>
    <xdr:cxnSp macro="">
      <xdr:nvCxnSpPr>
        <xdr:cNvPr id="840" name="直線コネクタ 839"/>
        <xdr:cNvCxnSpPr/>
      </xdr:nvCxnSpPr>
      <xdr:spPr>
        <a:xfrm flipV="1">
          <a:off x="19545300" y="13065247"/>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170602</xdr:rowOff>
    </xdr:from>
    <xdr:to>
      <xdr:col>29</xdr:col>
      <xdr:colOff>568325</xdr:colOff>
      <xdr:row>75</xdr:row>
      <xdr:rowOff>100752</xdr:rowOff>
    </xdr:to>
    <xdr:sp macro="" textlink="">
      <xdr:nvSpPr>
        <xdr:cNvPr id="841" name="フローチャート : 判断 840"/>
        <xdr:cNvSpPr/>
      </xdr:nvSpPr>
      <xdr:spPr>
        <a:xfrm>
          <a:off x="20383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117279</xdr:rowOff>
    </xdr:from>
    <xdr:ext cx="534377" cy="259045"/>
    <xdr:sp macro="" textlink="">
      <xdr:nvSpPr>
        <xdr:cNvPr id="842" name="テキスト ボックス 841"/>
        <xdr:cNvSpPr txBox="1"/>
      </xdr:nvSpPr>
      <xdr:spPr>
        <a:xfrm>
          <a:off x="20167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33,213</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49586</xdr:rowOff>
    </xdr:from>
    <xdr:to>
      <xdr:col>28</xdr:col>
      <xdr:colOff>314325</xdr:colOff>
      <xdr:row>76</xdr:row>
      <xdr:rowOff>61702</xdr:rowOff>
    </xdr:to>
    <xdr:cxnSp macro="">
      <xdr:nvCxnSpPr>
        <xdr:cNvPr id="843" name="直線コネクタ 842"/>
        <xdr:cNvCxnSpPr/>
      </xdr:nvCxnSpPr>
      <xdr:spPr>
        <a:xfrm flipV="1">
          <a:off x="18656300" y="13079786"/>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58039</xdr:rowOff>
    </xdr:from>
    <xdr:to>
      <xdr:col>28</xdr:col>
      <xdr:colOff>365125</xdr:colOff>
      <xdr:row>75</xdr:row>
      <xdr:rowOff>159640</xdr:rowOff>
    </xdr:to>
    <xdr:sp macro="" textlink="">
      <xdr:nvSpPr>
        <xdr:cNvPr id="844" name="フローチャート : 判断 843"/>
        <xdr:cNvSpPr/>
      </xdr:nvSpPr>
      <xdr:spPr>
        <a:xfrm>
          <a:off x="19494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4716</xdr:rowOff>
    </xdr:from>
    <xdr:ext cx="534377" cy="259045"/>
    <xdr:sp macro="" textlink="">
      <xdr:nvSpPr>
        <xdr:cNvPr id="845" name="テキスト ボックス 844"/>
        <xdr:cNvSpPr txBox="1"/>
      </xdr:nvSpPr>
      <xdr:spPr>
        <a:xfrm>
          <a:off x="19278111" y="126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79482</xdr:rowOff>
    </xdr:from>
    <xdr:to>
      <xdr:col>27</xdr:col>
      <xdr:colOff>161925</xdr:colOff>
      <xdr:row>76</xdr:row>
      <xdr:rowOff>9632</xdr:rowOff>
    </xdr:to>
    <xdr:sp macro="" textlink="">
      <xdr:nvSpPr>
        <xdr:cNvPr id="846" name="フローチャート : 判断 845"/>
        <xdr:cNvSpPr/>
      </xdr:nvSpPr>
      <xdr:spPr>
        <a:xfrm>
          <a:off x="18605500" y="1293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26159</xdr:rowOff>
    </xdr:from>
    <xdr:ext cx="534377" cy="259045"/>
    <xdr:sp macro="" textlink="">
      <xdr:nvSpPr>
        <xdr:cNvPr id="847" name="テキスト ボックス 846"/>
        <xdr:cNvSpPr txBox="1"/>
      </xdr:nvSpPr>
      <xdr:spPr>
        <a:xfrm>
          <a:off x="18389111" y="1271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112309</xdr:rowOff>
    </xdr:from>
    <xdr:to>
      <xdr:col>32</xdr:col>
      <xdr:colOff>238125</xdr:colOff>
      <xdr:row>76</xdr:row>
      <xdr:rowOff>42459</xdr:rowOff>
    </xdr:to>
    <xdr:sp macro="" textlink="">
      <xdr:nvSpPr>
        <xdr:cNvPr id="853" name="円/楕円 852"/>
        <xdr:cNvSpPr/>
      </xdr:nvSpPr>
      <xdr:spPr>
        <a:xfrm>
          <a:off x="22110700" y="129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90736</xdr:rowOff>
    </xdr:from>
    <xdr:ext cx="534377" cy="259045"/>
    <xdr:sp macro="" textlink="">
      <xdr:nvSpPr>
        <xdr:cNvPr id="854" name="繰出金該当値テキスト"/>
        <xdr:cNvSpPr txBox="1"/>
      </xdr:nvSpPr>
      <xdr:spPr>
        <a:xfrm>
          <a:off x="22212300" y="1294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30,738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26995</xdr:rowOff>
    </xdr:from>
    <xdr:to>
      <xdr:col>31</xdr:col>
      <xdr:colOff>85725</xdr:colOff>
      <xdr:row>75</xdr:row>
      <xdr:rowOff>128595</xdr:rowOff>
    </xdr:to>
    <xdr:sp macro="" textlink="">
      <xdr:nvSpPr>
        <xdr:cNvPr id="855" name="円/楕円 854"/>
        <xdr:cNvSpPr/>
      </xdr:nvSpPr>
      <xdr:spPr>
        <a:xfrm>
          <a:off x="21272500" y="1288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119722</xdr:rowOff>
    </xdr:from>
    <xdr:ext cx="534377" cy="259045"/>
    <xdr:sp macro="" textlink="">
      <xdr:nvSpPr>
        <xdr:cNvPr id="856" name="テキスト ボックス 855"/>
        <xdr:cNvSpPr txBox="1"/>
      </xdr:nvSpPr>
      <xdr:spPr>
        <a:xfrm>
          <a:off x="21056111" y="1297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32,604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155697</xdr:rowOff>
    </xdr:from>
    <xdr:to>
      <xdr:col>29</xdr:col>
      <xdr:colOff>568325</xdr:colOff>
      <xdr:row>76</xdr:row>
      <xdr:rowOff>85847</xdr:rowOff>
    </xdr:to>
    <xdr:sp macro="" textlink="">
      <xdr:nvSpPr>
        <xdr:cNvPr id="857" name="円/楕円 856"/>
        <xdr:cNvSpPr/>
      </xdr:nvSpPr>
      <xdr:spPr>
        <a:xfrm>
          <a:off x="20383500" y="1301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76974</xdr:rowOff>
    </xdr:from>
    <xdr:ext cx="534377" cy="259045"/>
    <xdr:sp macro="" textlink="">
      <xdr:nvSpPr>
        <xdr:cNvPr id="858" name="テキスト ボックス 857"/>
        <xdr:cNvSpPr txBox="1"/>
      </xdr:nvSpPr>
      <xdr:spPr>
        <a:xfrm>
          <a:off x="20167111" y="131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170236</xdr:rowOff>
    </xdr:from>
    <xdr:to>
      <xdr:col>28</xdr:col>
      <xdr:colOff>365125</xdr:colOff>
      <xdr:row>76</xdr:row>
      <xdr:rowOff>100386</xdr:rowOff>
    </xdr:to>
    <xdr:sp macro="" textlink="">
      <xdr:nvSpPr>
        <xdr:cNvPr id="859" name="円/楕円 858"/>
        <xdr:cNvSpPr/>
      </xdr:nvSpPr>
      <xdr:spPr>
        <a:xfrm>
          <a:off x="19494500" y="1302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91513</xdr:rowOff>
    </xdr:from>
    <xdr:ext cx="534377" cy="259045"/>
    <xdr:sp macro="" textlink="">
      <xdr:nvSpPr>
        <xdr:cNvPr id="860" name="テキスト ボックス 859"/>
        <xdr:cNvSpPr txBox="1"/>
      </xdr:nvSpPr>
      <xdr:spPr>
        <a:xfrm>
          <a:off x="19278111" y="1312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10902</xdr:rowOff>
    </xdr:from>
    <xdr:to>
      <xdr:col>27</xdr:col>
      <xdr:colOff>161925</xdr:colOff>
      <xdr:row>76</xdr:row>
      <xdr:rowOff>112502</xdr:rowOff>
    </xdr:to>
    <xdr:sp macro="" textlink="">
      <xdr:nvSpPr>
        <xdr:cNvPr id="861" name="円/楕円 860"/>
        <xdr:cNvSpPr/>
      </xdr:nvSpPr>
      <xdr:spPr>
        <a:xfrm>
          <a:off x="18605500" y="1304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103629</xdr:rowOff>
    </xdr:from>
    <xdr:ext cx="534377" cy="259045"/>
    <xdr:sp macro="" textlink="">
      <xdr:nvSpPr>
        <xdr:cNvPr id="862" name="テキスト ボックス 861"/>
        <xdr:cNvSpPr txBox="1"/>
      </xdr:nvSpPr>
      <xdr:spPr>
        <a:xfrm>
          <a:off x="18389111" y="1313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物件費について，前年度決算に比べ</a:t>
          </a:r>
          <a:r>
            <a:rPr kumimoji="1" lang="en-US" altLang="ja-JP" sz="1300">
              <a:latin typeface="ＭＳ Ｐゴシック"/>
            </a:rPr>
            <a:t>0.4</a:t>
          </a:r>
          <a:r>
            <a:rPr kumimoji="1" lang="ja-JP" altLang="en-US" sz="1300">
              <a:latin typeface="ＭＳ Ｐゴシック"/>
            </a:rPr>
            <a:t>％減少したものの，公共施設の一人あたり保有面積が政令指定都市</a:t>
          </a:r>
          <a:r>
            <a:rPr kumimoji="1" lang="en-US" altLang="ja-JP" sz="1300">
              <a:latin typeface="ＭＳ Ｐゴシック"/>
            </a:rPr>
            <a:t>1</a:t>
          </a:r>
          <a:r>
            <a:rPr kumimoji="1" lang="ja-JP" altLang="en-US" sz="1300">
              <a:latin typeface="ＭＳ Ｐゴシック"/>
            </a:rPr>
            <a:t>位であることなどから，依然として類似団体のなかで</a:t>
          </a:r>
          <a:r>
            <a:rPr kumimoji="1" lang="en-US" altLang="ja-JP" sz="1300">
              <a:latin typeface="ＭＳ Ｐゴシック"/>
            </a:rPr>
            <a:t>2</a:t>
          </a:r>
          <a:r>
            <a:rPr kumimoji="1" lang="ja-JP" altLang="en-US" sz="1300">
              <a:latin typeface="ＭＳ Ｐゴシック"/>
            </a:rPr>
            <a:t>番目に高いものになっている。</a:t>
          </a:r>
          <a:endParaRPr kumimoji="1" lang="en-US" altLang="ja-JP" sz="1300">
            <a:latin typeface="ＭＳ Ｐゴシック"/>
          </a:endParaRPr>
        </a:p>
        <a:p>
          <a:r>
            <a:rPr kumimoji="1" lang="ja-JP" altLang="en-US" sz="1300">
              <a:latin typeface="ＭＳ Ｐゴシック"/>
            </a:rPr>
            <a:t>　 維持補修費について，市営住宅を除く公共施設の一人あたり保有面積が政令指定都市</a:t>
          </a:r>
          <a:r>
            <a:rPr kumimoji="1" lang="en-US" altLang="ja-JP" sz="1300">
              <a:latin typeface="ＭＳ Ｐゴシック"/>
            </a:rPr>
            <a:t>1</a:t>
          </a:r>
          <a:r>
            <a:rPr kumimoji="1" lang="ja-JP" altLang="en-US" sz="1300">
              <a:latin typeface="ＭＳ Ｐゴシック"/>
            </a:rPr>
            <a:t>位であることや，道路の一人あたり実延長が政令市第</a:t>
          </a:r>
          <a:r>
            <a:rPr kumimoji="1" lang="en-US" altLang="ja-JP" sz="1300">
              <a:latin typeface="ＭＳ Ｐゴシック"/>
            </a:rPr>
            <a:t>3</a:t>
          </a:r>
          <a:r>
            <a:rPr kumimoji="1" lang="ja-JP" altLang="en-US" sz="1300">
              <a:latin typeface="ＭＳ Ｐゴシック"/>
            </a:rPr>
            <a:t>位であること，また除雪経費の増などから前年度決算に比べ</a:t>
          </a:r>
          <a:r>
            <a:rPr kumimoji="1" lang="en-US" altLang="ja-JP" sz="1300">
              <a:latin typeface="ＭＳ Ｐゴシック"/>
            </a:rPr>
            <a:t>8.8</a:t>
          </a:r>
          <a:r>
            <a:rPr kumimoji="1" lang="ja-JP" altLang="en-US" sz="1300">
              <a:latin typeface="ＭＳ Ｐゴシック"/>
            </a:rPr>
            <a:t>％の増となっている。</a:t>
          </a:r>
          <a:endParaRPr kumimoji="1" lang="en-US" altLang="ja-JP" sz="1300">
            <a:latin typeface="ＭＳ Ｐゴシック"/>
          </a:endParaRPr>
        </a:p>
        <a:p>
          <a:r>
            <a:rPr kumimoji="1" lang="ja-JP" altLang="en-US" sz="1300">
              <a:latin typeface="ＭＳ Ｐゴシック"/>
            </a:rPr>
            <a:t>　</a:t>
          </a:r>
          <a:r>
            <a:rPr kumimoji="1" lang="ja-JP" altLang="en-US" sz="1300" baseline="0">
              <a:latin typeface="ＭＳ Ｐゴシック"/>
            </a:rPr>
            <a:t> 普通建設事業費では合併建設計画の終了による減少傾向はあるが，一人あたり</a:t>
          </a:r>
          <a:r>
            <a:rPr kumimoji="1" lang="en-US" altLang="ja-JP" sz="1300" baseline="0">
              <a:latin typeface="ＭＳ Ｐゴシック"/>
            </a:rPr>
            <a:t>62,054</a:t>
          </a:r>
          <a:r>
            <a:rPr kumimoji="1" lang="ja-JP" altLang="en-US" sz="1300" baseline="0">
              <a:latin typeface="ＭＳ Ｐゴシック"/>
            </a:rPr>
            <a:t>円と依然として類似団体のなかでは</a:t>
          </a:r>
          <a:r>
            <a:rPr kumimoji="1" lang="en-US" altLang="ja-JP" sz="1300" baseline="0">
              <a:latin typeface="ＭＳ Ｐゴシック"/>
            </a:rPr>
            <a:t>3</a:t>
          </a:r>
          <a:r>
            <a:rPr kumimoji="1" lang="ja-JP" altLang="en-US" sz="1300" baseline="0">
              <a:latin typeface="ＭＳ Ｐゴシック"/>
            </a:rPr>
            <a:t>番目に高いものとなっている。</a:t>
          </a:r>
          <a:endParaRPr kumimoji="1" lang="en-US" altLang="ja-JP" sz="1300" baseline="0">
            <a:latin typeface="ＭＳ Ｐゴシック"/>
          </a:endParaRPr>
        </a:p>
        <a:p>
          <a:r>
            <a:rPr kumimoji="1" lang="ja-JP" altLang="en-US" sz="1300" baseline="0">
              <a:latin typeface="ＭＳ Ｐゴシック"/>
            </a:rPr>
            <a:t>　 引き続き新潟市財産経営推進計画（公共施設等総合管理計画）により，公共施設やインフラ資産について，その老朽化や利用需要の変化などの課題に対し，効率的な管理及び利活用などの経営的な視点に基づいた取り組みを進め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新潟県新潟市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800,112
794,991
726.45
356,388,020
354,178,640
937,116
195,004,341
572,533,352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139.6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72753</xdr:rowOff>
    </xdr:from>
    <xdr:to>
      <xdr:col>6</xdr:col>
      <xdr:colOff>510540</xdr:colOff>
      <xdr:row>39</xdr:row>
      <xdr:rowOff>90715</xdr:rowOff>
    </xdr:to>
    <xdr:cxnSp macro="">
      <xdr:nvCxnSpPr>
        <xdr:cNvPr id="58" name="直線コネクタ 57"/>
        <xdr:cNvCxnSpPr/>
      </xdr:nvCxnSpPr>
      <xdr:spPr>
        <a:xfrm flipV="1">
          <a:off x="4633595" y="5216253"/>
          <a:ext cx="127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94542</xdr:rowOff>
    </xdr:from>
    <xdr:ext cx="378565" cy="259045"/>
    <xdr:sp macro="" textlink="">
      <xdr:nvSpPr>
        <xdr:cNvPr id="59" name="議会費最小値テキスト"/>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6</xdr:col>
      <xdr:colOff>422275</xdr:colOff>
      <xdr:row>39</xdr:row>
      <xdr:rowOff>90715</xdr:rowOff>
    </xdr:from>
    <xdr:to>
      <xdr:col>6</xdr:col>
      <xdr:colOff>600075</xdr:colOff>
      <xdr:row>39</xdr:row>
      <xdr:rowOff>90715</xdr:rowOff>
    </xdr:to>
    <xdr:cxnSp macro="">
      <xdr:nvCxnSpPr>
        <xdr:cNvPr id="60" name="直線コネクタ 59"/>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19430</xdr:rowOff>
    </xdr:from>
    <xdr:ext cx="469744" cy="259045"/>
    <xdr:sp macro="" textlink="">
      <xdr:nvSpPr>
        <xdr:cNvPr id="61" name="議会費最大値テキスト"/>
        <xdr:cNvSpPr txBox="1"/>
      </xdr:nvSpPr>
      <xdr:spPr>
        <a:xfrm>
          <a:off x="4686300" y="499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a:t>
          </a:r>
          <a:endParaRPr kumimoji="1" lang="ja-JP" altLang="en-US" sz="1000" b="1">
            <a:latin typeface="ＭＳ Ｐゴシック"/>
          </a:endParaRPr>
        </a:p>
      </xdr:txBody>
    </xdr:sp>
    <xdr:clientData/>
  </xdr:oneCellAnchor>
  <xdr:twoCellAnchor>
    <xdr:from>
      <xdr:col>6</xdr:col>
      <xdr:colOff>422275</xdr:colOff>
      <xdr:row>30</xdr:row>
      <xdr:rowOff>72753</xdr:rowOff>
    </xdr:from>
    <xdr:to>
      <xdr:col>6</xdr:col>
      <xdr:colOff>600075</xdr:colOff>
      <xdr:row>30</xdr:row>
      <xdr:rowOff>72753</xdr:rowOff>
    </xdr:to>
    <xdr:cxnSp macro="">
      <xdr:nvCxnSpPr>
        <xdr:cNvPr id="62" name="直線コネクタ 61"/>
        <xdr:cNvCxnSpPr/>
      </xdr:nvCxnSpPr>
      <xdr:spPr>
        <a:xfrm>
          <a:off x="4546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105410</xdr:rowOff>
    </xdr:from>
    <xdr:to>
      <xdr:col>6</xdr:col>
      <xdr:colOff>511175</xdr:colOff>
      <xdr:row>34</xdr:row>
      <xdr:rowOff>159294</xdr:rowOff>
    </xdr:to>
    <xdr:cxnSp macro="">
      <xdr:nvCxnSpPr>
        <xdr:cNvPr id="63" name="直線コネクタ 62"/>
        <xdr:cNvCxnSpPr/>
      </xdr:nvCxnSpPr>
      <xdr:spPr>
        <a:xfrm>
          <a:off x="3797300" y="5763260"/>
          <a:ext cx="8382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96719</xdr:rowOff>
    </xdr:from>
    <xdr:ext cx="469744" cy="259045"/>
    <xdr:sp macro="" textlink="">
      <xdr:nvSpPr>
        <xdr:cNvPr id="64" name="議会費平均値テキスト"/>
        <xdr:cNvSpPr txBox="1"/>
      </xdr:nvSpPr>
      <xdr:spPr>
        <a:xfrm>
          <a:off x="4686300" y="609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118292</xdr:rowOff>
    </xdr:from>
    <xdr:to>
      <xdr:col>6</xdr:col>
      <xdr:colOff>561975</xdr:colOff>
      <xdr:row>36</xdr:row>
      <xdr:rowOff>48442</xdr:rowOff>
    </xdr:to>
    <xdr:sp macro="" textlink="">
      <xdr:nvSpPr>
        <xdr:cNvPr id="65" name="フローチャート : 判断 64"/>
        <xdr:cNvSpPr/>
      </xdr:nvSpPr>
      <xdr:spPr>
        <a:xfrm>
          <a:off x="45847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105410</xdr:rowOff>
    </xdr:from>
    <xdr:to>
      <xdr:col>5</xdr:col>
      <xdr:colOff>358775</xdr:colOff>
      <xdr:row>34</xdr:row>
      <xdr:rowOff>907</xdr:rowOff>
    </xdr:to>
    <xdr:cxnSp macro="">
      <xdr:nvCxnSpPr>
        <xdr:cNvPr id="66" name="直線コネクタ 65"/>
        <xdr:cNvCxnSpPr/>
      </xdr:nvCxnSpPr>
      <xdr:spPr>
        <a:xfrm flipV="1">
          <a:off x="2908300" y="5763260"/>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39914</xdr:rowOff>
    </xdr:from>
    <xdr:to>
      <xdr:col>5</xdr:col>
      <xdr:colOff>409575</xdr:colOff>
      <xdr:row>35</xdr:row>
      <xdr:rowOff>141514</xdr:rowOff>
    </xdr:to>
    <xdr:sp macro="" textlink="">
      <xdr:nvSpPr>
        <xdr:cNvPr id="67" name="フローチャート : 判断 66"/>
        <xdr:cNvSpPr/>
      </xdr:nvSpPr>
      <xdr:spPr>
        <a:xfrm>
          <a:off x="3746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132641</xdr:rowOff>
    </xdr:from>
    <xdr:ext cx="469744" cy="259045"/>
    <xdr:sp macro="" textlink="">
      <xdr:nvSpPr>
        <xdr:cNvPr id="68" name="テキスト ボックス 67"/>
        <xdr:cNvSpPr txBox="1"/>
      </xdr:nvSpPr>
      <xdr:spPr>
        <a:xfrm>
          <a:off x="3562427"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907</xdr:rowOff>
    </xdr:from>
    <xdr:to>
      <xdr:col>4</xdr:col>
      <xdr:colOff>155575</xdr:colOff>
      <xdr:row>34</xdr:row>
      <xdr:rowOff>907</xdr:rowOff>
    </xdr:to>
    <xdr:cxnSp macro="">
      <xdr:nvCxnSpPr>
        <xdr:cNvPr id="69" name="直線コネクタ 68"/>
        <xdr:cNvCxnSpPr/>
      </xdr:nvCxnSpPr>
      <xdr:spPr>
        <a:xfrm>
          <a:off x="2019300" y="58302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95431</xdr:rowOff>
    </xdr:from>
    <xdr:to>
      <xdr:col>4</xdr:col>
      <xdr:colOff>206375</xdr:colOff>
      <xdr:row>36</xdr:row>
      <xdr:rowOff>25581</xdr:rowOff>
    </xdr:to>
    <xdr:sp macro="" textlink="">
      <xdr:nvSpPr>
        <xdr:cNvPr id="70" name="フローチャート : 判断 69"/>
        <xdr:cNvSpPr/>
      </xdr:nvSpPr>
      <xdr:spPr>
        <a:xfrm>
          <a:off x="2857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16708</xdr:rowOff>
    </xdr:from>
    <xdr:ext cx="469744" cy="259045"/>
    <xdr:sp macro="" textlink="">
      <xdr:nvSpPr>
        <xdr:cNvPr id="71" name="テキスト ボックス 70"/>
        <xdr:cNvSpPr txBox="1"/>
      </xdr:nvSpPr>
      <xdr:spPr>
        <a:xfrm>
          <a:off x="2673427"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105410</xdr:rowOff>
    </xdr:from>
    <xdr:to>
      <xdr:col>2</xdr:col>
      <xdr:colOff>638175</xdr:colOff>
      <xdr:row>34</xdr:row>
      <xdr:rowOff>907</xdr:rowOff>
    </xdr:to>
    <xdr:cxnSp macro="">
      <xdr:nvCxnSpPr>
        <xdr:cNvPr id="72" name="直線コネクタ 71"/>
        <xdr:cNvCxnSpPr/>
      </xdr:nvCxnSpPr>
      <xdr:spPr>
        <a:xfrm>
          <a:off x="1130300" y="5763260"/>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123190</xdr:rowOff>
    </xdr:from>
    <xdr:to>
      <xdr:col>3</xdr:col>
      <xdr:colOff>3175</xdr:colOff>
      <xdr:row>36</xdr:row>
      <xdr:rowOff>53340</xdr:rowOff>
    </xdr:to>
    <xdr:sp macro="" textlink="">
      <xdr:nvSpPr>
        <xdr:cNvPr id="73" name="フローチャート : 判断 72"/>
        <xdr:cNvSpPr/>
      </xdr:nvSpPr>
      <xdr:spPr>
        <a:xfrm>
          <a:off x="1968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44467</xdr:rowOff>
    </xdr:from>
    <xdr:ext cx="469744" cy="259045"/>
    <xdr:sp macro="" textlink="">
      <xdr:nvSpPr>
        <xdr:cNvPr id="74" name="テキスト ボックス 73"/>
        <xdr:cNvSpPr txBox="1"/>
      </xdr:nvSpPr>
      <xdr:spPr>
        <a:xfrm>
          <a:off x="17844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52977</xdr:rowOff>
    </xdr:from>
    <xdr:to>
      <xdr:col>1</xdr:col>
      <xdr:colOff>485775</xdr:colOff>
      <xdr:row>35</xdr:row>
      <xdr:rowOff>154577</xdr:rowOff>
    </xdr:to>
    <xdr:sp macro="" textlink="">
      <xdr:nvSpPr>
        <xdr:cNvPr id="75" name="フローチャート : 判断 74"/>
        <xdr:cNvSpPr/>
      </xdr:nvSpPr>
      <xdr:spPr>
        <a:xfrm>
          <a:off x="1079500" y="605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145704</xdr:rowOff>
    </xdr:from>
    <xdr:ext cx="469744" cy="259045"/>
    <xdr:sp macro="" textlink="">
      <xdr:nvSpPr>
        <xdr:cNvPr id="76" name="テキスト ボックス 75"/>
        <xdr:cNvSpPr txBox="1"/>
      </xdr:nvSpPr>
      <xdr:spPr>
        <a:xfrm>
          <a:off x="895427" y="614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108494</xdr:rowOff>
    </xdr:from>
    <xdr:to>
      <xdr:col>6</xdr:col>
      <xdr:colOff>561975</xdr:colOff>
      <xdr:row>35</xdr:row>
      <xdr:rowOff>38644</xdr:rowOff>
    </xdr:to>
    <xdr:sp macro="" textlink="">
      <xdr:nvSpPr>
        <xdr:cNvPr id="82" name="円/楕円 81"/>
        <xdr:cNvSpPr/>
      </xdr:nvSpPr>
      <xdr:spPr>
        <a:xfrm>
          <a:off x="4584700" y="59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131371</xdr:rowOff>
    </xdr:from>
    <xdr:ext cx="469744" cy="259045"/>
    <xdr:sp macro="" textlink="">
      <xdr:nvSpPr>
        <xdr:cNvPr id="83" name="議会費該当値テキスト"/>
        <xdr:cNvSpPr txBox="1"/>
      </xdr:nvSpPr>
      <xdr:spPr>
        <a:xfrm>
          <a:off x="4686300" y="578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54610</xdr:rowOff>
    </xdr:from>
    <xdr:to>
      <xdr:col>5</xdr:col>
      <xdr:colOff>409575</xdr:colOff>
      <xdr:row>33</xdr:row>
      <xdr:rowOff>156210</xdr:rowOff>
    </xdr:to>
    <xdr:sp macro="" textlink="">
      <xdr:nvSpPr>
        <xdr:cNvPr id="84" name="円/楕円 83"/>
        <xdr:cNvSpPr/>
      </xdr:nvSpPr>
      <xdr:spPr>
        <a:xfrm>
          <a:off x="3746500" y="57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1287</xdr:rowOff>
    </xdr:from>
    <xdr:ext cx="469744" cy="259045"/>
    <xdr:sp macro="" textlink="">
      <xdr:nvSpPr>
        <xdr:cNvPr id="85" name="テキスト ボックス 84"/>
        <xdr:cNvSpPr txBox="1"/>
      </xdr:nvSpPr>
      <xdr:spPr>
        <a:xfrm>
          <a:off x="3562427" y="548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121557</xdr:rowOff>
    </xdr:from>
    <xdr:to>
      <xdr:col>4</xdr:col>
      <xdr:colOff>206375</xdr:colOff>
      <xdr:row>34</xdr:row>
      <xdr:rowOff>51707</xdr:rowOff>
    </xdr:to>
    <xdr:sp macro="" textlink="">
      <xdr:nvSpPr>
        <xdr:cNvPr id="86" name="円/楕円 85"/>
        <xdr:cNvSpPr/>
      </xdr:nvSpPr>
      <xdr:spPr>
        <a:xfrm>
          <a:off x="2857500" y="577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68234</xdr:rowOff>
    </xdr:from>
    <xdr:ext cx="469744" cy="259045"/>
    <xdr:sp macro="" textlink="">
      <xdr:nvSpPr>
        <xdr:cNvPr id="87" name="テキスト ボックス 86"/>
        <xdr:cNvSpPr txBox="1"/>
      </xdr:nvSpPr>
      <xdr:spPr>
        <a:xfrm>
          <a:off x="2673427" y="555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121557</xdr:rowOff>
    </xdr:from>
    <xdr:to>
      <xdr:col>3</xdr:col>
      <xdr:colOff>3175</xdr:colOff>
      <xdr:row>34</xdr:row>
      <xdr:rowOff>51707</xdr:rowOff>
    </xdr:to>
    <xdr:sp macro="" textlink="">
      <xdr:nvSpPr>
        <xdr:cNvPr id="88" name="円/楕円 87"/>
        <xdr:cNvSpPr/>
      </xdr:nvSpPr>
      <xdr:spPr>
        <a:xfrm>
          <a:off x="1968500" y="577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68234</xdr:rowOff>
    </xdr:from>
    <xdr:ext cx="469744" cy="259045"/>
    <xdr:sp macro="" textlink="">
      <xdr:nvSpPr>
        <xdr:cNvPr id="89" name="テキスト ボックス 88"/>
        <xdr:cNvSpPr txBox="1"/>
      </xdr:nvSpPr>
      <xdr:spPr>
        <a:xfrm>
          <a:off x="1784427" y="555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54610</xdr:rowOff>
    </xdr:from>
    <xdr:to>
      <xdr:col>1</xdr:col>
      <xdr:colOff>485775</xdr:colOff>
      <xdr:row>33</xdr:row>
      <xdr:rowOff>156210</xdr:rowOff>
    </xdr:to>
    <xdr:sp macro="" textlink="">
      <xdr:nvSpPr>
        <xdr:cNvPr id="90" name="円/楕円 89"/>
        <xdr:cNvSpPr/>
      </xdr:nvSpPr>
      <xdr:spPr>
        <a:xfrm>
          <a:off x="1079500" y="57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1287</xdr:rowOff>
    </xdr:from>
    <xdr:ext cx="469744" cy="259045"/>
    <xdr:sp macro="" textlink="">
      <xdr:nvSpPr>
        <xdr:cNvPr id="91" name="テキスト ボックス 90"/>
        <xdr:cNvSpPr txBox="1"/>
      </xdr:nvSpPr>
      <xdr:spPr>
        <a:xfrm>
          <a:off x="895427" y="548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122601</xdr:rowOff>
    </xdr:from>
    <xdr:to>
      <xdr:col>6</xdr:col>
      <xdr:colOff>510540</xdr:colOff>
      <xdr:row>57</xdr:row>
      <xdr:rowOff>139837</xdr:rowOff>
    </xdr:to>
    <xdr:cxnSp macro="">
      <xdr:nvCxnSpPr>
        <xdr:cNvPr id="114" name="直線コネクタ 113"/>
        <xdr:cNvCxnSpPr/>
      </xdr:nvCxnSpPr>
      <xdr:spPr>
        <a:xfrm flipV="1">
          <a:off x="4633595" y="8695101"/>
          <a:ext cx="1270" cy="1217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143664</xdr:rowOff>
    </xdr:from>
    <xdr:ext cx="534377" cy="259045"/>
    <xdr:sp macro="" textlink="">
      <xdr:nvSpPr>
        <xdr:cNvPr id="115" name="総務費最小値テキスト"/>
        <xdr:cNvSpPr txBox="1"/>
      </xdr:nvSpPr>
      <xdr:spPr>
        <a:xfrm>
          <a:off x="4686300" y="991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23,747</a:t>
          </a:r>
          <a:endParaRPr kumimoji="1" lang="ja-JP" altLang="en-US" sz="1000" b="1">
            <a:latin typeface="ＭＳ Ｐゴシック"/>
          </a:endParaRPr>
        </a:p>
      </xdr:txBody>
    </xdr:sp>
    <xdr:clientData/>
  </xdr:oneCellAnchor>
  <xdr:twoCellAnchor>
    <xdr:from>
      <xdr:col>6</xdr:col>
      <xdr:colOff>422275</xdr:colOff>
      <xdr:row>57</xdr:row>
      <xdr:rowOff>139837</xdr:rowOff>
    </xdr:from>
    <xdr:to>
      <xdr:col>6</xdr:col>
      <xdr:colOff>600075</xdr:colOff>
      <xdr:row>57</xdr:row>
      <xdr:rowOff>139837</xdr:rowOff>
    </xdr:to>
    <xdr:cxnSp macro="">
      <xdr:nvCxnSpPr>
        <xdr:cNvPr id="116" name="直線コネクタ 115"/>
        <xdr:cNvCxnSpPr/>
      </xdr:nvCxnSpPr>
      <xdr:spPr>
        <a:xfrm>
          <a:off x="4546600" y="991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69278</xdr:rowOff>
    </xdr:from>
    <xdr:ext cx="534377" cy="259045"/>
    <xdr:sp macro="" textlink="">
      <xdr:nvSpPr>
        <xdr:cNvPr id="117" name="総務費最大値テキスト"/>
        <xdr:cNvSpPr txBox="1"/>
      </xdr:nvSpPr>
      <xdr:spPr>
        <a:xfrm>
          <a:off x="4686300" y="847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50,374</a:t>
          </a:r>
          <a:endParaRPr kumimoji="1" lang="ja-JP" altLang="en-US" sz="1000" b="1">
            <a:latin typeface="ＭＳ Ｐゴシック"/>
          </a:endParaRPr>
        </a:p>
      </xdr:txBody>
    </xdr:sp>
    <xdr:clientData/>
  </xdr:oneCellAnchor>
  <xdr:twoCellAnchor>
    <xdr:from>
      <xdr:col>6</xdr:col>
      <xdr:colOff>422275</xdr:colOff>
      <xdr:row>50</xdr:row>
      <xdr:rowOff>122601</xdr:rowOff>
    </xdr:from>
    <xdr:to>
      <xdr:col>6</xdr:col>
      <xdr:colOff>600075</xdr:colOff>
      <xdr:row>50</xdr:row>
      <xdr:rowOff>122601</xdr:rowOff>
    </xdr:to>
    <xdr:cxnSp macro="">
      <xdr:nvCxnSpPr>
        <xdr:cNvPr id="118" name="直線コネクタ 117"/>
        <xdr:cNvCxnSpPr/>
      </xdr:nvCxnSpPr>
      <xdr:spPr>
        <a:xfrm>
          <a:off x="4546600" y="869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87259</xdr:rowOff>
    </xdr:from>
    <xdr:to>
      <xdr:col>6</xdr:col>
      <xdr:colOff>511175</xdr:colOff>
      <xdr:row>55</xdr:row>
      <xdr:rowOff>169738</xdr:rowOff>
    </xdr:to>
    <xdr:cxnSp macro="">
      <xdr:nvCxnSpPr>
        <xdr:cNvPr id="119" name="直線コネクタ 118"/>
        <xdr:cNvCxnSpPr/>
      </xdr:nvCxnSpPr>
      <xdr:spPr>
        <a:xfrm flipV="1">
          <a:off x="3797300" y="9517009"/>
          <a:ext cx="838200" cy="8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97183</xdr:rowOff>
    </xdr:from>
    <xdr:ext cx="534377" cy="259045"/>
    <xdr:sp macro="" textlink="">
      <xdr:nvSpPr>
        <xdr:cNvPr id="120" name="総務費平均値テキスト"/>
        <xdr:cNvSpPr txBox="1"/>
      </xdr:nvSpPr>
      <xdr:spPr>
        <a:xfrm>
          <a:off x="4686300" y="9526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30,597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118756</xdr:rowOff>
    </xdr:from>
    <xdr:to>
      <xdr:col>6</xdr:col>
      <xdr:colOff>561975</xdr:colOff>
      <xdr:row>56</xdr:row>
      <xdr:rowOff>48906</xdr:rowOff>
    </xdr:to>
    <xdr:sp macro="" textlink="">
      <xdr:nvSpPr>
        <xdr:cNvPr id="121" name="フローチャート : 判断 120"/>
        <xdr:cNvSpPr/>
      </xdr:nvSpPr>
      <xdr:spPr>
        <a:xfrm>
          <a:off x="45847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13193</xdr:rowOff>
    </xdr:from>
    <xdr:to>
      <xdr:col>5</xdr:col>
      <xdr:colOff>358775</xdr:colOff>
      <xdr:row>55</xdr:row>
      <xdr:rowOff>169738</xdr:rowOff>
    </xdr:to>
    <xdr:cxnSp macro="">
      <xdr:nvCxnSpPr>
        <xdr:cNvPr id="122" name="直線コネクタ 121"/>
        <xdr:cNvCxnSpPr/>
      </xdr:nvCxnSpPr>
      <xdr:spPr>
        <a:xfrm>
          <a:off x="2908300" y="9442943"/>
          <a:ext cx="889000" cy="15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21737</xdr:rowOff>
    </xdr:from>
    <xdr:to>
      <xdr:col>5</xdr:col>
      <xdr:colOff>409575</xdr:colOff>
      <xdr:row>55</xdr:row>
      <xdr:rowOff>123337</xdr:rowOff>
    </xdr:to>
    <xdr:sp macro="" textlink="">
      <xdr:nvSpPr>
        <xdr:cNvPr id="123" name="フローチャート : 判断 122"/>
        <xdr:cNvSpPr/>
      </xdr:nvSpPr>
      <xdr:spPr>
        <a:xfrm>
          <a:off x="3746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139864</xdr:rowOff>
    </xdr:from>
    <xdr:ext cx="534377" cy="259045"/>
    <xdr:sp macro="" textlink="">
      <xdr:nvSpPr>
        <xdr:cNvPr id="124" name="テキスト ボックス 123"/>
        <xdr:cNvSpPr txBox="1"/>
      </xdr:nvSpPr>
      <xdr:spPr>
        <a:xfrm>
          <a:off x="3530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32,719</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63805</xdr:rowOff>
    </xdr:from>
    <xdr:to>
      <xdr:col>4</xdr:col>
      <xdr:colOff>155575</xdr:colOff>
      <xdr:row>55</xdr:row>
      <xdr:rowOff>13193</xdr:rowOff>
    </xdr:to>
    <xdr:cxnSp macro="">
      <xdr:nvCxnSpPr>
        <xdr:cNvPr id="125" name="直線コネクタ 124"/>
        <xdr:cNvCxnSpPr/>
      </xdr:nvCxnSpPr>
      <xdr:spPr>
        <a:xfrm>
          <a:off x="2019300" y="9322105"/>
          <a:ext cx="889000" cy="12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53101</xdr:rowOff>
    </xdr:from>
    <xdr:to>
      <xdr:col>4</xdr:col>
      <xdr:colOff>206375</xdr:colOff>
      <xdr:row>55</xdr:row>
      <xdr:rowOff>154701</xdr:rowOff>
    </xdr:to>
    <xdr:sp macro="" textlink="">
      <xdr:nvSpPr>
        <xdr:cNvPr id="126" name="フローチャート : 判断 125"/>
        <xdr:cNvSpPr/>
      </xdr:nvSpPr>
      <xdr:spPr>
        <a:xfrm>
          <a:off x="2857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145828</xdr:rowOff>
    </xdr:from>
    <xdr:ext cx="534377" cy="259045"/>
    <xdr:sp macro="" textlink="">
      <xdr:nvSpPr>
        <xdr:cNvPr id="127" name="テキスト ボックス 126"/>
        <xdr:cNvSpPr txBox="1"/>
      </xdr:nvSpPr>
      <xdr:spPr>
        <a:xfrm>
          <a:off x="2641111" y="95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32,033</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63805</xdr:rowOff>
    </xdr:from>
    <xdr:to>
      <xdr:col>2</xdr:col>
      <xdr:colOff>638175</xdr:colOff>
      <xdr:row>55</xdr:row>
      <xdr:rowOff>170058</xdr:rowOff>
    </xdr:to>
    <xdr:cxnSp macro="">
      <xdr:nvCxnSpPr>
        <xdr:cNvPr id="128" name="直線コネクタ 127"/>
        <xdr:cNvCxnSpPr/>
      </xdr:nvCxnSpPr>
      <xdr:spPr>
        <a:xfrm flipV="1">
          <a:off x="1130300" y="9322105"/>
          <a:ext cx="889000" cy="27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103713</xdr:rowOff>
    </xdr:from>
    <xdr:to>
      <xdr:col>3</xdr:col>
      <xdr:colOff>3175</xdr:colOff>
      <xdr:row>54</xdr:row>
      <xdr:rowOff>33863</xdr:rowOff>
    </xdr:to>
    <xdr:sp macro="" textlink="">
      <xdr:nvSpPr>
        <xdr:cNvPr id="129" name="フローチャート : 判断 128"/>
        <xdr:cNvSpPr/>
      </xdr:nvSpPr>
      <xdr:spPr>
        <a:xfrm>
          <a:off x="1968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50390</xdr:rowOff>
    </xdr:from>
    <xdr:ext cx="534377" cy="259045"/>
    <xdr:sp macro="" textlink="">
      <xdr:nvSpPr>
        <xdr:cNvPr id="130" name="テキスト ボックス 129"/>
        <xdr:cNvSpPr txBox="1"/>
      </xdr:nvSpPr>
      <xdr:spPr>
        <a:xfrm>
          <a:off x="1752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38,426</a:t>
          </a:r>
          <a:endParaRPr kumimoji="1" lang="ja-JP" altLang="en-US" sz="1000" b="1">
            <a:solidFill>
              <a:srgbClr val="000080"/>
            </a:solidFill>
            <a:latin typeface="ＭＳ Ｐゴシック"/>
          </a:endParaRPr>
        </a:p>
      </xdr:txBody>
    </xdr:sp>
    <xdr:clientData/>
  </xdr:oneCellAnchor>
  <xdr:twoCellAnchor>
    <xdr:from>
      <xdr:col>1</xdr:col>
      <xdr:colOff>384175</xdr:colOff>
      <xdr:row>53</xdr:row>
      <xdr:rowOff>122184</xdr:rowOff>
    </xdr:from>
    <xdr:to>
      <xdr:col>1</xdr:col>
      <xdr:colOff>485775</xdr:colOff>
      <xdr:row>54</xdr:row>
      <xdr:rowOff>52334</xdr:rowOff>
    </xdr:to>
    <xdr:sp macro="" textlink="">
      <xdr:nvSpPr>
        <xdr:cNvPr id="131" name="フローチャート : 判断 130"/>
        <xdr:cNvSpPr/>
      </xdr:nvSpPr>
      <xdr:spPr>
        <a:xfrm>
          <a:off x="1079500" y="9209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68861</xdr:rowOff>
    </xdr:from>
    <xdr:ext cx="534377" cy="259045"/>
    <xdr:sp macro="" textlink="">
      <xdr:nvSpPr>
        <xdr:cNvPr id="132" name="テキスト ボックス 131"/>
        <xdr:cNvSpPr txBox="1"/>
      </xdr:nvSpPr>
      <xdr:spPr>
        <a:xfrm>
          <a:off x="863111" y="898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38,022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36459</xdr:rowOff>
    </xdr:from>
    <xdr:to>
      <xdr:col>6</xdr:col>
      <xdr:colOff>561975</xdr:colOff>
      <xdr:row>55</xdr:row>
      <xdr:rowOff>138059</xdr:rowOff>
    </xdr:to>
    <xdr:sp macro="" textlink="">
      <xdr:nvSpPr>
        <xdr:cNvPr id="138" name="円/楕円 137"/>
        <xdr:cNvSpPr/>
      </xdr:nvSpPr>
      <xdr:spPr>
        <a:xfrm>
          <a:off x="4584700" y="946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59336</xdr:rowOff>
    </xdr:from>
    <xdr:ext cx="534377" cy="259045"/>
    <xdr:sp macro="" textlink="">
      <xdr:nvSpPr>
        <xdr:cNvPr id="139" name="総務費該当値テキスト"/>
        <xdr:cNvSpPr txBox="1"/>
      </xdr:nvSpPr>
      <xdr:spPr>
        <a:xfrm>
          <a:off x="4686300" y="931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32,397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118938</xdr:rowOff>
    </xdr:from>
    <xdr:to>
      <xdr:col>5</xdr:col>
      <xdr:colOff>409575</xdr:colOff>
      <xdr:row>56</xdr:row>
      <xdr:rowOff>49088</xdr:rowOff>
    </xdr:to>
    <xdr:sp macro="" textlink="">
      <xdr:nvSpPr>
        <xdr:cNvPr id="140" name="円/楕円 139"/>
        <xdr:cNvSpPr/>
      </xdr:nvSpPr>
      <xdr:spPr>
        <a:xfrm>
          <a:off x="3746500" y="954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40215</xdr:rowOff>
    </xdr:from>
    <xdr:ext cx="534377" cy="259045"/>
    <xdr:sp macro="" textlink="">
      <xdr:nvSpPr>
        <xdr:cNvPr id="141" name="テキスト ボックス 140"/>
        <xdr:cNvSpPr txBox="1"/>
      </xdr:nvSpPr>
      <xdr:spPr>
        <a:xfrm>
          <a:off x="3530111" y="964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30,593</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133843</xdr:rowOff>
    </xdr:from>
    <xdr:to>
      <xdr:col>4</xdr:col>
      <xdr:colOff>206375</xdr:colOff>
      <xdr:row>55</xdr:row>
      <xdr:rowOff>63993</xdr:rowOff>
    </xdr:to>
    <xdr:sp macro="" textlink="">
      <xdr:nvSpPr>
        <xdr:cNvPr id="142" name="円/楕円 141"/>
        <xdr:cNvSpPr/>
      </xdr:nvSpPr>
      <xdr:spPr>
        <a:xfrm>
          <a:off x="2857500" y="939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80520</xdr:rowOff>
    </xdr:from>
    <xdr:ext cx="534377" cy="259045"/>
    <xdr:sp macro="" textlink="">
      <xdr:nvSpPr>
        <xdr:cNvPr id="143" name="テキスト ボックス 142"/>
        <xdr:cNvSpPr txBox="1"/>
      </xdr:nvSpPr>
      <xdr:spPr>
        <a:xfrm>
          <a:off x="2641111" y="916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34,017</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13005</xdr:rowOff>
    </xdr:from>
    <xdr:to>
      <xdr:col>3</xdr:col>
      <xdr:colOff>3175</xdr:colOff>
      <xdr:row>54</xdr:row>
      <xdr:rowOff>114605</xdr:rowOff>
    </xdr:to>
    <xdr:sp macro="" textlink="">
      <xdr:nvSpPr>
        <xdr:cNvPr id="144" name="円/楕円 143"/>
        <xdr:cNvSpPr/>
      </xdr:nvSpPr>
      <xdr:spPr>
        <a:xfrm>
          <a:off x="1968500" y="927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105732</xdr:rowOff>
    </xdr:from>
    <xdr:ext cx="534377" cy="259045"/>
    <xdr:sp macro="" textlink="">
      <xdr:nvSpPr>
        <xdr:cNvPr id="145" name="テキスト ボックス 144"/>
        <xdr:cNvSpPr txBox="1"/>
      </xdr:nvSpPr>
      <xdr:spPr>
        <a:xfrm>
          <a:off x="1752111" y="936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36,660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119258</xdr:rowOff>
    </xdr:from>
    <xdr:to>
      <xdr:col>1</xdr:col>
      <xdr:colOff>485775</xdr:colOff>
      <xdr:row>56</xdr:row>
      <xdr:rowOff>49408</xdr:rowOff>
    </xdr:to>
    <xdr:sp macro="" textlink="">
      <xdr:nvSpPr>
        <xdr:cNvPr id="146" name="円/楕円 145"/>
        <xdr:cNvSpPr/>
      </xdr:nvSpPr>
      <xdr:spPr>
        <a:xfrm>
          <a:off x="1079500" y="954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40535</xdr:rowOff>
    </xdr:from>
    <xdr:ext cx="534377" cy="259045"/>
    <xdr:sp macro="" textlink="">
      <xdr:nvSpPr>
        <xdr:cNvPr id="147" name="テキスト ボックス 146"/>
        <xdr:cNvSpPr txBox="1"/>
      </xdr:nvSpPr>
      <xdr:spPr>
        <a:xfrm>
          <a:off x="863111" y="964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23887</xdr:rowOff>
    </xdr:from>
    <xdr:to>
      <xdr:col>6</xdr:col>
      <xdr:colOff>510540</xdr:colOff>
      <xdr:row>79</xdr:row>
      <xdr:rowOff>35851</xdr:rowOff>
    </xdr:to>
    <xdr:cxnSp macro="">
      <xdr:nvCxnSpPr>
        <xdr:cNvPr id="174" name="直線コネクタ 173"/>
        <xdr:cNvCxnSpPr/>
      </xdr:nvCxnSpPr>
      <xdr:spPr>
        <a:xfrm flipV="1">
          <a:off x="4633595" y="12025387"/>
          <a:ext cx="1270" cy="15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39678</xdr:rowOff>
    </xdr:from>
    <xdr:ext cx="599010" cy="259045"/>
    <xdr:sp macro="" textlink="">
      <xdr:nvSpPr>
        <xdr:cNvPr id="175" name="民生費最小値テキスト"/>
        <xdr:cNvSpPr txBox="1"/>
      </xdr:nvSpPr>
      <xdr:spPr>
        <a:xfrm>
          <a:off x="4686300" y="1358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125,790</a:t>
          </a:r>
          <a:endParaRPr kumimoji="1" lang="ja-JP" altLang="en-US" sz="1000" b="1">
            <a:latin typeface="ＭＳ Ｐゴシック"/>
          </a:endParaRPr>
        </a:p>
      </xdr:txBody>
    </xdr:sp>
    <xdr:clientData/>
  </xdr:oneCellAnchor>
  <xdr:twoCellAnchor>
    <xdr:from>
      <xdr:col>6</xdr:col>
      <xdr:colOff>422275</xdr:colOff>
      <xdr:row>79</xdr:row>
      <xdr:rowOff>35851</xdr:rowOff>
    </xdr:from>
    <xdr:to>
      <xdr:col>6</xdr:col>
      <xdr:colOff>600075</xdr:colOff>
      <xdr:row>79</xdr:row>
      <xdr:rowOff>35851</xdr:rowOff>
    </xdr:to>
    <xdr:cxnSp macro="">
      <xdr:nvCxnSpPr>
        <xdr:cNvPr id="176" name="直線コネクタ 175"/>
        <xdr:cNvCxnSpPr/>
      </xdr:nvCxnSpPr>
      <xdr:spPr>
        <a:xfrm>
          <a:off x="4546600" y="1358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142014</xdr:rowOff>
    </xdr:from>
    <xdr:ext cx="599010" cy="259045"/>
    <xdr:sp macro="" textlink="">
      <xdr:nvSpPr>
        <xdr:cNvPr id="177" name="民生費最大値テキスト"/>
        <xdr:cNvSpPr txBox="1"/>
      </xdr:nvSpPr>
      <xdr:spPr>
        <a:xfrm>
          <a:off x="4686300" y="11800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268,639</a:t>
          </a:r>
          <a:endParaRPr kumimoji="1" lang="ja-JP" altLang="en-US" sz="1000" b="1">
            <a:latin typeface="ＭＳ Ｐゴシック"/>
          </a:endParaRPr>
        </a:p>
      </xdr:txBody>
    </xdr:sp>
    <xdr:clientData/>
  </xdr:oneCellAnchor>
  <xdr:twoCellAnchor>
    <xdr:from>
      <xdr:col>6</xdr:col>
      <xdr:colOff>422275</xdr:colOff>
      <xdr:row>70</xdr:row>
      <xdr:rowOff>23887</xdr:rowOff>
    </xdr:from>
    <xdr:to>
      <xdr:col>6</xdr:col>
      <xdr:colOff>600075</xdr:colOff>
      <xdr:row>70</xdr:row>
      <xdr:rowOff>23887</xdr:rowOff>
    </xdr:to>
    <xdr:cxnSp macro="">
      <xdr:nvCxnSpPr>
        <xdr:cNvPr id="178" name="直線コネクタ 177"/>
        <xdr:cNvCxnSpPr/>
      </xdr:nvCxnSpPr>
      <xdr:spPr>
        <a:xfrm>
          <a:off x="4546600" y="1202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137664</xdr:rowOff>
    </xdr:from>
    <xdr:to>
      <xdr:col>6</xdr:col>
      <xdr:colOff>511175</xdr:colOff>
      <xdr:row>78</xdr:row>
      <xdr:rowOff>5110</xdr:rowOff>
    </xdr:to>
    <xdr:cxnSp macro="">
      <xdr:nvCxnSpPr>
        <xdr:cNvPr id="179" name="直線コネクタ 178"/>
        <xdr:cNvCxnSpPr/>
      </xdr:nvCxnSpPr>
      <xdr:spPr>
        <a:xfrm flipV="1">
          <a:off x="3797300" y="13339314"/>
          <a:ext cx="838200" cy="3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50708</xdr:rowOff>
    </xdr:from>
    <xdr:ext cx="599010" cy="259045"/>
    <xdr:sp macro="" textlink="">
      <xdr:nvSpPr>
        <xdr:cNvPr id="180" name="民生費平均値テキスト"/>
        <xdr:cNvSpPr txBox="1"/>
      </xdr:nvSpPr>
      <xdr:spPr>
        <a:xfrm>
          <a:off x="4686300" y="127380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184,860</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27831</xdr:rowOff>
    </xdr:from>
    <xdr:to>
      <xdr:col>6</xdr:col>
      <xdr:colOff>561975</xdr:colOff>
      <xdr:row>75</xdr:row>
      <xdr:rowOff>129431</xdr:rowOff>
    </xdr:to>
    <xdr:sp macro="" textlink="">
      <xdr:nvSpPr>
        <xdr:cNvPr id="181" name="フローチャート : 判断 180"/>
        <xdr:cNvSpPr/>
      </xdr:nvSpPr>
      <xdr:spPr>
        <a:xfrm>
          <a:off x="45847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5110</xdr:rowOff>
    </xdr:from>
    <xdr:to>
      <xdr:col>5</xdr:col>
      <xdr:colOff>358775</xdr:colOff>
      <xdr:row>78</xdr:row>
      <xdr:rowOff>20904</xdr:rowOff>
    </xdr:to>
    <xdr:cxnSp macro="">
      <xdr:nvCxnSpPr>
        <xdr:cNvPr id="182" name="直線コネクタ 181"/>
        <xdr:cNvCxnSpPr/>
      </xdr:nvCxnSpPr>
      <xdr:spPr>
        <a:xfrm flipV="1">
          <a:off x="2908300" y="13378210"/>
          <a:ext cx="889000" cy="1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97761</xdr:rowOff>
    </xdr:from>
    <xdr:to>
      <xdr:col>5</xdr:col>
      <xdr:colOff>409575</xdr:colOff>
      <xdr:row>76</xdr:row>
      <xdr:rowOff>27911</xdr:rowOff>
    </xdr:to>
    <xdr:sp macro="" textlink="">
      <xdr:nvSpPr>
        <xdr:cNvPr id="183" name="フローチャート : 判断 182"/>
        <xdr:cNvSpPr/>
      </xdr:nvSpPr>
      <xdr:spPr>
        <a:xfrm>
          <a:off x="3746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44438</xdr:rowOff>
    </xdr:from>
    <xdr:ext cx="599010" cy="259045"/>
    <xdr:sp macro="" textlink="">
      <xdr:nvSpPr>
        <xdr:cNvPr id="184" name="テキスト ボックス 183"/>
        <xdr:cNvSpPr txBox="1"/>
      </xdr:nvSpPr>
      <xdr:spPr>
        <a:xfrm>
          <a:off x="3497794"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178,436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20904</xdr:rowOff>
    </xdr:from>
    <xdr:to>
      <xdr:col>4</xdr:col>
      <xdr:colOff>155575</xdr:colOff>
      <xdr:row>78</xdr:row>
      <xdr:rowOff>63162</xdr:rowOff>
    </xdr:to>
    <xdr:cxnSp macro="">
      <xdr:nvCxnSpPr>
        <xdr:cNvPr id="185" name="直線コネクタ 184"/>
        <xdr:cNvCxnSpPr/>
      </xdr:nvCxnSpPr>
      <xdr:spPr>
        <a:xfrm flipV="1">
          <a:off x="2019300" y="13394004"/>
          <a:ext cx="889000" cy="4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147650</xdr:rowOff>
    </xdr:from>
    <xdr:to>
      <xdr:col>4</xdr:col>
      <xdr:colOff>206375</xdr:colOff>
      <xdr:row>76</xdr:row>
      <xdr:rowOff>77800</xdr:rowOff>
    </xdr:to>
    <xdr:sp macro="" textlink="">
      <xdr:nvSpPr>
        <xdr:cNvPr id="186" name="フローチャート : 判断 185"/>
        <xdr:cNvSpPr/>
      </xdr:nvSpPr>
      <xdr:spPr>
        <a:xfrm>
          <a:off x="2857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94327</xdr:rowOff>
    </xdr:from>
    <xdr:ext cx="599010" cy="259045"/>
    <xdr:sp macro="" textlink="">
      <xdr:nvSpPr>
        <xdr:cNvPr id="187" name="テキスト ボックス 186"/>
        <xdr:cNvSpPr txBox="1"/>
      </xdr:nvSpPr>
      <xdr:spPr>
        <a:xfrm>
          <a:off x="2608794"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173,853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63162</xdr:rowOff>
    </xdr:from>
    <xdr:to>
      <xdr:col>2</xdr:col>
      <xdr:colOff>638175</xdr:colOff>
      <xdr:row>78</xdr:row>
      <xdr:rowOff>118614</xdr:rowOff>
    </xdr:to>
    <xdr:cxnSp macro="">
      <xdr:nvCxnSpPr>
        <xdr:cNvPr id="188" name="直線コネクタ 187"/>
        <xdr:cNvCxnSpPr/>
      </xdr:nvCxnSpPr>
      <xdr:spPr>
        <a:xfrm flipV="1">
          <a:off x="1130300" y="13436262"/>
          <a:ext cx="889000" cy="5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74346</xdr:rowOff>
    </xdr:from>
    <xdr:to>
      <xdr:col>3</xdr:col>
      <xdr:colOff>3175</xdr:colOff>
      <xdr:row>77</xdr:row>
      <xdr:rowOff>4496</xdr:rowOff>
    </xdr:to>
    <xdr:sp macro="" textlink="">
      <xdr:nvSpPr>
        <xdr:cNvPr id="189" name="フローチャート : 判断 188"/>
        <xdr:cNvSpPr/>
      </xdr:nvSpPr>
      <xdr:spPr>
        <a:xfrm>
          <a:off x="1968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21023</xdr:rowOff>
    </xdr:from>
    <xdr:ext cx="599010" cy="259045"/>
    <xdr:sp macro="" textlink="">
      <xdr:nvSpPr>
        <xdr:cNvPr id="190" name="テキスト ボックス 189"/>
        <xdr:cNvSpPr txBox="1"/>
      </xdr:nvSpPr>
      <xdr:spPr>
        <a:xfrm>
          <a:off x="1719794" y="128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164,837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94049</xdr:rowOff>
    </xdr:from>
    <xdr:to>
      <xdr:col>1</xdr:col>
      <xdr:colOff>485775</xdr:colOff>
      <xdr:row>77</xdr:row>
      <xdr:rowOff>24199</xdr:rowOff>
    </xdr:to>
    <xdr:sp macro="" textlink="">
      <xdr:nvSpPr>
        <xdr:cNvPr id="191" name="フローチャート : 判断 190"/>
        <xdr:cNvSpPr/>
      </xdr:nvSpPr>
      <xdr:spPr>
        <a:xfrm>
          <a:off x="1079500" y="1312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40726</xdr:rowOff>
    </xdr:from>
    <xdr:ext cx="599010" cy="259045"/>
    <xdr:sp macro="" textlink="">
      <xdr:nvSpPr>
        <xdr:cNvPr id="192" name="テキスト ボックス 191"/>
        <xdr:cNvSpPr txBox="1"/>
      </xdr:nvSpPr>
      <xdr:spPr>
        <a:xfrm>
          <a:off x="830794" y="1289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163,027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86864</xdr:rowOff>
    </xdr:from>
    <xdr:to>
      <xdr:col>6</xdr:col>
      <xdr:colOff>561975</xdr:colOff>
      <xdr:row>78</xdr:row>
      <xdr:rowOff>17014</xdr:rowOff>
    </xdr:to>
    <xdr:sp macro="" textlink="">
      <xdr:nvSpPr>
        <xdr:cNvPr id="198" name="円/楕円 197"/>
        <xdr:cNvSpPr/>
      </xdr:nvSpPr>
      <xdr:spPr>
        <a:xfrm>
          <a:off x="4584700" y="132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65291</xdr:rowOff>
    </xdr:from>
    <xdr:ext cx="599010" cy="259045"/>
    <xdr:sp macro="" textlink="">
      <xdr:nvSpPr>
        <xdr:cNvPr id="199" name="民生費該当値テキスト"/>
        <xdr:cNvSpPr txBox="1"/>
      </xdr:nvSpPr>
      <xdr:spPr>
        <a:xfrm>
          <a:off x="4686300" y="1326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147,937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125760</xdr:rowOff>
    </xdr:from>
    <xdr:to>
      <xdr:col>5</xdr:col>
      <xdr:colOff>409575</xdr:colOff>
      <xdr:row>78</xdr:row>
      <xdr:rowOff>55910</xdr:rowOff>
    </xdr:to>
    <xdr:sp macro="" textlink="">
      <xdr:nvSpPr>
        <xdr:cNvPr id="200" name="円/楕円 199"/>
        <xdr:cNvSpPr/>
      </xdr:nvSpPr>
      <xdr:spPr>
        <a:xfrm>
          <a:off x="3746500" y="1332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47037</xdr:rowOff>
    </xdr:from>
    <xdr:ext cx="599010" cy="259045"/>
    <xdr:sp macro="" textlink="">
      <xdr:nvSpPr>
        <xdr:cNvPr id="201" name="テキスト ボックス 200"/>
        <xdr:cNvSpPr txBox="1"/>
      </xdr:nvSpPr>
      <xdr:spPr>
        <a:xfrm>
          <a:off x="3497794" y="1342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144,364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141554</xdr:rowOff>
    </xdr:from>
    <xdr:to>
      <xdr:col>4</xdr:col>
      <xdr:colOff>206375</xdr:colOff>
      <xdr:row>78</xdr:row>
      <xdr:rowOff>71704</xdr:rowOff>
    </xdr:to>
    <xdr:sp macro="" textlink="">
      <xdr:nvSpPr>
        <xdr:cNvPr id="202" name="円/楕円 201"/>
        <xdr:cNvSpPr/>
      </xdr:nvSpPr>
      <xdr:spPr>
        <a:xfrm>
          <a:off x="2857500" y="1334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62831</xdr:rowOff>
    </xdr:from>
    <xdr:ext cx="599010" cy="259045"/>
    <xdr:sp macro="" textlink="">
      <xdr:nvSpPr>
        <xdr:cNvPr id="203" name="テキスト ボックス 202"/>
        <xdr:cNvSpPr txBox="1"/>
      </xdr:nvSpPr>
      <xdr:spPr>
        <a:xfrm>
          <a:off x="2608794" y="1343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142,913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12362</xdr:rowOff>
    </xdr:from>
    <xdr:to>
      <xdr:col>3</xdr:col>
      <xdr:colOff>3175</xdr:colOff>
      <xdr:row>78</xdr:row>
      <xdr:rowOff>113962</xdr:rowOff>
    </xdr:to>
    <xdr:sp macro="" textlink="">
      <xdr:nvSpPr>
        <xdr:cNvPr id="204" name="円/楕円 203"/>
        <xdr:cNvSpPr/>
      </xdr:nvSpPr>
      <xdr:spPr>
        <a:xfrm>
          <a:off x="1968500" y="1338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105089</xdr:rowOff>
    </xdr:from>
    <xdr:ext cx="599010" cy="259045"/>
    <xdr:sp macro="" textlink="">
      <xdr:nvSpPr>
        <xdr:cNvPr id="205" name="テキスト ボックス 204"/>
        <xdr:cNvSpPr txBox="1"/>
      </xdr:nvSpPr>
      <xdr:spPr>
        <a:xfrm>
          <a:off x="1719794" y="1347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139,031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67814</xdr:rowOff>
    </xdr:from>
    <xdr:to>
      <xdr:col>1</xdr:col>
      <xdr:colOff>485775</xdr:colOff>
      <xdr:row>78</xdr:row>
      <xdr:rowOff>169414</xdr:rowOff>
    </xdr:to>
    <xdr:sp macro="" textlink="">
      <xdr:nvSpPr>
        <xdr:cNvPr id="206" name="円/楕円 205"/>
        <xdr:cNvSpPr/>
      </xdr:nvSpPr>
      <xdr:spPr>
        <a:xfrm>
          <a:off x="1079500" y="1344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160541</xdr:rowOff>
    </xdr:from>
    <xdr:ext cx="599010" cy="259045"/>
    <xdr:sp macro="" textlink="">
      <xdr:nvSpPr>
        <xdr:cNvPr id="207" name="テキスト ボックス 206"/>
        <xdr:cNvSpPr txBox="1"/>
      </xdr:nvSpPr>
      <xdr:spPr>
        <a:xfrm>
          <a:off x="830794" y="1353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80493</xdr:rowOff>
    </xdr:from>
    <xdr:to>
      <xdr:col>6</xdr:col>
      <xdr:colOff>510540</xdr:colOff>
      <xdr:row>98</xdr:row>
      <xdr:rowOff>97486</xdr:rowOff>
    </xdr:to>
    <xdr:cxnSp macro="">
      <xdr:nvCxnSpPr>
        <xdr:cNvPr id="232" name="直線コネクタ 231"/>
        <xdr:cNvCxnSpPr/>
      </xdr:nvCxnSpPr>
      <xdr:spPr>
        <a:xfrm flipV="1">
          <a:off x="4633595" y="15510993"/>
          <a:ext cx="1270" cy="13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101313</xdr:rowOff>
    </xdr:from>
    <xdr:ext cx="534377" cy="259045"/>
    <xdr:sp macro="" textlink="">
      <xdr:nvSpPr>
        <xdr:cNvPr id="233" name="衛生費最小値テキスト"/>
        <xdr:cNvSpPr txBox="1"/>
      </xdr:nvSpPr>
      <xdr:spPr>
        <a:xfrm>
          <a:off x="4686300" y="169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6</xdr:col>
      <xdr:colOff>422275</xdr:colOff>
      <xdr:row>98</xdr:row>
      <xdr:rowOff>97486</xdr:rowOff>
    </xdr:from>
    <xdr:to>
      <xdr:col>6</xdr:col>
      <xdr:colOff>600075</xdr:colOff>
      <xdr:row>98</xdr:row>
      <xdr:rowOff>97486</xdr:rowOff>
    </xdr:to>
    <xdr:cxnSp macro="">
      <xdr:nvCxnSpPr>
        <xdr:cNvPr id="234" name="直線コネクタ 233"/>
        <xdr:cNvCxnSpPr/>
      </xdr:nvCxnSpPr>
      <xdr:spPr>
        <a:xfrm>
          <a:off x="4546600" y="1689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27170</xdr:rowOff>
    </xdr:from>
    <xdr:ext cx="534377" cy="259045"/>
    <xdr:sp macro="" textlink="">
      <xdr:nvSpPr>
        <xdr:cNvPr id="235" name="衛生費最大値テキスト"/>
        <xdr:cNvSpPr txBox="1"/>
      </xdr:nvSpPr>
      <xdr:spPr>
        <a:xfrm>
          <a:off x="4686300" y="1528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59,554</a:t>
          </a:r>
          <a:endParaRPr kumimoji="1" lang="ja-JP" altLang="en-US" sz="1000" b="1">
            <a:latin typeface="ＭＳ Ｐゴシック"/>
          </a:endParaRPr>
        </a:p>
      </xdr:txBody>
    </xdr:sp>
    <xdr:clientData/>
  </xdr:oneCellAnchor>
  <xdr:twoCellAnchor>
    <xdr:from>
      <xdr:col>6</xdr:col>
      <xdr:colOff>422275</xdr:colOff>
      <xdr:row>90</xdr:row>
      <xdr:rowOff>80493</xdr:rowOff>
    </xdr:from>
    <xdr:to>
      <xdr:col>6</xdr:col>
      <xdr:colOff>600075</xdr:colOff>
      <xdr:row>90</xdr:row>
      <xdr:rowOff>80493</xdr:rowOff>
    </xdr:to>
    <xdr:cxnSp macro="">
      <xdr:nvCxnSpPr>
        <xdr:cNvPr id="236" name="直線コネクタ 235"/>
        <xdr:cNvCxnSpPr/>
      </xdr:nvCxnSpPr>
      <xdr:spPr>
        <a:xfrm>
          <a:off x="4546600" y="1551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64109</xdr:rowOff>
    </xdr:from>
    <xdr:to>
      <xdr:col>6</xdr:col>
      <xdr:colOff>511175</xdr:colOff>
      <xdr:row>96</xdr:row>
      <xdr:rowOff>40297</xdr:rowOff>
    </xdr:to>
    <xdr:cxnSp macro="">
      <xdr:nvCxnSpPr>
        <xdr:cNvPr id="237" name="直線コネクタ 236"/>
        <xdr:cNvCxnSpPr/>
      </xdr:nvCxnSpPr>
      <xdr:spPr>
        <a:xfrm>
          <a:off x="3797300" y="16351859"/>
          <a:ext cx="838200" cy="14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1337</xdr:rowOff>
    </xdr:from>
    <xdr:ext cx="534377" cy="259045"/>
    <xdr:sp macro="" textlink="">
      <xdr:nvSpPr>
        <xdr:cNvPr id="238" name="衛生費平均値テキスト"/>
        <xdr:cNvSpPr txBox="1"/>
      </xdr:nvSpPr>
      <xdr:spPr>
        <a:xfrm>
          <a:off x="4686300" y="16460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22910</xdr:rowOff>
    </xdr:from>
    <xdr:to>
      <xdr:col>6</xdr:col>
      <xdr:colOff>561975</xdr:colOff>
      <xdr:row>96</xdr:row>
      <xdr:rowOff>124510</xdr:rowOff>
    </xdr:to>
    <xdr:sp macro="" textlink="">
      <xdr:nvSpPr>
        <xdr:cNvPr id="239" name="フローチャート : 判断 238"/>
        <xdr:cNvSpPr/>
      </xdr:nvSpPr>
      <xdr:spPr>
        <a:xfrm>
          <a:off x="45847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64109</xdr:rowOff>
    </xdr:from>
    <xdr:to>
      <xdr:col>5</xdr:col>
      <xdr:colOff>358775</xdr:colOff>
      <xdr:row>95</xdr:row>
      <xdr:rowOff>116002</xdr:rowOff>
    </xdr:to>
    <xdr:cxnSp macro="">
      <xdr:nvCxnSpPr>
        <xdr:cNvPr id="240" name="直線コネクタ 239"/>
        <xdr:cNvCxnSpPr/>
      </xdr:nvCxnSpPr>
      <xdr:spPr>
        <a:xfrm flipV="1">
          <a:off x="2908300" y="16351859"/>
          <a:ext cx="889000" cy="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28854</xdr:rowOff>
    </xdr:from>
    <xdr:to>
      <xdr:col>5</xdr:col>
      <xdr:colOff>409575</xdr:colOff>
      <xdr:row>96</xdr:row>
      <xdr:rowOff>130454</xdr:rowOff>
    </xdr:to>
    <xdr:sp macro="" textlink="">
      <xdr:nvSpPr>
        <xdr:cNvPr id="241" name="フローチャート : 判断 240"/>
        <xdr:cNvSpPr/>
      </xdr:nvSpPr>
      <xdr:spPr>
        <a:xfrm>
          <a:off x="3746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121581</xdr:rowOff>
    </xdr:from>
    <xdr:ext cx="534377" cy="259045"/>
    <xdr:sp macro="" textlink="">
      <xdr:nvSpPr>
        <xdr:cNvPr id="242" name="テキスト ボックス 241"/>
        <xdr:cNvSpPr txBox="1"/>
      </xdr:nvSpPr>
      <xdr:spPr>
        <a:xfrm>
          <a:off x="3530111" y="165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116002</xdr:rowOff>
    </xdr:from>
    <xdr:to>
      <xdr:col>4</xdr:col>
      <xdr:colOff>155575</xdr:colOff>
      <xdr:row>96</xdr:row>
      <xdr:rowOff>92760</xdr:rowOff>
    </xdr:to>
    <xdr:cxnSp macro="">
      <xdr:nvCxnSpPr>
        <xdr:cNvPr id="243" name="直線コネクタ 242"/>
        <xdr:cNvCxnSpPr/>
      </xdr:nvCxnSpPr>
      <xdr:spPr>
        <a:xfrm flipV="1">
          <a:off x="2019300" y="16403752"/>
          <a:ext cx="889000" cy="14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167729</xdr:rowOff>
    </xdr:from>
    <xdr:to>
      <xdr:col>4</xdr:col>
      <xdr:colOff>206375</xdr:colOff>
      <xdr:row>96</xdr:row>
      <xdr:rowOff>97879</xdr:rowOff>
    </xdr:to>
    <xdr:sp macro="" textlink="">
      <xdr:nvSpPr>
        <xdr:cNvPr id="244" name="フローチャート : 判断 243"/>
        <xdr:cNvSpPr/>
      </xdr:nvSpPr>
      <xdr:spPr>
        <a:xfrm>
          <a:off x="2857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89006</xdr:rowOff>
    </xdr:from>
    <xdr:ext cx="534377" cy="259045"/>
    <xdr:sp macro="" textlink="">
      <xdr:nvSpPr>
        <xdr:cNvPr id="245" name="テキスト ボックス 244"/>
        <xdr:cNvSpPr txBox="1"/>
      </xdr:nvSpPr>
      <xdr:spPr>
        <a:xfrm>
          <a:off x="2641111" y="165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140615</xdr:rowOff>
    </xdr:from>
    <xdr:to>
      <xdr:col>2</xdr:col>
      <xdr:colOff>638175</xdr:colOff>
      <xdr:row>96</xdr:row>
      <xdr:rowOff>92760</xdr:rowOff>
    </xdr:to>
    <xdr:cxnSp macro="">
      <xdr:nvCxnSpPr>
        <xdr:cNvPr id="246" name="直線コネクタ 245"/>
        <xdr:cNvCxnSpPr/>
      </xdr:nvCxnSpPr>
      <xdr:spPr>
        <a:xfrm>
          <a:off x="1130300" y="16428365"/>
          <a:ext cx="889000" cy="12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66421</xdr:rowOff>
    </xdr:from>
    <xdr:to>
      <xdr:col>3</xdr:col>
      <xdr:colOff>3175</xdr:colOff>
      <xdr:row>96</xdr:row>
      <xdr:rowOff>168021</xdr:rowOff>
    </xdr:to>
    <xdr:sp macro="" textlink="">
      <xdr:nvSpPr>
        <xdr:cNvPr id="247" name="フローチャート : 判断 246"/>
        <xdr:cNvSpPr/>
      </xdr:nvSpPr>
      <xdr:spPr>
        <a:xfrm>
          <a:off x="1968500" y="165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159148</xdr:rowOff>
    </xdr:from>
    <xdr:ext cx="534377" cy="259045"/>
    <xdr:sp macro="" textlink="">
      <xdr:nvSpPr>
        <xdr:cNvPr id="248" name="テキスト ボックス 247"/>
        <xdr:cNvSpPr txBox="1"/>
      </xdr:nvSpPr>
      <xdr:spPr>
        <a:xfrm>
          <a:off x="1752111" y="166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31,590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59753</xdr:rowOff>
    </xdr:from>
    <xdr:to>
      <xdr:col>1</xdr:col>
      <xdr:colOff>485775</xdr:colOff>
      <xdr:row>96</xdr:row>
      <xdr:rowOff>161353</xdr:rowOff>
    </xdr:to>
    <xdr:sp macro="" textlink="">
      <xdr:nvSpPr>
        <xdr:cNvPr id="249" name="フローチャート : 判断 248"/>
        <xdr:cNvSpPr/>
      </xdr:nvSpPr>
      <xdr:spPr>
        <a:xfrm>
          <a:off x="1079500" y="1651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152480</xdr:rowOff>
    </xdr:from>
    <xdr:ext cx="534377" cy="259045"/>
    <xdr:sp macro="" textlink="">
      <xdr:nvSpPr>
        <xdr:cNvPr id="250" name="テキスト ボックス 249"/>
        <xdr:cNvSpPr txBox="1"/>
      </xdr:nvSpPr>
      <xdr:spPr>
        <a:xfrm>
          <a:off x="863111" y="1661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31,765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160947</xdr:rowOff>
    </xdr:from>
    <xdr:to>
      <xdr:col>6</xdr:col>
      <xdr:colOff>561975</xdr:colOff>
      <xdr:row>96</xdr:row>
      <xdr:rowOff>91097</xdr:rowOff>
    </xdr:to>
    <xdr:sp macro="" textlink="">
      <xdr:nvSpPr>
        <xdr:cNvPr id="256" name="円/楕円 255"/>
        <xdr:cNvSpPr/>
      </xdr:nvSpPr>
      <xdr:spPr>
        <a:xfrm>
          <a:off x="4584700" y="1644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12374</xdr:rowOff>
    </xdr:from>
    <xdr:ext cx="534377" cy="259045"/>
    <xdr:sp macro="" textlink="">
      <xdr:nvSpPr>
        <xdr:cNvPr id="257" name="衛生費該当値テキスト"/>
        <xdr:cNvSpPr txBox="1"/>
      </xdr:nvSpPr>
      <xdr:spPr>
        <a:xfrm>
          <a:off x="4686300" y="1630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33,609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13309</xdr:rowOff>
    </xdr:from>
    <xdr:to>
      <xdr:col>5</xdr:col>
      <xdr:colOff>409575</xdr:colOff>
      <xdr:row>95</xdr:row>
      <xdr:rowOff>114909</xdr:rowOff>
    </xdr:to>
    <xdr:sp macro="" textlink="">
      <xdr:nvSpPr>
        <xdr:cNvPr id="258" name="円/楕円 257"/>
        <xdr:cNvSpPr/>
      </xdr:nvSpPr>
      <xdr:spPr>
        <a:xfrm>
          <a:off x="3746500" y="1630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131436</xdr:rowOff>
    </xdr:from>
    <xdr:ext cx="534377" cy="259045"/>
    <xdr:sp macro="" textlink="">
      <xdr:nvSpPr>
        <xdr:cNvPr id="259" name="テキスト ボックス 258"/>
        <xdr:cNvSpPr txBox="1"/>
      </xdr:nvSpPr>
      <xdr:spPr>
        <a:xfrm>
          <a:off x="3530111" y="1607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37,484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65202</xdr:rowOff>
    </xdr:from>
    <xdr:to>
      <xdr:col>4</xdr:col>
      <xdr:colOff>206375</xdr:colOff>
      <xdr:row>95</xdr:row>
      <xdr:rowOff>166802</xdr:rowOff>
    </xdr:to>
    <xdr:sp macro="" textlink="">
      <xdr:nvSpPr>
        <xdr:cNvPr id="260" name="円/楕円 259"/>
        <xdr:cNvSpPr/>
      </xdr:nvSpPr>
      <xdr:spPr>
        <a:xfrm>
          <a:off x="2857500" y="163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11879</xdr:rowOff>
    </xdr:from>
    <xdr:ext cx="534377" cy="259045"/>
    <xdr:sp macro="" textlink="">
      <xdr:nvSpPr>
        <xdr:cNvPr id="261" name="テキスト ボックス 260"/>
        <xdr:cNvSpPr txBox="1"/>
      </xdr:nvSpPr>
      <xdr:spPr>
        <a:xfrm>
          <a:off x="2641111" y="1612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36,122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41960</xdr:rowOff>
    </xdr:from>
    <xdr:to>
      <xdr:col>3</xdr:col>
      <xdr:colOff>3175</xdr:colOff>
      <xdr:row>96</xdr:row>
      <xdr:rowOff>143560</xdr:rowOff>
    </xdr:to>
    <xdr:sp macro="" textlink="">
      <xdr:nvSpPr>
        <xdr:cNvPr id="262" name="円/楕円 261"/>
        <xdr:cNvSpPr/>
      </xdr:nvSpPr>
      <xdr:spPr>
        <a:xfrm>
          <a:off x="1968500" y="1650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160087</xdr:rowOff>
    </xdr:from>
    <xdr:ext cx="534377" cy="259045"/>
    <xdr:sp macro="" textlink="">
      <xdr:nvSpPr>
        <xdr:cNvPr id="263" name="テキスト ボックス 262"/>
        <xdr:cNvSpPr txBox="1"/>
      </xdr:nvSpPr>
      <xdr:spPr>
        <a:xfrm>
          <a:off x="1752111" y="1627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89815</xdr:rowOff>
    </xdr:from>
    <xdr:to>
      <xdr:col>1</xdr:col>
      <xdr:colOff>485775</xdr:colOff>
      <xdr:row>96</xdr:row>
      <xdr:rowOff>19965</xdr:rowOff>
    </xdr:to>
    <xdr:sp macro="" textlink="">
      <xdr:nvSpPr>
        <xdr:cNvPr id="264" name="円/楕円 263"/>
        <xdr:cNvSpPr/>
      </xdr:nvSpPr>
      <xdr:spPr>
        <a:xfrm>
          <a:off x="1079500" y="163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36492</xdr:rowOff>
    </xdr:from>
    <xdr:ext cx="534377" cy="259045"/>
    <xdr:sp macro="" textlink="">
      <xdr:nvSpPr>
        <xdr:cNvPr id="265" name="テキスト ボックス 264"/>
        <xdr:cNvSpPr txBox="1"/>
      </xdr:nvSpPr>
      <xdr:spPr>
        <a:xfrm>
          <a:off x="863111" y="1615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61976</xdr:rowOff>
    </xdr:from>
    <xdr:to>
      <xdr:col>15</xdr:col>
      <xdr:colOff>180340</xdr:colOff>
      <xdr:row>38</xdr:row>
      <xdr:rowOff>119583</xdr:rowOff>
    </xdr:to>
    <xdr:cxnSp macro="">
      <xdr:nvCxnSpPr>
        <xdr:cNvPr id="287" name="直線コネクタ 286"/>
        <xdr:cNvCxnSpPr/>
      </xdr:nvCxnSpPr>
      <xdr:spPr>
        <a:xfrm flipV="1">
          <a:off x="10475595" y="5891276"/>
          <a:ext cx="1270" cy="7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123410</xdr:rowOff>
    </xdr:from>
    <xdr:ext cx="313932" cy="259045"/>
    <xdr:sp macro="" textlink="">
      <xdr:nvSpPr>
        <xdr:cNvPr id="288" name="労働費最小値テキスト"/>
        <xdr:cNvSpPr txBox="1"/>
      </xdr:nvSpPr>
      <xdr:spPr>
        <a:xfrm>
          <a:off x="10528300" y="6638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15</xdr:col>
      <xdr:colOff>92075</xdr:colOff>
      <xdr:row>38</xdr:row>
      <xdr:rowOff>119583</xdr:rowOff>
    </xdr:from>
    <xdr:to>
      <xdr:col>15</xdr:col>
      <xdr:colOff>269875</xdr:colOff>
      <xdr:row>38</xdr:row>
      <xdr:rowOff>119583</xdr:rowOff>
    </xdr:to>
    <xdr:cxnSp macro="">
      <xdr:nvCxnSpPr>
        <xdr:cNvPr id="289" name="直線コネクタ 288"/>
        <xdr:cNvCxnSpPr/>
      </xdr:nvCxnSpPr>
      <xdr:spPr>
        <a:xfrm>
          <a:off x="10388600" y="663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8653</xdr:rowOff>
    </xdr:from>
    <xdr:ext cx="469744" cy="259045"/>
    <xdr:sp macro="" textlink="">
      <xdr:nvSpPr>
        <xdr:cNvPr id="290" name="労働費最大値テキスト"/>
        <xdr:cNvSpPr txBox="1"/>
      </xdr:nvSpPr>
      <xdr:spPr>
        <a:xfrm>
          <a:off x="10528300" y="566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1,670</a:t>
          </a:r>
          <a:endParaRPr kumimoji="1" lang="ja-JP" altLang="en-US" sz="1000" b="1">
            <a:latin typeface="ＭＳ Ｐゴシック"/>
          </a:endParaRPr>
        </a:p>
      </xdr:txBody>
    </xdr:sp>
    <xdr:clientData/>
  </xdr:oneCellAnchor>
  <xdr:twoCellAnchor>
    <xdr:from>
      <xdr:col>15</xdr:col>
      <xdr:colOff>92075</xdr:colOff>
      <xdr:row>34</xdr:row>
      <xdr:rowOff>61976</xdr:rowOff>
    </xdr:from>
    <xdr:to>
      <xdr:col>15</xdr:col>
      <xdr:colOff>269875</xdr:colOff>
      <xdr:row>34</xdr:row>
      <xdr:rowOff>61976</xdr:rowOff>
    </xdr:to>
    <xdr:cxnSp macro="">
      <xdr:nvCxnSpPr>
        <xdr:cNvPr id="291" name="直線コネクタ 290"/>
        <xdr:cNvCxnSpPr/>
      </xdr:nvCxnSpPr>
      <xdr:spPr>
        <a:xfrm>
          <a:off x="10388600" y="589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59690</xdr:rowOff>
    </xdr:from>
    <xdr:to>
      <xdr:col>15</xdr:col>
      <xdr:colOff>180975</xdr:colOff>
      <xdr:row>34</xdr:row>
      <xdr:rowOff>61976</xdr:rowOff>
    </xdr:to>
    <xdr:cxnSp macro="">
      <xdr:nvCxnSpPr>
        <xdr:cNvPr id="292" name="直線コネクタ 291"/>
        <xdr:cNvCxnSpPr/>
      </xdr:nvCxnSpPr>
      <xdr:spPr>
        <a:xfrm>
          <a:off x="9639300" y="588899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62755</xdr:rowOff>
    </xdr:from>
    <xdr:ext cx="378565" cy="259045"/>
    <xdr:sp macro="" textlink="">
      <xdr:nvSpPr>
        <xdr:cNvPr id="293" name="労働費平均値テキスト"/>
        <xdr:cNvSpPr txBox="1"/>
      </xdr:nvSpPr>
      <xdr:spPr>
        <a:xfrm>
          <a:off x="10528300" y="64064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84328</xdr:rowOff>
    </xdr:from>
    <xdr:to>
      <xdr:col>15</xdr:col>
      <xdr:colOff>231775</xdr:colOff>
      <xdr:row>38</xdr:row>
      <xdr:rowOff>14478</xdr:rowOff>
    </xdr:to>
    <xdr:sp macro="" textlink="">
      <xdr:nvSpPr>
        <xdr:cNvPr id="294" name="フローチャート : 判断 293"/>
        <xdr:cNvSpPr/>
      </xdr:nvSpPr>
      <xdr:spPr>
        <a:xfrm>
          <a:off x="104267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56947</xdr:rowOff>
    </xdr:from>
    <xdr:to>
      <xdr:col>14</xdr:col>
      <xdr:colOff>28575</xdr:colOff>
      <xdr:row>34</xdr:row>
      <xdr:rowOff>59690</xdr:rowOff>
    </xdr:to>
    <xdr:cxnSp macro="">
      <xdr:nvCxnSpPr>
        <xdr:cNvPr id="295" name="直線コネクタ 294"/>
        <xdr:cNvCxnSpPr/>
      </xdr:nvCxnSpPr>
      <xdr:spPr>
        <a:xfrm>
          <a:off x="8750300" y="5714797"/>
          <a:ext cx="889000" cy="17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21234</xdr:rowOff>
    </xdr:from>
    <xdr:to>
      <xdr:col>14</xdr:col>
      <xdr:colOff>79375</xdr:colOff>
      <xdr:row>37</xdr:row>
      <xdr:rowOff>122834</xdr:rowOff>
    </xdr:to>
    <xdr:sp macro="" textlink="">
      <xdr:nvSpPr>
        <xdr:cNvPr id="296" name="フローチャート : 判断 295"/>
        <xdr:cNvSpPr/>
      </xdr:nvSpPr>
      <xdr:spPr>
        <a:xfrm>
          <a:off x="9588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113961</xdr:rowOff>
    </xdr:from>
    <xdr:ext cx="378565" cy="259045"/>
    <xdr:sp macro="" textlink="">
      <xdr:nvSpPr>
        <xdr:cNvPr id="297" name="テキスト ボックス 296"/>
        <xdr:cNvSpPr txBox="1"/>
      </xdr:nvSpPr>
      <xdr:spPr>
        <a:xfrm>
          <a:off x="9450017" y="6457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163931</xdr:rowOff>
    </xdr:from>
    <xdr:to>
      <xdr:col>12</xdr:col>
      <xdr:colOff>511175</xdr:colOff>
      <xdr:row>33</xdr:row>
      <xdr:rowOff>56947</xdr:rowOff>
    </xdr:to>
    <xdr:cxnSp macro="">
      <xdr:nvCxnSpPr>
        <xdr:cNvPr id="298" name="直線コネクタ 297"/>
        <xdr:cNvCxnSpPr/>
      </xdr:nvCxnSpPr>
      <xdr:spPr>
        <a:xfrm>
          <a:off x="7861300" y="5650331"/>
          <a:ext cx="889000" cy="6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66497</xdr:rowOff>
    </xdr:from>
    <xdr:to>
      <xdr:col>12</xdr:col>
      <xdr:colOff>561975</xdr:colOff>
      <xdr:row>36</xdr:row>
      <xdr:rowOff>168097</xdr:rowOff>
    </xdr:to>
    <xdr:sp macro="" textlink="">
      <xdr:nvSpPr>
        <xdr:cNvPr id="299" name="フローチャート : 判断 298"/>
        <xdr:cNvSpPr/>
      </xdr:nvSpPr>
      <xdr:spPr>
        <a:xfrm>
          <a:off x="8699500" y="623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159224</xdr:rowOff>
    </xdr:from>
    <xdr:ext cx="378565" cy="259045"/>
    <xdr:sp macro="" textlink="">
      <xdr:nvSpPr>
        <xdr:cNvPr id="300" name="テキスト ボックス 299"/>
        <xdr:cNvSpPr txBox="1"/>
      </xdr:nvSpPr>
      <xdr:spPr>
        <a:xfrm>
          <a:off x="8561017" y="63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97181</xdr:rowOff>
    </xdr:from>
    <xdr:to>
      <xdr:col>11</xdr:col>
      <xdr:colOff>307975</xdr:colOff>
      <xdr:row>32</xdr:row>
      <xdr:rowOff>163931</xdr:rowOff>
    </xdr:to>
    <xdr:cxnSp macro="">
      <xdr:nvCxnSpPr>
        <xdr:cNvPr id="301" name="直線コネクタ 300"/>
        <xdr:cNvCxnSpPr/>
      </xdr:nvCxnSpPr>
      <xdr:spPr>
        <a:xfrm>
          <a:off x="6972300" y="5583581"/>
          <a:ext cx="889000" cy="6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39522</xdr:rowOff>
    </xdr:from>
    <xdr:to>
      <xdr:col>11</xdr:col>
      <xdr:colOff>358775</xdr:colOff>
      <xdr:row>36</xdr:row>
      <xdr:rowOff>141122</xdr:rowOff>
    </xdr:to>
    <xdr:sp macro="" textlink="">
      <xdr:nvSpPr>
        <xdr:cNvPr id="302" name="フローチャート : 判断 301"/>
        <xdr:cNvSpPr/>
      </xdr:nvSpPr>
      <xdr:spPr>
        <a:xfrm>
          <a:off x="7810500" y="621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36</xdr:row>
      <xdr:rowOff>132249</xdr:rowOff>
    </xdr:from>
    <xdr:ext cx="378565" cy="259045"/>
    <xdr:sp macro="" textlink="">
      <xdr:nvSpPr>
        <xdr:cNvPr id="303" name="テキスト ボックス 302"/>
        <xdr:cNvSpPr txBox="1"/>
      </xdr:nvSpPr>
      <xdr:spPr>
        <a:xfrm>
          <a:off x="7672017" y="6304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105359</xdr:rowOff>
    </xdr:from>
    <xdr:to>
      <xdr:col>10</xdr:col>
      <xdr:colOff>155575</xdr:colOff>
      <xdr:row>35</xdr:row>
      <xdr:rowOff>35509</xdr:rowOff>
    </xdr:to>
    <xdr:sp macro="" textlink="">
      <xdr:nvSpPr>
        <xdr:cNvPr id="304" name="フローチャート : 判断 303"/>
        <xdr:cNvSpPr/>
      </xdr:nvSpPr>
      <xdr:spPr>
        <a:xfrm>
          <a:off x="6921500" y="59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26636</xdr:rowOff>
    </xdr:from>
    <xdr:ext cx="469744" cy="259045"/>
    <xdr:sp macro="" textlink="">
      <xdr:nvSpPr>
        <xdr:cNvPr id="305" name="テキスト ボックス 304"/>
        <xdr:cNvSpPr txBox="1"/>
      </xdr:nvSpPr>
      <xdr:spPr>
        <a:xfrm>
          <a:off x="6737427" y="6027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11176</xdr:rowOff>
    </xdr:from>
    <xdr:to>
      <xdr:col>15</xdr:col>
      <xdr:colOff>231775</xdr:colOff>
      <xdr:row>34</xdr:row>
      <xdr:rowOff>112776</xdr:rowOff>
    </xdr:to>
    <xdr:sp macro="" textlink="">
      <xdr:nvSpPr>
        <xdr:cNvPr id="311" name="円/楕円 310"/>
        <xdr:cNvSpPr/>
      </xdr:nvSpPr>
      <xdr:spPr>
        <a:xfrm>
          <a:off x="10426700" y="58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135653</xdr:rowOff>
    </xdr:from>
    <xdr:ext cx="469744" cy="259045"/>
    <xdr:sp macro="" textlink="">
      <xdr:nvSpPr>
        <xdr:cNvPr id="312" name="労働費該当値テキスト"/>
        <xdr:cNvSpPr txBox="1"/>
      </xdr:nvSpPr>
      <xdr:spPr>
        <a:xfrm>
          <a:off x="10528300" y="579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1,670</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8890</xdr:rowOff>
    </xdr:from>
    <xdr:to>
      <xdr:col>14</xdr:col>
      <xdr:colOff>79375</xdr:colOff>
      <xdr:row>34</xdr:row>
      <xdr:rowOff>110490</xdr:rowOff>
    </xdr:to>
    <xdr:sp macro="" textlink="">
      <xdr:nvSpPr>
        <xdr:cNvPr id="313" name="円/楕円 312"/>
        <xdr:cNvSpPr/>
      </xdr:nvSpPr>
      <xdr:spPr>
        <a:xfrm>
          <a:off x="9588500" y="58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127017</xdr:rowOff>
    </xdr:from>
    <xdr:ext cx="469744" cy="259045"/>
    <xdr:sp macro="" textlink="">
      <xdr:nvSpPr>
        <xdr:cNvPr id="314" name="テキスト ボックス 313"/>
        <xdr:cNvSpPr txBox="1"/>
      </xdr:nvSpPr>
      <xdr:spPr>
        <a:xfrm>
          <a:off x="9404427" y="561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6147</xdr:rowOff>
    </xdr:from>
    <xdr:to>
      <xdr:col>12</xdr:col>
      <xdr:colOff>561975</xdr:colOff>
      <xdr:row>33</xdr:row>
      <xdr:rowOff>107747</xdr:rowOff>
    </xdr:to>
    <xdr:sp macro="" textlink="">
      <xdr:nvSpPr>
        <xdr:cNvPr id="315" name="円/楕円 314"/>
        <xdr:cNvSpPr/>
      </xdr:nvSpPr>
      <xdr:spPr>
        <a:xfrm>
          <a:off x="8699500" y="566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124274</xdr:rowOff>
    </xdr:from>
    <xdr:ext cx="469744" cy="259045"/>
    <xdr:sp macro="" textlink="">
      <xdr:nvSpPr>
        <xdr:cNvPr id="316" name="テキスト ボックス 315"/>
        <xdr:cNvSpPr txBox="1"/>
      </xdr:nvSpPr>
      <xdr:spPr>
        <a:xfrm>
          <a:off x="8515427" y="543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113131</xdr:rowOff>
    </xdr:from>
    <xdr:to>
      <xdr:col>11</xdr:col>
      <xdr:colOff>358775</xdr:colOff>
      <xdr:row>33</xdr:row>
      <xdr:rowOff>43281</xdr:rowOff>
    </xdr:to>
    <xdr:sp macro="" textlink="">
      <xdr:nvSpPr>
        <xdr:cNvPr id="317" name="円/楕円 316"/>
        <xdr:cNvSpPr/>
      </xdr:nvSpPr>
      <xdr:spPr>
        <a:xfrm>
          <a:off x="7810500" y="559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59808</xdr:rowOff>
    </xdr:from>
    <xdr:ext cx="469744" cy="259045"/>
    <xdr:sp macro="" textlink="">
      <xdr:nvSpPr>
        <xdr:cNvPr id="318" name="テキスト ボックス 317"/>
        <xdr:cNvSpPr txBox="1"/>
      </xdr:nvSpPr>
      <xdr:spPr>
        <a:xfrm>
          <a:off x="7626427" y="537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46381</xdr:rowOff>
    </xdr:from>
    <xdr:to>
      <xdr:col>10</xdr:col>
      <xdr:colOff>155575</xdr:colOff>
      <xdr:row>32</xdr:row>
      <xdr:rowOff>147981</xdr:rowOff>
    </xdr:to>
    <xdr:sp macro="" textlink="">
      <xdr:nvSpPr>
        <xdr:cNvPr id="319" name="円/楕円 318"/>
        <xdr:cNvSpPr/>
      </xdr:nvSpPr>
      <xdr:spPr>
        <a:xfrm>
          <a:off x="6921500" y="55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164508</xdr:rowOff>
    </xdr:from>
    <xdr:ext cx="469744" cy="259045"/>
    <xdr:sp macro="" textlink="">
      <xdr:nvSpPr>
        <xdr:cNvPr id="320" name="テキスト ボックス 319"/>
        <xdr:cNvSpPr txBox="1"/>
      </xdr:nvSpPr>
      <xdr:spPr>
        <a:xfrm>
          <a:off x="6737427" y="530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4" name="テキスト ボックス 333"/>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168927</xdr:rowOff>
    </xdr:from>
    <xdr:ext cx="467179" cy="259045"/>
    <xdr:sp macro="" textlink="">
      <xdr:nvSpPr>
        <xdr:cNvPr id="336" name="テキスト ボックス 335"/>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51</xdr:row>
      <xdr:rowOff>130827</xdr:rowOff>
    </xdr:from>
    <xdr:ext cx="467179" cy="259045"/>
    <xdr:sp macro="" textlink="">
      <xdr:nvSpPr>
        <xdr:cNvPr id="338" name="テキスト ボックス 337"/>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42164</xdr:rowOff>
    </xdr:from>
    <xdr:to>
      <xdr:col>15</xdr:col>
      <xdr:colOff>180340</xdr:colOff>
      <xdr:row>59</xdr:row>
      <xdr:rowOff>40259</xdr:rowOff>
    </xdr:to>
    <xdr:cxnSp macro="">
      <xdr:nvCxnSpPr>
        <xdr:cNvPr id="344" name="直線コネクタ 343"/>
        <xdr:cNvCxnSpPr/>
      </xdr:nvCxnSpPr>
      <xdr:spPr>
        <a:xfrm flipV="1">
          <a:off x="10475595" y="8786114"/>
          <a:ext cx="127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44086</xdr:rowOff>
    </xdr:from>
    <xdr:ext cx="313932" cy="259045"/>
    <xdr:sp macro="" textlink="">
      <xdr:nvSpPr>
        <xdr:cNvPr id="345" name="農林水産業費最小値テキスト"/>
        <xdr:cNvSpPr txBox="1"/>
      </xdr:nvSpPr>
      <xdr:spPr>
        <a:xfrm>
          <a:off x="10528300" y="10159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15</xdr:col>
      <xdr:colOff>92075</xdr:colOff>
      <xdr:row>59</xdr:row>
      <xdr:rowOff>40259</xdr:rowOff>
    </xdr:from>
    <xdr:to>
      <xdr:col>15</xdr:col>
      <xdr:colOff>269875</xdr:colOff>
      <xdr:row>59</xdr:row>
      <xdr:rowOff>40259</xdr:rowOff>
    </xdr:to>
    <xdr:cxnSp macro="">
      <xdr:nvCxnSpPr>
        <xdr:cNvPr id="346" name="直線コネクタ 345"/>
        <xdr:cNvCxnSpPr/>
      </xdr:nvCxnSpPr>
      <xdr:spPr>
        <a:xfrm>
          <a:off x="10388600" y="1015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160291</xdr:rowOff>
    </xdr:from>
    <xdr:ext cx="534377" cy="259045"/>
    <xdr:sp macro="" textlink="">
      <xdr:nvSpPr>
        <xdr:cNvPr id="347" name="農林水産業費最大値テキスト"/>
        <xdr:cNvSpPr txBox="1"/>
      </xdr:nvSpPr>
      <xdr:spPr>
        <a:xfrm>
          <a:off x="10528300" y="856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10,818</a:t>
          </a:r>
          <a:endParaRPr kumimoji="1" lang="ja-JP" altLang="en-US" sz="1000" b="1">
            <a:latin typeface="ＭＳ Ｐゴシック"/>
          </a:endParaRPr>
        </a:p>
      </xdr:txBody>
    </xdr:sp>
    <xdr:clientData/>
  </xdr:oneCellAnchor>
  <xdr:twoCellAnchor>
    <xdr:from>
      <xdr:col>15</xdr:col>
      <xdr:colOff>92075</xdr:colOff>
      <xdr:row>51</xdr:row>
      <xdr:rowOff>42164</xdr:rowOff>
    </xdr:from>
    <xdr:to>
      <xdr:col>15</xdr:col>
      <xdr:colOff>269875</xdr:colOff>
      <xdr:row>51</xdr:row>
      <xdr:rowOff>42164</xdr:rowOff>
    </xdr:to>
    <xdr:cxnSp macro="">
      <xdr:nvCxnSpPr>
        <xdr:cNvPr id="348" name="直線コネクタ 347"/>
        <xdr:cNvCxnSpPr/>
      </xdr:nvCxnSpPr>
      <xdr:spPr>
        <a:xfrm>
          <a:off x="10388600" y="8786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48006</xdr:rowOff>
    </xdr:from>
    <xdr:to>
      <xdr:col>15</xdr:col>
      <xdr:colOff>180975</xdr:colOff>
      <xdr:row>52</xdr:row>
      <xdr:rowOff>4191</xdr:rowOff>
    </xdr:to>
    <xdr:cxnSp macro="">
      <xdr:nvCxnSpPr>
        <xdr:cNvPr id="349" name="直線コネクタ 348"/>
        <xdr:cNvCxnSpPr/>
      </xdr:nvCxnSpPr>
      <xdr:spPr>
        <a:xfrm flipV="1">
          <a:off x="9639300" y="8791956"/>
          <a:ext cx="8382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25163</xdr:rowOff>
    </xdr:from>
    <xdr:ext cx="469744" cy="259045"/>
    <xdr:sp macro="" textlink="">
      <xdr:nvSpPr>
        <xdr:cNvPr id="350" name="農林水産業費平均値テキスト"/>
        <xdr:cNvSpPr txBox="1"/>
      </xdr:nvSpPr>
      <xdr:spPr>
        <a:xfrm>
          <a:off x="10528300" y="9797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46736</xdr:rowOff>
    </xdr:from>
    <xdr:to>
      <xdr:col>15</xdr:col>
      <xdr:colOff>231775</xdr:colOff>
      <xdr:row>57</xdr:row>
      <xdr:rowOff>148336</xdr:rowOff>
    </xdr:to>
    <xdr:sp macro="" textlink="">
      <xdr:nvSpPr>
        <xdr:cNvPr id="351" name="フローチャート : 判断 350"/>
        <xdr:cNvSpPr/>
      </xdr:nvSpPr>
      <xdr:spPr>
        <a:xfrm>
          <a:off x="104267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31750</xdr:rowOff>
    </xdr:from>
    <xdr:to>
      <xdr:col>14</xdr:col>
      <xdr:colOff>28575</xdr:colOff>
      <xdr:row>52</xdr:row>
      <xdr:rowOff>4191</xdr:rowOff>
    </xdr:to>
    <xdr:cxnSp macro="">
      <xdr:nvCxnSpPr>
        <xdr:cNvPr id="352" name="直線コネクタ 351"/>
        <xdr:cNvCxnSpPr/>
      </xdr:nvCxnSpPr>
      <xdr:spPr>
        <a:xfrm>
          <a:off x="8750300" y="8604250"/>
          <a:ext cx="889000" cy="3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59944</xdr:rowOff>
    </xdr:from>
    <xdr:to>
      <xdr:col>14</xdr:col>
      <xdr:colOff>79375</xdr:colOff>
      <xdr:row>57</xdr:row>
      <xdr:rowOff>161544</xdr:rowOff>
    </xdr:to>
    <xdr:sp macro="" textlink="">
      <xdr:nvSpPr>
        <xdr:cNvPr id="353" name="フローチャート : 判断 352"/>
        <xdr:cNvSpPr/>
      </xdr:nvSpPr>
      <xdr:spPr>
        <a:xfrm>
          <a:off x="9588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152671</xdr:rowOff>
    </xdr:from>
    <xdr:ext cx="469744" cy="259045"/>
    <xdr:sp macro="" textlink="">
      <xdr:nvSpPr>
        <xdr:cNvPr id="354" name="テキスト ボックス 353"/>
        <xdr:cNvSpPr txBox="1"/>
      </xdr:nvSpPr>
      <xdr:spPr>
        <a:xfrm>
          <a:off x="9404427"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2,178</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31750</xdr:rowOff>
    </xdr:from>
    <xdr:to>
      <xdr:col>12</xdr:col>
      <xdr:colOff>511175</xdr:colOff>
      <xdr:row>50</xdr:row>
      <xdr:rowOff>154940</xdr:rowOff>
    </xdr:to>
    <xdr:cxnSp macro="">
      <xdr:nvCxnSpPr>
        <xdr:cNvPr id="355" name="直線コネクタ 354"/>
        <xdr:cNvCxnSpPr/>
      </xdr:nvCxnSpPr>
      <xdr:spPr>
        <a:xfrm flipV="1">
          <a:off x="7861300" y="8604250"/>
          <a:ext cx="889000" cy="12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43307</xdr:rowOff>
    </xdr:from>
    <xdr:to>
      <xdr:col>12</xdr:col>
      <xdr:colOff>561975</xdr:colOff>
      <xdr:row>57</xdr:row>
      <xdr:rowOff>144907</xdr:rowOff>
    </xdr:to>
    <xdr:sp macro="" textlink="">
      <xdr:nvSpPr>
        <xdr:cNvPr id="356" name="フローチャート : 判断 355"/>
        <xdr:cNvSpPr/>
      </xdr:nvSpPr>
      <xdr:spPr>
        <a:xfrm>
          <a:off x="8699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136034</xdr:rowOff>
    </xdr:from>
    <xdr:ext cx="469744" cy="259045"/>
    <xdr:sp macro="" textlink="">
      <xdr:nvSpPr>
        <xdr:cNvPr id="357" name="テキスト ボックス 356"/>
        <xdr:cNvSpPr txBox="1"/>
      </xdr:nvSpPr>
      <xdr:spPr>
        <a:xfrm>
          <a:off x="8515427" y="990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2,309</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154940</xdr:rowOff>
    </xdr:from>
    <xdr:to>
      <xdr:col>11</xdr:col>
      <xdr:colOff>307975</xdr:colOff>
      <xdr:row>51</xdr:row>
      <xdr:rowOff>56769</xdr:rowOff>
    </xdr:to>
    <xdr:cxnSp macro="">
      <xdr:nvCxnSpPr>
        <xdr:cNvPr id="358" name="直線コネクタ 357"/>
        <xdr:cNvCxnSpPr/>
      </xdr:nvCxnSpPr>
      <xdr:spPr>
        <a:xfrm flipV="1">
          <a:off x="6972300" y="8727440"/>
          <a:ext cx="889000" cy="7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14097</xdr:rowOff>
    </xdr:from>
    <xdr:to>
      <xdr:col>11</xdr:col>
      <xdr:colOff>358775</xdr:colOff>
      <xdr:row>57</xdr:row>
      <xdr:rowOff>115697</xdr:rowOff>
    </xdr:to>
    <xdr:sp macro="" textlink="">
      <xdr:nvSpPr>
        <xdr:cNvPr id="359" name="フローチャート : 判断 358"/>
        <xdr:cNvSpPr/>
      </xdr:nvSpPr>
      <xdr:spPr>
        <a:xfrm>
          <a:off x="7810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106824</xdr:rowOff>
    </xdr:from>
    <xdr:ext cx="469744" cy="259045"/>
    <xdr:sp macro="" textlink="">
      <xdr:nvSpPr>
        <xdr:cNvPr id="360" name="テキスト ボックス 359"/>
        <xdr:cNvSpPr txBox="1"/>
      </xdr:nvSpPr>
      <xdr:spPr>
        <a:xfrm>
          <a:off x="7626427" y="987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8001</xdr:rowOff>
    </xdr:from>
    <xdr:to>
      <xdr:col>10</xdr:col>
      <xdr:colOff>155575</xdr:colOff>
      <xdr:row>57</xdr:row>
      <xdr:rowOff>109601</xdr:rowOff>
    </xdr:to>
    <xdr:sp macro="" textlink="">
      <xdr:nvSpPr>
        <xdr:cNvPr id="361" name="フローチャート : 判断 360"/>
        <xdr:cNvSpPr/>
      </xdr:nvSpPr>
      <xdr:spPr>
        <a:xfrm>
          <a:off x="6921500" y="978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100728</xdr:rowOff>
    </xdr:from>
    <xdr:ext cx="469744" cy="259045"/>
    <xdr:sp macro="" textlink="">
      <xdr:nvSpPr>
        <xdr:cNvPr id="362" name="テキスト ボックス 361"/>
        <xdr:cNvSpPr txBox="1"/>
      </xdr:nvSpPr>
      <xdr:spPr>
        <a:xfrm>
          <a:off x="6737427" y="987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50</xdr:row>
      <xdr:rowOff>168656</xdr:rowOff>
    </xdr:from>
    <xdr:to>
      <xdr:col>15</xdr:col>
      <xdr:colOff>231775</xdr:colOff>
      <xdr:row>51</xdr:row>
      <xdr:rowOff>98806</xdr:rowOff>
    </xdr:to>
    <xdr:sp macro="" textlink="">
      <xdr:nvSpPr>
        <xdr:cNvPr id="368" name="円/楕円 367"/>
        <xdr:cNvSpPr/>
      </xdr:nvSpPr>
      <xdr:spPr>
        <a:xfrm>
          <a:off x="10426700" y="874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115841</xdr:rowOff>
    </xdr:from>
    <xdr:ext cx="534377" cy="259045"/>
    <xdr:sp macro="" textlink="">
      <xdr:nvSpPr>
        <xdr:cNvPr id="369" name="農林水産業費該当値テキスト"/>
        <xdr:cNvSpPr txBox="1"/>
      </xdr:nvSpPr>
      <xdr:spPr>
        <a:xfrm>
          <a:off x="10528300" y="868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10,772</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124841</xdr:rowOff>
    </xdr:from>
    <xdr:to>
      <xdr:col>14</xdr:col>
      <xdr:colOff>79375</xdr:colOff>
      <xdr:row>52</xdr:row>
      <xdr:rowOff>54991</xdr:rowOff>
    </xdr:to>
    <xdr:sp macro="" textlink="">
      <xdr:nvSpPr>
        <xdr:cNvPr id="370" name="円/楕円 369"/>
        <xdr:cNvSpPr/>
      </xdr:nvSpPr>
      <xdr:spPr>
        <a:xfrm>
          <a:off x="9588500" y="886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50</xdr:row>
      <xdr:rowOff>71518</xdr:rowOff>
    </xdr:from>
    <xdr:ext cx="469744" cy="259045"/>
    <xdr:sp macro="" textlink="">
      <xdr:nvSpPr>
        <xdr:cNvPr id="371" name="テキスト ボックス 370"/>
        <xdr:cNvSpPr txBox="1"/>
      </xdr:nvSpPr>
      <xdr:spPr>
        <a:xfrm>
          <a:off x="9404427" y="864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9,767</a:t>
          </a:r>
          <a:endParaRPr kumimoji="1" lang="ja-JP" altLang="en-US" sz="1000" b="1">
            <a:solidFill>
              <a:srgbClr val="FF0000"/>
            </a:solidFill>
            <a:latin typeface="ＭＳ Ｐゴシック"/>
          </a:endParaRPr>
        </a:p>
      </xdr:txBody>
    </xdr:sp>
    <xdr:clientData/>
  </xdr:oneCellAnchor>
  <xdr:twoCellAnchor>
    <xdr:from>
      <xdr:col>12</xdr:col>
      <xdr:colOff>460375</xdr:colOff>
      <xdr:row>49</xdr:row>
      <xdr:rowOff>152400</xdr:rowOff>
    </xdr:from>
    <xdr:to>
      <xdr:col>12</xdr:col>
      <xdr:colOff>561975</xdr:colOff>
      <xdr:row>50</xdr:row>
      <xdr:rowOff>82550</xdr:rowOff>
    </xdr:to>
    <xdr:sp macro="" textlink="">
      <xdr:nvSpPr>
        <xdr:cNvPr id="372" name="円/楕円 371"/>
        <xdr:cNvSpPr/>
      </xdr:nvSpPr>
      <xdr:spPr>
        <a:xfrm>
          <a:off x="8699500" y="855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48</xdr:row>
      <xdr:rowOff>99077</xdr:rowOff>
    </xdr:from>
    <xdr:ext cx="534377" cy="259045"/>
    <xdr:sp macro="" textlink="">
      <xdr:nvSpPr>
        <xdr:cNvPr id="373" name="テキスト ボックス 372"/>
        <xdr:cNvSpPr txBox="1"/>
      </xdr:nvSpPr>
      <xdr:spPr>
        <a:xfrm>
          <a:off x="8483111" y="832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12,250</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104140</xdr:rowOff>
    </xdr:from>
    <xdr:to>
      <xdr:col>11</xdr:col>
      <xdr:colOff>358775</xdr:colOff>
      <xdr:row>51</xdr:row>
      <xdr:rowOff>34290</xdr:rowOff>
    </xdr:to>
    <xdr:sp macro="" textlink="">
      <xdr:nvSpPr>
        <xdr:cNvPr id="374" name="円/楕円 373"/>
        <xdr:cNvSpPr/>
      </xdr:nvSpPr>
      <xdr:spPr>
        <a:xfrm>
          <a:off x="7810500" y="867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49</xdr:row>
      <xdr:rowOff>50817</xdr:rowOff>
    </xdr:from>
    <xdr:ext cx="534377" cy="259045"/>
    <xdr:sp macro="" textlink="">
      <xdr:nvSpPr>
        <xdr:cNvPr id="375" name="テキスト ボックス 374"/>
        <xdr:cNvSpPr txBox="1"/>
      </xdr:nvSpPr>
      <xdr:spPr>
        <a:xfrm>
          <a:off x="7594111" y="845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11,280</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5969</xdr:rowOff>
    </xdr:from>
    <xdr:to>
      <xdr:col>10</xdr:col>
      <xdr:colOff>155575</xdr:colOff>
      <xdr:row>51</xdr:row>
      <xdr:rowOff>107569</xdr:rowOff>
    </xdr:to>
    <xdr:sp macro="" textlink="">
      <xdr:nvSpPr>
        <xdr:cNvPr id="376" name="円/楕円 375"/>
        <xdr:cNvSpPr/>
      </xdr:nvSpPr>
      <xdr:spPr>
        <a:xfrm>
          <a:off x="6921500" y="874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49</xdr:row>
      <xdr:rowOff>124096</xdr:rowOff>
    </xdr:from>
    <xdr:ext cx="534377" cy="259045"/>
    <xdr:sp macro="" textlink="">
      <xdr:nvSpPr>
        <xdr:cNvPr id="377" name="テキスト ボックス 376"/>
        <xdr:cNvSpPr txBox="1"/>
      </xdr:nvSpPr>
      <xdr:spPr>
        <a:xfrm>
          <a:off x="6705111" y="852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51598</xdr:rowOff>
    </xdr:from>
    <xdr:to>
      <xdr:col>15</xdr:col>
      <xdr:colOff>180340</xdr:colOff>
      <xdr:row>78</xdr:row>
      <xdr:rowOff>87990</xdr:rowOff>
    </xdr:to>
    <xdr:cxnSp macro="">
      <xdr:nvCxnSpPr>
        <xdr:cNvPr id="399" name="直線コネクタ 398"/>
        <xdr:cNvCxnSpPr/>
      </xdr:nvCxnSpPr>
      <xdr:spPr>
        <a:xfrm flipV="1">
          <a:off x="10475595" y="12053098"/>
          <a:ext cx="1270" cy="1407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91817</xdr:rowOff>
    </xdr:from>
    <xdr:ext cx="469744" cy="259045"/>
    <xdr:sp macro="" textlink="">
      <xdr:nvSpPr>
        <xdr:cNvPr id="400" name="商工費最小値テキスト"/>
        <xdr:cNvSpPr txBox="1"/>
      </xdr:nvSpPr>
      <xdr:spPr>
        <a:xfrm>
          <a:off x="10528300" y="1346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a:t>
          </a:r>
          <a:endParaRPr kumimoji="1" lang="ja-JP" altLang="en-US" sz="1000" b="1">
            <a:latin typeface="ＭＳ Ｐゴシック"/>
          </a:endParaRPr>
        </a:p>
      </xdr:txBody>
    </xdr:sp>
    <xdr:clientData/>
  </xdr:oneCellAnchor>
  <xdr:twoCellAnchor>
    <xdr:from>
      <xdr:col>15</xdr:col>
      <xdr:colOff>92075</xdr:colOff>
      <xdr:row>78</xdr:row>
      <xdr:rowOff>87990</xdr:rowOff>
    </xdr:from>
    <xdr:to>
      <xdr:col>15</xdr:col>
      <xdr:colOff>269875</xdr:colOff>
      <xdr:row>78</xdr:row>
      <xdr:rowOff>87990</xdr:rowOff>
    </xdr:to>
    <xdr:cxnSp macro="">
      <xdr:nvCxnSpPr>
        <xdr:cNvPr id="401" name="直線コネクタ 400"/>
        <xdr:cNvCxnSpPr/>
      </xdr:nvCxnSpPr>
      <xdr:spPr>
        <a:xfrm>
          <a:off x="10388600" y="1346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169725</xdr:rowOff>
    </xdr:from>
    <xdr:ext cx="534377" cy="259045"/>
    <xdr:sp macro="" textlink="">
      <xdr:nvSpPr>
        <xdr:cNvPr id="402" name="商工費最大値テキスト"/>
        <xdr:cNvSpPr txBox="1"/>
      </xdr:nvSpPr>
      <xdr:spPr>
        <a:xfrm>
          <a:off x="10528300" y="1182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63,854</a:t>
          </a:r>
          <a:endParaRPr kumimoji="1" lang="ja-JP" altLang="en-US" sz="1000" b="1">
            <a:latin typeface="ＭＳ Ｐゴシック"/>
          </a:endParaRPr>
        </a:p>
      </xdr:txBody>
    </xdr:sp>
    <xdr:clientData/>
  </xdr:oneCellAnchor>
  <xdr:twoCellAnchor>
    <xdr:from>
      <xdr:col>15</xdr:col>
      <xdr:colOff>92075</xdr:colOff>
      <xdr:row>70</xdr:row>
      <xdr:rowOff>51598</xdr:rowOff>
    </xdr:from>
    <xdr:to>
      <xdr:col>15</xdr:col>
      <xdr:colOff>269875</xdr:colOff>
      <xdr:row>70</xdr:row>
      <xdr:rowOff>51598</xdr:rowOff>
    </xdr:to>
    <xdr:cxnSp macro="">
      <xdr:nvCxnSpPr>
        <xdr:cNvPr id="403" name="直線コネクタ 402"/>
        <xdr:cNvCxnSpPr/>
      </xdr:nvCxnSpPr>
      <xdr:spPr>
        <a:xfrm>
          <a:off x="10388600" y="1205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25240</xdr:rowOff>
    </xdr:from>
    <xdr:to>
      <xdr:col>15</xdr:col>
      <xdr:colOff>180975</xdr:colOff>
      <xdr:row>76</xdr:row>
      <xdr:rowOff>56649</xdr:rowOff>
    </xdr:to>
    <xdr:cxnSp macro="">
      <xdr:nvCxnSpPr>
        <xdr:cNvPr id="404" name="直線コネクタ 403"/>
        <xdr:cNvCxnSpPr/>
      </xdr:nvCxnSpPr>
      <xdr:spPr>
        <a:xfrm>
          <a:off x="9639300" y="13055440"/>
          <a:ext cx="838200" cy="3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50992</xdr:rowOff>
    </xdr:from>
    <xdr:ext cx="534377" cy="259045"/>
    <xdr:sp macro="" textlink="">
      <xdr:nvSpPr>
        <xdr:cNvPr id="405" name="商工費平均値テキスト"/>
        <xdr:cNvSpPr txBox="1"/>
      </xdr:nvSpPr>
      <xdr:spPr>
        <a:xfrm>
          <a:off x="10528300" y="12738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25,159</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28115</xdr:rowOff>
    </xdr:from>
    <xdr:to>
      <xdr:col>15</xdr:col>
      <xdr:colOff>231775</xdr:colOff>
      <xdr:row>75</xdr:row>
      <xdr:rowOff>129715</xdr:rowOff>
    </xdr:to>
    <xdr:sp macro="" textlink="">
      <xdr:nvSpPr>
        <xdr:cNvPr id="406" name="フローチャート : 判断 405"/>
        <xdr:cNvSpPr/>
      </xdr:nvSpPr>
      <xdr:spPr>
        <a:xfrm>
          <a:off x="104267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153760</xdr:rowOff>
    </xdr:from>
    <xdr:to>
      <xdr:col>14</xdr:col>
      <xdr:colOff>28575</xdr:colOff>
      <xdr:row>76</xdr:row>
      <xdr:rowOff>25240</xdr:rowOff>
    </xdr:to>
    <xdr:cxnSp macro="">
      <xdr:nvCxnSpPr>
        <xdr:cNvPr id="407" name="直線コネクタ 406"/>
        <xdr:cNvCxnSpPr/>
      </xdr:nvCxnSpPr>
      <xdr:spPr>
        <a:xfrm>
          <a:off x="8750300" y="13012510"/>
          <a:ext cx="889000" cy="4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144542</xdr:rowOff>
    </xdr:from>
    <xdr:to>
      <xdr:col>14</xdr:col>
      <xdr:colOff>79375</xdr:colOff>
      <xdr:row>75</xdr:row>
      <xdr:rowOff>74692</xdr:rowOff>
    </xdr:to>
    <xdr:sp macro="" textlink="">
      <xdr:nvSpPr>
        <xdr:cNvPr id="408" name="フローチャート : 判断 407"/>
        <xdr:cNvSpPr/>
      </xdr:nvSpPr>
      <xdr:spPr>
        <a:xfrm>
          <a:off x="9588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91219</xdr:rowOff>
    </xdr:from>
    <xdr:ext cx="534377" cy="259045"/>
    <xdr:sp macro="" textlink="">
      <xdr:nvSpPr>
        <xdr:cNvPr id="409" name="テキスト ボックス 408"/>
        <xdr:cNvSpPr txBox="1"/>
      </xdr:nvSpPr>
      <xdr:spPr>
        <a:xfrm>
          <a:off x="9372111" y="126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27,566</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146078</xdr:rowOff>
    </xdr:from>
    <xdr:to>
      <xdr:col>12</xdr:col>
      <xdr:colOff>511175</xdr:colOff>
      <xdr:row>75</xdr:row>
      <xdr:rowOff>153760</xdr:rowOff>
    </xdr:to>
    <xdr:cxnSp macro="">
      <xdr:nvCxnSpPr>
        <xdr:cNvPr id="410" name="直線コネクタ 409"/>
        <xdr:cNvCxnSpPr/>
      </xdr:nvCxnSpPr>
      <xdr:spPr>
        <a:xfrm>
          <a:off x="7861300" y="13004828"/>
          <a:ext cx="8890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120401</xdr:rowOff>
    </xdr:from>
    <xdr:to>
      <xdr:col>12</xdr:col>
      <xdr:colOff>561975</xdr:colOff>
      <xdr:row>75</xdr:row>
      <xdr:rowOff>50551</xdr:rowOff>
    </xdr:to>
    <xdr:sp macro="" textlink="">
      <xdr:nvSpPr>
        <xdr:cNvPr id="411" name="フローチャート : 判断 410"/>
        <xdr:cNvSpPr/>
      </xdr:nvSpPr>
      <xdr:spPr>
        <a:xfrm>
          <a:off x="8699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67078</xdr:rowOff>
    </xdr:from>
    <xdr:ext cx="534377" cy="259045"/>
    <xdr:sp macro="" textlink="">
      <xdr:nvSpPr>
        <xdr:cNvPr id="412" name="テキスト ボックス 411"/>
        <xdr:cNvSpPr txBox="1"/>
      </xdr:nvSpPr>
      <xdr:spPr>
        <a:xfrm>
          <a:off x="8483111" y="125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28,622</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80767</xdr:rowOff>
    </xdr:from>
    <xdr:to>
      <xdr:col>11</xdr:col>
      <xdr:colOff>307975</xdr:colOff>
      <xdr:row>75</xdr:row>
      <xdr:rowOff>146078</xdr:rowOff>
    </xdr:to>
    <xdr:cxnSp macro="">
      <xdr:nvCxnSpPr>
        <xdr:cNvPr id="413" name="直線コネクタ 412"/>
        <xdr:cNvCxnSpPr/>
      </xdr:nvCxnSpPr>
      <xdr:spPr>
        <a:xfrm>
          <a:off x="6972300" y="12939517"/>
          <a:ext cx="889000" cy="6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74</xdr:row>
      <xdr:rowOff>51661</xdr:rowOff>
    </xdr:from>
    <xdr:to>
      <xdr:col>11</xdr:col>
      <xdr:colOff>358775</xdr:colOff>
      <xdr:row>74</xdr:row>
      <xdr:rowOff>153261</xdr:rowOff>
    </xdr:to>
    <xdr:sp macro="" textlink="">
      <xdr:nvSpPr>
        <xdr:cNvPr id="414" name="フローチャート : 判断 413"/>
        <xdr:cNvSpPr/>
      </xdr:nvSpPr>
      <xdr:spPr>
        <a:xfrm>
          <a:off x="7810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169788</xdr:rowOff>
    </xdr:from>
    <xdr:ext cx="534377" cy="259045"/>
    <xdr:sp macro="" textlink="">
      <xdr:nvSpPr>
        <xdr:cNvPr id="415" name="テキスト ボックス 414"/>
        <xdr:cNvSpPr txBox="1"/>
      </xdr:nvSpPr>
      <xdr:spPr>
        <a:xfrm>
          <a:off x="7594111" y="125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31,629</a:t>
          </a:r>
          <a:endParaRPr kumimoji="1" lang="ja-JP" altLang="en-US" sz="1000" b="1">
            <a:solidFill>
              <a:srgbClr val="000080"/>
            </a:solidFill>
            <a:latin typeface="ＭＳ Ｐゴシック"/>
          </a:endParaRPr>
        </a:p>
      </xdr:txBody>
    </xdr:sp>
    <xdr:clientData/>
  </xdr:oneCellAnchor>
  <xdr:twoCellAnchor>
    <xdr:from>
      <xdr:col>10</xdr:col>
      <xdr:colOff>53975</xdr:colOff>
      <xdr:row>73</xdr:row>
      <xdr:rowOff>149273</xdr:rowOff>
    </xdr:from>
    <xdr:to>
      <xdr:col>10</xdr:col>
      <xdr:colOff>155575</xdr:colOff>
      <xdr:row>74</xdr:row>
      <xdr:rowOff>79423</xdr:rowOff>
    </xdr:to>
    <xdr:sp macro="" textlink="">
      <xdr:nvSpPr>
        <xdr:cNvPr id="416" name="フローチャート : 判断 415"/>
        <xdr:cNvSpPr/>
      </xdr:nvSpPr>
      <xdr:spPr>
        <a:xfrm>
          <a:off x="6921500" y="126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95950</xdr:rowOff>
    </xdr:from>
    <xdr:ext cx="534377" cy="259045"/>
    <xdr:sp macro="" textlink="">
      <xdr:nvSpPr>
        <xdr:cNvPr id="417" name="テキスト ボックス 416"/>
        <xdr:cNvSpPr txBox="1"/>
      </xdr:nvSpPr>
      <xdr:spPr>
        <a:xfrm>
          <a:off x="6705111" y="124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5849</xdr:rowOff>
    </xdr:from>
    <xdr:to>
      <xdr:col>15</xdr:col>
      <xdr:colOff>231775</xdr:colOff>
      <xdr:row>76</xdr:row>
      <xdr:rowOff>107449</xdr:rowOff>
    </xdr:to>
    <xdr:sp macro="" textlink="">
      <xdr:nvSpPr>
        <xdr:cNvPr id="423" name="円/楕円 422"/>
        <xdr:cNvSpPr/>
      </xdr:nvSpPr>
      <xdr:spPr>
        <a:xfrm>
          <a:off x="10426700" y="1303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155726</xdr:rowOff>
    </xdr:from>
    <xdr:ext cx="534377" cy="259045"/>
    <xdr:sp macro="" textlink="">
      <xdr:nvSpPr>
        <xdr:cNvPr id="424" name="商工費該当値テキスト"/>
        <xdr:cNvSpPr txBox="1"/>
      </xdr:nvSpPr>
      <xdr:spPr>
        <a:xfrm>
          <a:off x="10528300" y="1301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18,633</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145890</xdr:rowOff>
    </xdr:from>
    <xdr:to>
      <xdr:col>14</xdr:col>
      <xdr:colOff>79375</xdr:colOff>
      <xdr:row>76</xdr:row>
      <xdr:rowOff>76040</xdr:rowOff>
    </xdr:to>
    <xdr:sp macro="" textlink="">
      <xdr:nvSpPr>
        <xdr:cNvPr id="425" name="円/楕円 424"/>
        <xdr:cNvSpPr/>
      </xdr:nvSpPr>
      <xdr:spPr>
        <a:xfrm>
          <a:off x="9588500" y="130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67167</xdr:rowOff>
    </xdr:from>
    <xdr:ext cx="534377" cy="259045"/>
    <xdr:sp macro="" textlink="">
      <xdr:nvSpPr>
        <xdr:cNvPr id="426" name="テキスト ボックス 425"/>
        <xdr:cNvSpPr txBox="1"/>
      </xdr:nvSpPr>
      <xdr:spPr>
        <a:xfrm>
          <a:off x="9372111" y="1309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102959</xdr:rowOff>
    </xdr:from>
    <xdr:to>
      <xdr:col>12</xdr:col>
      <xdr:colOff>561975</xdr:colOff>
      <xdr:row>76</xdr:row>
      <xdr:rowOff>33108</xdr:rowOff>
    </xdr:to>
    <xdr:sp macro="" textlink="">
      <xdr:nvSpPr>
        <xdr:cNvPr id="427" name="円/楕円 426"/>
        <xdr:cNvSpPr/>
      </xdr:nvSpPr>
      <xdr:spPr>
        <a:xfrm>
          <a:off x="8699500" y="129617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24237</xdr:rowOff>
    </xdr:from>
    <xdr:ext cx="534377" cy="259045"/>
    <xdr:sp macro="" textlink="">
      <xdr:nvSpPr>
        <xdr:cNvPr id="428" name="テキスト ボックス 427"/>
        <xdr:cNvSpPr txBox="1"/>
      </xdr:nvSpPr>
      <xdr:spPr>
        <a:xfrm>
          <a:off x="8483111" y="1305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21,885</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95278</xdr:rowOff>
    </xdr:from>
    <xdr:to>
      <xdr:col>11</xdr:col>
      <xdr:colOff>358775</xdr:colOff>
      <xdr:row>76</xdr:row>
      <xdr:rowOff>25428</xdr:rowOff>
    </xdr:to>
    <xdr:sp macro="" textlink="">
      <xdr:nvSpPr>
        <xdr:cNvPr id="429" name="円/楕円 428"/>
        <xdr:cNvSpPr/>
      </xdr:nvSpPr>
      <xdr:spPr>
        <a:xfrm>
          <a:off x="7810500" y="1295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16555</xdr:rowOff>
    </xdr:from>
    <xdr:ext cx="534377" cy="259045"/>
    <xdr:sp macro="" textlink="">
      <xdr:nvSpPr>
        <xdr:cNvPr id="430" name="テキスト ボックス 429"/>
        <xdr:cNvSpPr txBox="1"/>
      </xdr:nvSpPr>
      <xdr:spPr>
        <a:xfrm>
          <a:off x="7594111" y="130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22,221</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29967</xdr:rowOff>
    </xdr:from>
    <xdr:to>
      <xdr:col>10</xdr:col>
      <xdr:colOff>155575</xdr:colOff>
      <xdr:row>75</xdr:row>
      <xdr:rowOff>131567</xdr:rowOff>
    </xdr:to>
    <xdr:sp macro="" textlink="">
      <xdr:nvSpPr>
        <xdr:cNvPr id="431" name="円/楕円 430"/>
        <xdr:cNvSpPr/>
      </xdr:nvSpPr>
      <xdr:spPr>
        <a:xfrm>
          <a:off x="6921500" y="1288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122694</xdr:rowOff>
    </xdr:from>
    <xdr:ext cx="534377" cy="259045"/>
    <xdr:sp macro="" textlink="">
      <xdr:nvSpPr>
        <xdr:cNvPr id="432" name="テキスト ボックス 431"/>
        <xdr:cNvSpPr txBox="1"/>
      </xdr:nvSpPr>
      <xdr:spPr>
        <a:xfrm>
          <a:off x="6705111" y="1298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79,247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3" name="テキスト ボックス 44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79235</xdr:rowOff>
    </xdr:from>
    <xdr:to>
      <xdr:col>15</xdr:col>
      <xdr:colOff>180340</xdr:colOff>
      <xdr:row>99</xdr:row>
      <xdr:rowOff>53792</xdr:rowOff>
    </xdr:to>
    <xdr:cxnSp macro="">
      <xdr:nvCxnSpPr>
        <xdr:cNvPr id="455" name="直線コネクタ 454"/>
        <xdr:cNvCxnSpPr/>
      </xdr:nvCxnSpPr>
      <xdr:spPr>
        <a:xfrm flipV="1">
          <a:off x="10475595" y="15852635"/>
          <a:ext cx="1270" cy="1174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57619</xdr:rowOff>
    </xdr:from>
    <xdr:ext cx="534377" cy="259045"/>
    <xdr:sp macro="" textlink="">
      <xdr:nvSpPr>
        <xdr:cNvPr id="456" name="土木費最小値テキスト"/>
        <xdr:cNvSpPr txBox="1"/>
      </xdr:nvSpPr>
      <xdr:spPr>
        <a:xfrm>
          <a:off x="10528300" y="1703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36,258</a:t>
          </a:r>
          <a:endParaRPr kumimoji="1" lang="ja-JP" altLang="en-US" sz="1000" b="1">
            <a:latin typeface="ＭＳ Ｐゴシック"/>
          </a:endParaRPr>
        </a:p>
      </xdr:txBody>
    </xdr:sp>
    <xdr:clientData/>
  </xdr:oneCellAnchor>
  <xdr:twoCellAnchor>
    <xdr:from>
      <xdr:col>15</xdr:col>
      <xdr:colOff>92075</xdr:colOff>
      <xdr:row>99</xdr:row>
      <xdr:rowOff>53792</xdr:rowOff>
    </xdr:from>
    <xdr:to>
      <xdr:col>15</xdr:col>
      <xdr:colOff>269875</xdr:colOff>
      <xdr:row>99</xdr:row>
      <xdr:rowOff>53792</xdr:rowOff>
    </xdr:to>
    <xdr:cxnSp macro="">
      <xdr:nvCxnSpPr>
        <xdr:cNvPr id="457" name="直線コネクタ 456"/>
        <xdr:cNvCxnSpPr/>
      </xdr:nvCxnSpPr>
      <xdr:spPr>
        <a:xfrm>
          <a:off x="10388600" y="1702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25912</xdr:rowOff>
    </xdr:from>
    <xdr:ext cx="534377" cy="259045"/>
    <xdr:sp macro="" textlink="">
      <xdr:nvSpPr>
        <xdr:cNvPr id="458" name="土木費最大値テキスト"/>
        <xdr:cNvSpPr txBox="1"/>
      </xdr:nvSpPr>
      <xdr:spPr>
        <a:xfrm>
          <a:off x="10528300" y="156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87,645</a:t>
          </a:r>
          <a:endParaRPr kumimoji="1" lang="ja-JP" altLang="en-US" sz="1000" b="1">
            <a:latin typeface="ＭＳ Ｐゴシック"/>
          </a:endParaRPr>
        </a:p>
      </xdr:txBody>
    </xdr:sp>
    <xdr:clientData/>
  </xdr:oneCellAnchor>
  <xdr:twoCellAnchor>
    <xdr:from>
      <xdr:col>15</xdr:col>
      <xdr:colOff>92075</xdr:colOff>
      <xdr:row>92</xdr:row>
      <xdr:rowOff>79235</xdr:rowOff>
    </xdr:from>
    <xdr:to>
      <xdr:col>15</xdr:col>
      <xdr:colOff>269875</xdr:colOff>
      <xdr:row>92</xdr:row>
      <xdr:rowOff>79235</xdr:rowOff>
    </xdr:to>
    <xdr:cxnSp macro="">
      <xdr:nvCxnSpPr>
        <xdr:cNvPr id="459" name="直線コネクタ 458"/>
        <xdr:cNvCxnSpPr/>
      </xdr:nvCxnSpPr>
      <xdr:spPr>
        <a:xfrm>
          <a:off x="10388600" y="158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79235</xdr:rowOff>
    </xdr:from>
    <xdr:to>
      <xdr:col>15</xdr:col>
      <xdr:colOff>180975</xdr:colOff>
      <xdr:row>92</xdr:row>
      <xdr:rowOff>82299</xdr:rowOff>
    </xdr:to>
    <xdr:cxnSp macro="">
      <xdr:nvCxnSpPr>
        <xdr:cNvPr id="460" name="直線コネクタ 459"/>
        <xdr:cNvCxnSpPr/>
      </xdr:nvCxnSpPr>
      <xdr:spPr>
        <a:xfrm flipV="1">
          <a:off x="9639300" y="15852635"/>
          <a:ext cx="8382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63419</xdr:rowOff>
    </xdr:from>
    <xdr:ext cx="534377" cy="259045"/>
    <xdr:sp macro="" textlink="">
      <xdr:nvSpPr>
        <xdr:cNvPr id="461" name="土木費平均値テキスト"/>
        <xdr:cNvSpPr txBox="1"/>
      </xdr:nvSpPr>
      <xdr:spPr>
        <a:xfrm>
          <a:off x="10528300" y="16351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62,671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84992</xdr:rowOff>
    </xdr:from>
    <xdr:to>
      <xdr:col>15</xdr:col>
      <xdr:colOff>231775</xdr:colOff>
      <xdr:row>96</xdr:row>
      <xdr:rowOff>15142</xdr:rowOff>
    </xdr:to>
    <xdr:sp macro="" textlink="">
      <xdr:nvSpPr>
        <xdr:cNvPr id="462" name="フローチャート : 判断 461"/>
        <xdr:cNvSpPr/>
      </xdr:nvSpPr>
      <xdr:spPr>
        <a:xfrm>
          <a:off x="104267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73338</xdr:rowOff>
    </xdr:from>
    <xdr:to>
      <xdr:col>14</xdr:col>
      <xdr:colOff>28575</xdr:colOff>
      <xdr:row>92</xdr:row>
      <xdr:rowOff>82299</xdr:rowOff>
    </xdr:to>
    <xdr:cxnSp macro="">
      <xdr:nvCxnSpPr>
        <xdr:cNvPr id="463" name="直線コネクタ 462"/>
        <xdr:cNvCxnSpPr/>
      </xdr:nvCxnSpPr>
      <xdr:spPr>
        <a:xfrm>
          <a:off x="8750300" y="15675288"/>
          <a:ext cx="889000" cy="18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40436</xdr:rowOff>
    </xdr:from>
    <xdr:to>
      <xdr:col>14</xdr:col>
      <xdr:colOff>79375</xdr:colOff>
      <xdr:row>95</xdr:row>
      <xdr:rowOff>142036</xdr:rowOff>
    </xdr:to>
    <xdr:sp macro="" textlink="">
      <xdr:nvSpPr>
        <xdr:cNvPr id="464" name="フローチャート : 判断 463"/>
        <xdr:cNvSpPr/>
      </xdr:nvSpPr>
      <xdr:spPr>
        <a:xfrm>
          <a:off x="9588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133163</xdr:rowOff>
    </xdr:from>
    <xdr:ext cx="534377" cy="259045"/>
    <xdr:sp macro="" textlink="">
      <xdr:nvSpPr>
        <xdr:cNvPr id="465" name="テキスト ボックス 464"/>
        <xdr:cNvSpPr txBox="1"/>
      </xdr:nvSpPr>
      <xdr:spPr>
        <a:xfrm>
          <a:off x="9372111" y="1642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11</xdr:col>
      <xdr:colOff>307975</xdr:colOff>
      <xdr:row>91</xdr:row>
      <xdr:rowOff>73338</xdr:rowOff>
    </xdr:from>
    <xdr:to>
      <xdr:col>12</xdr:col>
      <xdr:colOff>511175</xdr:colOff>
      <xdr:row>91</xdr:row>
      <xdr:rowOff>157028</xdr:rowOff>
    </xdr:to>
    <xdr:cxnSp macro="">
      <xdr:nvCxnSpPr>
        <xdr:cNvPr id="466" name="直線コネクタ 465"/>
        <xdr:cNvCxnSpPr/>
      </xdr:nvCxnSpPr>
      <xdr:spPr>
        <a:xfrm flipV="1">
          <a:off x="7861300" y="15675288"/>
          <a:ext cx="889000" cy="8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56142</xdr:rowOff>
    </xdr:from>
    <xdr:to>
      <xdr:col>12</xdr:col>
      <xdr:colOff>561975</xdr:colOff>
      <xdr:row>95</xdr:row>
      <xdr:rowOff>157742</xdr:rowOff>
    </xdr:to>
    <xdr:sp macro="" textlink="">
      <xdr:nvSpPr>
        <xdr:cNvPr id="467" name="フローチャート : 判断 466"/>
        <xdr:cNvSpPr/>
      </xdr:nvSpPr>
      <xdr:spPr>
        <a:xfrm>
          <a:off x="8699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148869</xdr:rowOff>
    </xdr:from>
    <xdr:ext cx="534377" cy="259045"/>
    <xdr:sp macro="" textlink="">
      <xdr:nvSpPr>
        <xdr:cNvPr id="468" name="テキスト ボックス 467"/>
        <xdr:cNvSpPr txBox="1"/>
      </xdr:nvSpPr>
      <xdr:spPr>
        <a:xfrm>
          <a:off x="8483111" y="1643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63,933</a:t>
          </a:r>
          <a:endParaRPr kumimoji="1" lang="ja-JP" altLang="en-US" sz="1000" b="1">
            <a:solidFill>
              <a:srgbClr val="000080"/>
            </a:solidFill>
            <a:latin typeface="ＭＳ Ｐゴシック"/>
          </a:endParaRPr>
        </a:p>
      </xdr:txBody>
    </xdr:sp>
    <xdr:clientData/>
  </xdr:oneCellAnchor>
  <xdr:twoCellAnchor>
    <xdr:from>
      <xdr:col>10</xdr:col>
      <xdr:colOff>104775</xdr:colOff>
      <xdr:row>91</xdr:row>
      <xdr:rowOff>157028</xdr:rowOff>
    </xdr:from>
    <xdr:to>
      <xdr:col>11</xdr:col>
      <xdr:colOff>307975</xdr:colOff>
      <xdr:row>92</xdr:row>
      <xdr:rowOff>130693</xdr:rowOff>
    </xdr:to>
    <xdr:cxnSp macro="">
      <xdr:nvCxnSpPr>
        <xdr:cNvPr id="469" name="直線コネクタ 468"/>
        <xdr:cNvCxnSpPr/>
      </xdr:nvCxnSpPr>
      <xdr:spPr>
        <a:xfrm flipV="1">
          <a:off x="6972300" y="15758978"/>
          <a:ext cx="889000" cy="14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16914</xdr:rowOff>
    </xdr:from>
    <xdr:to>
      <xdr:col>11</xdr:col>
      <xdr:colOff>358775</xdr:colOff>
      <xdr:row>95</xdr:row>
      <xdr:rowOff>118514</xdr:rowOff>
    </xdr:to>
    <xdr:sp macro="" textlink="">
      <xdr:nvSpPr>
        <xdr:cNvPr id="470" name="フローチャート : 判断 469"/>
        <xdr:cNvSpPr/>
      </xdr:nvSpPr>
      <xdr:spPr>
        <a:xfrm>
          <a:off x="7810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109641</xdr:rowOff>
    </xdr:from>
    <xdr:ext cx="534377" cy="259045"/>
    <xdr:sp macro="" textlink="">
      <xdr:nvSpPr>
        <xdr:cNvPr id="471" name="テキスト ボックス 470"/>
        <xdr:cNvSpPr txBox="1"/>
      </xdr:nvSpPr>
      <xdr:spPr>
        <a:xfrm>
          <a:off x="7594111" y="1639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65,649</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67937</xdr:rowOff>
    </xdr:from>
    <xdr:to>
      <xdr:col>10</xdr:col>
      <xdr:colOff>155575</xdr:colOff>
      <xdr:row>95</xdr:row>
      <xdr:rowOff>169537</xdr:rowOff>
    </xdr:to>
    <xdr:sp macro="" textlink="">
      <xdr:nvSpPr>
        <xdr:cNvPr id="472" name="フローチャート : 判断 471"/>
        <xdr:cNvSpPr/>
      </xdr:nvSpPr>
      <xdr:spPr>
        <a:xfrm>
          <a:off x="6921500" y="163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160664</xdr:rowOff>
    </xdr:from>
    <xdr:ext cx="534377" cy="259045"/>
    <xdr:sp macro="" textlink="">
      <xdr:nvSpPr>
        <xdr:cNvPr id="473" name="テキスト ボックス 472"/>
        <xdr:cNvSpPr txBox="1"/>
      </xdr:nvSpPr>
      <xdr:spPr>
        <a:xfrm>
          <a:off x="6705111" y="164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28435</xdr:rowOff>
    </xdr:from>
    <xdr:to>
      <xdr:col>15</xdr:col>
      <xdr:colOff>231775</xdr:colOff>
      <xdr:row>92</xdr:row>
      <xdr:rowOff>130035</xdr:rowOff>
    </xdr:to>
    <xdr:sp macro="" textlink="">
      <xdr:nvSpPr>
        <xdr:cNvPr id="479" name="円/楕円 478"/>
        <xdr:cNvSpPr/>
      </xdr:nvSpPr>
      <xdr:spPr>
        <a:xfrm>
          <a:off x="10426700" y="158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152912</xdr:rowOff>
    </xdr:from>
    <xdr:ext cx="534377" cy="259045"/>
    <xdr:sp macro="" textlink="">
      <xdr:nvSpPr>
        <xdr:cNvPr id="480" name="土木費該当値テキスト"/>
        <xdr:cNvSpPr txBox="1"/>
      </xdr:nvSpPr>
      <xdr:spPr>
        <a:xfrm>
          <a:off x="10528300" y="1575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87,645</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31499</xdr:rowOff>
    </xdr:from>
    <xdr:to>
      <xdr:col>14</xdr:col>
      <xdr:colOff>79375</xdr:colOff>
      <xdr:row>92</xdr:row>
      <xdr:rowOff>133099</xdr:rowOff>
    </xdr:to>
    <xdr:sp macro="" textlink="">
      <xdr:nvSpPr>
        <xdr:cNvPr id="481" name="円/楕円 480"/>
        <xdr:cNvSpPr/>
      </xdr:nvSpPr>
      <xdr:spPr>
        <a:xfrm>
          <a:off x="9588500" y="1580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90</xdr:row>
      <xdr:rowOff>149626</xdr:rowOff>
    </xdr:from>
    <xdr:ext cx="534377" cy="259045"/>
    <xdr:sp macro="" textlink="">
      <xdr:nvSpPr>
        <xdr:cNvPr id="482" name="テキスト ボックス 481"/>
        <xdr:cNvSpPr txBox="1"/>
      </xdr:nvSpPr>
      <xdr:spPr>
        <a:xfrm>
          <a:off x="9372111" y="1558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87,511</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22538</xdr:rowOff>
    </xdr:from>
    <xdr:to>
      <xdr:col>12</xdr:col>
      <xdr:colOff>561975</xdr:colOff>
      <xdr:row>91</xdr:row>
      <xdr:rowOff>124138</xdr:rowOff>
    </xdr:to>
    <xdr:sp macro="" textlink="">
      <xdr:nvSpPr>
        <xdr:cNvPr id="483" name="円/楕円 482"/>
        <xdr:cNvSpPr/>
      </xdr:nvSpPr>
      <xdr:spPr>
        <a:xfrm>
          <a:off x="8699500" y="1562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89</xdr:row>
      <xdr:rowOff>140665</xdr:rowOff>
    </xdr:from>
    <xdr:ext cx="534377" cy="259045"/>
    <xdr:sp macro="" textlink="">
      <xdr:nvSpPr>
        <xdr:cNvPr id="484" name="テキスト ボックス 483"/>
        <xdr:cNvSpPr txBox="1"/>
      </xdr:nvSpPr>
      <xdr:spPr>
        <a:xfrm>
          <a:off x="8483111" y="1539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95,403</a:t>
          </a:r>
          <a:endParaRPr kumimoji="1" lang="ja-JP" altLang="en-US" sz="1000" b="1">
            <a:solidFill>
              <a:srgbClr val="FF0000"/>
            </a:solidFill>
            <a:latin typeface="ＭＳ Ｐゴシック"/>
          </a:endParaRPr>
        </a:p>
      </xdr:txBody>
    </xdr:sp>
    <xdr:clientData/>
  </xdr:oneCellAnchor>
  <xdr:twoCellAnchor>
    <xdr:from>
      <xdr:col>11</xdr:col>
      <xdr:colOff>257175</xdr:colOff>
      <xdr:row>91</xdr:row>
      <xdr:rowOff>106228</xdr:rowOff>
    </xdr:from>
    <xdr:to>
      <xdr:col>11</xdr:col>
      <xdr:colOff>358775</xdr:colOff>
      <xdr:row>92</xdr:row>
      <xdr:rowOff>36378</xdr:rowOff>
    </xdr:to>
    <xdr:sp macro="" textlink="">
      <xdr:nvSpPr>
        <xdr:cNvPr id="485" name="円/楕円 484"/>
        <xdr:cNvSpPr/>
      </xdr:nvSpPr>
      <xdr:spPr>
        <a:xfrm>
          <a:off x="7810500" y="1570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90</xdr:row>
      <xdr:rowOff>52905</xdr:rowOff>
    </xdr:from>
    <xdr:ext cx="534377" cy="259045"/>
    <xdr:sp macro="" textlink="">
      <xdr:nvSpPr>
        <xdr:cNvPr id="486" name="テキスト ボックス 485"/>
        <xdr:cNvSpPr txBox="1"/>
      </xdr:nvSpPr>
      <xdr:spPr>
        <a:xfrm>
          <a:off x="7594111" y="1548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91,742</a:t>
          </a:r>
          <a:endParaRPr kumimoji="1" lang="ja-JP" altLang="en-US" sz="1000" b="1">
            <a:solidFill>
              <a:srgbClr val="FF0000"/>
            </a:solidFill>
            <a:latin typeface="ＭＳ Ｐゴシック"/>
          </a:endParaRPr>
        </a:p>
      </xdr:txBody>
    </xdr:sp>
    <xdr:clientData/>
  </xdr:oneCellAnchor>
  <xdr:twoCellAnchor>
    <xdr:from>
      <xdr:col>10</xdr:col>
      <xdr:colOff>53975</xdr:colOff>
      <xdr:row>92</xdr:row>
      <xdr:rowOff>79893</xdr:rowOff>
    </xdr:from>
    <xdr:to>
      <xdr:col>10</xdr:col>
      <xdr:colOff>155575</xdr:colOff>
      <xdr:row>93</xdr:row>
      <xdr:rowOff>10043</xdr:rowOff>
    </xdr:to>
    <xdr:sp macro="" textlink="">
      <xdr:nvSpPr>
        <xdr:cNvPr id="487" name="円/楕円 486"/>
        <xdr:cNvSpPr/>
      </xdr:nvSpPr>
      <xdr:spPr>
        <a:xfrm>
          <a:off x="6921500" y="1585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91</xdr:row>
      <xdr:rowOff>26570</xdr:rowOff>
    </xdr:from>
    <xdr:ext cx="534377" cy="259045"/>
    <xdr:sp macro="" textlink="">
      <xdr:nvSpPr>
        <xdr:cNvPr id="488" name="テキスト ボックス 487"/>
        <xdr:cNvSpPr txBox="1"/>
      </xdr:nvSpPr>
      <xdr:spPr>
        <a:xfrm>
          <a:off x="6705111" y="1562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1" name="テキスト ボックス 50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126174</xdr:rowOff>
    </xdr:from>
    <xdr:to>
      <xdr:col>23</xdr:col>
      <xdr:colOff>516889</xdr:colOff>
      <xdr:row>39</xdr:row>
      <xdr:rowOff>138176</xdr:rowOff>
    </xdr:to>
    <xdr:cxnSp macro="">
      <xdr:nvCxnSpPr>
        <xdr:cNvPr id="513" name="直線コネクタ 512"/>
        <xdr:cNvCxnSpPr/>
      </xdr:nvCxnSpPr>
      <xdr:spPr>
        <a:xfrm flipV="1">
          <a:off x="16317595" y="5441124"/>
          <a:ext cx="1269" cy="1383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142003</xdr:rowOff>
    </xdr:from>
    <xdr:ext cx="469744" cy="259045"/>
    <xdr:sp macro="" textlink="">
      <xdr:nvSpPr>
        <xdr:cNvPr id="514" name="消防費最小値テキスト"/>
        <xdr:cNvSpPr txBox="1"/>
      </xdr:nvSpPr>
      <xdr:spPr>
        <a:xfrm>
          <a:off x="16370300" y="682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9,508</a:t>
          </a:r>
          <a:endParaRPr kumimoji="1" lang="ja-JP" altLang="en-US" sz="1000" b="1">
            <a:latin typeface="ＭＳ Ｐゴシック"/>
          </a:endParaRPr>
        </a:p>
      </xdr:txBody>
    </xdr:sp>
    <xdr:clientData/>
  </xdr:oneCellAnchor>
  <xdr:twoCellAnchor>
    <xdr:from>
      <xdr:col>23</xdr:col>
      <xdr:colOff>428625</xdr:colOff>
      <xdr:row>39</xdr:row>
      <xdr:rowOff>138176</xdr:rowOff>
    </xdr:from>
    <xdr:to>
      <xdr:col>23</xdr:col>
      <xdr:colOff>606425</xdr:colOff>
      <xdr:row>39</xdr:row>
      <xdr:rowOff>138176</xdr:rowOff>
    </xdr:to>
    <xdr:cxnSp macro="">
      <xdr:nvCxnSpPr>
        <xdr:cNvPr id="515" name="直線コネクタ 514"/>
        <xdr:cNvCxnSpPr/>
      </xdr:nvCxnSpPr>
      <xdr:spPr>
        <a:xfrm>
          <a:off x="16230600" y="682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72851</xdr:rowOff>
    </xdr:from>
    <xdr:ext cx="534377" cy="259045"/>
    <xdr:sp macro="" textlink="">
      <xdr:nvSpPr>
        <xdr:cNvPr id="516" name="消防費最大値テキスト"/>
        <xdr:cNvSpPr txBox="1"/>
      </xdr:nvSpPr>
      <xdr:spPr>
        <a:xfrm>
          <a:off x="16370300" y="521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16,771</a:t>
          </a:r>
          <a:endParaRPr kumimoji="1" lang="ja-JP" altLang="en-US" sz="1000" b="1">
            <a:latin typeface="ＭＳ Ｐゴシック"/>
          </a:endParaRPr>
        </a:p>
      </xdr:txBody>
    </xdr:sp>
    <xdr:clientData/>
  </xdr:oneCellAnchor>
  <xdr:twoCellAnchor>
    <xdr:from>
      <xdr:col>23</xdr:col>
      <xdr:colOff>428625</xdr:colOff>
      <xdr:row>31</xdr:row>
      <xdr:rowOff>126174</xdr:rowOff>
    </xdr:from>
    <xdr:to>
      <xdr:col>23</xdr:col>
      <xdr:colOff>606425</xdr:colOff>
      <xdr:row>31</xdr:row>
      <xdr:rowOff>126174</xdr:rowOff>
    </xdr:to>
    <xdr:cxnSp macro="">
      <xdr:nvCxnSpPr>
        <xdr:cNvPr id="517" name="直線コネクタ 516"/>
        <xdr:cNvCxnSpPr/>
      </xdr:nvCxnSpPr>
      <xdr:spPr>
        <a:xfrm>
          <a:off x="16230600" y="544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105410</xdr:rowOff>
    </xdr:from>
    <xdr:to>
      <xdr:col>23</xdr:col>
      <xdr:colOff>517525</xdr:colOff>
      <xdr:row>36</xdr:row>
      <xdr:rowOff>118935</xdr:rowOff>
    </xdr:to>
    <xdr:cxnSp macro="">
      <xdr:nvCxnSpPr>
        <xdr:cNvPr id="518" name="直線コネクタ 517"/>
        <xdr:cNvCxnSpPr/>
      </xdr:nvCxnSpPr>
      <xdr:spPr>
        <a:xfrm>
          <a:off x="15481300" y="5248910"/>
          <a:ext cx="838200" cy="104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106951</xdr:rowOff>
    </xdr:from>
    <xdr:ext cx="534377" cy="259045"/>
    <xdr:sp macro="" textlink="">
      <xdr:nvSpPr>
        <xdr:cNvPr id="519" name="消防費平均値テキスト"/>
        <xdr:cNvSpPr txBox="1"/>
      </xdr:nvSpPr>
      <xdr:spPr>
        <a:xfrm>
          <a:off x="16370300" y="6279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11,992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128524</xdr:rowOff>
    </xdr:from>
    <xdr:to>
      <xdr:col>23</xdr:col>
      <xdr:colOff>568325</xdr:colOff>
      <xdr:row>37</xdr:row>
      <xdr:rowOff>58674</xdr:rowOff>
    </xdr:to>
    <xdr:sp macro="" textlink="">
      <xdr:nvSpPr>
        <xdr:cNvPr id="520" name="フローチャート : 判断 519"/>
        <xdr:cNvSpPr/>
      </xdr:nvSpPr>
      <xdr:spPr>
        <a:xfrm>
          <a:off x="162687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105410</xdr:rowOff>
    </xdr:from>
    <xdr:to>
      <xdr:col>22</xdr:col>
      <xdr:colOff>365125</xdr:colOff>
      <xdr:row>30</xdr:row>
      <xdr:rowOff>165989</xdr:rowOff>
    </xdr:to>
    <xdr:cxnSp macro="">
      <xdr:nvCxnSpPr>
        <xdr:cNvPr id="521" name="直線コネクタ 520"/>
        <xdr:cNvCxnSpPr/>
      </xdr:nvCxnSpPr>
      <xdr:spPr>
        <a:xfrm flipV="1">
          <a:off x="14592300" y="5248910"/>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112522</xdr:rowOff>
    </xdr:from>
    <xdr:to>
      <xdr:col>22</xdr:col>
      <xdr:colOff>415925</xdr:colOff>
      <xdr:row>36</xdr:row>
      <xdr:rowOff>42672</xdr:rowOff>
    </xdr:to>
    <xdr:sp macro="" textlink="">
      <xdr:nvSpPr>
        <xdr:cNvPr id="522" name="フローチャート : 判断 521"/>
        <xdr:cNvSpPr/>
      </xdr:nvSpPr>
      <xdr:spPr>
        <a:xfrm>
          <a:off x="15430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33799</xdr:rowOff>
    </xdr:from>
    <xdr:ext cx="534377" cy="259045"/>
    <xdr:sp macro="" textlink="">
      <xdr:nvSpPr>
        <xdr:cNvPr id="523" name="テキスト ボックス 522"/>
        <xdr:cNvSpPr txBox="1"/>
      </xdr:nvSpPr>
      <xdr:spPr>
        <a:xfrm>
          <a:off x="15214111" y="620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12,976</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165989</xdr:rowOff>
    </xdr:from>
    <xdr:to>
      <xdr:col>21</xdr:col>
      <xdr:colOff>161925</xdr:colOff>
      <xdr:row>35</xdr:row>
      <xdr:rowOff>59118</xdr:rowOff>
    </xdr:to>
    <xdr:cxnSp macro="">
      <xdr:nvCxnSpPr>
        <xdr:cNvPr id="524" name="直線コネクタ 523"/>
        <xdr:cNvCxnSpPr/>
      </xdr:nvCxnSpPr>
      <xdr:spPr>
        <a:xfrm flipV="1">
          <a:off x="13703300" y="5309489"/>
          <a:ext cx="889000" cy="75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27749</xdr:rowOff>
    </xdr:from>
    <xdr:to>
      <xdr:col>21</xdr:col>
      <xdr:colOff>212725</xdr:colOff>
      <xdr:row>36</xdr:row>
      <xdr:rowOff>129349</xdr:rowOff>
    </xdr:to>
    <xdr:sp macro="" textlink="">
      <xdr:nvSpPr>
        <xdr:cNvPr id="525" name="フローチャート : 判断 524"/>
        <xdr:cNvSpPr/>
      </xdr:nvSpPr>
      <xdr:spPr>
        <a:xfrm>
          <a:off x="14541500" y="619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120476</xdr:rowOff>
    </xdr:from>
    <xdr:ext cx="534377" cy="259045"/>
    <xdr:sp macro="" textlink="">
      <xdr:nvSpPr>
        <xdr:cNvPr id="526" name="テキスト ボックス 525"/>
        <xdr:cNvSpPr txBox="1"/>
      </xdr:nvSpPr>
      <xdr:spPr>
        <a:xfrm>
          <a:off x="14325111" y="629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12,521</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59118</xdr:rowOff>
    </xdr:from>
    <xdr:to>
      <xdr:col>19</xdr:col>
      <xdr:colOff>644525</xdr:colOff>
      <xdr:row>36</xdr:row>
      <xdr:rowOff>50927</xdr:rowOff>
    </xdr:to>
    <xdr:cxnSp macro="">
      <xdr:nvCxnSpPr>
        <xdr:cNvPr id="527" name="直線コネクタ 526"/>
        <xdr:cNvCxnSpPr/>
      </xdr:nvCxnSpPr>
      <xdr:spPr>
        <a:xfrm flipV="1">
          <a:off x="12814300" y="6059868"/>
          <a:ext cx="889000" cy="16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13272</xdr:rowOff>
    </xdr:from>
    <xdr:to>
      <xdr:col>20</xdr:col>
      <xdr:colOff>9525</xdr:colOff>
      <xdr:row>37</xdr:row>
      <xdr:rowOff>114872</xdr:rowOff>
    </xdr:to>
    <xdr:sp macro="" textlink="">
      <xdr:nvSpPr>
        <xdr:cNvPr id="528" name="フローチャート : 判断 527"/>
        <xdr:cNvSpPr/>
      </xdr:nvSpPr>
      <xdr:spPr>
        <a:xfrm>
          <a:off x="13652500" y="635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105999</xdr:rowOff>
    </xdr:from>
    <xdr:ext cx="534377" cy="259045"/>
    <xdr:sp macro="" textlink="">
      <xdr:nvSpPr>
        <xdr:cNvPr id="529" name="テキスト ボックス 528"/>
        <xdr:cNvSpPr txBox="1"/>
      </xdr:nvSpPr>
      <xdr:spPr>
        <a:xfrm>
          <a:off x="13436111" y="644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11,697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4318</xdr:rowOff>
    </xdr:from>
    <xdr:to>
      <xdr:col>18</xdr:col>
      <xdr:colOff>492125</xdr:colOff>
      <xdr:row>37</xdr:row>
      <xdr:rowOff>105918</xdr:rowOff>
    </xdr:to>
    <xdr:sp macro="" textlink="">
      <xdr:nvSpPr>
        <xdr:cNvPr id="530" name="フローチャート : 判断 529"/>
        <xdr:cNvSpPr/>
      </xdr:nvSpPr>
      <xdr:spPr>
        <a:xfrm>
          <a:off x="12763500" y="634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97045</xdr:rowOff>
    </xdr:from>
    <xdr:ext cx="534377" cy="259045"/>
    <xdr:sp macro="" textlink="">
      <xdr:nvSpPr>
        <xdr:cNvPr id="531" name="テキスト ボックス 530"/>
        <xdr:cNvSpPr txBox="1"/>
      </xdr:nvSpPr>
      <xdr:spPr>
        <a:xfrm>
          <a:off x="12547111" y="64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68135</xdr:rowOff>
    </xdr:from>
    <xdr:to>
      <xdr:col>23</xdr:col>
      <xdr:colOff>568325</xdr:colOff>
      <xdr:row>36</xdr:row>
      <xdr:rowOff>169735</xdr:rowOff>
    </xdr:to>
    <xdr:sp macro="" textlink="">
      <xdr:nvSpPr>
        <xdr:cNvPr id="537" name="円/楕円 536"/>
        <xdr:cNvSpPr/>
      </xdr:nvSpPr>
      <xdr:spPr>
        <a:xfrm>
          <a:off x="16268700" y="624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91012</xdr:rowOff>
    </xdr:from>
    <xdr:ext cx="534377" cy="259045"/>
    <xdr:sp macro="" textlink="">
      <xdr:nvSpPr>
        <xdr:cNvPr id="538" name="消防費該当値テキスト"/>
        <xdr:cNvSpPr txBox="1"/>
      </xdr:nvSpPr>
      <xdr:spPr>
        <a:xfrm>
          <a:off x="16370300" y="60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12,309</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54610</xdr:rowOff>
    </xdr:from>
    <xdr:to>
      <xdr:col>22</xdr:col>
      <xdr:colOff>415925</xdr:colOff>
      <xdr:row>30</xdr:row>
      <xdr:rowOff>156210</xdr:rowOff>
    </xdr:to>
    <xdr:sp macro="" textlink="">
      <xdr:nvSpPr>
        <xdr:cNvPr id="539" name="円/楕円 538"/>
        <xdr:cNvSpPr/>
      </xdr:nvSpPr>
      <xdr:spPr>
        <a:xfrm>
          <a:off x="15430500" y="519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1287</xdr:rowOff>
    </xdr:from>
    <xdr:ext cx="534377" cy="259045"/>
    <xdr:sp macro="" textlink="">
      <xdr:nvSpPr>
        <xdr:cNvPr id="540" name="テキスト ボックス 539"/>
        <xdr:cNvSpPr txBox="1"/>
      </xdr:nvSpPr>
      <xdr:spPr>
        <a:xfrm>
          <a:off x="15214111" y="497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17,780</a:t>
          </a:r>
          <a:endParaRPr kumimoji="1" lang="ja-JP" altLang="en-US" sz="1000" b="1">
            <a:solidFill>
              <a:srgbClr val="FF0000"/>
            </a:solidFill>
            <a:latin typeface="ＭＳ Ｐゴシック"/>
          </a:endParaRPr>
        </a:p>
      </xdr:txBody>
    </xdr:sp>
    <xdr:clientData/>
  </xdr:oneCellAnchor>
  <xdr:twoCellAnchor>
    <xdr:from>
      <xdr:col>21</xdr:col>
      <xdr:colOff>111125</xdr:colOff>
      <xdr:row>30</xdr:row>
      <xdr:rowOff>115189</xdr:rowOff>
    </xdr:from>
    <xdr:to>
      <xdr:col>21</xdr:col>
      <xdr:colOff>212725</xdr:colOff>
      <xdr:row>31</xdr:row>
      <xdr:rowOff>45339</xdr:rowOff>
    </xdr:to>
    <xdr:sp macro="" textlink="">
      <xdr:nvSpPr>
        <xdr:cNvPr id="541" name="円/楕円 540"/>
        <xdr:cNvSpPr/>
      </xdr:nvSpPr>
      <xdr:spPr>
        <a:xfrm>
          <a:off x="14541500" y="525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29</xdr:row>
      <xdr:rowOff>61866</xdr:rowOff>
    </xdr:from>
    <xdr:ext cx="534377" cy="259045"/>
    <xdr:sp macro="" textlink="">
      <xdr:nvSpPr>
        <xdr:cNvPr id="542" name="テキスト ボックス 541"/>
        <xdr:cNvSpPr txBox="1"/>
      </xdr:nvSpPr>
      <xdr:spPr>
        <a:xfrm>
          <a:off x="14325111" y="50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17,462</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8318</xdr:rowOff>
    </xdr:from>
    <xdr:to>
      <xdr:col>20</xdr:col>
      <xdr:colOff>9525</xdr:colOff>
      <xdr:row>35</xdr:row>
      <xdr:rowOff>109918</xdr:rowOff>
    </xdr:to>
    <xdr:sp macro="" textlink="">
      <xdr:nvSpPr>
        <xdr:cNvPr id="543" name="円/楕円 542"/>
        <xdr:cNvSpPr/>
      </xdr:nvSpPr>
      <xdr:spPr>
        <a:xfrm>
          <a:off x="13652500" y="600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126445</xdr:rowOff>
    </xdr:from>
    <xdr:ext cx="534377" cy="259045"/>
    <xdr:sp macro="" textlink="">
      <xdr:nvSpPr>
        <xdr:cNvPr id="544" name="テキスト ボックス 543"/>
        <xdr:cNvSpPr txBox="1"/>
      </xdr:nvSpPr>
      <xdr:spPr>
        <a:xfrm>
          <a:off x="13436111" y="57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127</xdr:rowOff>
    </xdr:from>
    <xdr:to>
      <xdr:col>18</xdr:col>
      <xdr:colOff>492125</xdr:colOff>
      <xdr:row>36</xdr:row>
      <xdr:rowOff>101727</xdr:rowOff>
    </xdr:to>
    <xdr:sp macro="" textlink="">
      <xdr:nvSpPr>
        <xdr:cNvPr id="545" name="円/楕円 544"/>
        <xdr:cNvSpPr/>
      </xdr:nvSpPr>
      <xdr:spPr>
        <a:xfrm>
          <a:off x="12763500" y="617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118254</xdr:rowOff>
    </xdr:from>
    <xdr:ext cx="534377" cy="259045"/>
    <xdr:sp macro="" textlink="">
      <xdr:nvSpPr>
        <xdr:cNvPr id="546" name="テキスト ボックス 545"/>
        <xdr:cNvSpPr txBox="1"/>
      </xdr:nvSpPr>
      <xdr:spPr>
        <a:xfrm>
          <a:off x="12547111" y="594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67" name="テキスト ボックス 56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170104</xdr:rowOff>
    </xdr:from>
    <xdr:to>
      <xdr:col>23</xdr:col>
      <xdr:colOff>516889</xdr:colOff>
      <xdr:row>59</xdr:row>
      <xdr:rowOff>42682</xdr:rowOff>
    </xdr:to>
    <xdr:cxnSp macro="">
      <xdr:nvCxnSpPr>
        <xdr:cNvPr id="569" name="直線コネクタ 568"/>
        <xdr:cNvCxnSpPr/>
      </xdr:nvCxnSpPr>
      <xdr:spPr>
        <a:xfrm flipV="1">
          <a:off x="16317595" y="8914054"/>
          <a:ext cx="1269" cy="124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46509</xdr:rowOff>
    </xdr:from>
    <xdr:ext cx="534377" cy="259045"/>
    <xdr:sp macro="" textlink="">
      <xdr:nvSpPr>
        <xdr:cNvPr id="570" name="教育費最小値テキスト"/>
        <xdr:cNvSpPr txBox="1"/>
      </xdr:nvSpPr>
      <xdr:spPr>
        <a:xfrm>
          <a:off x="16370300" y="1016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28,372</a:t>
          </a:r>
          <a:endParaRPr kumimoji="1" lang="ja-JP" altLang="en-US" sz="1000" b="1">
            <a:latin typeface="ＭＳ Ｐゴシック"/>
          </a:endParaRPr>
        </a:p>
      </xdr:txBody>
    </xdr:sp>
    <xdr:clientData/>
  </xdr:oneCellAnchor>
  <xdr:twoCellAnchor>
    <xdr:from>
      <xdr:col>23</xdr:col>
      <xdr:colOff>428625</xdr:colOff>
      <xdr:row>59</xdr:row>
      <xdr:rowOff>42682</xdr:rowOff>
    </xdr:from>
    <xdr:to>
      <xdr:col>23</xdr:col>
      <xdr:colOff>606425</xdr:colOff>
      <xdr:row>59</xdr:row>
      <xdr:rowOff>42682</xdr:rowOff>
    </xdr:to>
    <xdr:cxnSp macro="">
      <xdr:nvCxnSpPr>
        <xdr:cNvPr id="571" name="直線コネクタ 570"/>
        <xdr:cNvCxnSpPr/>
      </xdr:nvCxnSpPr>
      <xdr:spPr>
        <a:xfrm>
          <a:off x="16230600" y="1015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116781</xdr:rowOff>
    </xdr:from>
    <xdr:ext cx="534377" cy="259045"/>
    <xdr:sp macro="" textlink="">
      <xdr:nvSpPr>
        <xdr:cNvPr id="572" name="教育費最大値テキスト"/>
        <xdr:cNvSpPr txBox="1"/>
      </xdr:nvSpPr>
      <xdr:spPr>
        <a:xfrm>
          <a:off x="16370300" y="86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55,585</a:t>
          </a:r>
          <a:endParaRPr kumimoji="1" lang="ja-JP" altLang="en-US" sz="1000" b="1">
            <a:latin typeface="ＭＳ Ｐゴシック"/>
          </a:endParaRPr>
        </a:p>
      </xdr:txBody>
    </xdr:sp>
    <xdr:clientData/>
  </xdr:oneCellAnchor>
  <xdr:twoCellAnchor>
    <xdr:from>
      <xdr:col>23</xdr:col>
      <xdr:colOff>428625</xdr:colOff>
      <xdr:row>51</xdr:row>
      <xdr:rowOff>170104</xdr:rowOff>
    </xdr:from>
    <xdr:to>
      <xdr:col>23</xdr:col>
      <xdr:colOff>606425</xdr:colOff>
      <xdr:row>51</xdr:row>
      <xdr:rowOff>170104</xdr:rowOff>
    </xdr:to>
    <xdr:cxnSp macro="">
      <xdr:nvCxnSpPr>
        <xdr:cNvPr id="573" name="直線コネクタ 572"/>
        <xdr:cNvCxnSpPr/>
      </xdr:nvCxnSpPr>
      <xdr:spPr>
        <a:xfrm>
          <a:off x="16230600" y="891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147793</xdr:rowOff>
    </xdr:from>
    <xdr:to>
      <xdr:col>23</xdr:col>
      <xdr:colOff>517525</xdr:colOff>
      <xdr:row>55</xdr:row>
      <xdr:rowOff>79166</xdr:rowOff>
    </xdr:to>
    <xdr:cxnSp macro="">
      <xdr:nvCxnSpPr>
        <xdr:cNvPr id="574" name="直線コネクタ 573"/>
        <xdr:cNvCxnSpPr/>
      </xdr:nvCxnSpPr>
      <xdr:spPr>
        <a:xfrm>
          <a:off x="15481300" y="9406093"/>
          <a:ext cx="838200" cy="10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65087</xdr:rowOff>
    </xdr:from>
    <xdr:ext cx="534377" cy="259045"/>
    <xdr:sp macro="" textlink="">
      <xdr:nvSpPr>
        <xdr:cNvPr id="575" name="教育費平均値テキスト"/>
        <xdr:cNvSpPr txBox="1"/>
      </xdr:nvSpPr>
      <xdr:spPr>
        <a:xfrm>
          <a:off x="16370300" y="9494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41,299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86660</xdr:rowOff>
    </xdr:from>
    <xdr:to>
      <xdr:col>23</xdr:col>
      <xdr:colOff>568325</xdr:colOff>
      <xdr:row>56</xdr:row>
      <xdr:rowOff>16810</xdr:rowOff>
    </xdr:to>
    <xdr:sp macro="" textlink="">
      <xdr:nvSpPr>
        <xdr:cNvPr id="576" name="フローチャート : 判断 575"/>
        <xdr:cNvSpPr/>
      </xdr:nvSpPr>
      <xdr:spPr>
        <a:xfrm>
          <a:off x="16268700" y="951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159177</xdr:rowOff>
    </xdr:from>
    <xdr:to>
      <xdr:col>22</xdr:col>
      <xdr:colOff>365125</xdr:colOff>
      <xdr:row>54</xdr:row>
      <xdr:rowOff>147793</xdr:rowOff>
    </xdr:to>
    <xdr:cxnSp macro="">
      <xdr:nvCxnSpPr>
        <xdr:cNvPr id="577" name="直線コネクタ 576"/>
        <xdr:cNvCxnSpPr/>
      </xdr:nvCxnSpPr>
      <xdr:spPr>
        <a:xfrm>
          <a:off x="14592300" y="9246027"/>
          <a:ext cx="889000" cy="16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144038</xdr:rowOff>
    </xdr:from>
    <xdr:to>
      <xdr:col>22</xdr:col>
      <xdr:colOff>415925</xdr:colOff>
      <xdr:row>56</xdr:row>
      <xdr:rowOff>74188</xdr:rowOff>
    </xdr:to>
    <xdr:sp macro="" textlink="">
      <xdr:nvSpPr>
        <xdr:cNvPr id="578" name="フローチャート : 判断 577"/>
        <xdr:cNvSpPr/>
      </xdr:nvSpPr>
      <xdr:spPr>
        <a:xfrm>
          <a:off x="15430500" y="957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65315</xdr:rowOff>
    </xdr:from>
    <xdr:ext cx="534377" cy="259045"/>
    <xdr:sp macro="" textlink="">
      <xdr:nvSpPr>
        <xdr:cNvPr id="579" name="テキスト ボックス 578"/>
        <xdr:cNvSpPr txBox="1"/>
      </xdr:nvSpPr>
      <xdr:spPr>
        <a:xfrm>
          <a:off x="15214111" y="966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40,044</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83007</xdr:rowOff>
    </xdr:from>
    <xdr:to>
      <xdr:col>21</xdr:col>
      <xdr:colOff>161925</xdr:colOff>
      <xdr:row>53</xdr:row>
      <xdr:rowOff>159177</xdr:rowOff>
    </xdr:to>
    <xdr:cxnSp macro="">
      <xdr:nvCxnSpPr>
        <xdr:cNvPr id="580" name="直線コネクタ 579"/>
        <xdr:cNvCxnSpPr/>
      </xdr:nvCxnSpPr>
      <xdr:spPr>
        <a:xfrm>
          <a:off x="13703300" y="8998407"/>
          <a:ext cx="889000" cy="24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167767</xdr:rowOff>
    </xdr:from>
    <xdr:to>
      <xdr:col>21</xdr:col>
      <xdr:colOff>212725</xdr:colOff>
      <xdr:row>56</xdr:row>
      <xdr:rowOff>97917</xdr:rowOff>
    </xdr:to>
    <xdr:sp macro="" textlink="">
      <xdr:nvSpPr>
        <xdr:cNvPr id="581" name="フローチャート : 判断 580"/>
        <xdr:cNvSpPr/>
      </xdr:nvSpPr>
      <xdr:spPr>
        <a:xfrm>
          <a:off x="14541500" y="95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89044</xdr:rowOff>
    </xdr:from>
    <xdr:ext cx="534377" cy="259045"/>
    <xdr:sp macro="" textlink="">
      <xdr:nvSpPr>
        <xdr:cNvPr id="582" name="テキスト ボックス 581"/>
        <xdr:cNvSpPr txBox="1"/>
      </xdr:nvSpPr>
      <xdr:spPr>
        <a:xfrm>
          <a:off x="14325111" y="96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39,525</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83007</xdr:rowOff>
    </xdr:from>
    <xdr:to>
      <xdr:col>19</xdr:col>
      <xdr:colOff>644525</xdr:colOff>
      <xdr:row>52</xdr:row>
      <xdr:rowOff>99649</xdr:rowOff>
    </xdr:to>
    <xdr:cxnSp macro="">
      <xdr:nvCxnSpPr>
        <xdr:cNvPr id="583" name="直線コネクタ 582"/>
        <xdr:cNvCxnSpPr/>
      </xdr:nvCxnSpPr>
      <xdr:spPr>
        <a:xfrm flipV="1">
          <a:off x="12814300" y="8998407"/>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41671</xdr:rowOff>
    </xdr:from>
    <xdr:to>
      <xdr:col>20</xdr:col>
      <xdr:colOff>9525</xdr:colOff>
      <xdr:row>56</xdr:row>
      <xdr:rowOff>143271</xdr:rowOff>
    </xdr:to>
    <xdr:sp macro="" textlink="">
      <xdr:nvSpPr>
        <xdr:cNvPr id="584" name="フローチャート : 判断 583"/>
        <xdr:cNvSpPr/>
      </xdr:nvSpPr>
      <xdr:spPr>
        <a:xfrm>
          <a:off x="13652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134398</xdr:rowOff>
    </xdr:from>
    <xdr:ext cx="534377" cy="259045"/>
    <xdr:sp macro="" textlink="">
      <xdr:nvSpPr>
        <xdr:cNvPr id="585" name="テキスト ボックス 584"/>
        <xdr:cNvSpPr txBox="1"/>
      </xdr:nvSpPr>
      <xdr:spPr>
        <a:xfrm>
          <a:off x="13436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49306</xdr:rowOff>
    </xdr:from>
    <xdr:to>
      <xdr:col>18</xdr:col>
      <xdr:colOff>492125</xdr:colOff>
      <xdr:row>56</xdr:row>
      <xdr:rowOff>150906</xdr:rowOff>
    </xdr:to>
    <xdr:sp macro="" textlink="">
      <xdr:nvSpPr>
        <xdr:cNvPr id="586" name="フローチャート : 判断 585"/>
        <xdr:cNvSpPr/>
      </xdr:nvSpPr>
      <xdr:spPr>
        <a:xfrm>
          <a:off x="12763500" y="965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142033</xdr:rowOff>
    </xdr:from>
    <xdr:ext cx="534377" cy="259045"/>
    <xdr:sp macro="" textlink="">
      <xdr:nvSpPr>
        <xdr:cNvPr id="587" name="テキスト ボックス 586"/>
        <xdr:cNvSpPr txBox="1"/>
      </xdr:nvSpPr>
      <xdr:spPr>
        <a:xfrm>
          <a:off x="12547111" y="974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28366</xdr:rowOff>
    </xdr:from>
    <xdr:to>
      <xdr:col>23</xdr:col>
      <xdr:colOff>568325</xdr:colOff>
      <xdr:row>55</xdr:row>
      <xdr:rowOff>129966</xdr:rowOff>
    </xdr:to>
    <xdr:sp macro="" textlink="">
      <xdr:nvSpPr>
        <xdr:cNvPr id="593" name="円/楕円 592"/>
        <xdr:cNvSpPr/>
      </xdr:nvSpPr>
      <xdr:spPr>
        <a:xfrm>
          <a:off x="16268700" y="94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51243</xdr:rowOff>
    </xdr:from>
    <xdr:ext cx="534377" cy="259045"/>
    <xdr:sp macro="" textlink="">
      <xdr:nvSpPr>
        <xdr:cNvPr id="594" name="教育費該当値テキスト"/>
        <xdr:cNvSpPr txBox="1"/>
      </xdr:nvSpPr>
      <xdr:spPr>
        <a:xfrm>
          <a:off x="16370300" y="930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42,574</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96993</xdr:rowOff>
    </xdr:from>
    <xdr:to>
      <xdr:col>22</xdr:col>
      <xdr:colOff>415925</xdr:colOff>
      <xdr:row>55</xdr:row>
      <xdr:rowOff>27143</xdr:rowOff>
    </xdr:to>
    <xdr:sp macro="" textlink="">
      <xdr:nvSpPr>
        <xdr:cNvPr id="595" name="円/楕円 594"/>
        <xdr:cNvSpPr/>
      </xdr:nvSpPr>
      <xdr:spPr>
        <a:xfrm>
          <a:off x="15430500" y="935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43670</xdr:rowOff>
    </xdr:from>
    <xdr:ext cx="534377" cy="259045"/>
    <xdr:sp macro="" textlink="">
      <xdr:nvSpPr>
        <xdr:cNvPr id="596" name="テキスト ボックス 595"/>
        <xdr:cNvSpPr txBox="1"/>
      </xdr:nvSpPr>
      <xdr:spPr>
        <a:xfrm>
          <a:off x="15214111" y="913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44,823</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108377</xdr:rowOff>
    </xdr:from>
    <xdr:to>
      <xdr:col>21</xdr:col>
      <xdr:colOff>212725</xdr:colOff>
      <xdr:row>54</xdr:row>
      <xdr:rowOff>38527</xdr:rowOff>
    </xdr:to>
    <xdr:sp macro="" textlink="">
      <xdr:nvSpPr>
        <xdr:cNvPr id="597" name="円/楕円 596"/>
        <xdr:cNvSpPr/>
      </xdr:nvSpPr>
      <xdr:spPr>
        <a:xfrm>
          <a:off x="14541500" y="919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55054</xdr:rowOff>
    </xdr:from>
    <xdr:ext cx="534377" cy="259045"/>
    <xdr:sp macro="" textlink="">
      <xdr:nvSpPr>
        <xdr:cNvPr id="598" name="テキスト ボックス 597"/>
        <xdr:cNvSpPr txBox="1"/>
      </xdr:nvSpPr>
      <xdr:spPr>
        <a:xfrm>
          <a:off x="14325111" y="897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48,324</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32207</xdr:rowOff>
    </xdr:from>
    <xdr:to>
      <xdr:col>20</xdr:col>
      <xdr:colOff>9525</xdr:colOff>
      <xdr:row>52</xdr:row>
      <xdr:rowOff>133807</xdr:rowOff>
    </xdr:to>
    <xdr:sp macro="" textlink="">
      <xdr:nvSpPr>
        <xdr:cNvPr id="599" name="円/楕円 598"/>
        <xdr:cNvSpPr/>
      </xdr:nvSpPr>
      <xdr:spPr>
        <a:xfrm>
          <a:off x="13652500" y="894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50</xdr:row>
      <xdr:rowOff>150334</xdr:rowOff>
    </xdr:from>
    <xdr:ext cx="534377" cy="259045"/>
    <xdr:sp macro="" textlink="">
      <xdr:nvSpPr>
        <xdr:cNvPr id="600" name="テキスト ボックス 599"/>
        <xdr:cNvSpPr txBox="1"/>
      </xdr:nvSpPr>
      <xdr:spPr>
        <a:xfrm>
          <a:off x="13436111" y="872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53,740</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48849</xdr:rowOff>
    </xdr:from>
    <xdr:to>
      <xdr:col>18</xdr:col>
      <xdr:colOff>492125</xdr:colOff>
      <xdr:row>52</xdr:row>
      <xdr:rowOff>150449</xdr:rowOff>
    </xdr:to>
    <xdr:sp macro="" textlink="">
      <xdr:nvSpPr>
        <xdr:cNvPr id="601" name="円/楕円 600"/>
        <xdr:cNvSpPr/>
      </xdr:nvSpPr>
      <xdr:spPr>
        <a:xfrm>
          <a:off x="12763500" y="896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50</xdr:row>
      <xdr:rowOff>166976</xdr:rowOff>
    </xdr:from>
    <xdr:ext cx="534377" cy="259045"/>
    <xdr:sp macro="" textlink="">
      <xdr:nvSpPr>
        <xdr:cNvPr id="602" name="テキスト ボックス 601"/>
        <xdr:cNvSpPr txBox="1"/>
      </xdr:nvSpPr>
      <xdr:spPr>
        <a:xfrm>
          <a:off x="12547111" y="873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53,376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6" name="テキスト ボックス 61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2" name="テキスト ボックス 62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32944</xdr:rowOff>
    </xdr:from>
    <xdr:to>
      <xdr:col>23</xdr:col>
      <xdr:colOff>516889</xdr:colOff>
      <xdr:row>79</xdr:row>
      <xdr:rowOff>44450</xdr:rowOff>
    </xdr:to>
    <xdr:cxnSp macro="">
      <xdr:nvCxnSpPr>
        <xdr:cNvPr id="626" name="直線コネクタ 625"/>
        <xdr:cNvCxnSpPr/>
      </xdr:nvCxnSpPr>
      <xdr:spPr>
        <a:xfrm flipV="1">
          <a:off x="16317595" y="12205894"/>
          <a:ext cx="1269" cy="138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151071</xdr:rowOff>
    </xdr:from>
    <xdr:ext cx="534377" cy="259045"/>
    <xdr:sp macro="" textlink="">
      <xdr:nvSpPr>
        <xdr:cNvPr id="629" name="災害復旧費最大値テキスト"/>
        <xdr:cNvSpPr txBox="1"/>
      </xdr:nvSpPr>
      <xdr:spPr>
        <a:xfrm>
          <a:off x="16370300" y="1198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18,151</a:t>
          </a:r>
          <a:endParaRPr kumimoji="1" lang="ja-JP" altLang="en-US" sz="1000" b="1">
            <a:latin typeface="ＭＳ Ｐゴシック"/>
          </a:endParaRPr>
        </a:p>
      </xdr:txBody>
    </xdr:sp>
    <xdr:clientData/>
  </xdr:oneCellAnchor>
  <xdr:twoCellAnchor>
    <xdr:from>
      <xdr:col>23</xdr:col>
      <xdr:colOff>428625</xdr:colOff>
      <xdr:row>71</xdr:row>
      <xdr:rowOff>32944</xdr:rowOff>
    </xdr:from>
    <xdr:to>
      <xdr:col>23</xdr:col>
      <xdr:colOff>606425</xdr:colOff>
      <xdr:row>71</xdr:row>
      <xdr:rowOff>32944</xdr:rowOff>
    </xdr:to>
    <xdr:cxnSp macro="">
      <xdr:nvCxnSpPr>
        <xdr:cNvPr id="630" name="直線コネクタ 629"/>
        <xdr:cNvCxnSpPr/>
      </xdr:nvCxnSpPr>
      <xdr:spPr>
        <a:xfrm>
          <a:off x="16230600" y="1220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1" name="直線コネクタ 63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126331</xdr:rowOff>
    </xdr:from>
    <xdr:ext cx="378565" cy="259045"/>
    <xdr:sp macro="" textlink="">
      <xdr:nvSpPr>
        <xdr:cNvPr id="632" name="災害復旧費平均値テキスト"/>
        <xdr:cNvSpPr txBox="1"/>
      </xdr:nvSpPr>
      <xdr:spPr>
        <a:xfrm>
          <a:off x="16370300" y="13327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103454</xdr:rowOff>
    </xdr:from>
    <xdr:to>
      <xdr:col>23</xdr:col>
      <xdr:colOff>568325</xdr:colOff>
      <xdr:row>79</xdr:row>
      <xdr:rowOff>33604</xdr:rowOff>
    </xdr:to>
    <xdr:sp macro="" textlink="">
      <xdr:nvSpPr>
        <xdr:cNvPr id="633" name="フローチャート : 判断 632"/>
        <xdr:cNvSpPr/>
      </xdr:nvSpPr>
      <xdr:spPr>
        <a:xfrm>
          <a:off x="162687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35153</xdr:rowOff>
    </xdr:from>
    <xdr:to>
      <xdr:col>22</xdr:col>
      <xdr:colOff>365125</xdr:colOff>
      <xdr:row>79</xdr:row>
      <xdr:rowOff>44450</xdr:rowOff>
    </xdr:to>
    <xdr:cxnSp macro="">
      <xdr:nvCxnSpPr>
        <xdr:cNvPr id="634" name="直線コネクタ 633"/>
        <xdr:cNvCxnSpPr/>
      </xdr:nvCxnSpPr>
      <xdr:spPr>
        <a:xfrm>
          <a:off x="14592300" y="13579703"/>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120217</xdr:rowOff>
    </xdr:from>
    <xdr:to>
      <xdr:col>22</xdr:col>
      <xdr:colOff>415925</xdr:colOff>
      <xdr:row>79</xdr:row>
      <xdr:rowOff>50367</xdr:rowOff>
    </xdr:to>
    <xdr:sp macro="" textlink="">
      <xdr:nvSpPr>
        <xdr:cNvPr id="635" name="フローチャート : 判断 634"/>
        <xdr:cNvSpPr/>
      </xdr:nvSpPr>
      <xdr:spPr>
        <a:xfrm>
          <a:off x="15430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66894</xdr:rowOff>
    </xdr:from>
    <xdr:ext cx="378565" cy="259045"/>
    <xdr:sp macro="" textlink="">
      <xdr:nvSpPr>
        <xdr:cNvPr id="636" name="テキスト ボックス 635"/>
        <xdr:cNvSpPr txBox="1"/>
      </xdr:nvSpPr>
      <xdr:spPr>
        <a:xfrm>
          <a:off x="15292017" y="1326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35153</xdr:rowOff>
    </xdr:from>
    <xdr:to>
      <xdr:col>21</xdr:col>
      <xdr:colOff>161925</xdr:colOff>
      <xdr:row>79</xdr:row>
      <xdr:rowOff>42317</xdr:rowOff>
    </xdr:to>
    <xdr:cxnSp macro="">
      <xdr:nvCxnSpPr>
        <xdr:cNvPr id="637" name="直線コネクタ 636"/>
        <xdr:cNvCxnSpPr/>
      </xdr:nvCxnSpPr>
      <xdr:spPr>
        <a:xfrm flipV="1">
          <a:off x="13703300" y="13579703"/>
          <a:ext cx="8890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106959</xdr:rowOff>
    </xdr:from>
    <xdr:to>
      <xdr:col>21</xdr:col>
      <xdr:colOff>212725</xdr:colOff>
      <xdr:row>79</xdr:row>
      <xdr:rowOff>37109</xdr:rowOff>
    </xdr:to>
    <xdr:sp macro="" textlink="">
      <xdr:nvSpPr>
        <xdr:cNvPr id="638" name="フローチャート : 判断 637"/>
        <xdr:cNvSpPr/>
      </xdr:nvSpPr>
      <xdr:spPr>
        <a:xfrm>
          <a:off x="14541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53636</xdr:rowOff>
    </xdr:from>
    <xdr:ext cx="378565" cy="259045"/>
    <xdr:sp macro="" textlink="">
      <xdr:nvSpPr>
        <xdr:cNvPr id="639" name="テキスト ボックス 638"/>
        <xdr:cNvSpPr txBox="1"/>
      </xdr:nvSpPr>
      <xdr:spPr>
        <a:xfrm>
          <a:off x="14403017" y="1325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23113</xdr:rowOff>
    </xdr:from>
    <xdr:to>
      <xdr:col>19</xdr:col>
      <xdr:colOff>644525</xdr:colOff>
      <xdr:row>79</xdr:row>
      <xdr:rowOff>42317</xdr:rowOff>
    </xdr:to>
    <xdr:cxnSp macro="">
      <xdr:nvCxnSpPr>
        <xdr:cNvPr id="640" name="直線コネクタ 639"/>
        <xdr:cNvCxnSpPr/>
      </xdr:nvCxnSpPr>
      <xdr:spPr>
        <a:xfrm>
          <a:off x="12814300" y="13567663"/>
          <a:ext cx="889000" cy="1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65811</xdr:rowOff>
    </xdr:from>
    <xdr:to>
      <xdr:col>20</xdr:col>
      <xdr:colOff>9525</xdr:colOff>
      <xdr:row>78</xdr:row>
      <xdr:rowOff>167411</xdr:rowOff>
    </xdr:to>
    <xdr:sp macro="" textlink="">
      <xdr:nvSpPr>
        <xdr:cNvPr id="641" name="フローチャート : 判断 640"/>
        <xdr:cNvSpPr/>
      </xdr:nvSpPr>
      <xdr:spPr>
        <a:xfrm>
          <a:off x="13652500" y="1343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12488</xdr:rowOff>
    </xdr:from>
    <xdr:ext cx="469744" cy="259045"/>
    <xdr:sp macro="" textlink="">
      <xdr:nvSpPr>
        <xdr:cNvPr id="642" name="テキスト ボックス 641"/>
        <xdr:cNvSpPr txBox="1"/>
      </xdr:nvSpPr>
      <xdr:spPr>
        <a:xfrm>
          <a:off x="13468427" y="1321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18796</xdr:rowOff>
    </xdr:from>
    <xdr:to>
      <xdr:col>18</xdr:col>
      <xdr:colOff>492125</xdr:colOff>
      <xdr:row>78</xdr:row>
      <xdr:rowOff>120396</xdr:rowOff>
    </xdr:to>
    <xdr:sp macro="" textlink="">
      <xdr:nvSpPr>
        <xdr:cNvPr id="643" name="フローチャート : 判断 642"/>
        <xdr:cNvSpPr/>
      </xdr:nvSpPr>
      <xdr:spPr>
        <a:xfrm>
          <a:off x="12763500" y="1339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136923</xdr:rowOff>
    </xdr:from>
    <xdr:ext cx="469744" cy="259045"/>
    <xdr:sp macro="" textlink="">
      <xdr:nvSpPr>
        <xdr:cNvPr id="644" name="テキスト ボックス 643"/>
        <xdr:cNvSpPr txBox="1"/>
      </xdr:nvSpPr>
      <xdr:spPr>
        <a:xfrm>
          <a:off x="12579427" y="1316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0" name="円/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81881</xdr:rowOff>
    </xdr:from>
    <xdr:ext cx="249299" cy="259045"/>
    <xdr:sp macro="" textlink="">
      <xdr:nvSpPr>
        <xdr:cNvPr id="651" name="災害復旧費該当値テキスト"/>
        <xdr:cNvSpPr txBox="1"/>
      </xdr:nvSpPr>
      <xdr:spPr>
        <a:xfrm>
          <a:off x="16370300" y="134549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2" name="円/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3" name="テキスト ボックス 65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155803</xdr:rowOff>
    </xdr:from>
    <xdr:to>
      <xdr:col>21</xdr:col>
      <xdr:colOff>212725</xdr:colOff>
      <xdr:row>79</xdr:row>
      <xdr:rowOff>85953</xdr:rowOff>
    </xdr:to>
    <xdr:sp macro="" textlink="">
      <xdr:nvSpPr>
        <xdr:cNvPr id="654" name="円/楕円 653"/>
        <xdr:cNvSpPr/>
      </xdr:nvSpPr>
      <xdr:spPr>
        <a:xfrm>
          <a:off x="14541500" y="1352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77080</xdr:rowOff>
    </xdr:from>
    <xdr:ext cx="378565" cy="259045"/>
    <xdr:sp macro="" textlink="">
      <xdr:nvSpPr>
        <xdr:cNvPr id="655" name="テキスト ボックス 654"/>
        <xdr:cNvSpPr txBox="1"/>
      </xdr:nvSpPr>
      <xdr:spPr>
        <a:xfrm>
          <a:off x="14403017" y="13621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162967</xdr:rowOff>
    </xdr:from>
    <xdr:to>
      <xdr:col>20</xdr:col>
      <xdr:colOff>9525</xdr:colOff>
      <xdr:row>79</xdr:row>
      <xdr:rowOff>93117</xdr:rowOff>
    </xdr:to>
    <xdr:sp macro="" textlink="">
      <xdr:nvSpPr>
        <xdr:cNvPr id="656" name="円/楕円 655"/>
        <xdr:cNvSpPr/>
      </xdr:nvSpPr>
      <xdr:spPr>
        <a:xfrm>
          <a:off x="13652500" y="1353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84244</xdr:rowOff>
    </xdr:from>
    <xdr:ext cx="313932" cy="259045"/>
    <xdr:sp macro="" textlink="">
      <xdr:nvSpPr>
        <xdr:cNvPr id="657" name="テキスト ボックス 656"/>
        <xdr:cNvSpPr txBox="1"/>
      </xdr:nvSpPr>
      <xdr:spPr>
        <a:xfrm>
          <a:off x="13546333" y="13628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143763</xdr:rowOff>
    </xdr:from>
    <xdr:to>
      <xdr:col>18</xdr:col>
      <xdr:colOff>492125</xdr:colOff>
      <xdr:row>79</xdr:row>
      <xdr:rowOff>73913</xdr:rowOff>
    </xdr:to>
    <xdr:sp macro="" textlink="">
      <xdr:nvSpPr>
        <xdr:cNvPr id="658" name="円/楕円 657"/>
        <xdr:cNvSpPr/>
      </xdr:nvSpPr>
      <xdr:spPr>
        <a:xfrm>
          <a:off x="12763500" y="1351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65040</xdr:rowOff>
    </xdr:from>
    <xdr:ext cx="378565" cy="259045"/>
    <xdr:sp macro="" textlink="">
      <xdr:nvSpPr>
        <xdr:cNvPr id="659" name="テキスト ボックス 658"/>
        <xdr:cNvSpPr txBox="1"/>
      </xdr:nvSpPr>
      <xdr:spPr>
        <a:xfrm>
          <a:off x="12625017" y="13609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2" name="テキスト ボックス 671"/>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80911</xdr:rowOff>
    </xdr:from>
    <xdr:to>
      <xdr:col>23</xdr:col>
      <xdr:colOff>516889</xdr:colOff>
      <xdr:row>97</xdr:row>
      <xdr:rowOff>115221</xdr:rowOff>
    </xdr:to>
    <xdr:cxnSp macro="">
      <xdr:nvCxnSpPr>
        <xdr:cNvPr id="684" name="直線コネクタ 683"/>
        <xdr:cNvCxnSpPr/>
      </xdr:nvCxnSpPr>
      <xdr:spPr>
        <a:xfrm flipV="1">
          <a:off x="16317595" y="15511411"/>
          <a:ext cx="1269" cy="123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119048</xdr:rowOff>
    </xdr:from>
    <xdr:ext cx="534377" cy="259045"/>
    <xdr:sp macro="" textlink="">
      <xdr:nvSpPr>
        <xdr:cNvPr id="685" name="公債費最小値テキスト"/>
        <xdr:cNvSpPr txBox="1"/>
      </xdr:nvSpPr>
      <xdr:spPr>
        <a:xfrm>
          <a:off x="16370300" y="167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34,285</a:t>
          </a:r>
          <a:endParaRPr kumimoji="1" lang="ja-JP" altLang="en-US" sz="1000" b="1">
            <a:latin typeface="ＭＳ Ｐゴシック"/>
          </a:endParaRPr>
        </a:p>
      </xdr:txBody>
    </xdr:sp>
    <xdr:clientData/>
  </xdr:oneCellAnchor>
  <xdr:twoCellAnchor>
    <xdr:from>
      <xdr:col>23</xdr:col>
      <xdr:colOff>428625</xdr:colOff>
      <xdr:row>97</xdr:row>
      <xdr:rowOff>115221</xdr:rowOff>
    </xdr:from>
    <xdr:to>
      <xdr:col>23</xdr:col>
      <xdr:colOff>606425</xdr:colOff>
      <xdr:row>97</xdr:row>
      <xdr:rowOff>115221</xdr:rowOff>
    </xdr:to>
    <xdr:cxnSp macro="">
      <xdr:nvCxnSpPr>
        <xdr:cNvPr id="686" name="直線コネクタ 685"/>
        <xdr:cNvCxnSpPr/>
      </xdr:nvCxnSpPr>
      <xdr:spPr>
        <a:xfrm>
          <a:off x="16230600" y="167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27588</xdr:rowOff>
    </xdr:from>
    <xdr:ext cx="534377" cy="259045"/>
    <xdr:sp macro="" textlink="">
      <xdr:nvSpPr>
        <xdr:cNvPr id="687" name="公債費最大値テキスト"/>
        <xdr:cNvSpPr txBox="1"/>
      </xdr:nvSpPr>
      <xdr:spPr>
        <a:xfrm>
          <a:off x="16370300" y="1528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99,086</a:t>
          </a:r>
          <a:endParaRPr kumimoji="1" lang="ja-JP" altLang="en-US" sz="1000" b="1">
            <a:latin typeface="ＭＳ Ｐゴシック"/>
          </a:endParaRPr>
        </a:p>
      </xdr:txBody>
    </xdr:sp>
    <xdr:clientData/>
  </xdr:oneCellAnchor>
  <xdr:twoCellAnchor>
    <xdr:from>
      <xdr:col>23</xdr:col>
      <xdr:colOff>428625</xdr:colOff>
      <xdr:row>90</xdr:row>
      <xdr:rowOff>80911</xdr:rowOff>
    </xdr:from>
    <xdr:to>
      <xdr:col>23</xdr:col>
      <xdr:colOff>606425</xdr:colOff>
      <xdr:row>90</xdr:row>
      <xdr:rowOff>80911</xdr:rowOff>
    </xdr:to>
    <xdr:cxnSp macro="">
      <xdr:nvCxnSpPr>
        <xdr:cNvPr id="688" name="直線コネクタ 687"/>
        <xdr:cNvCxnSpPr/>
      </xdr:nvCxnSpPr>
      <xdr:spPr>
        <a:xfrm>
          <a:off x="16230600" y="1551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85807</xdr:rowOff>
    </xdr:from>
    <xdr:to>
      <xdr:col>23</xdr:col>
      <xdr:colOff>517525</xdr:colOff>
      <xdr:row>95</xdr:row>
      <xdr:rowOff>119565</xdr:rowOff>
    </xdr:to>
    <xdr:cxnSp macro="">
      <xdr:nvCxnSpPr>
        <xdr:cNvPr id="689" name="直線コネクタ 688"/>
        <xdr:cNvCxnSpPr/>
      </xdr:nvCxnSpPr>
      <xdr:spPr>
        <a:xfrm flipV="1">
          <a:off x="15481300" y="16373557"/>
          <a:ext cx="838200" cy="3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134066</xdr:rowOff>
    </xdr:from>
    <xdr:ext cx="534377" cy="259045"/>
    <xdr:sp macro="" textlink="">
      <xdr:nvSpPr>
        <xdr:cNvPr id="690" name="公債費平均値テキスト"/>
        <xdr:cNvSpPr txBox="1"/>
      </xdr:nvSpPr>
      <xdr:spPr>
        <a:xfrm>
          <a:off x="16370300" y="16078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58,830</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111189</xdr:rowOff>
    </xdr:from>
    <xdr:to>
      <xdr:col>23</xdr:col>
      <xdr:colOff>568325</xdr:colOff>
      <xdr:row>95</xdr:row>
      <xdr:rowOff>41339</xdr:rowOff>
    </xdr:to>
    <xdr:sp macro="" textlink="">
      <xdr:nvSpPr>
        <xdr:cNvPr id="691" name="フローチャート : 判断 690"/>
        <xdr:cNvSpPr/>
      </xdr:nvSpPr>
      <xdr:spPr>
        <a:xfrm>
          <a:off x="16268700" y="162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119565</xdr:rowOff>
    </xdr:from>
    <xdr:to>
      <xdr:col>22</xdr:col>
      <xdr:colOff>365125</xdr:colOff>
      <xdr:row>95</xdr:row>
      <xdr:rowOff>147758</xdr:rowOff>
    </xdr:to>
    <xdr:cxnSp macro="">
      <xdr:nvCxnSpPr>
        <xdr:cNvPr id="692" name="直線コネクタ 691"/>
        <xdr:cNvCxnSpPr/>
      </xdr:nvCxnSpPr>
      <xdr:spPr>
        <a:xfrm flipV="1">
          <a:off x="14592300" y="16407315"/>
          <a:ext cx="889000" cy="2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100482</xdr:rowOff>
    </xdr:from>
    <xdr:to>
      <xdr:col>22</xdr:col>
      <xdr:colOff>415925</xdr:colOff>
      <xdr:row>95</xdr:row>
      <xdr:rowOff>30632</xdr:rowOff>
    </xdr:to>
    <xdr:sp macro="" textlink="">
      <xdr:nvSpPr>
        <xdr:cNvPr id="693" name="フローチャート : 判断 692"/>
        <xdr:cNvSpPr/>
      </xdr:nvSpPr>
      <xdr:spPr>
        <a:xfrm>
          <a:off x="154305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47159</xdr:rowOff>
    </xdr:from>
    <xdr:ext cx="534377" cy="259045"/>
    <xdr:sp macro="" textlink="">
      <xdr:nvSpPr>
        <xdr:cNvPr id="694" name="テキスト ボックス 693"/>
        <xdr:cNvSpPr txBox="1"/>
      </xdr:nvSpPr>
      <xdr:spPr>
        <a:xfrm>
          <a:off x="15214111" y="159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59,392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147758</xdr:rowOff>
    </xdr:from>
    <xdr:to>
      <xdr:col>21</xdr:col>
      <xdr:colOff>161925</xdr:colOff>
      <xdr:row>96</xdr:row>
      <xdr:rowOff>4045</xdr:rowOff>
    </xdr:to>
    <xdr:cxnSp macro="">
      <xdr:nvCxnSpPr>
        <xdr:cNvPr id="695" name="直線コネクタ 694"/>
        <xdr:cNvCxnSpPr/>
      </xdr:nvCxnSpPr>
      <xdr:spPr>
        <a:xfrm flipV="1">
          <a:off x="13703300" y="16435508"/>
          <a:ext cx="8890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107093</xdr:rowOff>
    </xdr:from>
    <xdr:to>
      <xdr:col>21</xdr:col>
      <xdr:colOff>212725</xdr:colOff>
      <xdr:row>95</xdr:row>
      <xdr:rowOff>37243</xdr:rowOff>
    </xdr:to>
    <xdr:sp macro="" textlink="">
      <xdr:nvSpPr>
        <xdr:cNvPr id="696" name="フローチャート : 判断 695"/>
        <xdr:cNvSpPr/>
      </xdr:nvSpPr>
      <xdr:spPr>
        <a:xfrm>
          <a:off x="14541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53770</xdr:rowOff>
    </xdr:from>
    <xdr:ext cx="534377" cy="259045"/>
    <xdr:sp macro="" textlink="">
      <xdr:nvSpPr>
        <xdr:cNvPr id="697" name="テキスト ボックス 696"/>
        <xdr:cNvSpPr txBox="1"/>
      </xdr:nvSpPr>
      <xdr:spPr>
        <a:xfrm>
          <a:off x="14325111" y="15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4045</xdr:rowOff>
    </xdr:from>
    <xdr:to>
      <xdr:col>19</xdr:col>
      <xdr:colOff>644525</xdr:colOff>
      <xdr:row>96</xdr:row>
      <xdr:rowOff>40869</xdr:rowOff>
    </xdr:to>
    <xdr:cxnSp macro="">
      <xdr:nvCxnSpPr>
        <xdr:cNvPr id="698" name="直線コネクタ 697"/>
        <xdr:cNvCxnSpPr/>
      </xdr:nvCxnSpPr>
      <xdr:spPr>
        <a:xfrm flipV="1">
          <a:off x="12814300" y="16463245"/>
          <a:ext cx="889000" cy="3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88271</xdr:rowOff>
    </xdr:from>
    <xdr:to>
      <xdr:col>20</xdr:col>
      <xdr:colOff>9525</xdr:colOff>
      <xdr:row>95</xdr:row>
      <xdr:rowOff>18421</xdr:rowOff>
    </xdr:to>
    <xdr:sp macro="" textlink="">
      <xdr:nvSpPr>
        <xdr:cNvPr id="699" name="フローチャート : 判断 698"/>
        <xdr:cNvSpPr/>
      </xdr:nvSpPr>
      <xdr:spPr>
        <a:xfrm>
          <a:off x="13652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34948</xdr:rowOff>
    </xdr:from>
    <xdr:ext cx="534377" cy="259045"/>
    <xdr:sp macro="" textlink="">
      <xdr:nvSpPr>
        <xdr:cNvPr id="700" name="テキスト ボックス 699"/>
        <xdr:cNvSpPr txBox="1"/>
      </xdr:nvSpPr>
      <xdr:spPr>
        <a:xfrm>
          <a:off x="13436111" y="159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60,033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107778</xdr:rowOff>
    </xdr:from>
    <xdr:to>
      <xdr:col>18</xdr:col>
      <xdr:colOff>492125</xdr:colOff>
      <xdr:row>95</xdr:row>
      <xdr:rowOff>37928</xdr:rowOff>
    </xdr:to>
    <xdr:sp macro="" textlink="">
      <xdr:nvSpPr>
        <xdr:cNvPr id="701" name="フローチャート : 判断 700"/>
        <xdr:cNvSpPr/>
      </xdr:nvSpPr>
      <xdr:spPr>
        <a:xfrm>
          <a:off x="12763500" y="162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54455</xdr:rowOff>
    </xdr:from>
    <xdr:ext cx="534377" cy="259045"/>
    <xdr:sp macro="" textlink="">
      <xdr:nvSpPr>
        <xdr:cNvPr id="702" name="テキスト ボックス 701"/>
        <xdr:cNvSpPr txBox="1"/>
      </xdr:nvSpPr>
      <xdr:spPr>
        <a:xfrm>
          <a:off x="12547111" y="1599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59,009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35007</xdr:rowOff>
    </xdr:from>
    <xdr:to>
      <xdr:col>23</xdr:col>
      <xdr:colOff>568325</xdr:colOff>
      <xdr:row>95</xdr:row>
      <xdr:rowOff>136607</xdr:rowOff>
    </xdr:to>
    <xdr:sp macro="" textlink="">
      <xdr:nvSpPr>
        <xdr:cNvPr id="708" name="円/楕円 707"/>
        <xdr:cNvSpPr/>
      </xdr:nvSpPr>
      <xdr:spPr>
        <a:xfrm>
          <a:off x="16268700" y="1632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13434</xdr:rowOff>
    </xdr:from>
    <xdr:ext cx="534377" cy="259045"/>
    <xdr:sp macro="" textlink="">
      <xdr:nvSpPr>
        <xdr:cNvPr id="709" name="公債費該当値テキスト"/>
        <xdr:cNvSpPr txBox="1"/>
      </xdr:nvSpPr>
      <xdr:spPr>
        <a:xfrm>
          <a:off x="16370300" y="16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53,829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68765</xdr:rowOff>
    </xdr:from>
    <xdr:to>
      <xdr:col>22</xdr:col>
      <xdr:colOff>415925</xdr:colOff>
      <xdr:row>95</xdr:row>
      <xdr:rowOff>170365</xdr:rowOff>
    </xdr:to>
    <xdr:sp macro="" textlink="">
      <xdr:nvSpPr>
        <xdr:cNvPr id="710" name="円/楕円 709"/>
        <xdr:cNvSpPr/>
      </xdr:nvSpPr>
      <xdr:spPr>
        <a:xfrm>
          <a:off x="15430500" y="1635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161492</xdr:rowOff>
    </xdr:from>
    <xdr:ext cx="534377" cy="259045"/>
    <xdr:sp macro="" textlink="">
      <xdr:nvSpPr>
        <xdr:cNvPr id="711" name="テキスト ボックス 710"/>
        <xdr:cNvSpPr txBox="1"/>
      </xdr:nvSpPr>
      <xdr:spPr>
        <a:xfrm>
          <a:off x="15214111" y="1644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52,057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96958</xdr:rowOff>
    </xdr:from>
    <xdr:to>
      <xdr:col>21</xdr:col>
      <xdr:colOff>212725</xdr:colOff>
      <xdr:row>96</xdr:row>
      <xdr:rowOff>27108</xdr:rowOff>
    </xdr:to>
    <xdr:sp macro="" textlink="">
      <xdr:nvSpPr>
        <xdr:cNvPr id="712" name="円/楕円 711"/>
        <xdr:cNvSpPr/>
      </xdr:nvSpPr>
      <xdr:spPr>
        <a:xfrm>
          <a:off x="14541500" y="163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18235</xdr:rowOff>
    </xdr:from>
    <xdr:ext cx="534377" cy="259045"/>
    <xdr:sp macro="" textlink="">
      <xdr:nvSpPr>
        <xdr:cNvPr id="713" name="テキスト ボックス 712"/>
        <xdr:cNvSpPr txBox="1"/>
      </xdr:nvSpPr>
      <xdr:spPr>
        <a:xfrm>
          <a:off x="14325111" y="1647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50,577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124695</xdr:rowOff>
    </xdr:from>
    <xdr:to>
      <xdr:col>20</xdr:col>
      <xdr:colOff>9525</xdr:colOff>
      <xdr:row>96</xdr:row>
      <xdr:rowOff>54845</xdr:rowOff>
    </xdr:to>
    <xdr:sp macro="" textlink="">
      <xdr:nvSpPr>
        <xdr:cNvPr id="714" name="円/楕円 713"/>
        <xdr:cNvSpPr/>
      </xdr:nvSpPr>
      <xdr:spPr>
        <a:xfrm>
          <a:off x="13652500" y="1641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45972</xdr:rowOff>
    </xdr:from>
    <xdr:ext cx="534377" cy="259045"/>
    <xdr:sp macro="" textlink="">
      <xdr:nvSpPr>
        <xdr:cNvPr id="715" name="テキスト ボックス 714"/>
        <xdr:cNvSpPr txBox="1"/>
      </xdr:nvSpPr>
      <xdr:spPr>
        <a:xfrm>
          <a:off x="13436111" y="1650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49,121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161519</xdr:rowOff>
    </xdr:from>
    <xdr:to>
      <xdr:col>18</xdr:col>
      <xdr:colOff>492125</xdr:colOff>
      <xdr:row>96</xdr:row>
      <xdr:rowOff>91669</xdr:rowOff>
    </xdr:to>
    <xdr:sp macro="" textlink="">
      <xdr:nvSpPr>
        <xdr:cNvPr id="716" name="円/楕円 715"/>
        <xdr:cNvSpPr/>
      </xdr:nvSpPr>
      <xdr:spPr>
        <a:xfrm>
          <a:off x="12763500" y="1644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82796</xdr:rowOff>
    </xdr:from>
    <xdr:ext cx="534377" cy="259045"/>
    <xdr:sp macro="" textlink="">
      <xdr:nvSpPr>
        <xdr:cNvPr id="717" name="テキスト ボックス 716"/>
        <xdr:cNvSpPr txBox="1"/>
      </xdr:nvSpPr>
      <xdr:spPr>
        <a:xfrm>
          <a:off x="12547111" y="1654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9" name="テキスト ボックス 73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111942</xdr:rowOff>
    </xdr:from>
    <xdr:to>
      <xdr:col>32</xdr:col>
      <xdr:colOff>186689</xdr:colOff>
      <xdr:row>39</xdr:row>
      <xdr:rowOff>98878</xdr:rowOff>
    </xdr:to>
    <xdr:cxnSp macro="">
      <xdr:nvCxnSpPr>
        <xdr:cNvPr id="743" name="直線コネクタ 742"/>
        <xdr:cNvCxnSpPr/>
      </xdr:nvCxnSpPr>
      <xdr:spPr>
        <a:xfrm flipV="1">
          <a:off x="22159595" y="5255442"/>
          <a:ext cx="1269" cy="152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58619</xdr:rowOff>
    </xdr:from>
    <xdr:ext cx="534377" cy="259045"/>
    <xdr:sp macro="" textlink="">
      <xdr:nvSpPr>
        <xdr:cNvPr id="746" name="諸支出金最大値テキスト"/>
        <xdr:cNvSpPr txBox="1"/>
      </xdr:nvSpPr>
      <xdr:spPr>
        <a:xfrm>
          <a:off x="22212300" y="50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14,055</a:t>
          </a:r>
          <a:endParaRPr kumimoji="1" lang="ja-JP" altLang="en-US" sz="1000" b="1">
            <a:latin typeface="ＭＳ Ｐゴシック"/>
          </a:endParaRPr>
        </a:p>
      </xdr:txBody>
    </xdr:sp>
    <xdr:clientData/>
  </xdr:oneCellAnchor>
  <xdr:twoCellAnchor>
    <xdr:from>
      <xdr:col>32</xdr:col>
      <xdr:colOff>98425</xdr:colOff>
      <xdr:row>30</xdr:row>
      <xdr:rowOff>111942</xdr:rowOff>
    </xdr:from>
    <xdr:to>
      <xdr:col>32</xdr:col>
      <xdr:colOff>276225</xdr:colOff>
      <xdr:row>30</xdr:row>
      <xdr:rowOff>111942</xdr:rowOff>
    </xdr:to>
    <xdr:cxnSp macro="">
      <xdr:nvCxnSpPr>
        <xdr:cNvPr id="747" name="直線コネクタ 746"/>
        <xdr:cNvCxnSpPr/>
      </xdr:nvCxnSpPr>
      <xdr:spPr>
        <a:xfrm>
          <a:off x="22072600" y="525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95069</xdr:rowOff>
    </xdr:from>
    <xdr:to>
      <xdr:col>32</xdr:col>
      <xdr:colOff>187325</xdr:colOff>
      <xdr:row>39</xdr:row>
      <xdr:rowOff>98878</xdr:rowOff>
    </xdr:to>
    <xdr:cxnSp macro="">
      <xdr:nvCxnSpPr>
        <xdr:cNvPr id="748" name="直線コネクタ 747"/>
        <xdr:cNvCxnSpPr/>
      </xdr:nvCxnSpPr>
      <xdr:spPr>
        <a:xfrm>
          <a:off x="21323300" y="6781619"/>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152272</xdr:rowOff>
    </xdr:from>
    <xdr:ext cx="469744" cy="259045"/>
    <xdr:sp macro="" textlink="">
      <xdr:nvSpPr>
        <xdr:cNvPr id="749" name="諸支出金平均値テキスト"/>
        <xdr:cNvSpPr txBox="1"/>
      </xdr:nvSpPr>
      <xdr:spPr>
        <a:xfrm>
          <a:off x="22212300" y="6153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129395</xdr:rowOff>
    </xdr:from>
    <xdr:to>
      <xdr:col>32</xdr:col>
      <xdr:colOff>238125</xdr:colOff>
      <xdr:row>37</xdr:row>
      <xdr:rowOff>59545</xdr:rowOff>
    </xdr:to>
    <xdr:sp macro="" textlink="">
      <xdr:nvSpPr>
        <xdr:cNvPr id="750" name="フローチャート : 判断 749"/>
        <xdr:cNvSpPr/>
      </xdr:nvSpPr>
      <xdr:spPr>
        <a:xfrm>
          <a:off x="221107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95069</xdr:rowOff>
    </xdr:from>
    <xdr:to>
      <xdr:col>31</xdr:col>
      <xdr:colOff>34925</xdr:colOff>
      <xdr:row>39</xdr:row>
      <xdr:rowOff>98878</xdr:rowOff>
    </xdr:to>
    <xdr:cxnSp macro="">
      <xdr:nvCxnSpPr>
        <xdr:cNvPr id="751" name="直線コネクタ 750"/>
        <xdr:cNvCxnSpPr/>
      </xdr:nvCxnSpPr>
      <xdr:spPr>
        <a:xfrm flipV="1">
          <a:off x="20434300" y="6781619"/>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69632</xdr:rowOff>
    </xdr:from>
    <xdr:to>
      <xdr:col>31</xdr:col>
      <xdr:colOff>85725</xdr:colOff>
      <xdr:row>36</xdr:row>
      <xdr:rowOff>171232</xdr:rowOff>
    </xdr:to>
    <xdr:sp macro="" textlink="">
      <xdr:nvSpPr>
        <xdr:cNvPr id="752" name="フローチャート : 判断 751"/>
        <xdr:cNvSpPr/>
      </xdr:nvSpPr>
      <xdr:spPr>
        <a:xfrm>
          <a:off x="21272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16309</xdr:rowOff>
    </xdr:from>
    <xdr:ext cx="469744" cy="259045"/>
    <xdr:sp macro="" textlink="">
      <xdr:nvSpPr>
        <xdr:cNvPr id="753" name="テキスト ボックス 752"/>
        <xdr:cNvSpPr txBox="1"/>
      </xdr:nvSpPr>
      <xdr:spPr>
        <a:xfrm>
          <a:off x="21088427"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117529</xdr:rowOff>
    </xdr:from>
    <xdr:to>
      <xdr:col>29</xdr:col>
      <xdr:colOff>568325</xdr:colOff>
      <xdr:row>36</xdr:row>
      <xdr:rowOff>47679</xdr:rowOff>
    </xdr:to>
    <xdr:sp macro="" textlink="">
      <xdr:nvSpPr>
        <xdr:cNvPr id="755" name="フローチャート : 判断 754"/>
        <xdr:cNvSpPr/>
      </xdr:nvSpPr>
      <xdr:spPr>
        <a:xfrm>
          <a:off x="20383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64206</xdr:rowOff>
    </xdr:from>
    <xdr:ext cx="469744" cy="259045"/>
    <xdr:sp macro="" textlink="">
      <xdr:nvSpPr>
        <xdr:cNvPr id="756" name="テキスト ボックス 755"/>
        <xdr:cNvSpPr txBox="1"/>
      </xdr:nvSpPr>
      <xdr:spPr>
        <a:xfrm>
          <a:off x="20199427"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44704</xdr:rowOff>
    </xdr:from>
    <xdr:to>
      <xdr:col>28</xdr:col>
      <xdr:colOff>365125</xdr:colOff>
      <xdr:row>36</xdr:row>
      <xdr:rowOff>146304</xdr:rowOff>
    </xdr:to>
    <xdr:sp macro="" textlink="">
      <xdr:nvSpPr>
        <xdr:cNvPr id="758" name="フローチャート : 判断 757"/>
        <xdr:cNvSpPr/>
      </xdr:nvSpPr>
      <xdr:spPr>
        <a:xfrm>
          <a:off x="19494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162831</xdr:rowOff>
    </xdr:from>
    <xdr:ext cx="469744" cy="259045"/>
    <xdr:sp macro="" textlink="">
      <xdr:nvSpPr>
        <xdr:cNvPr id="759" name="テキスト ボックス 758"/>
        <xdr:cNvSpPr txBox="1"/>
      </xdr:nvSpPr>
      <xdr:spPr>
        <a:xfrm>
          <a:off x="19310427"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128198</xdr:rowOff>
    </xdr:from>
    <xdr:to>
      <xdr:col>27</xdr:col>
      <xdr:colOff>161925</xdr:colOff>
      <xdr:row>36</xdr:row>
      <xdr:rowOff>58348</xdr:rowOff>
    </xdr:to>
    <xdr:sp macro="" textlink="">
      <xdr:nvSpPr>
        <xdr:cNvPr id="760" name="フローチャート : 判断 759"/>
        <xdr:cNvSpPr/>
      </xdr:nvSpPr>
      <xdr:spPr>
        <a:xfrm>
          <a:off x="18605500" y="612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74875</xdr:rowOff>
    </xdr:from>
    <xdr:ext cx="469744" cy="259045"/>
    <xdr:sp macro="" textlink="">
      <xdr:nvSpPr>
        <xdr:cNvPr id="761" name="テキスト ボックス 760"/>
        <xdr:cNvSpPr txBox="1"/>
      </xdr:nvSpPr>
      <xdr:spPr>
        <a:xfrm>
          <a:off x="18421427" y="590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7" name="円/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6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44269</xdr:rowOff>
    </xdr:from>
    <xdr:to>
      <xdr:col>31</xdr:col>
      <xdr:colOff>85725</xdr:colOff>
      <xdr:row>39</xdr:row>
      <xdr:rowOff>145869</xdr:rowOff>
    </xdr:to>
    <xdr:sp macro="" textlink="">
      <xdr:nvSpPr>
        <xdr:cNvPr id="769" name="円/楕円 768"/>
        <xdr:cNvSpPr/>
      </xdr:nvSpPr>
      <xdr:spPr>
        <a:xfrm>
          <a:off x="21272500" y="673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136996</xdr:rowOff>
    </xdr:from>
    <xdr:ext cx="313932" cy="259045"/>
    <xdr:sp macro="" textlink="">
      <xdr:nvSpPr>
        <xdr:cNvPr id="770" name="テキスト ボックス 769"/>
        <xdr:cNvSpPr txBox="1"/>
      </xdr:nvSpPr>
      <xdr:spPr>
        <a:xfrm>
          <a:off x="21166333" y="6823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1" name="円/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2" name="テキスト ボックス 77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3" name="円/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4" name="テキスト ボックス 77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5" name="円/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6" name="テキスト ボックス 77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労働費について，一人あたり</a:t>
          </a:r>
          <a:r>
            <a:rPr kumimoji="1" lang="en-US" altLang="ja-JP" sz="1300">
              <a:latin typeface="ＭＳ Ｐゴシック"/>
            </a:rPr>
            <a:t>1,670</a:t>
          </a:r>
          <a:r>
            <a:rPr kumimoji="1" lang="ja-JP" altLang="en-US" sz="1300">
              <a:latin typeface="ＭＳ Ｐゴシック"/>
            </a:rPr>
            <a:t>円と類似団体のなかで最も高くなっているのは，新潟勤労者総合福祉センター（新潟テルサ）の管理運営費や，新潟県労働金庫への貸付金があるためである。</a:t>
          </a:r>
          <a:endParaRPr kumimoji="1" lang="en-US" altLang="ja-JP" sz="1300">
            <a:latin typeface="ＭＳ Ｐゴシック"/>
          </a:endParaRPr>
        </a:p>
        <a:p>
          <a:r>
            <a:rPr kumimoji="1" lang="ja-JP" altLang="en-US" sz="1300">
              <a:latin typeface="ＭＳ Ｐゴシック"/>
            </a:rPr>
            <a:t>　農林水産業費では，一人あたり</a:t>
          </a:r>
          <a:r>
            <a:rPr kumimoji="1" lang="en-US" altLang="ja-JP" sz="1300">
              <a:latin typeface="ＭＳ Ｐゴシック"/>
            </a:rPr>
            <a:t>10,772</a:t>
          </a:r>
          <a:r>
            <a:rPr kumimoji="1" lang="ja-JP" altLang="en-US" sz="1300">
              <a:latin typeface="ＭＳ Ｐゴシック"/>
            </a:rPr>
            <a:t>円と類似団体のなかで最も高い状況である。これは類似団体平均の</a:t>
          </a:r>
          <a:r>
            <a:rPr kumimoji="1" lang="en-US" altLang="ja-JP" sz="1300">
              <a:latin typeface="ＭＳ Ｐゴシック"/>
            </a:rPr>
            <a:t>10</a:t>
          </a:r>
          <a:r>
            <a:rPr kumimoji="1" lang="ja-JP" altLang="en-US" sz="1300">
              <a:latin typeface="ＭＳ Ｐゴシック"/>
            </a:rPr>
            <a:t>倍の経営耕地面積（住民一人あたり）を有し，田園型政令市を目指した各種施策に取り組んでいるためである。</a:t>
          </a:r>
          <a:endParaRPr kumimoji="1" lang="en-US" altLang="ja-JP" sz="1300">
            <a:latin typeface="ＭＳ Ｐゴシック"/>
          </a:endParaRPr>
        </a:p>
        <a:p>
          <a:r>
            <a:rPr kumimoji="1" lang="ja-JP" altLang="en-US" sz="1300">
              <a:latin typeface="ＭＳ Ｐゴシック"/>
            </a:rPr>
            <a:t>　土木費について，一人あたり</a:t>
          </a:r>
          <a:r>
            <a:rPr kumimoji="1" lang="en-US" altLang="ja-JP" sz="1300">
              <a:latin typeface="ＭＳ Ｐゴシック"/>
            </a:rPr>
            <a:t>87,645</a:t>
          </a:r>
          <a:r>
            <a:rPr kumimoji="1" lang="ja-JP" altLang="en-US" sz="1300">
              <a:latin typeface="ＭＳ Ｐゴシック"/>
            </a:rPr>
            <a:t>円と類似団体のなかで最も高い状況となっているのは，新潟駅付近連続立体交差事業や新潟中央環状道路整備事業などの大規模事業を推進していることや，冬季の除雪対策経費によるものである。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新潟県新潟市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標準財政規模については，基準財政収入額の増加が臨時財政対策債振替前基準財政需要額の増加を上回ったことにより，普通交付税額及び臨時財政対策債の合算は減少したものの，標準税収入額の増加により前年度と比べ増加した。</a:t>
          </a:r>
          <a:endParaRPr kumimoji="1" lang="en-US" altLang="ja-JP" sz="1000">
            <a:latin typeface="ＭＳ ゴシック" pitchFamily="49" charset="-128"/>
            <a:ea typeface="ＭＳ ゴシック" pitchFamily="49" charset="-128"/>
          </a:endParaRPr>
        </a:p>
        <a:p>
          <a:r>
            <a:rPr kumimoji="1" lang="en-US" altLang="ja-JP" sz="100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財政調整基金については，前年度（</a:t>
          </a:r>
          <a:r>
            <a:rPr kumimoji="1" lang="en-US" altLang="ja-JP" sz="1000">
              <a:latin typeface="ＭＳ ゴシック" pitchFamily="49" charset="-128"/>
              <a:ea typeface="ＭＳ ゴシック" pitchFamily="49" charset="-128"/>
            </a:rPr>
            <a:t>40</a:t>
          </a:r>
          <a:r>
            <a:rPr kumimoji="1" lang="ja-JP" altLang="en-US" sz="1000">
              <a:latin typeface="ＭＳ ゴシック" pitchFamily="49" charset="-128"/>
              <a:ea typeface="ＭＳ ゴシック" pitchFamily="49" charset="-128"/>
            </a:rPr>
            <a:t>億円）に引き続き</a:t>
          </a:r>
          <a:r>
            <a:rPr kumimoji="1" lang="en-US" altLang="ja-JP" sz="1000">
              <a:latin typeface="ＭＳ ゴシック" pitchFamily="49" charset="-128"/>
              <a:ea typeface="ＭＳ ゴシック" pitchFamily="49" charset="-128"/>
            </a:rPr>
            <a:t>20</a:t>
          </a:r>
          <a:r>
            <a:rPr kumimoji="1" lang="ja-JP" altLang="en-US" sz="1000">
              <a:latin typeface="ＭＳ ゴシック" pitchFamily="49" charset="-128"/>
              <a:ea typeface="ＭＳ ゴシック" pitchFamily="49" charset="-128"/>
            </a:rPr>
            <a:t>億円の取崩し行ったため残高が</a:t>
          </a:r>
          <a:r>
            <a:rPr kumimoji="1" lang="en-US" altLang="ja-JP" sz="1000">
              <a:latin typeface="ＭＳ ゴシック" pitchFamily="49" charset="-128"/>
              <a:ea typeface="ＭＳ ゴシック" pitchFamily="49" charset="-128"/>
            </a:rPr>
            <a:t>36.2</a:t>
          </a:r>
          <a:r>
            <a:rPr kumimoji="1" lang="ja-JP" altLang="en-US" sz="1000">
              <a:latin typeface="ＭＳ ゴシック" pitchFamily="49" charset="-128"/>
              <a:ea typeface="ＭＳ ゴシック" pitchFamily="49" charset="-128"/>
            </a:rPr>
            <a:t>％減少した。また実質収支額については，歳入の減少に対して歳出の減少が下回ったことから，</a:t>
          </a:r>
          <a:r>
            <a:rPr kumimoji="1" lang="en-US" altLang="ja-JP" sz="1000">
              <a:latin typeface="ＭＳ ゴシック" pitchFamily="49" charset="-128"/>
              <a:ea typeface="ＭＳ ゴシック" pitchFamily="49" charset="-128"/>
            </a:rPr>
            <a:t>0.08</a:t>
          </a:r>
          <a:r>
            <a:rPr kumimoji="1" lang="ja-JP" altLang="en-US" sz="1000">
              <a:latin typeface="ＭＳ ゴシック" pitchFamily="49" charset="-128"/>
              <a:ea typeface="ＭＳ ゴシック" pitchFamily="49" charset="-128"/>
            </a:rPr>
            <a:t>％悪化した。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実質単年度収支は基金の取り崩しが昨年度に比べ減少したため数値は良化したものの，</a:t>
          </a:r>
          <a:r>
            <a:rPr kumimoji="1" lang="en-US" altLang="ja-JP" sz="1000">
              <a:latin typeface="ＭＳ ゴシック" pitchFamily="49" charset="-128"/>
              <a:ea typeface="ＭＳ ゴシック" pitchFamily="49" charset="-128"/>
            </a:rPr>
            <a:t>H24</a:t>
          </a:r>
          <a:r>
            <a:rPr kumimoji="1" lang="ja-JP" altLang="en-US" sz="1000">
              <a:latin typeface="ＭＳ ゴシック" pitchFamily="49" charset="-128"/>
              <a:ea typeface="ＭＳ ゴシック" pitchFamily="49" charset="-128"/>
            </a:rPr>
            <a:t>年度より</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年連続の赤字となっている。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今後も予想される社会保障関係経費の増加への対応が必要であり，雇用の確保，拠点性の強化，交流人口の拡大などによる税収基盤の強化に努め引き続き積極的な行財政運営を行っていく。</a:t>
          </a:r>
          <a:endParaRPr kumimoji="1" lang="en-US" altLang="ja-JP" sz="10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新潟県新潟市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新潟市において，</a:t>
          </a:r>
          <a:r>
            <a:rPr kumimoji="1" lang="en-US" altLang="ja-JP" sz="1400">
              <a:latin typeface="ＭＳ ゴシック" pitchFamily="49" charset="-128"/>
              <a:ea typeface="ＭＳ ゴシック" pitchFamily="49" charset="-128"/>
            </a:rPr>
            <a:t>H20</a:t>
          </a:r>
          <a:r>
            <a:rPr kumimoji="1" lang="ja-JP" altLang="en-US" sz="1400">
              <a:latin typeface="ＭＳ ゴシック" pitchFamily="49" charset="-128"/>
              <a:ea typeface="ＭＳ ゴシック" pitchFamily="49" charset="-128"/>
            </a:rPr>
            <a:t>年度決算以降，連結実質赤字は生じていない。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ただし国民健康保険事業会計では，近年において実質収支比率の赤字はないものの，</a:t>
          </a:r>
          <a:r>
            <a:rPr kumimoji="1" lang="en-US" altLang="ja-JP" sz="1400">
              <a:latin typeface="ＭＳ ゴシック" pitchFamily="49" charset="-128"/>
              <a:ea typeface="ＭＳ ゴシック" pitchFamily="49" charset="-128"/>
            </a:rPr>
            <a:t>H20</a:t>
          </a:r>
          <a:r>
            <a:rPr kumimoji="1" lang="ja-JP" altLang="en-US" sz="1400">
              <a:latin typeface="ＭＳ ゴシック" pitchFamily="49" charset="-128"/>
              <a:ea typeface="ＭＳ ゴシック" pitchFamily="49" charset="-128"/>
            </a:rPr>
            <a:t>年度と</a:t>
          </a:r>
          <a:r>
            <a:rPr kumimoji="1" lang="en-US" altLang="ja-JP" sz="1400">
              <a:latin typeface="ＭＳ ゴシック" pitchFamily="49" charset="-128"/>
              <a:ea typeface="ＭＳ ゴシック" pitchFamily="49" charset="-128"/>
            </a:rPr>
            <a:t>H21</a:t>
          </a:r>
          <a:r>
            <a:rPr kumimoji="1" lang="ja-JP" altLang="en-US" sz="1400">
              <a:latin typeface="ＭＳ ゴシック" pitchFamily="49" charset="-128"/>
              <a:ea typeface="ＭＳ ゴシック" pitchFamily="49" charset="-128"/>
            </a:rPr>
            <a:t>年度には一般医療費の増加，前期の高齢者交付金の減などにより生じた収支不足の結果赤字となったこともあるので，今後も保険給付の増加が見込まれるなど厳しい財政状況が予想されるため，不納欠損額や収入未済額の削減を図るなど，健全な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黒字額の大きい病院事業会計をはじめとした公営企業会計においても，今後も厳しい経営環境が予想される中，より一層の経営努力が必要となる。特に，水道事業会計や下水道事業会計において，老朽化施設の更新を適切な時期に実施する必要があるが，人口減少などによる事業収益のさらなる減少により，財源確保が厳しくなるものと見込まれることから，徹底した経費削減とともに，将来世代に過度な負担を残さないよう，企業債残高の増高を抑制しながら，安定的な事業運営に必要な資金を確保す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356388020</v>
      </c>
      <c r="BO4" s="411"/>
      <c r="BP4" s="411"/>
      <c r="BQ4" s="411"/>
      <c r="BR4" s="411"/>
      <c r="BS4" s="411"/>
      <c r="BT4" s="411"/>
      <c r="BU4" s="412"/>
      <c r="BV4" s="410">
        <v>361444437</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0.5</v>
      </c>
      <c r="CU4" s="588"/>
      <c r="CV4" s="588"/>
      <c r="CW4" s="588"/>
      <c r="CX4" s="588"/>
      <c r="CY4" s="588"/>
      <c r="CZ4" s="588"/>
      <c r="DA4" s="589"/>
      <c r="DB4" s="587">
        <v>0.6</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354178640</v>
      </c>
      <c r="BO5" s="416"/>
      <c r="BP5" s="416"/>
      <c r="BQ5" s="416"/>
      <c r="BR5" s="416"/>
      <c r="BS5" s="416"/>
      <c r="BT5" s="416"/>
      <c r="BU5" s="417"/>
      <c r="BV5" s="415">
        <v>359330813</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94.4</v>
      </c>
      <c r="CU5" s="386"/>
      <c r="CV5" s="386"/>
      <c r="CW5" s="386"/>
      <c r="CX5" s="386"/>
      <c r="CY5" s="386"/>
      <c r="CZ5" s="386"/>
      <c r="DA5" s="387"/>
      <c r="DB5" s="385">
        <v>94</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2209380</v>
      </c>
      <c r="BO6" s="416"/>
      <c r="BP6" s="416"/>
      <c r="BQ6" s="416"/>
      <c r="BR6" s="416"/>
      <c r="BS6" s="416"/>
      <c r="BT6" s="416"/>
      <c r="BU6" s="417"/>
      <c r="BV6" s="415">
        <v>2113624</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107.2</v>
      </c>
      <c r="CU6" s="562"/>
      <c r="CV6" s="562"/>
      <c r="CW6" s="562"/>
      <c r="CX6" s="562"/>
      <c r="CY6" s="562"/>
      <c r="CZ6" s="562"/>
      <c r="DA6" s="563"/>
      <c r="DB6" s="561">
        <v>105.7</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1272264</v>
      </c>
      <c r="BO7" s="416"/>
      <c r="BP7" s="416"/>
      <c r="BQ7" s="416"/>
      <c r="BR7" s="416"/>
      <c r="BS7" s="416"/>
      <c r="BT7" s="416"/>
      <c r="BU7" s="417"/>
      <c r="BV7" s="415">
        <v>1032420</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195004341</v>
      </c>
      <c r="CU7" s="416"/>
      <c r="CV7" s="416"/>
      <c r="CW7" s="416"/>
      <c r="CX7" s="416"/>
      <c r="CY7" s="416"/>
      <c r="CZ7" s="416"/>
      <c r="DA7" s="417"/>
      <c r="DB7" s="415">
        <v>193591744</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937116</v>
      </c>
      <c r="BO8" s="416"/>
      <c r="BP8" s="416"/>
      <c r="BQ8" s="416"/>
      <c r="BR8" s="416"/>
      <c r="BS8" s="416"/>
      <c r="BT8" s="416"/>
      <c r="BU8" s="417"/>
      <c r="BV8" s="415">
        <v>1081204</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0.75</v>
      </c>
      <c r="CU8" s="525"/>
      <c r="CV8" s="525"/>
      <c r="CW8" s="525"/>
      <c r="CX8" s="525"/>
      <c r="CY8" s="525"/>
      <c r="CZ8" s="525"/>
      <c r="DA8" s="526"/>
      <c r="DB8" s="524">
        <v>0.75</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810157</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-144088</v>
      </c>
      <c r="BO9" s="416"/>
      <c r="BP9" s="416"/>
      <c r="BQ9" s="416"/>
      <c r="BR9" s="416"/>
      <c r="BS9" s="416"/>
      <c r="BT9" s="416"/>
      <c r="BU9" s="417"/>
      <c r="BV9" s="415">
        <v>148058</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19.3</v>
      </c>
      <c r="CU9" s="386"/>
      <c r="CV9" s="386"/>
      <c r="CW9" s="386"/>
      <c r="CX9" s="386"/>
      <c r="CY9" s="386"/>
      <c r="CZ9" s="386"/>
      <c r="DA9" s="387"/>
      <c r="DB9" s="385">
        <v>18.399999999999999</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811901</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1566</v>
      </c>
      <c r="BO10" s="416"/>
      <c r="BP10" s="416"/>
      <c r="BQ10" s="416"/>
      <c r="BR10" s="416"/>
      <c r="BS10" s="416"/>
      <c r="BT10" s="416"/>
      <c r="BU10" s="417"/>
      <c r="BV10" s="415">
        <v>5261</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115</v>
      </c>
      <c r="C12" s="528"/>
      <c r="D12" s="528"/>
      <c r="E12" s="528"/>
      <c r="F12" s="528"/>
      <c r="G12" s="528"/>
      <c r="H12" s="528"/>
      <c r="I12" s="528"/>
      <c r="J12" s="528"/>
      <c r="K12" s="529"/>
      <c r="L12" s="536" t="s">
        <v>116</v>
      </c>
      <c r="M12" s="537"/>
      <c r="N12" s="537"/>
      <c r="O12" s="537"/>
      <c r="P12" s="537"/>
      <c r="Q12" s="538"/>
      <c r="R12" s="539">
        <v>800112</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2000000</v>
      </c>
      <c r="BO12" s="416"/>
      <c r="BP12" s="416"/>
      <c r="BQ12" s="416"/>
      <c r="BR12" s="416"/>
      <c r="BS12" s="416"/>
      <c r="BT12" s="416"/>
      <c r="BU12" s="417"/>
      <c r="BV12" s="415">
        <v>4000000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124</v>
      </c>
      <c r="N13" s="514"/>
      <c r="O13" s="514"/>
      <c r="P13" s="514"/>
      <c r="Q13" s="515"/>
      <c r="R13" s="516">
        <v>794991</v>
      </c>
      <c r="S13" s="517"/>
      <c r="T13" s="517"/>
      <c r="U13" s="517"/>
      <c r="V13" s="518"/>
      <c r="W13" s="504" t="s">
        <v>125</v>
      </c>
      <c r="X13" s="428"/>
      <c r="Y13" s="428"/>
      <c r="Z13" s="428"/>
      <c r="AA13" s="428"/>
      <c r="AB13" s="429"/>
      <c r="AC13" s="391">
        <v>13773</v>
      </c>
      <c r="AD13" s="392"/>
      <c r="AE13" s="392"/>
      <c r="AF13" s="392"/>
      <c r="AG13" s="393"/>
      <c r="AH13" s="391">
        <v>13846</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-2142522</v>
      </c>
      <c r="BO13" s="416"/>
      <c r="BP13" s="416"/>
      <c r="BQ13" s="416"/>
      <c r="BR13" s="416"/>
      <c r="BS13" s="416"/>
      <c r="BT13" s="416"/>
      <c r="BU13" s="417"/>
      <c r="BV13" s="415">
        <v>-3846681</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11.1</v>
      </c>
      <c r="CU13" s="386"/>
      <c r="CV13" s="386"/>
      <c r="CW13" s="386"/>
      <c r="CX13" s="386"/>
      <c r="CY13" s="386"/>
      <c r="CZ13" s="386"/>
      <c r="DA13" s="387"/>
      <c r="DB13" s="385">
        <v>11</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130</v>
      </c>
      <c r="M14" s="545"/>
      <c r="N14" s="545"/>
      <c r="O14" s="545"/>
      <c r="P14" s="545"/>
      <c r="Q14" s="546"/>
      <c r="R14" s="516">
        <v>802936</v>
      </c>
      <c r="S14" s="517"/>
      <c r="T14" s="517"/>
      <c r="U14" s="517"/>
      <c r="V14" s="518"/>
      <c r="W14" s="519"/>
      <c r="X14" s="431"/>
      <c r="Y14" s="431"/>
      <c r="Z14" s="431"/>
      <c r="AA14" s="431"/>
      <c r="AB14" s="432"/>
      <c r="AC14" s="509">
        <v>3.7</v>
      </c>
      <c r="AD14" s="510"/>
      <c r="AE14" s="510"/>
      <c r="AF14" s="510"/>
      <c r="AG14" s="511"/>
      <c r="AH14" s="509">
        <v>3.7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139.6</v>
      </c>
      <c r="CU14" s="488"/>
      <c r="CV14" s="488"/>
      <c r="CW14" s="488"/>
      <c r="CX14" s="488"/>
      <c r="CY14" s="488"/>
      <c r="CZ14" s="488"/>
      <c r="DA14" s="489"/>
      <c r="DB14" s="520">
        <v>138.9</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124</v>
      </c>
      <c r="N15" s="514"/>
      <c r="O15" s="514"/>
      <c r="P15" s="514"/>
      <c r="Q15" s="515"/>
      <c r="R15" s="516">
        <v>797985</v>
      </c>
      <c r="S15" s="517"/>
      <c r="T15" s="517"/>
      <c r="U15" s="517"/>
      <c r="V15" s="518"/>
      <c r="W15" s="504" t="s">
        <v>132</v>
      </c>
      <c r="X15" s="428"/>
      <c r="Y15" s="428"/>
      <c r="Z15" s="428"/>
      <c r="AA15" s="428"/>
      <c r="AB15" s="429"/>
      <c r="AC15" s="391">
        <v>83531</v>
      </c>
      <c r="AD15" s="392"/>
      <c r="AE15" s="392"/>
      <c r="AF15" s="392"/>
      <c r="AG15" s="393"/>
      <c r="AH15" s="391">
        <v>82451</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105562585</v>
      </c>
      <c r="BO15" s="411"/>
      <c r="BP15" s="411"/>
      <c r="BQ15" s="411"/>
      <c r="BR15" s="411"/>
      <c r="BS15" s="411"/>
      <c r="BT15" s="411"/>
      <c r="BU15" s="412"/>
      <c r="BV15" s="410">
        <v>104370543</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22.1</v>
      </c>
      <c r="AD16" s="510"/>
      <c r="AE16" s="510"/>
      <c r="AF16" s="510"/>
      <c r="AG16" s="511"/>
      <c r="AH16" s="509">
        <v>22.2</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142775171</v>
      </c>
      <c r="BO16" s="416"/>
      <c r="BP16" s="416"/>
      <c r="BQ16" s="416"/>
      <c r="BR16" s="416"/>
      <c r="BS16" s="416"/>
      <c r="BT16" s="416"/>
      <c r="BU16" s="417"/>
      <c r="BV16" s="415">
        <v>139940529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v>280010</v>
      </c>
      <c r="AD17" s="392"/>
      <c r="AE17" s="392"/>
      <c r="AF17" s="392"/>
      <c r="AG17" s="393"/>
      <c r="AH17" s="391">
        <v>275014</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135156872</v>
      </c>
      <c r="BO17" s="416"/>
      <c r="BP17" s="416"/>
      <c r="BQ17" s="416"/>
      <c r="BR17" s="416"/>
      <c r="BS17" s="416"/>
      <c r="BT17" s="416"/>
      <c r="BU17" s="417"/>
      <c r="BV17" s="415">
        <v>133689648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726.45</v>
      </c>
      <c r="M18" s="480"/>
      <c r="N18" s="480"/>
      <c r="O18" s="480"/>
      <c r="P18" s="480"/>
      <c r="Q18" s="480"/>
      <c r="R18" s="481"/>
      <c r="S18" s="481"/>
      <c r="T18" s="481"/>
      <c r="U18" s="481"/>
      <c r="V18" s="482"/>
      <c r="W18" s="496"/>
      <c r="X18" s="497"/>
      <c r="Y18" s="497"/>
      <c r="Z18" s="497"/>
      <c r="AA18" s="497"/>
      <c r="AB18" s="505"/>
      <c r="AC18" s="379">
        <v>74.2</v>
      </c>
      <c r="AD18" s="380"/>
      <c r="AE18" s="380"/>
      <c r="AF18" s="380"/>
      <c r="AG18" s="483"/>
      <c r="AH18" s="379">
        <v>74.099999999999994</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186526151</v>
      </c>
      <c r="BO18" s="416"/>
      <c r="BP18" s="416"/>
      <c r="BQ18" s="416"/>
      <c r="BR18" s="416"/>
      <c r="BS18" s="416"/>
      <c r="BT18" s="416"/>
      <c r="BU18" s="417"/>
      <c r="BV18" s="415">
        <v>187712769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1115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218301524</v>
      </c>
      <c r="BO19" s="416"/>
      <c r="BP19" s="416"/>
      <c r="BQ19" s="416"/>
      <c r="BR19" s="416"/>
      <c r="BS19" s="416"/>
      <c r="BT19" s="416"/>
      <c r="BU19" s="417"/>
      <c r="BV19" s="415">
        <v>221909051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321511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572533352</v>
      </c>
      <c r="BO23" s="416"/>
      <c r="BP23" s="416"/>
      <c r="BQ23" s="416"/>
      <c r="BR23" s="416"/>
      <c r="BS23" s="416"/>
      <c r="BT23" s="416"/>
      <c r="BU23" s="417"/>
      <c r="BV23" s="415">
        <v>558579686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11087</v>
      </c>
      <c r="R24" s="392"/>
      <c r="S24" s="392"/>
      <c r="T24" s="392"/>
      <c r="U24" s="392"/>
      <c r="V24" s="393"/>
      <c r="W24" s="457"/>
      <c r="X24" s="448"/>
      <c r="Y24" s="449"/>
      <c r="Z24" s="388" t="s">
        <v>155</v>
      </c>
      <c r="AA24" s="389"/>
      <c r="AB24" s="389"/>
      <c r="AC24" s="389"/>
      <c r="AD24" s="389"/>
      <c r="AE24" s="389"/>
      <c r="AF24" s="389"/>
      <c r="AG24" s="390"/>
      <c r="AH24" s="391">
        <v>5594</v>
      </c>
      <c r="AI24" s="392"/>
      <c r="AJ24" s="392"/>
      <c r="AK24" s="392"/>
      <c r="AL24" s="393"/>
      <c r="AM24" s="391">
        <v>17660258</v>
      </c>
      <c r="AN24" s="392"/>
      <c r="AO24" s="392"/>
      <c r="AP24" s="392"/>
      <c r="AQ24" s="392"/>
      <c r="AR24" s="393"/>
      <c r="AS24" s="391">
        <v>3157</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146971526</v>
      </c>
      <c r="BO24" s="416"/>
      <c r="BP24" s="416"/>
      <c r="BQ24" s="416"/>
      <c r="BR24" s="416"/>
      <c r="BS24" s="416"/>
      <c r="BT24" s="416"/>
      <c r="BU24" s="417"/>
      <c r="BV24" s="415">
        <v>156425270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3</v>
      </c>
      <c r="M25" s="392"/>
      <c r="N25" s="392"/>
      <c r="O25" s="392"/>
      <c r="P25" s="393"/>
      <c r="Q25" s="391">
        <v>8949</v>
      </c>
      <c r="R25" s="392"/>
      <c r="S25" s="392"/>
      <c r="T25" s="392"/>
      <c r="U25" s="392"/>
      <c r="V25" s="393"/>
      <c r="W25" s="457"/>
      <c r="X25" s="448"/>
      <c r="Y25" s="449"/>
      <c r="Z25" s="388" t="s">
        <v>158</v>
      </c>
      <c r="AA25" s="389"/>
      <c r="AB25" s="389"/>
      <c r="AC25" s="389"/>
      <c r="AD25" s="389"/>
      <c r="AE25" s="389"/>
      <c r="AF25" s="389"/>
      <c r="AG25" s="390"/>
      <c r="AH25" s="391">
        <v>915</v>
      </c>
      <c r="AI25" s="392"/>
      <c r="AJ25" s="392"/>
      <c r="AK25" s="392"/>
      <c r="AL25" s="393"/>
      <c r="AM25" s="391">
        <v>2964600</v>
      </c>
      <c r="AN25" s="392"/>
      <c r="AO25" s="392"/>
      <c r="AP25" s="392"/>
      <c r="AQ25" s="392"/>
      <c r="AR25" s="393"/>
      <c r="AS25" s="391">
        <v>3240</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55551718</v>
      </c>
      <c r="BO25" s="411"/>
      <c r="BP25" s="411"/>
      <c r="BQ25" s="411"/>
      <c r="BR25" s="411"/>
      <c r="BS25" s="411"/>
      <c r="BT25" s="411"/>
      <c r="BU25" s="412"/>
      <c r="BV25" s="410">
        <v>66014825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8170</v>
      </c>
      <c r="R26" s="392"/>
      <c r="S26" s="392"/>
      <c r="T26" s="392"/>
      <c r="U26" s="392"/>
      <c r="V26" s="393"/>
      <c r="W26" s="457"/>
      <c r="X26" s="448"/>
      <c r="Y26" s="449"/>
      <c r="Z26" s="388" t="s">
        <v>161</v>
      </c>
      <c r="AA26" s="470"/>
      <c r="AB26" s="470"/>
      <c r="AC26" s="470"/>
      <c r="AD26" s="470"/>
      <c r="AE26" s="470"/>
      <c r="AF26" s="470"/>
      <c r="AG26" s="471"/>
      <c r="AH26" s="391">
        <v>562</v>
      </c>
      <c r="AI26" s="392"/>
      <c r="AJ26" s="392"/>
      <c r="AK26" s="392"/>
      <c r="AL26" s="393"/>
      <c r="AM26" s="391">
        <v>1851790</v>
      </c>
      <c r="AN26" s="392"/>
      <c r="AO26" s="392"/>
      <c r="AP26" s="392"/>
      <c r="AQ26" s="392"/>
      <c r="AR26" s="393"/>
      <c r="AS26" s="391">
        <v>3295</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v>1388355</v>
      </c>
      <c r="BO26" s="416"/>
      <c r="BP26" s="416"/>
      <c r="BQ26" s="416"/>
      <c r="BR26" s="416"/>
      <c r="BS26" s="416"/>
      <c r="BT26" s="416"/>
      <c r="BU26" s="417"/>
      <c r="BV26" s="415">
        <v>1491599</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7810</v>
      </c>
      <c r="R27" s="392"/>
      <c r="S27" s="392"/>
      <c r="T27" s="392"/>
      <c r="U27" s="392"/>
      <c r="V27" s="393"/>
      <c r="W27" s="457"/>
      <c r="X27" s="448"/>
      <c r="Y27" s="449"/>
      <c r="Z27" s="388" t="s">
        <v>164</v>
      </c>
      <c r="AA27" s="389"/>
      <c r="AB27" s="389"/>
      <c r="AC27" s="389"/>
      <c r="AD27" s="389"/>
      <c r="AE27" s="389"/>
      <c r="AF27" s="389"/>
      <c r="AG27" s="390"/>
      <c r="AH27" s="391">
        <v>3905</v>
      </c>
      <c r="AI27" s="392"/>
      <c r="AJ27" s="392"/>
      <c r="AK27" s="392"/>
      <c r="AL27" s="393"/>
      <c r="AM27" s="391">
        <v>15207713</v>
      </c>
      <c r="AN27" s="392"/>
      <c r="AO27" s="392"/>
      <c r="AP27" s="392"/>
      <c r="AQ27" s="392"/>
      <c r="AR27" s="393"/>
      <c r="AS27" s="391">
        <v>3894</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7650000</v>
      </c>
      <c r="BO27" s="419"/>
      <c r="BP27" s="419"/>
      <c r="BQ27" s="419"/>
      <c r="BR27" s="419"/>
      <c r="BS27" s="419"/>
      <c r="BT27" s="419"/>
      <c r="BU27" s="420"/>
      <c r="BV27" s="418">
        <v>7650000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7030</v>
      </c>
      <c r="R28" s="392"/>
      <c r="S28" s="392"/>
      <c r="T28" s="392"/>
      <c r="U28" s="392"/>
      <c r="V28" s="393"/>
      <c r="W28" s="457"/>
      <c r="X28" s="448"/>
      <c r="Y28" s="449"/>
      <c r="Z28" s="388" t="s">
        <v>167</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3611267</v>
      </c>
      <c r="BO28" s="411"/>
      <c r="BP28" s="411"/>
      <c r="BQ28" s="411"/>
      <c r="BR28" s="411"/>
      <c r="BS28" s="411"/>
      <c r="BT28" s="411"/>
      <c r="BU28" s="412"/>
      <c r="BV28" s="410">
        <v>5609701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49</v>
      </c>
      <c r="M29" s="392"/>
      <c r="N29" s="392"/>
      <c r="O29" s="392"/>
      <c r="P29" s="393"/>
      <c r="Q29" s="391">
        <v>6550</v>
      </c>
      <c r="R29" s="392"/>
      <c r="S29" s="392"/>
      <c r="T29" s="392"/>
      <c r="U29" s="392"/>
      <c r="V29" s="393"/>
      <c r="W29" s="458"/>
      <c r="X29" s="459"/>
      <c r="Y29" s="460"/>
      <c r="Z29" s="388" t="s">
        <v>171</v>
      </c>
      <c r="AA29" s="389"/>
      <c r="AB29" s="389"/>
      <c r="AC29" s="389"/>
      <c r="AD29" s="389"/>
      <c r="AE29" s="389"/>
      <c r="AF29" s="389"/>
      <c r="AG29" s="390"/>
      <c r="AH29" s="391">
        <v>9499</v>
      </c>
      <c r="AI29" s="392"/>
      <c r="AJ29" s="392"/>
      <c r="AK29" s="392"/>
      <c r="AL29" s="393"/>
      <c r="AM29" s="391">
        <v>32867971</v>
      </c>
      <c r="AN29" s="392"/>
      <c r="AO29" s="392"/>
      <c r="AP29" s="392"/>
      <c r="AQ29" s="392"/>
      <c r="AR29" s="393"/>
      <c r="AS29" s="391">
        <v>3460</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18338</v>
      </c>
      <c r="BO29" s="416"/>
      <c r="BP29" s="416"/>
      <c r="BQ29" s="416"/>
      <c r="BR29" s="416"/>
      <c r="BS29" s="416"/>
      <c r="BT29" s="416"/>
      <c r="BU29" s="417"/>
      <c r="BV29" s="415">
        <v>1014401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2039131</v>
      </c>
      <c r="BO30" s="419"/>
      <c r="BP30" s="419"/>
      <c r="BQ30" s="419"/>
      <c r="BR30" s="419"/>
      <c r="BS30" s="419"/>
      <c r="BT30" s="419"/>
      <c r="BU30" s="420"/>
      <c r="BV30" s="418">
        <v>3771447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国民健康保険事業会計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IF('各会計、関係団体の財政状況及び健全化判断比率'!B34="","",'各会計、関係団体の財政状況及び健全化判断比率'!B34)</f>
        <v>中央卸売市場事業会計</v>
      </c>
      <c r="BH34" s="374"/>
      <c r="BI34" s="374"/>
      <c r="BJ34" s="374"/>
      <c r="BK34" s="374"/>
      <c r="BL34" s="374"/>
      <c r="BM34" s="374"/>
      <c r="BN34" s="374"/>
      <c r="BO34" s="374"/>
      <c r="BP34" s="374"/>
      <c r="BQ34" s="374"/>
      <c r="BR34" s="374"/>
      <c r="BS34" s="374"/>
      <c r="BT34" s="374"/>
      <c r="BU34" s="374"/>
      <c r="BV34" s="167"/>
      <c r="BW34" s="375">
        <f>IF(BY34="","",MAX(C34:D43,U34:V43,AM34:AN43,BE34:BF43)+1)</f>
        <v>13</v>
      </c>
      <c r="BX34" s="375"/>
      <c r="BY34" s="374" t="str">
        <f>IF('各会計、関係団体の財政状況及び健全化判断比率'!B68="","",'各会計、関係団体の財政状況及び健全化判断比率'!B68)</f>
        <v>さくら福祉保健事務組合（一般会計分）</v>
      </c>
      <c r="BZ34" s="374"/>
      <c r="CA34" s="374"/>
      <c r="CB34" s="374"/>
      <c r="CC34" s="374"/>
      <c r="CD34" s="374"/>
      <c r="CE34" s="374"/>
      <c r="CF34" s="374"/>
      <c r="CG34" s="374"/>
      <c r="CH34" s="374"/>
      <c r="CI34" s="374"/>
      <c r="CJ34" s="374"/>
      <c r="CK34" s="374"/>
      <c r="CL34" s="374"/>
      <c r="CM34" s="374"/>
      <c r="CN34" s="167"/>
      <c r="CO34" s="375">
        <f>IF(CQ34="","",MAX(C34:D43,U34:V43,AM34:AN43,BE34:BF43,BW34:BX43)+1)</f>
        <v>23</v>
      </c>
      <c r="CP34" s="375"/>
      <c r="CQ34" s="374" t="str">
        <f>IF('各会計、関係団体の財政状況及び健全化判断比率'!BS7="","",'各会計、関係団体の財政状況及び健全化判断比率'!BS7)</f>
        <v>新潟市国際交流会館</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公債管理事業会計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介護保険事業会計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IF('各会計、関係団体の財政状況及び健全化判断比率'!B32="","",'各会計、関係団体の財政状況及び健全化判断比率'!B32)</f>
        <v>病院事業会計</v>
      </c>
      <c r="AP35" s="374"/>
      <c r="AQ35" s="374"/>
      <c r="AR35" s="374"/>
      <c r="AS35" s="374"/>
      <c r="AT35" s="374"/>
      <c r="AU35" s="374"/>
      <c r="AV35" s="374"/>
      <c r="AW35" s="374"/>
      <c r="AX35" s="374"/>
      <c r="AY35" s="374"/>
      <c r="AZ35" s="374"/>
      <c r="BA35" s="374"/>
      <c r="BB35" s="374"/>
      <c r="BC35" s="374"/>
      <c r="BD35" s="167"/>
      <c r="BE35" s="375">
        <f t="shared" ref="BE35:BE43" si="1">IF(BG35="","",BE34+1)</f>
        <v>12</v>
      </c>
      <c r="BF35" s="375"/>
      <c r="BG35" s="374" t="str">
        <f>IF('各会計、関係団体の財政状況及び健全化判断比率'!B35="","",'各会計、関係団体の財政状況及び健全化判断比率'!B35)</f>
        <v>と畜場事業会計</v>
      </c>
      <c r="BH35" s="374"/>
      <c r="BI35" s="374"/>
      <c r="BJ35" s="374"/>
      <c r="BK35" s="374"/>
      <c r="BL35" s="374"/>
      <c r="BM35" s="374"/>
      <c r="BN35" s="374"/>
      <c r="BO35" s="374"/>
      <c r="BP35" s="374"/>
      <c r="BQ35" s="374"/>
      <c r="BR35" s="374"/>
      <c r="BS35" s="374"/>
      <c r="BT35" s="374"/>
      <c r="BU35" s="374"/>
      <c r="BV35" s="167"/>
      <c r="BW35" s="375">
        <f t="shared" ref="BW35:BW43" si="2">IF(BY35="","",BW34+1)</f>
        <v>14</v>
      </c>
      <c r="BX35" s="375"/>
      <c r="BY35" s="374" t="str">
        <f>IF('各会計、関係団体の財政状況及び健全化判断比率'!B69="","",'各会計、関係団体の財政状況及び健全化判断比率'!B69)</f>
        <v>さくら福祉保健事務組合（病院分）</v>
      </c>
      <c r="BZ35" s="374"/>
      <c r="CA35" s="374"/>
      <c r="CB35" s="374"/>
      <c r="CC35" s="374"/>
      <c r="CD35" s="374"/>
      <c r="CE35" s="374"/>
      <c r="CF35" s="374"/>
      <c r="CG35" s="374"/>
      <c r="CH35" s="374"/>
      <c r="CI35" s="374"/>
      <c r="CJ35" s="374"/>
      <c r="CK35" s="374"/>
      <c r="CL35" s="374"/>
      <c r="CM35" s="374"/>
      <c r="CN35" s="167"/>
      <c r="CO35" s="375">
        <f t="shared" ref="CO35:CO43" si="3">IF(CQ35="","",CO34+1)</f>
        <v>24</v>
      </c>
      <c r="CP35" s="375"/>
      <c r="CQ35" s="374" t="str">
        <f>IF('各会計、関係団体の財政状況及び健全化判断比率'!BS8="","",'各会計、関係団体の財政状況及び健全化判断比率'!BS8)</f>
        <v>新潟市芸術文化振興財団</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母子父子寡婦福祉資金貸付事業会計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後期高齢者医療事業会計</v>
      </c>
      <c r="X36" s="374"/>
      <c r="Y36" s="374"/>
      <c r="Z36" s="374"/>
      <c r="AA36" s="374"/>
      <c r="AB36" s="374"/>
      <c r="AC36" s="374"/>
      <c r="AD36" s="374"/>
      <c r="AE36" s="374"/>
      <c r="AF36" s="374"/>
      <c r="AG36" s="374"/>
      <c r="AH36" s="374"/>
      <c r="AI36" s="374"/>
      <c r="AJ36" s="374"/>
      <c r="AK36" s="374"/>
      <c r="AL36" s="167"/>
      <c r="AM36" s="375">
        <f t="shared" si="0"/>
        <v>10</v>
      </c>
      <c r="AN36" s="375"/>
      <c r="AO36" s="374" t="str">
        <f>IF('各会計、関係団体の財政状況及び健全化判断比率'!B33="","",'各会計、関係団体の財政状況及び健全化判断比率'!B33)</f>
        <v>下水道事業会計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15</v>
      </c>
      <c r="BX36" s="375"/>
      <c r="BY36" s="374" t="str">
        <f>IF('各会計、関係団体の財政状況及び健全化判断比率'!B70="","",'各会計、関係団体の財政状況及び健全化判断比率'!B70)</f>
        <v>下越障害福祉事務組合</v>
      </c>
      <c r="BZ36" s="374"/>
      <c r="CA36" s="374"/>
      <c r="CB36" s="374"/>
      <c r="CC36" s="374"/>
      <c r="CD36" s="374"/>
      <c r="CE36" s="374"/>
      <c r="CF36" s="374"/>
      <c r="CG36" s="374"/>
      <c r="CH36" s="374"/>
      <c r="CI36" s="374"/>
      <c r="CJ36" s="374"/>
      <c r="CK36" s="374"/>
      <c r="CL36" s="374"/>
      <c r="CM36" s="374"/>
      <c r="CN36" s="167"/>
      <c r="CO36" s="375">
        <f t="shared" si="3"/>
        <v>25</v>
      </c>
      <c r="CP36" s="375"/>
      <c r="CQ36" s="374" t="str">
        <f>IF('各会計、関係団体の財政状況及び健全化判断比率'!BS9="","",'各会計、関係団体の財政状況及び健全化判断比率'!BS9)</f>
        <v>會津八一記念館</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土地取得事業会計</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16</v>
      </c>
      <c r="BX37" s="375"/>
      <c r="BY37" s="374" t="str">
        <f>IF('各会計、関係団体の財政状況及び健全化判断比率'!B71="","",'各会計、関係団体の財政状況及び健全化判断比率'!B71)</f>
        <v>新潟県中東福祉事務組合</v>
      </c>
      <c r="BZ37" s="374"/>
      <c r="CA37" s="374"/>
      <c r="CB37" s="374"/>
      <c r="CC37" s="374"/>
      <c r="CD37" s="374"/>
      <c r="CE37" s="374"/>
      <c r="CF37" s="374"/>
      <c r="CG37" s="374"/>
      <c r="CH37" s="374"/>
      <c r="CI37" s="374"/>
      <c r="CJ37" s="374"/>
      <c r="CK37" s="374"/>
      <c r="CL37" s="374"/>
      <c r="CM37" s="374"/>
      <c r="CN37" s="167"/>
      <c r="CO37" s="375">
        <f t="shared" si="3"/>
        <v>26</v>
      </c>
      <c r="CP37" s="375"/>
      <c r="CQ37" s="374" t="str">
        <f>IF('各会計、関係団体の財政状況及び健全化判断比率'!BS10="","",'各会計、関係団体の財政状況及び健全化判断比率'!BS10)</f>
        <v>新潟市産業振興財団</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17</v>
      </c>
      <c r="BX38" s="375"/>
      <c r="BY38" s="374" t="str">
        <f>IF('各会計、関係団体の財政状況及び健全化判断比率'!B72="","",'各会計、関係団体の財政状況及び健全化判断比率'!B72)</f>
        <v>西蒲原福祉事務組合（一般・急患分）</v>
      </c>
      <c r="BZ38" s="374"/>
      <c r="CA38" s="374"/>
      <c r="CB38" s="374"/>
      <c r="CC38" s="374"/>
      <c r="CD38" s="374"/>
      <c r="CE38" s="374"/>
      <c r="CF38" s="374"/>
      <c r="CG38" s="374"/>
      <c r="CH38" s="374"/>
      <c r="CI38" s="374"/>
      <c r="CJ38" s="374"/>
      <c r="CK38" s="374"/>
      <c r="CL38" s="374"/>
      <c r="CM38" s="374"/>
      <c r="CN38" s="167"/>
      <c r="CO38" s="375">
        <f t="shared" si="3"/>
        <v>27</v>
      </c>
      <c r="CP38" s="375"/>
      <c r="CQ38" s="374" t="str">
        <f>IF('各会計、関係団体の財政状況及び健全化判断比率'!BS11="","",'各会計、関係団体の財政状況及び健全化判断比率'!BS11)</f>
        <v>新潟観光コンベンション協会</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18</v>
      </c>
      <c r="BX39" s="375"/>
      <c r="BY39" s="374" t="str">
        <f>IF('各会計、関係団体の財政状況及び健全化判断比率'!B73="","",'各会計、関係団体の財政状況及び健全化判断比率'!B73)</f>
        <v>三条・燕・西蒲・南蒲広域養護老人ホーム施設組合</v>
      </c>
      <c r="BZ39" s="374"/>
      <c r="CA39" s="374"/>
      <c r="CB39" s="374"/>
      <c r="CC39" s="374"/>
      <c r="CD39" s="374"/>
      <c r="CE39" s="374"/>
      <c r="CF39" s="374"/>
      <c r="CG39" s="374"/>
      <c r="CH39" s="374"/>
      <c r="CI39" s="374"/>
      <c r="CJ39" s="374"/>
      <c r="CK39" s="374"/>
      <c r="CL39" s="374"/>
      <c r="CM39" s="374"/>
      <c r="CN39" s="167"/>
      <c r="CO39" s="375">
        <f t="shared" si="3"/>
        <v>28</v>
      </c>
      <c r="CP39" s="375"/>
      <c r="CQ39" s="374" t="str">
        <f>IF('各会計、関係団体の財政状況及び健全化判断比率'!BS12="","",'各会計、関係団体の財政状況及び健全化判断比率'!BS12)</f>
        <v>新潟市勤労者福祉サービスセンター</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19</v>
      </c>
      <c r="BX40" s="375"/>
      <c r="BY40" s="374" t="str">
        <f>IF('各会計、関係団体の財政状況及び健全化判断比率'!B74="","",'各会計、関係団体の財政状況及び健全化判断比率'!B74)</f>
        <v>豊栄郷清掃施設処理組合</v>
      </c>
      <c r="BZ40" s="374"/>
      <c r="CA40" s="374"/>
      <c r="CB40" s="374"/>
      <c r="CC40" s="374"/>
      <c r="CD40" s="374"/>
      <c r="CE40" s="374"/>
      <c r="CF40" s="374"/>
      <c r="CG40" s="374"/>
      <c r="CH40" s="374"/>
      <c r="CI40" s="374"/>
      <c r="CJ40" s="374"/>
      <c r="CK40" s="374"/>
      <c r="CL40" s="374"/>
      <c r="CM40" s="374"/>
      <c r="CN40" s="167"/>
      <c r="CO40" s="375">
        <f t="shared" si="3"/>
        <v>29</v>
      </c>
      <c r="CP40" s="375"/>
      <c r="CQ40" s="374" t="str">
        <f>IF('各会計、関係団体の財政状況及び健全化判断比率'!BS13="","",'各会計、関係団体の財政状況及び健全化判断比率'!BS13)</f>
        <v>新潟ミートプラント</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20</v>
      </c>
      <c r="BX41" s="375"/>
      <c r="BY41" s="374" t="str">
        <f>IF('各会計、関係団体の財政状況及び健全化判断比率'!B75="","",'各会計、関係団体の財政状況及び健全化判断比率'!B75)</f>
        <v>阿賀北広域組合</v>
      </c>
      <c r="BZ41" s="374"/>
      <c r="CA41" s="374"/>
      <c r="CB41" s="374"/>
      <c r="CC41" s="374"/>
      <c r="CD41" s="374"/>
      <c r="CE41" s="374"/>
      <c r="CF41" s="374"/>
      <c r="CG41" s="374"/>
      <c r="CH41" s="374"/>
      <c r="CI41" s="374"/>
      <c r="CJ41" s="374"/>
      <c r="CK41" s="374"/>
      <c r="CL41" s="374"/>
      <c r="CM41" s="374"/>
      <c r="CN41" s="167"/>
      <c r="CO41" s="375">
        <f t="shared" si="3"/>
        <v>30</v>
      </c>
      <c r="CP41" s="375"/>
      <c r="CQ41" s="374" t="str">
        <f>IF('各会計、関係団体の財政状況及び健全化判断比率'!BS14="","",'各会計、関係団体の財政状況及び健全化判断比率'!BS14)</f>
        <v>新潟市体育協会</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21</v>
      </c>
      <c r="BX42" s="375"/>
      <c r="BY42" s="374" t="str">
        <f>IF('各会計、関係団体の財政状況及び健全化判断比率'!B76="","",'各会計、関係団体の財政状況及び健全化判断比率'!B76)</f>
        <v>新潟県後期高齢者医療広域連合（一般会計）</v>
      </c>
      <c r="BZ42" s="374"/>
      <c r="CA42" s="374"/>
      <c r="CB42" s="374"/>
      <c r="CC42" s="374"/>
      <c r="CD42" s="374"/>
      <c r="CE42" s="374"/>
      <c r="CF42" s="374"/>
      <c r="CG42" s="374"/>
      <c r="CH42" s="374"/>
      <c r="CI42" s="374"/>
      <c r="CJ42" s="374"/>
      <c r="CK42" s="374"/>
      <c r="CL42" s="374"/>
      <c r="CM42" s="374"/>
      <c r="CN42" s="167"/>
      <c r="CO42" s="375">
        <f t="shared" si="3"/>
        <v>31</v>
      </c>
      <c r="CP42" s="375"/>
      <c r="CQ42" s="374" t="str">
        <f>IF('各会計、関係団体の財政状況及び健全化判断比率'!BS15="","",'各会計、関係団体の財政状況及び健全化判断比率'!BS15)</f>
        <v>新潟水道サービス</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22</v>
      </c>
      <c r="BX43" s="375"/>
      <c r="BY43" s="374" t="str">
        <f>IF('各会計、関係団体の財政状況及び健全化判断比率'!B77="","",'各会計、関係団体の財政状況及び健全化判断比率'!B77)</f>
        <v>新潟県後期高齢者医療広域連合（後期高齢会計）</v>
      </c>
      <c r="BZ43" s="374"/>
      <c r="CA43" s="374"/>
      <c r="CB43" s="374"/>
      <c r="CC43" s="374"/>
      <c r="CD43" s="374"/>
      <c r="CE43" s="374"/>
      <c r="CF43" s="374"/>
      <c r="CG43" s="374"/>
      <c r="CH43" s="374"/>
      <c r="CI43" s="374"/>
      <c r="CJ43" s="374"/>
      <c r="CK43" s="374"/>
      <c r="CL43" s="374"/>
      <c r="CM43" s="374"/>
      <c r="CN43" s="167"/>
      <c r="CO43" s="375">
        <f t="shared" si="3"/>
        <v>32</v>
      </c>
      <c r="CP43" s="375"/>
      <c r="CQ43" s="374" t="str">
        <f>IF('各会計、関係団体の財政状況及び健全化判断比率'!BS16="","",'各会計、関係団体の財政状況及び健全化判断比率'!BS16)</f>
        <v>新潟市環境事業公社</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5" t="s">
        <v>533</v>
      </c>
      <c r="D34" s="1185"/>
      <c r="E34" s="1186"/>
      <c r="F34" s="32">
        <v>4.3499999999999996</v>
      </c>
      <c r="G34" s="33">
        <v>5.28</v>
      </c>
      <c r="H34" s="33">
        <v>5.5</v>
      </c>
      <c r="I34" s="33">
        <v>5.76</v>
      </c>
      <c r="J34" s="34">
        <v>5.89</v>
      </c>
      <c r="K34" s="22"/>
      <c r="L34" s="22"/>
      <c r="M34" s="22"/>
      <c r="N34" s="22"/>
      <c r="O34" s="22"/>
      <c r="P34" s="22"/>
    </row>
    <row r="35" spans="1:16" ht="39" customHeight="1">
      <c r="A35" s="22"/>
      <c r="B35" s="35"/>
      <c r="C35" s="1179" t="s">
        <v>534</v>
      </c>
      <c r="D35" s="1180"/>
      <c r="E35" s="1181"/>
      <c r="F35" s="36">
        <v>5.6</v>
      </c>
      <c r="G35" s="37">
        <v>4.83</v>
      </c>
      <c r="H35" s="37">
        <v>3.54</v>
      </c>
      <c r="I35" s="37">
        <v>3.3</v>
      </c>
      <c r="J35" s="38">
        <v>3.42</v>
      </c>
      <c r="K35" s="22"/>
      <c r="L35" s="22"/>
      <c r="M35" s="22"/>
      <c r="N35" s="22"/>
      <c r="O35" s="22"/>
      <c r="P35" s="22"/>
    </row>
    <row r="36" spans="1:16" ht="39" customHeight="1">
      <c r="A36" s="22"/>
      <c r="B36" s="35"/>
      <c r="C36" s="1179" t="s">
        <v>535</v>
      </c>
      <c r="D36" s="1180"/>
      <c r="E36" s="1181"/>
      <c r="F36" s="36">
        <v>1</v>
      </c>
      <c r="G36" s="37">
        <v>0.85</v>
      </c>
      <c r="H36" s="37">
        <v>0.28000000000000003</v>
      </c>
      <c r="I36" s="37">
        <v>0.2</v>
      </c>
      <c r="J36" s="38">
        <v>0.69</v>
      </c>
      <c r="K36" s="22"/>
      <c r="L36" s="22"/>
      <c r="M36" s="22"/>
      <c r="N36" s="22"/>
      <c r="O36" s="22"/>
      <c r="P36" s="22"/>
    </row>
    <row r="37" spans="1:16" ht="39" customHeight="1">
      <c r="A37" s="22"/>
      <c r="B37" s="35"/>
      <c r="C37" s="1179" t="s">
        <v>536</v>
      </c>
      <c r="D37" s="1180"/>
      <c r="E37" s="1181"/>
      <c r="F37" s="36">
        <v>0.02</v>
      </c>
      <c r="G37" s="37">
        <v>0.01</v>
      </c>
      <c r="H37" s="37">
        <v>0.09</v>
      </c>
      <c r="I37" s="37">
        <v>0.35</v>
      </c>
      <c r="J37" s="38">
        <v>0.66</v>
      </c>
      <c r="K37" s="22"/>
      <c r="L37" s="22"/>
      <c r="M37" s="22"/>
      <c r="N37" s="22"/>
      <c r="O37" s="22"/>
      <c r="P37" s="22"/>
    </row>
    <row r="38" spans="1:16" ht="39" customHeight="1">
      <c r="A38" s="22"/>
      <c r="B38" s="35"/>
      <c r="C38" s="1179" t="s">
        <v>537</v>
      </c>
      <c r="D38" s="1180"/>
      <c r="E38" s="1181"/>
      <c r="F38" s="36">
        <v>0.09</v>
      </c>
      <c r="G38" s="37">
        <v>0.33</v>
      </c>
      <c r="H38" s="37">
        <v>0.12</v>
      </c>
      <c r="I38" s="37">
        <v>0.43</v>
      </c>
      <c r="J38" s="38">
        <v>0.56000000000000005</v>
      </c>
      <c r="K38" s="22"/>
      <c r="L38" s="22"/>
      <c r="M38" s="22"/>
      <c r="N38" s="22"/>
      <c r="O38" s="22"/>
      <c r="P38" s="22"/>
    </row>
    <row r="39" spans="1:16" ht="39" customHeight="1">
      <c r="A39" s="22"/>
      <c r="B39" s="35"/>
      <c r="C39" s="1179" t="s">
        <v>538</v>
      </c>
      <c r="D39" s="1180"/>
      <c r="E39" s="1181"/>
      <c r="F39" s="36">
        <v>0.1</v>
      </c>
      <c r="G39" s="37">
        <v>0.12</v>
      </c>
      <c r="H39" s="37">
        <v>0.18</v>
      </c>
      <c r="I39" s="37">
        <v>0.22</v>
      </c>
      <c r="J39" s="38">
        <v>0.25</v>
      </c>
      <c r="K39" s="22"/>
      <c r="L39" s="22"/>
      <c r="M39" s="22"/>
      <c r="N39" s="22"/>
      <c r="O39" s="22"/>
      <c r="P39" s="22"/>
    </row>
    <row r="40" spans="1:16" ht="39" customHeight="1">
      <c r="A40" s="22"/>
      <c r="B40" s="35"/>
      <c r="C40" s="1179" t="s">
        <v>539</v>
      </c>
      <c r="D40" s="1180"/>
      <c r="E40" s="1181"/>
      <c r="F40" s="36">
        <v>0.97</v>
      </c>
      <c r="G40" s="37">
        <v>0.92</v>
      </c>
      <c r="H40" s="37">
        <v>0.3</v>
      </c>
      <c r="I40" s="37">
        <v>0.32</v>
      </c>
      <c r="J40" s="38">
        <v>0.22</v>
      </c>
      <c r="K40" s="22"/>
      <c r="L40" s="22"/>
      <c r="M40" s="22"/>
      <c r="N40" s="22"/>
      <c r="O40" s="22"/>
      <c r="P40" s="22"/>
    </row>
    <row r="41" spans="1:16" ht="39" customHeight="1">
      <c r="A41" s="22"/>
      <c r="B41" s="35"/>
      <c r="C41" s="1179" t="s">
        <v>540</v>
      </c>
      <c r="D41" s="1180"/>
      <c r="E41" s="1181"/>
      <c r="F41" s="36">
        <v>0</v>
      </c>
      <c r="G41" s="37">
        <v>0</v>
      </c>
      <c r="H41" s="37">
        <v>0.01</v>
      </c>
      <c r="I41" s="37">
        <v>0.01</v>
      </c>
      <c r="J41" s="38">
        <v>0</v>
      </c>
      <c r="K41" s="22"/>
      <c r="L41" s="22"/>
      <c r="M41" s="22"/>
      <c r="N41" s="22"/>
      <c r="O41" s="22"/>
      <c r="P41" s="22"/>
    </row>
    <row r="42" spans="1:16" ht="39" customHeight="1">
      <c r="A42" s="22"/>
      <c r="B42" s="39"/>
      <c r="C42" s="1179" t="s">
        <v>541</v>
      </c>
      <c r="D42" s="1180"/>
      <c r="E42" s="1181"/>
      <c r="F42" s="36" t="s">
        <v>484</v>
      </c>
      <c r="G42" s="37" t="s">
        <v>484</v>
      </c>
      <c r="H42" s="37" t="s">
        <v>484</v>
      </c>
      <c r="I42" s="37" t="s">
        <v>484</v>
      </c>
      <c r="J42" s="38" t="s">
        <v>484</v>
      </c>
      <c r="K42" s="22"/>
      <c r="L42" s="22"/>
      <c r="M42" s="22"/>
      <c r="N42" s="22"/>
      <c r="O42" s="22"/>
      <c r="P42" s="22"/>
    </row>
    <row r="43" spans="1:16" ht="39" customHeight="1" thickBot="1">
      <c r="A43" s="22"/>
      <c r="B43" s="40"/>
      <c r="C43" s="1182" t="s">
        <v>542</v>
      </c>
      <c r="D43" s="1183"/>
      <c r="E43" s="1184"/>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5" t="s">
        <v>11</v>
      </c>
      <c r="C45" s="1196"/>
      <c r="D45" s="58"/>
      <c r="E45" s="1201" t="s">
        <v>12</v>
      </c>
      <c r="F45" s="1201"/>
      <c r="G45" s="1201"/>
      <c r="H45" s="1201"/>
      <c r="I45" s="1201"/>
      <c r="J45" s="1202"/>
      <c r="K45" s="59">
        <v>37915</v>
      </c>
      <c r="L45" s="60">
        <v>36276</v>
      </c>
      <c r="M45" s="60">
        <v>36049</v>
      </c>
      <c r="N45" s="60">
        <v>36000</v>
      </c>
      <c r="O45" s="61">
        <v>35525</v>
      </c>
      <c r="P45" s="48"/>
      <c r="Q45" s="48"/>
      <c r="R45" s="48"/>
      <c r="S45" s="48"/>
      <c r="T45" s="48"/>
      <c r="U45" s="48"/>
    </row>
    <row r="46" spans="1:21" ht="30.75" customHeight="1">
      <c r="A46" s="48"/>
      <c r="B46" s="1197"/>
      <c r="C46" s="1198"/>
      <c r="D46" s="62"/>
      <c r="E46" s="1189" t="s">
        <v>13</v>
      </c>
      <c r="F46" s="1189"/>
      <c r="G46" s="1189"/>
      <c r="H46" s="1189"/>
      <c r="I46" s="1189"/>
      <c r="J46" s="1190"/>
      <c r="K46" s="63" t="s">
        <v>484</v>
      </c>
      <c r="L46" s="64" t="s">
        <v>484</v>
      </c>
      <c r="M46" s="64" t="s">
        <v>484</v>
      </c>
      <c r="N46" s="64" t="s">
        <v>484</v>
      </c>
      <c r="O46" s="65" t="s">
        <v>484</v>
      </c>
      <c r="P46" s="48"/>
      <c r="Q46" s="48"/>
      <c r="R46" s="48"/>
      <c r="S46" s="48"/>
      <c r="T46" s="48"/>
      <c r="U46" s="48"/>
    </row>
    <row r="47" spans="1:21" ht="30.75" customHeight="1">
      <c r="A47" s="48"/>
      <c r="B47" s="1197"/>
      <c r="C47" s="1198"/>
      <c r="D47" s="62"/>
      <c r="E47" s="1189" t="s">
        <v>14</v>
      </c>
      <c r="F47" s="1189"/>
      <c r="G47" s="1189"/>
      <c r="H47" s="1189"/>
      <c r="I47" s="1189"/>
      <c r="J47" s="1190"/>
      <c r="K47" s="63">
        <v>3267</v>
      </c>
      <c r="L47" s="64">
        <v>4267</v>
      </c>
      <c r="M47" s="64">
        <v>4933</v>
      </c>
      <c r="N47" s="64">
        <v>5600</v>
      </c>
      <c r="O47" s="65">
        <v>6233</v>
      </c>
      <c r="P47" s="48"/>
      <c r="Q47" s="48"/>
      <c r="R47" s="48"/>
      <c r="S47" s="48"/>
      <c r="T47" s="48"/>
      <c r="U47" s="48"/>
    </row>
    <row r="48" spans="1:21" ht="30.75" customHeight="1">
      <c r="A48" s="48"/>
      <c r="B48" s="1197"/>
      <c r="C48" s="1198"/>
      <c r="D48" s="62"/>
      <c r="E48" s="1189" t="s">
        <v>15</v>
      </c>
      <c r="F48" s="1189"/>
      <c r="G48" s="1189"/>
      <c r="H48" s="1189"/>
      <c r="I48" s="1189"/>
      <c r="J48" s="1190"/>
      <c r="K48" s="63">
        <v>13895</v>
      </c>
      <c r="L48" s="64">
        <v>14126</v>
      </c>
      <c r="M48" s="64">
        <v>14531</v>
      </c>
      <c r="N48" s="64">
        <v>15181</v>
      </c>
      <c r="O48" s="65">
        <v>15642</v>
      </c>
      <c r="P48" s="48"/>
      <c r="Q48" s="48"/>
      <c r="R48" s="48"/>
      <c r="S48" s="48"/>
      <c r="T48" s="48"/>
      <c r="U48" s="48"/>
    </row>
    <row r="49" spans="1:21" ht="30.75" customHeight="1">
      <c r="A49" s="48"/>
      <c r="B49" s="1197"/>
      <c r="C49" s="1198"/>
      <c r="D49" s="62"/>
      <c r="E49" s="1189" t="s">
        <v>16</v>
      </c>
      <c r="F49" s="1189"/>
      <c r="G49" s="1189"/>
      <c r="H49" s="1189"/>
      <c r="I49" s="1189"/>
      <c r="J49" s="1190"/>
      <c r="K49" s="63">
        <v>123</v>
      </c>
      <c r="L49" s="64">
        <v>99</v>
      </c>
      <c r="M49" s="64">
        <v>98</v>
      </c>
      <c r="N49" s="64">
        <v>92</v>
      </c>
      <c r="O49" s="65">
        <v>65</v>
      </c>
      <c r="P49" s="48"/>
      <c r="Q49" s="48"/>
      <c r="R49" s="48"/>
      <c r="S49" s="48"/>
      <c r="T49" s="48"/>
      <c r="U49" s="48"/>
    </row>
    <row r="50" spans="1:21" ht="30.75" customHeight="1">
      <c r="A50" s="48"/>
      <c r="B50" s="1197"/>
      <c r="C50" s="1198"/>
      <c r="D50" s="62"/>
      <c r="E50" s="1189" t="s">
        <v>17</v>
      </c>
      <c r="F50" s="1189"/>
      <c r="G50" s="1189"/>
      <c r="H50" s="1189"/>
      <c r="I50" s="1189"/>
      <c r="J50" s="1190"/>
      <c r="K50" s="63">
        <v>1605</v>
      </c>
      <c r="L50" s="64">
        <v>1306</v>
      </c>
      <c r="M50" s="64">
        <v>1192</v>
      </c>
      <c r="N50" s="64">
        <v>993</v>
      </c>
      <c r="O50" s="65">
        <v>884</v>
      </c>
      <c r="P50" s="48"/>
      <c r="Q50" s="48"/>
      <c r="R50" s="48"/>
      <c r="S50" s="48"/>
      <c r="T50" s="48"/>
      <c r="U50" s="48"/>
    </row>
    <row r="51" spans="1:21" ht="30.75" customHeight="1">
      <c r="A51" s="48"/>
      <c r="B51" s="1199"/>
      <c r="C51" s="1200"/>
      <c r="D51" s="66"/>
      <c r="E51" s="1189" t="s">
        <v>18</v>
      </c>
      <c r="F51" s="1189"/>
      <c r="G51" s="1189"/>
      <c r="H51" s="1189"/>
      <c r="I51" s="1189"/>
      <c r="J51" s="1190"/>
      <c r="K51" s="63" t="s">
        <v>484</v>
      </c>
      <c r="L51" s="64" t="s">
        <v>484</v>
      </c>
      <c r="M51" s="64" t="s">
        <v>484</v>
      </c>
      <c r="N51" s="64" t="s">
        <v>484</v>
      </c>
      <c r="O51" s="65" t="s">
        <v>484</v>
      </c>
      <c r="P51" s="48"/>
      <c r="Q51" s="48"/>
      <c r="R51" s="48"/>
      <c r="S51" s="48"/>
      <c r="T51" s="48"/>
      <c r="U51" s="48"/>
    </row>
    <row r="52" spans="1:21" ht="30.75" customHeight="1">
      <c r="A52" s="48"/>
      <c r="B52" s="1187" t="s">
        <v>19</v>
      </c>
      <c r="C52" s="1188"/>
      <c r="D52" s="66"/>
      <c r="E52" s="1189" t="s">
        <v>20</v>
      </c>
      <c r="F52" s="1189"/>
      <c r="G52" s="1189"/>
      <c r="H52" s="1189"/>
      <c r="I52" s="1189"/>
      <c r="J52" s="1190"/>
      <c r="K52" s="63">
        <v>36823</v>
      </c>
      <c r="L52" s="64">
        <v>38236</v>
      </c>
      <c r="M52" s="64">
        <v>39903</v>
      </c>
      <c r="N52" s="64">
        <v>39466</v>
      </c>
      <c r="O52" s="65">
        <v>39868</v>
      </c>
      <c r="P52" s="48"/>
      <c r="Q52" s="48"/>
      <c r="R52" s="48"/>
      <c r="S52" s="48"/>
      <c r="T52" s="48"/>
      <c r="U52" s="48"/>
    </row>
    <row r="53" spans="1:21" ht="30.75" customHeight="1" thickBot="1">
      <c r="A53" s="48"/>
      <c r="B53" s="1191" t="s">
        <v>21</v>
      </c>
      <c r="C53" s="1192"/>
      <c r="D53" s="67"/>
      <c r="E53" s="1193" t="s">
        <v>22</v>
      </c>
      <c r="F53" s="1193"/>
      <c r="G53" s="1193"/>
      <c r="H53" s="1193"/>
      <c r="I53" s="1193"/>
      <c r="J53" s="1194"/>
      <c r="K53" s="68">
        <v>19982</v>
      </c>
      <c r="L53" s="69">
        <v>17838</v>
      </c>
      <c r="M53" s="69">
        <v>16900</v>
      </c>
      <c r="N53" s="69">
        <v>18400</v>
      </c>
      <c r="O53" s="70">
        <v>18481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15" t="s">
        <v>24</v>
      </c>
      <c r="C41" s="1216"/>
      <c r="D41" s="81"/>
      <c r="E41" s="1217" t="s">
        <v>25</v>
      </c>
      <c r="F41" s="1217"/>
      <c r="G41" s="1217"/>
      <c r="H41" s="1218"/>
      <c r="I41" s="82">
        <v>478081</v>
      </c>
      <c r="J41" s="83">
        <v>517134</v>
      </c>
      <c r="K41" s="83">
        <v>552323</v>
      </c>
      <c r="L41" s="83">
        <v>576835</v>
      </c>
      <c r="M41" s="84">
        <v>598109</v>
      </c>
    </row>
    <row r="42" spans="2:13" ht="27.75" customHeight="1">
      <c r="B42" s="1205"/>
      <c r="C42" s="1206"/>
      <c r="D42" s="85"/>
      <c r="E42" s="1209" t="s">
        <v>26</v>
      </c>
      <c r="F42" s="1209"/>
      <c r="G42" s="1209"/>
      <c r="H42" s="1210"/>
      <c r="I42" s="86">
        <v>15426</v>
      </c>
      <c r="J42" s="87">
        <v>14097</v>
      </c>
      <c r="K42" s="87">
        <v>13053</v>
      </c>
      <c r="L42" s="87">
        <v>12085</v>
      </c>
      <c r="M42" s="88">
        <v>11345</v>
      </c>
    </row>
    <row r="43" spans="2:13" ht="27.75" customHeight="1">
      <c r="B43" s="1205"/>
      <c r="C43" s="1206"/>
      <c r="D43" s="85"/>
      <c r="E43" s="1209" t="s">
        <v>27</v>
      </c>
      <c r="F43" s="1209"/>
      <c r="G43" s="1209"/>
      <c r="H43" s="1210"/>
      <c r="I43" s="86">
        <v>195466</v>
      </c>
      <c r="J43" s="87">
        <v>198284</v>
      </c>
      <c r="K43" s="87">
        <v>202478</v>
      </c>
      <c r="L43" s="87">
        <v>203575</v>
      </c>
      <c r="M43" s="88">
        <v>200964</v>
      </c>
    </row>
    <row r="44" spans="2:13" ht="27.75" customHeight="1">
      <c r="B44" s="1205"/>
      <c r="C44" s="1206"/>
      <c r="D44" s="85"/>
      <c r="E44" s="1209" t="s">
        <v>28</v>
      </c>
      <c r="F44" s="1209"/>
      <c r="G44" s="1209"/>
      <c r="H44" s="1210"/>
      <c r="I44" s="86">
        <v>545</v>
      </c>
      <c r="J44" s="87">
        <v>472</v>
      </c>
      <c r="K44" s="87">
        <v>440</v>
      </c>
      <c r="L44" s="87">
        <v>362</v>
      </c>
      <c r="M44" s="88">
        <v>322</v>
      </c>
    </row>
    <row r="45" spans="2:13" ht="27.75" customHeight="1">
      <c r="B45" s="1205"/>
      <c r="C45" s="1206"/>
      <c r="D45" s="85"/>
      <c r="E45" s="1209" t="s">
        <v>29</v>
      </c>
      <c r="F45" s="1209"/>
      <c r="G45" s="1209"/>
      <c r="H45" s="1210"/>
      <c r="I45" s="86">
        <v>56073</v>
      </c>
      <c r="J45" s="87">
        <v>52312</v>
      </c>
      <c r="K45" s="87">
        <v>47221</v>
      </c>
      <c r="L45" s="87">
        <v>44681</v>
      </c>
      <c r="M45" s="88">
        <v>43690</v>
      </c>
    </row>
    <row r="46" spans="2:13" ht="27.75" customHeight="1">
      <c r="B46" s="1205"/>
      <c r="C46" s="1206"/>
      <c r="D46" s="89"/>
      <c r="E46" s="1209" t="s">
        <v>30</v>
      </c>
      <c r="F46" s="1209"/>
      <c r="G46" s="1209"/>
      <c r="H46" s="1210"/>
      <c r="I46" s="86">
        <v>381</v>
      </c>
      <c r="J46" s="87">
        <v>344</v>
      </c>
      <c r="K46" s="87">
        <v>299</v>
      </c>
      <c r="L46" s="87">
        <v>265</v>
      </c>
      <c r="M46" s="88">
        <v>229</v>
      </c>
    </row>
    <row r="47" spans="2:13" ht="27.75" customHeight="1">
      <c r="B47" s="1205"/>
      <c r="C47" s="1206"/>
      <c r="D47" s="90"/>
      <c r="E47" s="1219" t="s">
        <v>31</v>
      </c>
      <c r="F47" s="1220"/>
      <c r="G47" s="1220"/>
      <c r="H47" s="1221"/>
      <c r="I47" s="86" t="s">
        <v>484</v>
      </c>
      <c r="J47" s="87" t="s">
        <v>484</v>
      </c>
      <c r="K47" s="87" t="s">
        <v>484</v>
      </c>
      <c r="L47" s="87" t="s">
        <v>484</v>
      </c>
      <c r="M47" s="88" t="s">
        <v>484</v>
      </c>
    </row>
    <row r="48" spans="2:13" ht="27.75" customHeight="1">
      <c r="B48" s="1205"/>
      <c r="C48" s="1206"/>
      <c r="D48" s="85"/>
      <c r="E48" s="1209" t="s">
        <v>32</v>
      </c>
      <c r="F48" s="1209"/>
      <c r="G48" s="1209"/>
      <c r="H48" s="1210"/>
      <c r="I48" s="86" t="s">
        <v>484</v>
      </c>
      <c r="J48" s="87" t="s">
        <v>484</v>
      </c>
      <c r="K48" s="87" t="s">
        <v>484</v>
      </c>
      <c r="L48" s="87" t="s">
        <v>484</v>
      </c>
      <c r="M48" s="88" t="s">
        <v>484</v>
      </c>
    </row>
    <row r="49" spans="2:13" ht="27.75" customHeight="1">
      <c r="B49" s="1207"/>
      <c r="C49" s="1208"/>
      <c r="D49" s="85"/>
      <c r="E49" s="1209" t="s">
        <v>33</v>
      </c>
      <c r="F49" s="1209"/>
      <c r="G49" s="1209"/>
      <c r="H49" s="1210"/>
      <c r="I49" s="86" t="s">
        <v>484</v>
      </c>
      <c r="J49" s="87" t="s">
        <v>484</v>
      </c>
      <c r="K49" s="87" t="s">
        <v>484</v>
      </c>
      <c r="L49" s="87" t="s">
        <v>484</v>
      </c>
      <c r="M49" s="88" t="s">
        <v>484</v>
      </c>
    </row>
    <row r="50" spans="2:13" ht="27.75" customHeight="1">
      <c r="B50" s="1203" t="s">
        <v>34</v>
      </c>
      <c r="C50" s="1204"/>
      <c r="D50" s="91"/>
      <c r="E50" s="1209" t="s">
        <v>35</v>
      </c>
      <c r="F50" s="1209"/>
      <c r="G50" s="1209"/>
      <c r="H50" s="1210"/>
      <c r="I50" s="86">
        <v>29731</v>
      </c>
      <c r="J50" s="87">
        <v>30432</v>
      </c>
      <c r="K50" s="87">
        <v>28675</v>
      </c>
      <c r="L50" s="87">
        <v>29167</v>
      </c>
      <c r="M50" s="88">
        <v>31792</v>
      </c>
    </row>
    <row r="51" spans="2:13" ht="27.75" customHeight="1">
      <c r="B51" s="1205"/>
      <c r="C51" s="1206"/>
      <c r="D51" s="85"/>
      <c r="E51" s="1209" t="s">
        <v>36</v>
      </c>
      <c r="F51" s="1209"/>
      <c r="G51" s="1209"/>
      <c r="H51" s="1210"/>
      <c r="I51" s="86">
        <v>91721</v>
      </c>
      <c r="J51" s="87">
        <v>91881</v>
      </c>
      <c r="K51" s="87">
        <v>94178</v>
      </c>
      <c r="L51" s="87">
        <v>97862</v>
      </c>
      <c r="M51" s="88">
        <v>99883</v>
      </c>
    </row>
    <row r="52" spans="2:13" ht="27.75" customHeight="1">
      <c r="B52" s="1207"/>
      <c r="C52" s="1208"/>
      <c r="D52" s="85"/>
      <c r="E52" s="1209" t="s">
        <v>37</v>
      </c>
      <c r="F52" s="1209"/>
      <c r="G52" s="1209"/>
      <c r="H52" s="1210"/>
      <c r="I52" s="86">
        <v>444646</v>
      </c>
      <c r="J52" s="87">
        <v>464308</v>
      </c>
      <c r="K52" s="87">
        <v>477747</v>
      </c>
      <c r="L52" s="87">
        <v>486609</v>
      </c>
      <c r="M52" s="88">
        <v>495648</v>
      </c>
    </row>
    <row r="53" spans="2:13" ht="27.75" customHeight="1" thickBot="1">
      <c r="B53" s="1211" t="s">
        <v>38</v>
      </c>
      <c r="C53" s="1212"/>
      <c r="D53" s="92"/>
      <c r="E53" s="1213" t="s">
        <v>39</v>
      </c>
      <c r="F53" s="1213"/>
      <c r="G53" s="1213"/>
      <c r="H53" s="1214"/>
      <c r="I53" s="93">
        <v>179875</v>
      </c>
      <c r="J53" s="94">
        <v>196022</v>
      </c>
      <c r="K53" s="94">
        <v>215214</v>
      </c>
      <c r="L53" s="94">
        <v>224165</v>
      </c>
      <c r="M53" s="95">
        <v>227336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6" customWidth="1"/>
    <col min="2" max="8" width="13.33203125" style="106" customWidth="1"/>
    <col min="9" max="16384" width="11.109375" style="106"/>
  </cols>
  <sheetData>
    <row r="1" spans="1:8">
      <c r="A1" s="100"/>
      <c r="B1" s="101"/>
      <c r="C1" s="102"/>
      <c r="D1" s="103"/>
      <c r="E1" s="104"/>
      <c r="F1" s="104"/>
      <c r="G1" s="104"/>
      <c r="H1" s="105"/>
    </row>
    <row r="2" spans="1:8">
      <c r="A2" s="107"/>
      <c r="B2" s="108"/>
      <c r="C2" s="109"/>
      <c r="D2" s="110" t="s">
        <v>41</v>
      </c>
      <c r="E2" s="111"/>
      <c r="F2" s="112" t="s">
        <v>522</v>
      </c>
      <c r="G2" s="113"/>
      <c r="H2" s="114"/>
    </row>
    <row r="3" spans="1:8">
      <c r="A3" s="110" t="s">
        <v>515</v>
      </c>
      <c r="B3" s="115"/>
      <c r="C3" s="116"/>
      <c r="D3" s="117">
        <v>79085</v>
      </c>
      <c r="E3" s="118"/>
      <c r="F3" s="119">
        <v>47129</v>
      </c>
      <c r="G3" s="120"/>
      <c r="H3" s="121"/>
    </row>
    <row r="4" spans="1:8">
      <c r="A4" s="122"/>
      <c r="B4" s="123"/>
      <c r="C4" s="124"/>
      <c r="D4" s="125">
        <v>43638</v>
      </c>
      <c r="E4" s="126"/>
      <c r="F4" s="127">
        <v>23069</v>
      </c>
      <c r="G4" s="128"/>
      <c r="H4" s="129"/>
    </row>
    <row r="5" spans="1:8">
      <c r="A5" s="110" t="s">
        <v>517</v>
      </c>
      <c r="B5" s="115"/>
      <c r="C5" s="116"/>
      <c r="D5" s="117">
        <v>89342</v>
      </c>
      <c r="E5" s="118"/>
      <c r="F5" s="119">
        <v>50848</v>
      </c>
      <c r="G5" s="120"/>
      <c r="H5" s="121"/>
    </row>
    <row r="6" spans="1:8">
      <c r="A6" s="122"/>
      <c r="B6" s="123"/>
      <c r="C6" s="124"/>
      <c r="D6" s="125">
        <v>45030</v>
      </c>
      <c r="E6" s="126"/>
      <c r="F6" s="127">
        <v>22583</v>
      </c>
      <c r="G6" s="128"/>
      <c r="H6" s="129"/>
    </row>
    <row r="7" spans="1:8">
      <c r="A7" s="110" t="s">
        <v>518</v>
      </c>
      <c r="B7" s="115"/>
      <c r="C7" s="116"/>
      <c r="D7" s="117">
        <v>88689</v>
      </c>
      <c r="E7" s="118"/>
      <c r="F7" s="119">
        <v>53572</v>
      </c>
      <c r="G7" s="120"/>
      <c r="H7" s="121"/>
    </row>
    <row r="8" spans="1:8">
      <c r="A8" s="122"/>
      <c r="B8" s="123"/>
      <c r="C8" s="124"/>
      <c r="D8" s="125">
        <v>42630</v>
      </c>
      <c r="E8" s="126"/>
      <c r="F8" s="127">
        <v>25259</v>
      </c>
      <c r="G8" s="128"/>
      <c r="H8" s="129"/>
    </row>
    <row r="9" spans="1:8">
      <c r="A9" s="110" t="s">
        <v>519</v>
      </c>
      <c r="B9" s="115"/>
      <c r="C9" s="116"/>
      <c r="D9" s="117">
        <v>69648</v>
      </c>
      <c r="E9" s="118"/>
      <c r="F9" s="119">
        <v>51898</v>
      </c>
      <c r="G9" s="120"/>
      <c r="H9" s="121"/>
    </row>
    <row r="10" spans="1:8">
      <c r="A10" s="122"/>
      <c r="B10" s="123"/>
      <c r="C10" s="124"/>
      <c r="D10" s="125">
        <v>29083</v>
      </c>
      <c r="E10" s="126"/>
      <c r="F10" s="127">
        <v>25986</v>
      </c>
      <c r="G10" s="128"/>
      <c r="H10" s="129"/>
    </row>
    <row r="11" spans="1:8">
      <c r="A11" s="110" t="s">
        <v>520</v>
      </c>
      <c r="B11" s="115"/>
      <c r="C11" s="116"/>
      <c r="D11" s="117">
        <v>62054</v>
      </c>
      <c r="E11" s="118"/>
      <c r="F11" s="119">
        <v>51684</v>
      </c>
      <c r="G11" s="120"/>
      <c r="H11" s="121"/>
    </row>
    <row r="12" spans="1:8">
      <c r="A12" s="122"/>
      <c r="B12" s="123"/>
      <c r="C12" s="130"/>
      <c r="D12" s="125">
        <v>24738</v>
      </c>
      <c r="E12" s="126"/>
      <c r="F12" s="127">
        <v>26671</v>
      </c>
      <c r="G12" s="128"/>
      <c r="H12" s="129"/>
    </row>
    <row r="13" spans="1:8">
      <c r="A13" s="110"/>
      <c r="B13" s="115"/>
      <c r="C13" s="131"/>
      <c r="D13" s="132">
        <v>77764</v>
      </c>
      <c r="E13" s="133"/>
      <c r="F13" s="134">
        <v>51026</v>
      </c>
      <c r="G13" s="135"/>
      <c r="H13" s="121"/>
    </row>
    <row r="14" spans="1:8">
      <c r="A14" s="122"/>
      <c r="B14" s="123"/>
      <c r="C14" s="124"/>
      <c r="D14" s="125">
        <v>37024</v>
      </c>
      <c r="E14" s="126"/>
      <c r="F14" s="127">
        <v>24714</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1.08</v>
      </c>
      <c r="C19" s="136">
        <f>ROUND(VALUE(SUBSTITUTE(実質収支比率等に係る経年分析!G$48,"▲","-")),2)</f>
        <v>1.05</v>
      </c>
      <c r="D19" s="136">
        <f>ROUND(VALUE(SUBSTITUTE(実質収支比率等に係る経年分析!H$48,"▲","-")),2)</f>
        <v>0.49</v>
      </c>
      <c r="E19" s="136">
        <f>ROUND(VALUE(SUBSTITUTE(実質収支比率等に係る経年分析!I$48,"▲","-")),2)</f>
        <v>0.56000000000000005</v>
      </c>
      <c r="F19" s="136">
        <f>ROUND(VALUE(SUBSTITUTE(実質収支比率等に係る経年分析!J$48,"▲","-")),2)</f>
        <v>0.48</v>
      </c>
    </row>
    <row r="20" spans="1:11">
      <c r="A20" s="136" t="s">
        <v>44</v>
      </c>
      <c r="B20" s="136">
        <f>ROUND(VALUE(SUBSTITUTE(実質収支比率等に係る経年分析!F$47,"▲","-")),2)</f>
        <v>8.44</v>
      </c>
      <c r="C20" s="136">
        <f>ROUND(VALUE(SUBSTITUTE(実質収支比率等に係る経年分析!G$47,"▲","-")),2)</f>
        <v>7.64</v>
      </c>
      <c r="D20" s="136">
        <f>ROUND(VALUE(SUBSTITUTE(実質収支比率等に係る経年分析!H$47,"▲","-")),2)</f>
        <v>5</v>
      </c>
      <c r="E20" s="136">
        <f>ROUND(VALUE(SUBSTITUTE(実質収支比率等に係る経年分析!I$47,"▲","-")),2)</f>
        <v>2.9</v>
      </c>
      <c r="F20" s="136">
        <f>ROUND(VALUE(SUBSTITUTE(実質収支比率等に係る経年分析!J$47,"▲","-")),2)</f>
        <v>1.85</v>
      </c>
    </row>
    <row r="21" spans="1:11">
      <c r="A21" s="136" t="s">
        <v>45</v>
      </c>
      <c r="B21" s="136">
        <f>IF(ISNUMBER(VALUE(SUBSTITUTE(実質収支比率等に係る経年分析!F$49,"▲","-"))),ROUND(VALUE(SUBSTITUTE(実質収支比率等に係る経年分析!F$49,"▲","-")),2),NA())</f>
        <v>-0.72</v>
      </c>
      <c r="C21" s="136">
        <f>IF(ISNUMBER(VALUE(SUBSTITUTE(実質収支比率等に係る経年分析!G$49,"▲","-"))),ROUND(VALUE(SUBSTITUTE(実質収支比率等に係る経年分析!G$49,"▲","-")),2),NA())</f>
        <v>-0.69</v>
      </c>
      <c r="D21" s="136">
        <f>IF(ISNUMBER(VALUE(SUBSTITUTE(実質収支比率等に係る経年分析!H$49,"▲","-"))),ROUND(VALUE(SUBSTITUTE(実質収支比率等に係る経年分析!H$49,"▲","-")),2),NA())</f>
        <v>-3.16</v>
      </c>
      <c r="E21" s="136">
        <f>IF(ISNUMBER(VALUE(SUBSTITUTE(実質収支比率等に係る経年分析!I$49,"▲","-"))),ROUND(VALUE(SUBSTITUTE(実質収支比率等に係る経年分析!I$49,"▲","-")),2),NA())</f>
        <v>-1.99</v>
      </c>
      <c r="F21" s="136">
        <f>IF(ISNUMBER(VALUE(SUBSTITUTE(実質収支比率等に係る経年分析!J$49,"▲","-"))),ROUND(VALUE(SUBSTITUTE(実質収支比率等に係る経年分析!J$49,"▲","-")),2),NA())</f>
        <v>-1.1000000000000001</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後期高齢者医療事業会計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一般会計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0.97</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0.92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0.32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0.22</v>
      </c>
    </row>
    <row r="31" spans="1:11">
      <c r="A31" s="137" t="str">
        <f>IF(連結実質赤字比率に係る赤字・黒字の構成分析!C$39="",NA(),連結実質赤字比率に係る赤字・黒字の構成分析!C$39)</f>
        <v>母子父子寡婦福祉資金貸付事業会計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0.25</v>
      </c>
    </row>
    <row r="32" spans="1:11">
      <c r="A32" s="137" t="str">
        <f>IF(連結実質赤字比率に係る赤字・黒字の構成分析!C$38="",NA(),連結実質赤字比率に係る赤字・黒字の構成分析!C$38)</f>
        <v>介護保険事業会計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0.56000000000000005</v>
      </c>
    </row>
    <row r="33" spans="1:16">
      <c r="A33" s="137" t="str">
        <f>IF(連結実質赤字比率に係る赤字・黒字の構成分析!C$37="",NA(),連結実質赤字比率に係る赤字・黒字の構成分析!C$37)</f>
        <v>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0.66</v>
      </c>
    </row>
    <row r="34" spans="1:16">
      <c r="A34" s="137" t="str">
        <f>IF(連結実質赤字比率に係る赤字・黒字の構成分析!C$36="",NA(),連結実質赤字比率に係る赤字・黒字の構成分析!C$36)</f>
        <v>国民健康保険事業会計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0.85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0.28000000000000003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0.69</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4.83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3.54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3.42</v>
      </c>
    </row>
    <row r="36" spans="1:16">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4.3499999999999996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5.28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5.76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5.89</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36823</v>
      </c>
      <c r="E42" s="138"/>
      <c r="F42" s="138"/>
      <c r="G42" s="138">
        <f>'実質公債費比率（分子）の構造'!L$52</f>
        <v>38236</v>
      </c>
      <c r="H42" s="138"/>
      <c r="I42" s="138"/>
      <c r="J42" s="138">
        <f>'実質公債費比率（分子）の構造'!M$52</f>
        <v>39903</v>
      </c>
      <c r="K42" s="138"/>
      <c r="L42" s="138"/>
      <c r="M42" s="138">
        <f>'実質公債費比率（分子）の構造'!N$52</f>
        <v>39466</v>
      </c>
      <c r="N42" s="138"/>
      <c r="O42" s="138"/>
      <c r="P42" s="138">
        <f>'実質公債費比率（分子）の構造'!O$52</f>
        <v>39868</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1605</v>
      </c>
      <c r="C44" s="138"/>
      <c r="D44" s="138"/>
      <c r="E44" s="138">
        <f>'実質公債費比率（分子）の構造'!L$50</f>
        <v>1306</v>
      </c>
      <c r="F44" s="138"/>
      <c r="G44" s="138"/>
      <c r="H44" s="138">
        <f>'実質公債費比率（分子）の構造'!M$50</f>
        <v>1192</v>
      </c>
      <c r="I44" s="138"/>
      <c r="J44" s="138"/>
      <c r="K44" s="138">
        <f>'実質公債費比率（分子）の構造'!N$50</f>
        <v>993</v>
      </c>
      <c r="L44" s="138"/>
      <c r="M44" s="138"/>
      <c r="N44" s="138">
        <f>'実質公債費比率（分子）の構造'!O$50</f>
        <v>884</v>
      </c>
      <c r="O44" s="138"/>
      <c r="P44" s="138"/>
    </row>
    <row r="45" spans="1:16">
      <c r="A45" s="138" t="s">
        <v>55</v>
      </c>
      <c r="B45" s="138">
        <f>'実質公債費比率（分子）の構造'!K$49</f>
        <v>123</v>
      </c>
      <c r="C45" s="138"/>
      <c r="D45" s="138"/>
      <c r="E45" s="138">
        <f>'実質公債費比率（分子）の構造'!L$49</f>
        <v>99</v>
      </c>
      <c r="F45" s="138"/>
      <c r="G45" s="138"/>
      <c r="H45" s="138">
        <f>'実質公債費比率（分子）の構造'!M$49</f>
        <v>98</v>
      </c>
      <c r="I45" s="138"/>
      <c r="J45" s="138"/>
      <c r="K45" s="138">
        <f>'実質公債費比率（分子）の構造'!N$49</f>
        <v>92</v>
      </c>
      <c r="L45" s="138"/>
      <c r="M45" s="138"/>
      <c r="N45" s="138">
        <f>'実質公債費比率（分子）の構造'!O$49</f>
        <v>65</v>
      </c>
      <c r="O45" s="138"/>
      <c r="P45" s="138"/>
    </row>
    <row r="46" spans="1:16">
      <c r="A46" s="138" t="s">
        <v>56</v>
      </c>
      <c r="B46" s="138">
        <f>'実質公債費比率（分子）の構造'!K$48</f>
        <v>13895</v>
      </c>
      <c r="C46" s="138"/>
      <c r="D46" s="138"/>
      <c r="E46" s="138">
        <f>'実質公債費比率（分子）の構造'!L$48</f>
        <v>14126</v>
      </c>
      <c r="F46" s="138"/>
      <c r="G46" s="138"/>
      <c r="H46" s="138">
        <f>'実質公債費比率（分子）の構造'!M$48</f>
        <v>14531</v>
      </c>
      <c r="I46" s="138"/>
      <c r="J46" s="138"/>
      <c r="K46" s="138">
        <f>'実質公債費比率（分子）の構造'!N$48</f>
        <v>15181</v>
      </c>
      <c r="L46" s="138"/>
      <c r="M46" s="138"/>
      <c r="N46" s="138">
        <f>'実質公債費比率（分子）の構造'!O$48</f>
        <v>15642</v>
      </c>
      <c r="O46" s="138"/>
      <c r="P46" s="138"/>
    </row>
    <row r="47" spans="1:16">
      <c r="A47" s="138" t="s">
        <v>57</v>
      </c>
      <c r="B47" s="138">
        <f>'実質公債費比率（分子）の構造'!K$47</f>
        <v>3267</v>
      </c>
      <c r="C47" s="138"/>
      <c r="D47" s="138"/>
      <c r="E47" s="138">
        <f>'実質公債費比率（分子）の構造'!L$47</f>
        <v>4267</v>
      </c>
      <c r="F47" s="138"/>
      <c r="G47" s="138"/>
      <c r="H47" s="138">
        <f>'実質公債費比率（分子）の構造'!M$47</f>
        <v>4933</v>
      </c>
      <c r="I47" s="138"/>
      <c r="J47" s="138"/>
      <c r="K47" s="138">
        <f>'実質公債費比率（分子）の構造'!N$47</f>
        <v>5600</v>
      </c>
      <c r="L47" s="138"/>
      <c r="M47" s="138"/>
      <c r="N47" s="138">
        <f>'実質公債費比率（分子）の構造'!O$47</f>
        <v>6233</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37915</v>
      </c>
      <c r="C49" s="138"/>
      <c r="D49" s="138"/>
      <c r="E49" s="138">
        <f>'実質公債費比率（分子）の構造'!L$45</f>
        <v>36276</v>
      </c>
      <c r="F49" s="138"/>
      <c r="G49" s="138"/>
      <c r="H49" s="138">
        <f>'実質公債費比率（分子）の構造'!M$45</f>
        <v>36049</v>
      </c>
      <c r="I49" s="138"/>
      <c r="J49" s="138"/>
      <c r="K49" s="138">
        <f>'実質公債費比率（分子）の構造'!N$45</f>
        <v>36000</v>
      </c>
      <c r="L49" s="138"/>
      <c r="M49" s="138"/>
      <c r="N49" s="138">
        <f>'実質公債費比率（分子）の構造'!O$45</f>
        <v>35525</v>
      </c>
      <c r="O49" s="138"/>
      <c r="P49" s="138"/>
    </row>
    <row r="50" spans="1:16">
      <c r="A50" s="138" t="s">
        <v>60</v>
      </c>
      <c r="B50" s="138" t="e">
        <f>NA()</f>
        <v>#N/A</v>
      </c>
      <c r="C50" s="138">
        <f>IF(ISNUMBER('実質公債費比率（分子）の構造'!K$53),'実質公債費比率（分子）の構造'!K$53,NA())</f>
        <v>19982</v>
      </c>
      <c r="D50" s="138" t="e">
        <f>NA()</f>
        <v>#N/A</v>
      </c>
      <c r="E50" s="138" t="e">
        <f>NA()</f>
        <v>#N/A</v>
      </c>
      <c r="F50" s="138">
        <f>IF(ISNUMBER('実質公債費比率（分子）の構造'!L$53),'実質公債費比率（分子）の構造'!L$53,NA())</f>
        <v>17838</v>
      </c>
      <c r="G50" s="138" t="e">
        <f>NA()</f>
        <v>#N/A</v>
      </c>
      <c r="H50" s="138" t="e">
        <f>NA()</f>
        <v>#N/A</v>
      </c>
      <c r="I50" s="138">
        <f>IF(ISNUMBER('実質公債費比率（分子）の構造'!M$53),'実質公債費比率（分子）の構造'!M$53,NA())</f>
        <v>16900</v>
      </c>
      <c r="J50" s="138" t="e">
        <f>NA()</f>
        <v>#N/A</v>
      </c>
      <c r="K50" s="138" t="e">
        <f>NA()</f>
        <v>#N/A</v>
      </c>
      <c r="L50" s="138">
        <f>IF(ISNUMBER('実質公債費比率（分子）の構造'!N$53),'実質公債費比率（分子）の構造'!N$53,NA())</f>
        <v>18400</v>
      </c>
      <c r="M50" s="138" t="e">
        <f>NA()</f>
        <v>#N/A</v>
      </c>
      <c r="N50" s="138" t="e">
        <f>NA()</f>
        <v>#N/A</v>
      </c>
      <c r="O50" s="138">
        <f>IF(ISNUMBER('実質公債費比率（分子）の構造'!O$53),'実質公債費比率（分子）の構造'!O$53,NA())</f>
        <v>18481</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444646</v>
      </c>
      <c r="E56" s="137"/>
      <c r="F56" s="137"/>
      <c r="G56" s="137">
        <f>'将来負担比率（分子）の構造'!J$52</f>
        <v>464308</v>
      </c>
      <c r="H56" s="137"/>
      <c r="I56" s="137"/>
      <c r="J56" s="137">
        <f>'将来負担比率（分子）の構造'!K$52</f>
        <v>477747</v>
      </c>
      <c r="K56" s="137"/>
      <c r="L56" s="137"/>
      <c r="M56" s="137">
        <f>'将来負担比率（分子）の構造'!L$52</f>
        <v>486609</v>
      </c>
      <c r="N56" s="137"/>
      <c r="O56" s="137"/>
      <c r="P56" s="137">
        <f>'将来負担比率（分子）の構造'!M$52</f>
        <v>495648</v>
      </c>
    </row>
    <row r="57" spans="1:16">
      <c r="A57" s="137" t="s">
        <v>36</v>
      </c>
      <c r="B57" s="137"/>
      <c r="C57" s="137"/>
      <c r="D57" s="137">
        <f>'将来負担比率（分子）の構造'!I$51</f>
        <v>91721</v>
      </c>
      <c r="E57" s="137"/>
      <c r="F57" s="137"/>
      <c r="G57" s="137">
        <f>'将来負担比率（分子）の構造'!J$51</f>
        <v>91881</v>
      </c>
      <c r="H57" s="137"/>
      <c r="I57" s="137"/>
      <c r="J57" s="137">
        <f>'将来負担比率（分子）の構造'!K$51</f>
        <v>94178</v>
      </c>
      <c r="K57" s="137"/>
      <c r="L57" s="137"/>
      <c r="M57" s="137">
        <f>'将来負担比率（分子）の構造'!L$51</f>
        <v>97862</v>
      </c>
      <c r="N57" s="137"/>
      <c r="O57" s="137"/>
      <c r="P57" s="137">
        <f>'将来負担比率（分子）の構造'!M$51</f>
        <v>99883</v>
      </c>
    </row>
    <row r="58" spans="1:16">
      <c r="A58" s="137" t="s">
        <v>35</v>
      </c>
      <c r="B58" s="137"/>
      <c r="C58" s="137"/>
      <c r="D58" s="137">
        <f>'将来負担比率（分子）の構造'!I$50</f>
        <v>29731</v>
      </c>
      <c r="E58" s="137"/>
      <c r="F58" s="137"/>
      <c r="G58" s="137">
        <f>'将来負担比率（分子）の構造'!J$50</f>
        <v>30432</v>
      </c>
      <c r="H58" s="137"/>
      <c r="I58" s="137"/>
      <c r="J58" s="137">
        <f>'将来負担比率（分子）の構造'!K$50</f>
        <v>28675</v>
      </c>
      <c r="K58" s="137"/>
      <c r="L58" s="137"/>
      <c r="M58" s="137">
        <f>'将来負担比率（分子）の構造'!L$50</f>
        <v>29167</v>
      </c>
      <c r="N58" s="137"/>
      <c r="O58" s="137"/>
      <c r="P58" s="137">
        <f>'将来負担比率（分子）の構造'!M$50</f>
        <v>31792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381</v>
      </c>
      <c r="C61" s="137"/>
      <c r="D61" s="137"/>
      <c r="E61" s="137">
        <f>'将来負担比率（分子）の構造'!J$46</f>
        <v>344</v>
      </c>
      <c r="F61" s="137"/>
      <c r="G61" s="137"/>
      <c r="H61" s="137">
        <f>'将来負担比率（分子）の構造'!K$46</f>
        <v>299</v>
      </c>
      <c r="I61" s="137"/>
      <c r="J61" s="137"/>
      <c r="K61" s="137">
        <f>'将来負担比率（分子）の構造'!L$46</f>
        <v>265</v>
      </c>
      <c r="L61" s="137"/>
      <c r="M61" s="137"/>
      <c r="N61" s="137">
        <f>'将来負担比率（分子）の構造'!M$46</f>
        <v>229</v>
      </c>
      <c r="O61" s="137"/>
      <c r="P61" s="137"/>
    </row>
    <row r="62" spans="1:16">
      <c r="A62" s="137" t="s">
        <v>29</v>
      </c>
      <c r="B62" s="137">
        <f>'将来負担比率（分子）の構造'!I$45</f>
        <v>56073</v>
      </c>
      <c r="C62" s="137"/>
      <c r="D62" s="137"/>
      <c r="E62" s="137">
        <f>'将来負担比率（分子）の構造'!J$45</f>
        <v>52312</v>
      </c>
      <c r="F62" s="137"/>
      <c r="G62" s="137"/>
      <c r="H62" s="137">
        <f>'将来負担比率（分子）の構造'!K$45</f>
        <v>47221</v>
      </c>
      <c r="I62" s="137"/>
      <c r="J62" s="137"/>
      <c r="K62" s="137">
        <f>'将来負担比率（分子）の構造'!L$45</f>
        <v>44681</v>
      </c>
      <c r="L62" s="137"/>
      <c r="M62" s="137"/>
      <c r="N62" s="137">
        <f>'将来負担比率（分子）の構造'!M$45</f>
        <v>43690</v>
      </c>
      <c r="O62" s="137"/>
      <c r="P62" s="137"/>
    </row>
    <row r="63" spans="1:16">
      <c r="A63" s="137" t="s">
        <v>28</v>
      </c>
      <c r="B63" s="137">
        <f>'将来負担比率（分子）の構造'!I$44</f>
        <v>545</v>
      </c>
      <c r="C63" s="137"/>
      <c r="D63" s="137"/>
      <c r="E63" s="137">
        <f>'将来負担比率（分子）の構造'!J$44</f>
        <v>472</v>
      </c>
      <c r="F63" s="137"/>
      <c r="G63" s="137"/>
      <c r="H63" s="137">
        <f>'将来負担比率（分子）の構造'!K$44</f>
        <v>440</v>
      </c>
      <c r="I63" s="137"/>
      <c r="J63" s="137"/>
      <c r="K63" s="137">
        <f>'将来負担比率（分子）の構造'!L$44</f>
        <v>362</v>
      </c>
      <c r="L63" s="137"/>
      <c r="M63" s="137"/>
      <c r="N63" s="137">
        <f>'将来負担比率（分子）の構造'!M$44</f>
        <v>322</v>
      </c>
      <c r="O63" s="137"/>
      <c r="P63" s="137"/>
    </row>
    <row r="64" spans="1:16">
      <c r="A64" s="137" t="s">
        <v>27</v>
      </c>
      <c r="B64" s="137">
        <f>'将来負担比率（分子）の構造'!I$43</f>
        <v>195466</v>
      </c>
      <c r="C64" s="137"/>
      <c r="D64" s="137"/>
      <c r="E64" s="137">
        <f>'将来負担比率（分子）の構造'!J$43</f>
        <v>198284</v>
      </c>
      <c r="F64" s="137"/>
      <c r="G64" s="137"/>
      <c r="H64" s="137">
        <f>'将来負担比率（分子）の構造'!K$43</f>
        <v>202478</v>
      </c>
      <c r="I64" s="137"/>
      <c r="J64" s="137"/>
      <c r="K64" s="137">
        <f>'将来負担比率（分子）の構造'!L$43</f>
        <v>203575</v>
      </c>
      <c r="L64" s="137"/>
      <c r="M64" s="137"/>
      <c r="N64" s="137">
        <f>'将来負担比率（分子）の構造'!M$43</f>
        <v>200964</v>
      </c>
      <c r="O64" s="137"/>
      <c r="P64" s="137"/>
    </row>
    <row r="65" spans="1:16">
      <c r="A65" s="137" t="s">
        <v>26</v>
      </c>
      <c r="B65" s="137">
        <f>'将来負担比率（分子）の構造'!I$42</f>
        <v>15426</v>
      </c>
      <c r="C65" s="137"/>
      <c r="D65" s="137"/>
      <c r="E65" s="137">
        <f>'将来負担比率（分子）の構造'!J$42</f>
        <v>14097</v>
      </c>
      <c r="F65" s="137"/>
      <c r="G65" s="137"/>
      <c r="H65" s="137">
        <f>'将来負担比率（分子）の構造'!K$42</f>
        <v>13053</v>
      </c>
      <c r="I65" s="137"/>
      <c r="J65" s="137"/>
      <c r="K65" s="137">
        <f>'将来負担比率（分子）の構造'!L$42</f>
        <v>12085</v>
      </c>
      <c r="L65" s="137"/>
      <c r="M65" s="137"/>
      <c r="N65" s="137">
        <f>'将来負担比率（分子）の構造'!M$42</f>
        <v>11345</v>
      </c>
      <c r="O65" s="137"/>
      <c r="P65" s="137"/>
    </row>
    <row r="66" spans="1:16">
      <c r="A66" s="137" t="s">
        <v>25</v>
      </c>
      <c r="B66" s="137">
        <f>'将来負担比率（分子）の構造'!I$41</f>
        <v>478081</v>
      </c>
      <c r="C66" s="137"/>
      <c r="D66" s="137"/>
      <c r="E66" s="137">
        <f>'将来負担比率（分子）の構造'!J$41</f>
        <v>517134</v>
      </c>
      <c r="F66" s="137"/>
      <c r="G66" s="137"/>
      <c r="H66" s="137">
        <f>'将来負担比率（分子）の構造'!K$41</f>
        <v>552323</v>
      </c>
      <c r="I66" s="137"/>
      <c r="J66" s="137"/>
      <c r="K66" s="137">
        <f>'将来負担比率（分子）の構造'!L$41</f>
        <v>576835</v>
      </c>
      <c r="L66" s="137"/>
      <c r="M66" s="137"/>
      <c r="N66" s="137">
        <f>'将来負担比率（分子）の構造'!M$41</f>
        <v>598109</v>
      </c>
      <c r="O66" s="137"/>
      <c r="P66" s="137"/>
    </row>
    <row r="67" spans="1:16">
      <c r="A67" s="137" t="s">
        <v>64</v>
      </c>
      <c r="B67" s="137" t="e">
        <f>NA()</f>
        <v>#N/A</v>
      </c>
      <c r="C67" s="137">
        <f>IF(ISNUMBER('将来負担比率（分子）の構造'!I$53), IF('将来負担比率（分子）の構造'!I$53 &lt; 0, 0, '将来負担比率（分子）の構造'!I$53), NA())</f>
        <v>179875</v>
      </c>
      <c r="D67" s="137" t="e">
        <f>NA()</f>
        <v>#N/A</v>
      </c>
      <c r="E67" s="137" t="e">
        <f>NA()</f>
        <v>#N/A</v>
      </c>
      <c r="F67" s="137">
        <f>IF(ISNUMBER('将来負担比率（分子）の構造'!J$53), IF('将来負担比率（分子）の構造'!J$53 &lt; 0, 0, '将来負担比率（分子）の構造'!J$53), NA())</f>
        <v>196022</v>
      </c>
      <c r="G67" s="137" t="e">
        <f>NA()</f>
        <v>#N/A</v>
      </c>
      <c r="H67" s="137" t="e">
        <f>NA()</f>
        <v>#N/A</v>
      </c>
      <c r="I67" s="137">
        <f>IF(ISNUMBER('将来負担比率（分子）の構造'!K$53), IF('将来負担比率（分子）の構造'!K$53 &lt; 0, 0, '将来負担比率（分子）の構造'!K$53), NA())</f>
        <v>215214</v>
      </c>
      <c r="J67" s="137" t="e">
        <f>NA()</f>
        <v>#N/A</v>
      </c>
      <c r="K67" s="137" t="e">
        <f>NA()</f>
        <v>#N/A</v>
      </c>
      <c r="L67" s="137">
        <f>IF(ISNUMBER('将来負担比率（分子）の構造'!L$53), IF('将来負担比率（分子）の構造'!L$53 &lt; 0, 0, '将来負担比率（分子）の構造'!L$53), NA())</f>
        <v>224165</v>
      </c>
      <c r="M67" s="137" t="e">
        <f>NA()</f>
        <v>#N/A</v>
      </c>
      <c r="N67" s="137" t="e">
        <f>NA()</f>
        <v>#N/A</v>
      </c>
      <c r="O67" s="137">
        <f>IF(ISNUMBER('将来負担比率（分子）の構造'!M$53), IF('将来負担比率（分子）の構造'!M$53 &lt; 0, 0, '将来負担比率（分子）の構造'!M$53), NA())</f>
        <v>227336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c r="A1" s="344"/>
      <c r="B1" s="345"/>
      <c r="P1" s="246"/>
      <c r="Q1" s="246"/>
    </row>
    <row r="2" spans="1:51" ht="25.8">
      <c r="A2" s="344"/>
      <c r="C2" s="346"/>
      <c r="P2" s="246"/>
      <c r="Q2" s="246"/>
    </row>
    <row r="3" spans="1:51" ht="25.8">
      <c r="A3" s="344"/>
      <c r="C3" s="346"/>
      <c r="P3" s="246"/>
      <c r="Q3" s="246"/>
    </row>
    <row r="4" spans="1:51" s="347" customFormat="1" ht="13.2">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2">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575</v>
      </c>
    </row>
    <row r="11" spans="1:51" s="347" customFormat="1" ht="13.2">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2">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575</v>
      </c>
    </row>
    <row r="13" spans="1:51" s="347" customFormat="1" ht="13.2">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2">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2">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2">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2">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2">
      <c r="P19" s="246"/>
      <c r="Q19" s="246"/>
    </row>
    <row r="20" spans="1:259" ht="13.2">
      <c r="P20" s="246"/>
      <c r="Q20" s="246"/>
    </row>
    <row r="21" spans="1:259" ht="16.2">
      <c r="B21" s="348"/>
      <c r="C21" s="248"/>
      <c r="D21" s="248"/>
      <c r="E21" s="248"/>
      <c r="F21" s="248"/>
      <c r="G21" s="248"/>
      <c r="H21" s="248"/>
      <c r="I21" s="248"/>
      <c r="J21" s="248"/>
      <c r="K21" s="248"/>
      <c r="L21" s="248"/>
      <c r="M21" s="248"/>
      <c r="N21" s="349"/>
      <c r="O21" s="248"/>
      <c r="P21" s="249"/>
      <c r="Q21" s="246"/>
      <c r="IY21" s="350"/>
    </row>
    <row r="22" spans="1:259" ht="16.2">
      <c r="B22" s="250"/>
      <c r="IY22" s="351"/>
    </row>
    <row r="23" spans="1:259" ht="13.2">
      <c r="B23" s="250"/>
    </row>
    <row r="24" spans="1:259" ht="13.2">
      <c r="B24" s="250"/>
    </row>
    <row r="25" spans="1:259" ht="13.2">
      <c r="B25" s="250"/>
    </row>
    <row r="26" spans="1:259" ht="13.2">
      <c r="B26" s="250"/>
    </row>
    <row r="27" spans="1:259" ht="13.2">
      <c r="B27" s="250"/>
    </row>
    <row r="28" spans="1:259" ht="13.2">
      <c r="B28" s="250"/>
    </row>
    <row r="29" spans="1:259" ht="13.2">
      <c r="B29" s="250"/>
    </row>
    <row r="30" spans="1:259" ht="13.2">
      <c r="B30" s="250"/>
    </row>
    <row r="31" spans="1:259" ht="13.2">
      <c r="B31" s="250"/>
    </row>
    <row r="32" spans="1:259" ht="13.2">
      <c r="B32" s="250"/>
    </row>
    <row r="33" spans="2:17" ht="13.2">
      <c r="B33" s="250"/>
    </row>
    <row r="34" spans="2:17" ht="13.2">
      <c r="B34" s="250"/>
    </row>
    <row r="35" spans="2:17" ht="13.2">
      <c r="B35" s="250"/>
    </row>
    <row r="36" spans="2:17" ht="13.2">
      <c r="B36" s="250"/>
    </row>
    <row r="37" spans="2:17" ht="13.2">
      <c r="B37" s="250"/>
    </row>
    <row r="38" spans="2:17" ht="13.2">
      <c r="B38" s="250"/>
    </row>
    <row r="39" spans="2:17" ht="13.2">
      <c r="B39" s="342"/>
      <c r="C39" s="308"/>
      <c r="D39" s="308"/>
      <c r="E39" s="308"/>
      <c r="F39" s="308"/>
      <c r="G39" s="308"/>
      <c r="H39" s="308"/>
      <c r="I39" s="308"/>
      <c r="J39" s="308"/>
      <c r="K39" s="308"/>
      <c r="L39" s="308"/>
      <c r="M39" s="308"/>
      <c r="N39" s="308"/>
      <c r="O39" s="308"/>
      <c r="P39" s="343"/>
    </row>
    <row r="40" spans="2:17" ht="13.2">
      <c r="B40" s="352"/>
      <c r="C40" s="246"/>
      <c r="D40" s="246"/>
      <c r="E40" s="246"/>
      <c r="F40" s="246"/>
      <c r="G40" s="246"/>
      <c r="H40" s="246"/>
      <c r="I40" s="246"/>
      <c r="J40" s="246"/>
      <c r="K40" s="246"/>
      <c r="L40" s="246"/>
      <c r="M40" s="246"/>
      <c r="N40" s="246"/>
      <c r="O40" s="246"/>
      <c r="P40" s="352"/>
      <c r="Q40" s="246"/>
    </row>
    <row r="41" spans="2:17" ht="16.2">
      <c r="B41" s="247" t="s">
        <v>576</v>
      </c>
      <c r="C41" s="248"/>
      <c r="D41" s="248"/>
      <c r="E41" s="248"/>
      <c r="F41" s="248"/>
      <c r="G41" s="248"/>
      <c r="H41" s="248"/>
      <c r="I41" s="248"/>
      <c r="J41" s="248"/>
      <c r="K41" s="248"/>
      <c r="L41" s="248"/>
      <c r="M41" s="248"/>
      <c r="N41" s="248"/>
      <c r="O41" s="248"/>
      <c r="P41" s="249"/>
    </row>
    <row r="42" spans="2:17" ht="13.2">
      <c r="B42" s="250"/>
      <c r="C42" s="246"/>
      <c r="D42" s="246"/>
      <c r="E42" s="246"/>
      <c r="F42" s="246"/>
      <c r="G42" s="353" t="s">
        <v>577</v>
      </c>
      <c r="I42" s="354"/>
      <c r="J42" s="354"/>
      <c r="K42" s="354"/>
      <c r="L42" s="246"/>
      <c r="M42" s="246"/>
      <c r="N42" s="246"/>
      <c r="O42" s="246"/>
    </row>
    <row r="43" spans="2:17" ht="13.2">
      <c r="B43" s="250"/>
      <c r="C43" s="246"/>
      <c r="D43" s="246"/>
      <c r="E43" s="246"/>
      <c r="F43" s="246"/>
      <c r="G43" s="1222" t="s">
        <v>578</v>
      </c>
      <c r="H43" s="1223"/>
      <c r="I43" s="1223"/>
      <c r="J43" s="1223"/>
      <c r="K43" s="1223"/>
      <c r="L43" s="1223"/>
      <c r="M43" s="1223"/>
      <c r="N43" s="1223"/>
      <c r="O43" s="1224"/>
    </row>
    <row r="44" spans="2:17" ht="13.2">
      <c r="B44" s="250"/>
      <c r="C44" s="246"/>
      <c r="D44" s="246"/>
      <c r="E44" s="246"/>
      <c r="F44" s="246"/>
      <c r="G44" s="1225"/>
      <c r="H44" s="1226"/>
      <c r="I44" s="1226"/>
      <c r="J44" s="1226"/>
      <c r="K44" s="1226"/>
      <c r="L44" s="1226"/>
      <c r="M44" s="1226"/>
      <c r="N44" s="1226"/>
      <c r="O44" s="1227"/>
    </row>
    <row r="45" spans="2:17" ht="13.2">
      <c r="B45" s="250"/>
      <c r="C45" s="246"/>
      <c r="D45" s="246"/>
      <c r="E45" s="246"/>
      <c r="F45" s="246"/>
      <c r="G45" s="1225"/>
      <c r="H45" s="1226"/>
      <c r="I45" s="1226"/>
      <c r="J45" s="1226"/>
      <c r="K45" s="1226"/>
      <c r="L45" s="1226"/>
      <c r="M45" s="1226"/>
      <c r="N45" s="1226"/>
      <c r="O45" s="1227"/>
    </row>
    <row r="46" spans="2:17" ht="13.2">
      <c r="B46" s="250"/>
      <c r="C46" s="246"/>
      <c r="D46" s="246"/>
      <c r="E46" s="246"/>
      <c r="F46" s="246"/>
      <c r="G46" s="1225"/>
      <c r="H46" s="1226"/>
      <c r="I46" s="1226"/>
      <c r="J46" s="1226"/>
      <c r="K46" s="1226"/>
      <c r="L46" s="1226"/>
      <c r="M46" s="1226"/>
      <c r="N46" s="1226"/>
      <c r="O46" s="1227"/>
    </row>
    <row r="47" spans="2:17" ht="13.2">
      <c r="B47" s="250"/>
      <c r="C47" s="246"/>
      <c r="D47" s="246"/>
      <c r="E47" s="246"/>
      <c r="F47" s="246"/>
      <c r="G47" s="1228"/>
      <c r="H47" s="1229"/>
      <c r="I47" s="1229"/>
      <c r="J47" s="1229"/>
      <c r="K47" s="1229"/>
      <c r="L47" s="1229"/>
      <c r="M47" s="1229"/>
      <c r="N47" s="1229"/>
      <c r="O47" s="1230"/>
    </row>
    <row r="48" spans="2:17" ht="13.2">
      <c r="B48" s="250"/>
      <c r="C48" s="246"/>
      <c r="D48" s="246"/>
      <c r="E48" s="246"/>
      <c r="F48" s="246"/>
      <c r="G48" s="246"/>
      <c r="H48" s="355"/>
      <c r="I48" s="355"/>
      <c r="J48" s="355"/>
    </row>
    <row r="49" spans="1:17" ht="13.2">
      <c r="B49" s="250"/>
      <c r="C49" s="246"/>
      <c r="D49" s="246"/>
      <c r="E49" s="246"/>
      <c r="F49" s="246"/>
      <c r="G49" s="245" t="s">
        <v>579</v>
      </c>
    </row>
    <row r="50" spans="1:17" ht="13.2">
      <c r="B50" s="250"/>
      <c r="C50" s="246"/>
      <c r="D50" s="246"/>
      <c r="E50" s="246"/>
      <c r="F50" s="246"/>
      <c r="G50" s="1231"/>
      <c r="H50" s="1232"/>
      <c r="I50" s="1232"/>
      <c r="J50" s="1233"/>
      <c r="K50" s="356" t="s">
        <v>523</v>
      </c>
      <c r="L50" s="356" t="s">
        <v>524</v>
      </c>
      <c r="M50" s="356" t="s">
        <v>525</v>
      </c>
      <c r="N50" s="356" t="s">
        <v>526</v>
      </c>
      <c r="O50" s="356" t="s">
        <v>527</v>
      </c>
    </row>
    <row r="51" spans="1:17" ht="13.2">
      <c r="B51" s="250"/>
      <c r="C51" s="246"/>
      <c r="D51" s="246"/>
      <c r="E51" s="246"/>
      <c r="F51" s="246"/>
      <c r="G51" s="1234" t="s">
        <v>580</v>
      </c>
      <c r="H51" s="1235"/>
      <c r="I51" s="1240" t="s">
        <v>581</v>
      </c>
      <c r="J51" s="1240"/>
      <c r="K51" s="1242"/>
      <c r="L51" s="1242"/>
      <c r="M51" s="1242"/>
      <c r="N51" s="1243">
        <v>138.9</v>
      </c>
      <c r="O51" s="1243">
        <v>139.6</v>
      </c>
    </row>
    <row r="52" spans="1:17" ht="13.2">
      <c r="B52" s="250"/>
      <c r="C52" s="246"/>
      <c r="D52" s="246"/>
      <c r="E52" s="246"/>
      <c r="F52" s="246"/>
      <c r="G52" s="1236"/>
      <c r="H52" s="1237"/>
      <c r="I52" s="1241"/>
      <c r="J52" s="1241"/>
      <c r="K52" s="1243"/>
      <c r="L52" s="1243"/>
      <c r="M52" s="1243"/>
      <c r="N52" s="1243"/>
      <c r="O52" s="1243"/>
    </row>
    <row r="53" spans="1:17" ht="13.2">
      <c r="A53" s="357"/>
      <c r="B53" s="250"/>
      <c r="C53" s="246"/>
      <c r="D53" s="246"/>
      <c r="E53" s="246"/>
      <c r="F53" s="246"/>
      <c r="G53" s="1236"/>
      <c r="H53" s="1237"/>
      <c r="I53" s="1244" t="s">
        <v>582</v>
      </c>
      <c r="J53" s="1244"/>
      <c r="K53" s="1245"/>
      <c r="L53" s="1245"/>
      <c r="M53" s="1245"/>
      <c r="N53" s="1247">
        <v>51.7</v>
      </c>
      <c r="O53" s="1247">
        <v>53.3</v>
      </c>
    </row>
    <row r="54" spans="1:17" ht="13.2">
      <c r="A54" s="357"/>
      <c r="B54" s="250"/>
      <c r="C54" s="246"/>
      <c r="D54" s="246"/>
      <c r="E54" s="246"/>
      <c r="F54" s="246"/>
      <c r="G54" s="1238"/>
      <c r="H54" s="1239"/>
      <c r="I54" s="1244"/>
      <c r="J54" s="1244"/>
      <c r="K54" s="1246"/>
      <c r="L54" s="1246"/>
      <c r="M54" s="1246"/>
      <c r="N54" s="1246"/>
      <c r="O54" s="1246"/>
    </row>
    <row r="55" spans="1:17" ht="13.2">
      <c r="A55" s="357"/>
      <c r="B55" s="250"/>
      <c r="C55" s="246"/>
      <c r="D55" s="246"/>
      <c r="E55" s="246"/>
      <c r="F55" s="246"/>
      <c r="G55" s="1248" t="s">
        <v>583</v>
      </c>
      <c r="H55" s="1249"/>
      <c r="I55" s="1244" t="s">
        <v>581</v>
      </c>
      <c r="J55" s="1244"/>
      <c r="K55" s="1242"/>
      <c r="L55" s="1242"/>
      <c r="M55" s="1242"/>
      <c r="N55" s="1243">
        <v>124.2</v>
      </c>
      <c r="O55" s="1243">
        <v>115.7</v>
      </c>
    </row>
    <row r="56" spans="1:17" ht="13.2">
      <c r="A56" s="357"/>
      <c r="B56" s="250"/>
      <c r="C56" s="246"/>
      <c r="D56" s="246"/>
      <c r="E56" s="246"/>
      <c r="F56" s="246"/>
      <c r="G56" s="1250"/>
      <c r="H56" s="1251"/>
      <c r="I56" s="1244"/>
      <c r="J56" s="1244"/>
      <c r="K56" s="1243"/>
      <c r="L56" s="1243"/>
      <c r="M56" s="1243"/>
      <c r="N56" s="1243"/>
      <c r="O56" s="1243"/>
    </row>
    <row r="57" spans="1:17" s="357" customFormat="1" ht="13.2">
      <c r="B57" s="358"/>
      <c r="C57" s="354"/>
      <c r="D57" s="354"/>
      <c r="E57" s="354"/>
      <c r="F57" s="354"/>
      <c r="G57" s="1250"/>
      <c r="H57" s="1251"/>
      <c r="I57" s="1254" t="s">
        <v>582</v>
      </c>
      <c r="J57" s="1254"/>
      <c r="K57" s="1245"/>
      <c r="L57" s="1245"/>
      <c r="M57" s="1245"/>
      <c r="N57" s="1247">
        <v>59.4</v>
      </c>
      <c r="O57" s="1247">
        <v>58.7</v>
      </c>
      <c r="P57" s="359"/>
      <c r="Q57" s="358"/>
    </row>
    <row r="58" spans="1:17" s="357" customFormat="1" ht="13.2">
      <c r="A58" s="245"/>
      <c r="B58" s="358"/>
      <c r="C58" s="354"/>
      <c r="D58" s="354"/>
      <c r="E58" s="354"/>
      <c r="F58" s="354"/>
      <c r="G58" s="1252"/>
      <c r="H58" s="1253"/>
      <c r="I58" s="1254"/>
      <c r="J58" s="1254"/>
      <c r="K58" s="1246"/>
      <c r="L58" s="1246"/>
      <c r="M58" s="1246"/>
      <c r="N58" s="1246"/>
      <c r="O58" s="1246"/>
      <c r="P58" s="359"/>
      <c r="Q58" s="358"/>
    </row>
    <row r="59" spans="1:17" s="357" customFormat="1" ht="13.2">
      <c r="A59" s="245"/>
      <c r="B59" s="358"/>
      <c r="C59" s="354"/>
      <c r="D59" s="354"/>
      <c r="E59" s="354"/>
      <c r="F59" s="354"/>
      <c r="G59" s="354"/>
      <c r="H59" s="354"/>
      <c r="I59" s="354"/>
      <c r="J59" s="354"/>
      <c r="K59" s="360"/>
      <c r="L59" s="360"/>
      <c r="M59" s="360"/>
      <c r="N59" s="360"/>
      <c r="O59" s="360"/>
      <c r="P59" s="359"/>
      <c r="Q59" s="358"/>
    </row>
    <row r="60" spans="1:17" s="357" customFormat="1" ht="13.2">
      <c r="A60" s="245"/>
      <c r="B60" s="358"/>
      <c r="C60" s="354"/>
      <c r="D60" s="354"/>
      <c r="E60" s="354"/>
      <c r="F60" s="354"/>
      <c r="G60" s="354"/>
      <c r="H60" s="354"/>
      <c r="I60" s="354"/>
      <c r="J60" s="354"/>
      <c r="K60" s="360"/>
      <c r="L60" s="360"/>
      <c r="M60" s="360"/>
      <c r="N60" s="360"/>
      <c r="O60" s="360"/>
      <c r="P60" s="359"/>
      <c r="Q60" s="358"/>
    </row>
    <row r="61" spans="1:17" s="357" customFormat="1" ht="13.2">
      <c r="A61" s="245"/>
      <c r="B61" s="361"/>
      <c r="C61" s="362"/>
      <c r="D61" s="362"/>
      <c r="E61" s="362"/>
      <c r="F61" s="362"/>
      <c r="G61" s="362"/>
      <c r="H61" s="362"/>
      <c r="I61" s="362"/>
      <c r="J61" s="362"/>
      <c r="K61" s="362"/>
      <c r="L61" s="362"/>
      <c r="M61" s="363"/>
      <c r="N61" s="363"/>
      <c r="O61" s="363"/>
      <c r="P61" s="364"/>
      <c r="Q61" s="358"/>
    </row>
    <row r="62" spans="1:17" ht="13.2">
      <c r="B62" s="352"/>
      <c r="C62" s="352"/>
      <c r="D62" s="352"/>
      <c r="E62" s="352"/>
      <c r="F62" s="352"/>
      <c r="G62" s="352"/>
      <c r="H62" s="352"/>
      <c r="I62" s="352"/>
      <c r="J62" s="352"/>
      <c r="K62" s="352"/>
      <c r="L62" s="352"/>
      <c r="M62" s="352"/>
      <c r="N62" s="352"/>
      <c r="O62" s="352"/>
      <c r="P62" s="352"/>
      <c r="Q62" s="246"/>
    </row>
    <row r="63" spans="1:17" ht="16.2">
      <c r="B63" s="309" t="s">
        <v>584</v>
      </c>
      <c r="C63" s="246"/>
      <c r="D63" s="246"/>
      <c r="E63" s="246"/>
      <c r="F63" s="246"/>
      <c r="G63" s="246"/>
      <c r="H63" s="246"/>
      <c r="I63" s="246"/>
      <c r="J63" s="246"/>
      <c r="K63" s="246"/>
      <c r="L63" s="246"/>
      <c r="M63" s="246"/>
      <c r="N63" s="246"/>
      <c r="O63" s="246"/>
    </row>
    <row r="64" spans="1:17" ht="13.2">
      <c r="B64" s="250"/>
      <c r="C64" s="246"/>
      <c r="D64" s="246"/>
      <c r="E64" s="246"/>
      <c r="F64" s="246"/>
      <c r="G64" s="353" t="s">
        <v>577</v>
      </c>
      <c r="I64" s="354"/>
      <c r="J64" s="354"/>
      <c r="K64" s="354"/>
      <c r="L64" s="246"/>
      <c r="M64" s="246"/>
      <c r="N64" s="246"/>
      <c r="O64" s="246"/>
    </row>
    <row r="65" spans="2:30" ht="13.2">
      <c r="B65" s="250"/>
      <c r="C65" s="246"/>
      <c r="D65" s="246"/>
      <c r="E65" s="246"/>
      <c r="F65" s="246"/>
      <c r="G65" s="1222" t="s">
        <v>585</v>
      </c>
      <c r="H65" s="1223"/>
      <c r="I65" s="1223"/>
      <c r="J65" s="1223"/>
      <c r="K65" s="1223"/>
      <c r="L65" s="1223"/>
      <c r="M65" s="1223"/>
      <c r="N65" s="1223"/>
      <c r="O65" s="1224"/>
    </row>
    <row r="66" spans="2:30" ht="13.2">
      <c r="B66" s="250"/>
      <c r="C66" s="246"/>
      <c r="D66" s="246"/>
      <c r="E66" s="246"/>
      <c r="F66" s="246"/>
      <c r="G66" s="1225"/>
      <c r="H66" s="1226"/>
      <c r="I66" s="1226"/>
      <c r="J66" s="1226"/>
      <c r="K66" s="1226"/>
      <c r="L66" s="1226"/>
      <c r="M66" s="1226"/>
      <c r="N66" s="1226"/>
      <c r="O66" s="1227"/>
    </row>
    <row r="67" spans="2:30" ht="13.2">
      <c r="B67" s="250"/>
      <c r="C67" s="246"/>
      <c r="D67" s="246"/>
      <c r="E67" s="246"/>
      <c r="F67" s="246"/>
      <c r="G67" s="1225"/>
      <c r="H67" s="1226"/>
      <c r="I67" s="1226"/>
      <c r="J67" s="1226"/>
      <c r="K67" s="1226"/>
      <c r="L67" s="1226"/>
      <c r="M67" s="1226"/>
      <c r="N67" s="1226"/>
      <c r="O67" s="1227"/>
    </row>
    <row r="68" spans="2:30" ht="13.2">
      <c r="B68" s="250"/>
      <c r="C68" s="246"/>
      <c r="D68" s="246"/>
      <c r="E68" s="246"/>
      <c r="F68" s="246"/>
      <c r="G68" s="1225"/>
      <c r="H68" s="1226"/>
      <c r="I68" s="1226"/>
      <c r="J68" s="1226"/>
      <c r="K68" s="1226"/>
      <c r="L68" s="1226"/>
      <c r="M68" s="1226"/>
      <c r="N68" s="1226"/>
      <c r="O68" s="1227"/>
    </row>
    <row r="69" spans="2:30" ht="13.2">
      <c r="B69" s="250"/>
      <c r="C69" s="246"/>
      <c r="D69" s="246"/>
      <c r="E69" s="246"/>
      <c r="F69" s="246"/>
      <c r="G69" s="1228"/>
      <c r="H69" s="1229"/>
      <c r="I69" s="1229"/>
      <c r="J69" s="1229"/>
      <c r="K69" s="1229"/>
      <c r="L69" s="1229"/>
      <c r="M69" s="1229"/>
      <c r="N69" s="1229"/>
      <c r="O69" s="1230"/>
    </row>
    <row r="70" spans="2:30" ht="13.2">
      <c r="B70" s="250"/>
      <c r="C70" s="246"/>
      <c r="D70" s="246"/>
      <c r="E70" s="246"/>
      <c r="F70" s="246"/>
      <c r="G70" s="246"/>
      <c r="H70" s="365"/>
      <c r="I70" s="365"/>
      <c r="J70" s="366"/>
      <c r="K70" s="366"/>
      <c r="L70" s="367"/>
      <c r="M70" s="366"/>
      <c r="N70" s="367"/>
      <c r="O70" s="368"/>
    </row>
    <row r="71" spans="2:30" ht="13.2">
      <c r="B71" s="250"/>
      <c r="C71" s="246"/>
      <c r="D71" s="246"/>
      <c r="E71" s="246"/>
      <c r="F71" s="246"/>
      <c r="G71" s="369" t="s">
        <v>586</v>
      </c>
      <c r="I71" s="370"/>
      <c r="J71" s="366"/>
      <c r="K71" s="366"/>
      <c r="L71" s="367"/>
      <c r="M71" s="366"/>
      <c r="N71" s="367"/>
      <c r="O71" s="368"/>
    </row>
    <row r="72" spans="2:30" ht="13.2">
      <c r="B72" s="250"/>
      <c r="C72" s="246"/>
      <c r="D72" s="246"/>
      <c r="E72" s="246"/>
      <c r="F72" s="246"/>
      <c r="G72" s="1231"/>
      <c r="H72" s="1232"/>
      <c r="I72" s="1232"/>
      <c r="J72" s="1233"/>
      <c r="K72" s="356" t="s">
        <v>523</v>
      </c>
      <c r="L72" s="356" t="s">
        <v>524</v>
      </c>
      <c r="M72" s="356" t="s">
        <v>525</v>
      </c>
      <c r="N72" s="356" t="s">
        <v>526</v>
      </c>
      <c r="O72" s="356" t="s">
        <v>527</v>
      </c>
    </row>
    <row r="73" spans="2:30" ht="13.2">
      <c r="B73" s="250"/>
      <c r="C73" s="246"/>
      <c r="D73" s="246"/>
      <c r="E73" s="246"/>
      <c r="F73" s="246"/>
      <c r="G73" s="1234" t="s">
        <v>580</v>
      </c>
      <c r="H73" s="1235"/>
      <c r="I73" s="1240" t="s">
        <v>581</v>
      </c>
      <c r="J73" s="1240"/>
      <c r="K73" s="1255">
        <v>113.5</v>
      </c>
      <c r="L73" s="1255">
        <v>122.7</v>
      </c>
      <c r="M73" s="1243">
        <v>135.1</v>
      </c>
      <c r="N73" s="1243">
        <v>138.9</v>
      </c>
      <c r="O73" s="1243">
        <v>139.6</v>
      </c>
      <c r="S73" s="245">
        <v>9.9</v>
      </c>
    </row>
    <row r="74" spans="2:30" ht="13.2">
      <c r="B74" s="250"/>
      <c r="C74" s="246"/>
      <c r="D74" s="246"/>
      <c r="E74" s="246"/>
      <c r="F74" s="246"/>
      <c r="G74" s="1236"/>
      <c r="H74" s="1237"/>
      <c r="I74" s="1241"/>
      <c r="J74" s="1241"/>
      <c r="K74" s="1255"/>
      <c r="L74" s="1255"/>
      <c r="M74" s="1243"/>
      <c r="N74" s="1243"/>
      <c r="O74" s="1243"/>
    </row>
    <row r="75" spans="2:30" ht="13.2">
      <c r="B75" s="250"/>
      <c r="C75" s="246"/>
      <c r="D75" s="246"/>
      <c r="E75" s="246"/>
      <c r="F75" s="246"/>
      <c r="G75" s="1236"/>
      <c r="H75" s="1237"/>
      <c r="I75" s="1244" t="s">
        <v>587</v>
      </c>
      <c r="J75" s="1244"/>
      <c r="K75" s="1247">
        <v>11.3</v>
      </c>
      <c r="L75" s="1247">
        <v>10.9</v>
      </c>
      <c r="M75" s="1247">
        <v>11</v>
      </c>
      <c r="N75" s="1247">
        <v>11</v>
      </c>
      <c r="O75" s="1247">
        <v>11.1</v>
      </c>
      <c r="U75" s="245">
        <v>81.2</v>
      </c>
      <c r="W75" s="245">
        <v>87.2</v>
      </c>
      <c r="Y75" s="245">
        <v>99.8</v>
      </c>
      <c r="AA75" s="245">
        <v>109.5</v>
      </c>
      <c r="AC75" s="245">
        <v>115.2</v>
      </c>
    </row>
    <row r="76" spans="2:30" ht="13.2">
      <c r="B76" s="250"/>
      <c r="C76" s="246"/>
      <c r="D76" s="246"/>
      <c r="E76" s="246"/>
      <c r="F76" s="246"/>
      <c r="G76" s="1238"/>
      <c r="H76" s="1239"/>
      <c r="I76" s="1244"/>
      <c r="J76" s="1244"/>
      <c r="K76" s="1246"/>
      <c r="L76" s="1246"/>
      <c r="M76" s="1246"/>
      <c r="N76" s="1246"/>
      <c r="O76" s="1246"/>
    </row>
    <row r="77" spans="2:30" ht="13.2">
      <c r="B77" s="250"/>
      <c r="C77" s="246"/>
      <c r="D77" s="246"/>
      <c r="E77" s="246"/>
      <c r="F77" s="246"/>
      <c r="G77" s="1248" t="s">
        <v>583</v>
      </c>
      <c r="H77" s="1249"/>
      <c r="I77" s="1244" t="s">
        <v>581</v>
      </c>
      <c r="J77" s="1244"/>
      <c r="K77" s="1255">
        <v>150.5</v>
      </c>
      <c r="L77" s="1255">
        <v>139</v>
      </c>
      <c r="M77" s="1243">
        <v>132.4</v>
      </c>
      <c r="N77" s="1243">
        <v>124.2</v>
      </c>
      <c r="O77" s="1243">
        <v>115.7</v>
      </c>
      <c r="R77" s="245">
        <v>12.3</v>
      </c>
      <c r="T77" s="245">
        <v>11.1</v>
      </c>
    </row>
    <row r="78" spans="2:30" ht="13.2">
      <c r="B78" s="250"/>
      <c r="C78" s="246"/>
      <c r="D78" s="246"/>
      <c r="E78" s="246"/>
      <c r="F78" s="246"/>
      <c r="G78" s="1250"/>
      <c r="H78" s="1251"/>
      <c r="I78" s="1244"/>
      <c r="J78" s="1244"/>
      <c r="K78" s="1255"/>
      <c r="L78" s="1255"/>
      <c r="M78" s="1243"/>
      <c r="N78" s="1243"/>
      <c r="O78" s="1243"/>
    </row>
    <row r="79" spans="2:30" ht="13.2">
      <c r="B79" s="250"/>
      <c r="C79" s="246"/>
      <c r="D79" s="246"/>
      <c r="E79" s="246"/>
      <c r="F79" s="246"/>
      <c r="G79" s="1250"/>
      <c r="H79" s="1251"/>
      <c r="I79" s="1256" t="s">
        <v>587</v>
      </c>
      <c r="J79" s="1254"/>
      <c r="K79" s="1257">
        <v>11.5</v>
      </c>
      <c r="L79" s="1257">
        <v>11.2</v>
      </c>
      <c r="M79" s="1257">
        <v>11.2</v>
      </c>
      <c r="N79" s="1257">
        <v>10.9</v>
      </c>
      <c r="O79" s="1257">
        <v>10.3</v>
      </c>
      <c r="V79" s="245">
        <v>53.5</v>
      </c>
      <c r="X79" s="245">
        <v>48.2</v>
      </c>
      <c r="Z79" s="245">
        <v>34.200000000000003</v>
      </c>
      <c r="AB79" s="245">
        <v>30.3</v>
      </c>
      <c r="AD79" s="245">
        <v>28.9</v>
      </c>
    </row>
    <row r="80" spans="2:30" ht="13.2">
      <c r="B80" s="250"/>
      <c r="C80" s="246"/>
      <c r="D80" s="246"/>
      <c r="E80" s="246"/>
      <c r="F80" s="246"/>
      <c r="G80" s="1252"/>
      <c r="H80" s="1253"/>
      <c r="I80" s="1254"/>
      <c r="J80" s="1254"/>
      <c r="K80" s="1257"/>
      <c r="L80" s="1257"/>
      <c r="M80" s="1257"/>
      <c r="N80" s="1257"/>
      <c r="O80" s="1257"/>
    </row>
    <row r="81" spans="2:17" ht="13.2">
      <c r="B81" s="250"/>
      <c r="C81" s="246"/>
      <c r="D81" s="246"/>
      <c r="E81" s="246"/>
      <c r="F81" s="246"/>
      <c r="G81" s="246"/>
      <c r="H81" s="246"/>
      <c r="I81" s="246"/>
      <c r="J81" s="246"/>
      <c r="K81" s="371"/>
      <c r="L81" s="246"/>
      <c r="M81" s="246"/>
      <c r="N81" s="246"/>
      <c r="O81" s="246"/>
    </row>
    <row r="82" spans="2:17" ht="16.2">
      <c r="B82" s="250"/>
      <c r="C82" s="246"/>
      <c r="D82" s="246"/>
      <c r="E82" s="246"/>
      <c r="F82" s="246"/>
      <c r="G82" s="246"/>
      <c r="H82" s="246"/>
      <c r="I82" s="246"/>
      <c r="J82" s="246"/>
      <c r="K82" s="372"/>
      <c r="L82" s="372"/>
      <c r="M82" s="372"/>
      <c r="N82" s="372"/>
      <c r="O82" s="372"/>
    </row>
    <row r="83" spans="2:17" ht="13.2">
      <c r="B83" s="342"/>
      <c r="C83" s="308"/>
      <c r="D83" s="308"/>
      <c r="E83" s="308"/>
      <c r="F83" s="308"/>
      <c r="G83" s="308"/>
      <c r="H83" s="308"/>
      <c r="I83" s="308"/>
      <c r="J83" s="308"/>
      <c r="K83" s="308"/>
      <c r="L83" s="308"/>
      <c r="M83" s="308"/>
      <c r="N83" s="308"/>
      <c r="O83" s="308"/>
      <c r="P83" s="343"/>
    </row>
    <row r="84" spans="2:17" ht="13.2">
      <c r="H84" s="246"/>
      <c r="I84" s="246"/>
      <c r="J84" s="246"/>
      <c r="K84" s="246"/>
      <c r="L84" s="246"/>
      <c r="M84" s="246"/>
      <c r="N84" s="246"/>
      <c r="O84" s="246"/>
      <c r="P84" s="246"/>
      <c r="Q84" s="246"/>
    </row>
    <row r="85" spans="2:17" ht="13.2">
      <c r="B85" s="246"/>
      <c r="C85" s="246"/>
      <c r="D85" s="246"/>
      <c r="E85" s="246"/>
      <c r="F85" s="246"/>
      <c r="G85" s="246"/>
      <c r="H85" s="246"/>
      <c r="I85" s="246"/>
      <c r="J85" s="246"/>
      <c r="K85" s="246"/>
      <c r="L85" s="246"/>
      <c r="M85" s="246"/>
      <c r="N85" s="246"/>
      <c r="O85" s="246"/>
      <c r="P85" s="246"/>
      <c r="Q85" s="246"/>
    </row>
    <row r="86" spans="2:17" ht="13.2" hidden="1">
      <c r="B86" s="246"/>
      <c r="C86" s="246"/>
      <c r="D86" s="246"/>
      <c r="E86" s="246"/>
      <c r="F86" s="246"/>
      <c r="G86" s="246"/>
      <c r="H86" s="246"/>
      <c r="I86" s="246"/>
      <c r="J86" s="246"/>
      <c r="K86" s="246"/>
      <c r="L86" s="246"/>
      <c r="M86" s="246"/>
      <c r="N86" s="246"/>
      <c r="O86" s="246"/>
      <c r="P86" s="246"/>
      <c r="Q86" s="246"/>
    </row>
    <row r="87" spans="2:17" ht="13.2" hidden="1">
      <c r="B87" s="246"/>
      <c r="C87" s="246"/>
      <c r="D87" s="246"/>
      <c r="E87" s="246"/>
      <c r="F87" s="246"/>
      <c r="G87" s="246"/>
      <c r="H87" s="246"/>
      <c r="I87" s="246"/>
      <c r="J87" s="246"/>
      <c r="K87" s="373"/>
      <c r="L87" s="246"/>
      <c r="M87" s="246"/>
      <c r="N87" s="246"/>
      <c r="O87" s="246"/>
      <c r="P87" s="246"/>
      <c r="Q87" s="246"/>
    </row>
    <row r="88" spans="2:17" ht="13.2" hidden="1">
      <c r="B88" s="246"/>
      <c r="C88" s="246"/>
      <c r="D88" s="246"/>
      <c r="E88" s="246"/>
      <c r="F88" s="246"/>
      <c r="G88" s="246"/>
      <c r="H88" s="246"/>
      <c r="I88" s="246"/>
      <c r="J88" s="246"/>
      <c r="K88" s="246"/>
      <c r="L88" s="246"/>
      <c r="M88" s="246"/>
      <c r="N88" s="246"/>
      <c r="O88" s="246"/>
      <c r="P88" s="246"/>
      <c r="Q88" s="246"/>
    </row>
    <row r="89" spans="2:17" ht="13.2" hidden="1">
      <c r="B89" s="246"/>
      <c r="C89" s="246"/>
      <c r="D89" s="246"/>
      <c r="E89" s="246"/>
      <c r="F89" s="246"/>
      <c r="G89" s="246"/>
      <c r="H89" s="246"/>
      <c r="I89" s="246"/>
      <c r="J89" s="246"/>
      <c r="K89" s="246"/>
      <c r="L89" s="246"/>
      <c r="M89" s="246"/>
      <c r="N89" s="246"/>
      <c r="O89" s="246"/>
      <c r="P89" s="246"/>
      <c r="Q89" s="246"/>
    </row>
    <row r="90" spans="2:17" ht="13.2" hidden="1">
      <c r="B90" s="246"/>
      <c r="C90" s="246"/>
      <c r="D90" s="246"/>
      <c r="E90" s="246"/>
      <c r="F90" s="246"/>
      <c r="G90" s="246"/>
      <c r="H90" s="246"/>
      <c r="I90" s="246"/>
      <c r="J90" s="246"/>
      <c r="K90" s="246"/>
      <c r="L90" s="246"/>
      <c r="M90" s="246"/>
      <c r="N90" s="246"/>
      <c r="O90" s="246"/>
      <c r="P90" s="246"/>
      <c r="Q90" s="246"/>
    </row>
    <row r="91" spans="2:17" ht="13.2"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fesEHIn/vgLSBKK8xdIlM06nrRN98o+J20Ykw8YbWw4bvtvgnrR1oxZww9iTWoHMGDqu8YhTZxts1tbRQoqSKA==" saltValue="JImvcKwGEzwc5JqSOC0JkQ==" spinCount="100000"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S2" s="243"/>
      <c r="AH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12:34" ht="13.2">
      <c r="AH17" s="243"/>
    </row>
    <row r="18" spans="12:34" ht="13.2"/>
    <row r="19" spans="12:34" ht="13.2"/>
    <row r="20" spans="12:34" ht="13.2">
      <c r="AH20" s="243"/>
    </row>
    <row r="21" spans="12:34" ht="13.2">
      <c r="AH21" s="243"/>
    </row>
    <row r="22" spans="12:34" ht="13.2"/>
    <row r="23" spans="12:34" ht="13.2"/>
    <row r="24" spans="12:34" ht="13.2">
      <c r="Q24" s="243"/>
    </row>
    <row r="25" spans="12:34" ht="13.2"/>
    <row r="26" spans="12:34" ht="13.2"/>
    <row r="27" spans="12:34" ht="13.2"/>
    <row r="28" spans="12:34" ht="13.2">
      <c r="O28" s="243"/>
      <c r="T28" s="243"/>
      <c r="AH28" s="243"/>
    </row>
    <row r="29" spans="12:34" ht="13.2"/>
    <row r="30" spans="12:34" ht="13.2"/>
    <row r="31" spans="12:34" ht="13.2">
      <c r="Q31" s="243"/>
    </row>
    <row r="32" spans="12:34" ht="13.2">
      <c r="L32" s="243"/>
    </row>
    <row r="33" spans="2:34" ht="13.2">
      <c r="C33" s="243"/>
      <c r="E33" s="243"/>
      <c r="G33" s="243"/>
      <c r="I33" s="243"/>
      <c r="X33" s="243"/>
    </row>
    <row r="34" spans="2:34" ht="13.2">
      <c r="B34" s="243"/>
      <c r="P34" s="243"/>
      <c r="R34" s="243"/>
      <c r="T34" s="243"/>
    </row>
    <row r="35" spans="2:34" ht="13.2">
      <c r="D35" s="243"/>
      <c r="W35" s="243"/>
      <c r="AC35" s="243"/>
      <c r="AD35" s="243"/>
      <c r="AE35" s="243"/>
      <c r="AF35" s="243"/>
      <c r="AG35" s="243"/>
      <c r="AH35" s="243"/>
    </row>
    <row r="36" spans="2:34" ht="13.2">
      <c r="H36" s="243"/>
      <c r="J36" s="243"/>
      <c r="K36" s="243"/>
      <c r="M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X40" s="243"/>
    </row>
    <row r="41" spans="2:34" ht="13.2">
      <c r="R41" s="243"/>
    </row>
    <row r="42" spans="2:34" ht="13.2">
      <c r="W42" s="243"/>
    </row>
    <row r="43" spans="2:34" ht="13.2">
      <c r="Y43" s="243"/>
      <c r="Z43" s="243"/>
      <c r="AA43" s="243"/>
      <c r="AB43" s="243"/>
      <c r="AC43" s="243"/>
      <c r="AD43" s="243"/>
      <c r="AE43" s="243"/>
      <c r="AF43" s="243"/>
      <c r="AG43" s="243"/>
      <c r="AH43" s="243"/>
    </row>
    <row r="44" spans="2:34" ht="13.2">
      <c r="AH44" s="243"/>
    </row>
    <row r="45" spans="2:34" ht="13.2">
      <c r="X45" s="243"/>
    </row>
    <row r="46" spans="2:34" ht="13.2"/>
    <row r="47" spans="2:34" ht="13.2"/>
    <row r="48" spans="2:34" ht="13.2">
      <c r="W48" s="243"/>
      <c r="Y48" s="243"/>
      <c r="Z48" s="243"/>
      <c r="AA48" s="243"/>
      <c r="AB48" s="243"/>
      <c r="AC48" s="243"/>
      <c r="AD48" s="243"/>
      <c r="AE48" s="243"/>
      <c r="AF48" s="243"/>
      <c r="AG48" s="243"/>
      <c r="AH48" s="243"/>
    </row>
    <row r="49" spans="28:34" ht="13.2"/>
    <row r="50" spans="28:34" ht="13.2">
      <c r="AE50" s="243"/>
      <c r="AF50" s="243"/>
      <c r="AG50" s="243"/>
      <c r="AH50" s="243"/>
    </row>
    <row r="51" spans="28:34" ht="13.2">
      <c r="AC51" s="243"/>
      <c r="AD51" s="243"/>
      <c r="AE51" s="243"/>
      <c r="AF51" s="243"/>
      <c r="AG51" s="243"/>
      <c r="AH51" s="243"/>
    </row>
    <row r="52" spans="28:34" ht="13.2"/>
    <row r="53" spans="28:34" ht="13.2">
      <c r="AF53" s="243"/>
      <c r="AG53" s="243"/>
      <c r="AH53" s="243"/>
    </row>
    <row r="54" spans="28:34" ht="13.2">
      <c r="AH54" s="243"/>
    </row>
    <row r="55" spans="28:34" ht="13.2"/>
    <row r="56" spans="28:34" ht="13.2">
      <c r="AB56" s="243"/>
      <c r="AC56" s="243"/>
      <c r="AD56" s="243"/>
      <c r="AE56" s="243"/>
      <c r="AF56" s="243"/>
      <c r="AG56" s="243"/>
      <c r="AH56" s="243"/>
    </row>
    <row r="57" spans="28:34" ht="13.2">
      <c r="AH57" s="243"/>
    </row>
    <row r="58" spans="28:34" ht="13.2">
      <c r="AH58" s="243"/>
    </row>
    <row r="59" spans="28:34" ht="13.2"/>
    <row r="60" spans="28:34" ht="13.2"/>
    <row r="61" spans="28:34" ht="13.2"/>
    <row r="62" spans="28:34" ht="13.2"/>
    <row r="63" spans="28:34" ht="13.2">
      <c r="AH63" s="243"/>
    </row>
    <row r="64" spans="28:34" ht="13.2">
      <c r="AG64" s="243"/>
      <c r="AH64" s="243"/>
    </row>
    <row r="65" spans="28:34" ht="13.2"/>
    <row r="66" spans="28:34" ht="13.2"/>
    <row r="67" spans="28:34" ht="13.2"/>
    <row r="68" spans="28:34" ht="13.2">
      <c r="AB68" s="243"/>
      <c r="AC68" s="243"/>
      <c r="AD68" s="243"/>
      <c r="AE68" s="243"/>
      <c r="AF68" s="243"/>
      <c r="AG68" s="243"/>
      <c r="AH68" s="243"/>
    </row>
    <row r="69" spans="28:34" ht="13.2">
      <c r="AF69" s="243"/>
      <c r="AG69" s="243"/>
      <c r="AH69" s="243"/>
    </row>
    <row r="70" spans="28:34" ht="13.2"/>
    <row r="71" spans="28:34" ht="13.2"/>
    <row r="72" spans="28:34" ht="13.2"/>
    <row r="73" spans="28:34" ht="13.2"/>
    <row r="74" spans="28:34" ht="13.2"/>
    <row r="75" spans="28:34" ht="13.2">
      <c r="AH75" s="243"/>
    </row>
    <row r="76" spans="28:34" ht="13.2">
      <c r="AF76" s="243"/>
      <c r="AG76" s="243"/>
      <c r="AH76" s="243"/>
    </row>
    <row r="77" spans="28:34" ht="13.2">
      <c r="AG77" s="243"/>
      <c r="AH77" s="243"/>
    </row>
    <row r="78" spans="28:34" ht="13.2"/>
    <row r="79" spans="28:34" ht="13.2"/>
    <row r="80" spans="28:34" ht="13.2"/>
    <row r="81" spans="25:34" ht="13.2"/>
    <row r="82" spans="25:34" ht="13.2">
      <c r="Y82" s="243"/>
    </row>
    <row r="83" spans="25:34" ht="13.2">
      <c r="Y83" s="243"/>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S2" s="243"/>
      <c r="AH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12:34" ht="13.2">
      <c r="AH17" s="243"/>
    </row>
    <row r="18" spans="12:34" ht="13.2"/>
    <row r="19" spans="12:34" ht="13.2"/>
    <row r="20" spans="12:34" ht="13.2">
      <c r="AH20" s="243"/>
    </row>
    <row r="21" spans="12:34" ht="13.2">
      <c r="AH21" s="243"/>
    </row>
    <row r="22" spans="12:34" ht="13.2"/>
    <row r="23" spans="12:34" ht="13.2"/>
    <row r="24" spans="12:34" ht="13.2">
      <c r="Q24" s="243"/>
    </row>
    <row r="25" spans="12:34" ht="13.2"/>
    <row r="26" spans="12:34" ht="13.2"/>
    <row r="27" spans="12:34" ht="13.2"/>
    <row r="28" spans="12:34" ht="13.2">
      <c r="O28" s="243"/>
      <c r="T28" s="243"/>
      <c r="AH28" s="243"/>
    </row>
    <row r="29" spans="12:34" ht="13.2"/>
    <row r="30" spans="12:34" ht="13.2"/>
    <row r="31" spans="12:34" ht="13.2">
      <c r="Q31" s="243"/>
    </row>
    <row r="32" spans="12:34" ht="13.2">
      <c r="L32" s="243"/>
    </row>
    <row r="33" spans="2:34" ht="13.2">
      <c r="C33" s="243"/>
      <c r="E33" s="243"/>
      <c r="G33" s="243"/>
      <c r="I33" s="243"/>
      <c r="X33" s="243"/>
    </row>
    <row r="34" spans="2:34" ht="13.2">
      <c r="B34" s="243"/>
      <c r="P34" s="243"/>
      <c r="R34" s="243"/>
      <c r="T34" s="243"/>
    </row>
    <row r="35" spans="2:34" ht="13.2">
      <c r="D35" s="243"/>
      <c r="W35" s="243"/>
      <c r="AC35" s="243"/>
      <c r="AD35" s="243"/>
      <c r="AE35" s="243"/>
      <c r="AF35" s="243"/>
      <c r="AG35" s="243"/>
      <c r="AH35" s="243"/>
    </row>
    <row r="36" spans="2:34" ht="13.2">
      <c r="H36" s="243"/>
      <c r="J36" s="243"/>
      <c r="K36" s="243"/>
      <c r="M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X40" s="243"/>
    </row>
    <row r="41" spans="2:34" ht="13.2">
      <c r="R41" s="243"/>
    </row>
    <row r="42" spans="2:34" ht="13.2">
      <c r="W42" s="243"/>
    </row>
    <row r="43" spans="2:34" ht="13.2">
      <c r="Y43" s="243"/>
      <c r="Z43" s="243"/>
      <c r="AA43" s="243"/>
      <c r="AB43" s="243"/>
      <c r="AC43" s="243"/>
      <c r="AD43" s="243"/>
      <c r="AE43" s="243"/>
      <c r="AF43" s="243"/>
      <c r="AG43" s="243"/>
      <c r="AH43" s="243"/>
    </row>
    <row r="44" spans="2:34" ht="13.2">
      <c r="AH44" s="243"/>
    </row>
    <row r="45" spans="2:34" ht="13.2">
      <c r="X45" s="243"/>
    </row>
    <row r="46" spans="2:34" ht="13.2"/>
    <row r="47" spans="2:34" ht="13.2"/>
    <row r="48" spans="2:34" ht="13.2">
      <c r="W48" s="243"/>
      <c r="Y48" s="243"/>
      <c r="Z48" s="243"/>
      <c r="AA48" s="243"/>
      <c r="AB48" s="243"/>
      <c r="AC48" s="243"/>
      <c r="AD48" s="243"/>
      <c r="AE48" s="243"/>
      <c r="AF48" s="243"/>
      <c r="AG48" s="243"/>
      <c r="AH48" s="243"/>
    </row>
    <row r="49" spans="28:34" ht="13.2"/>
    <row r="50" spans="28:34" ht="13.2">
      <c r="AE50" s="243"/>
      <c r="AF50" s="243"/>
      <c r="AG50" s="243"/>
      <c r="AH50" s="243"/>
    </row>
    <row r="51" spans="28:34" ht="13.2">
      <c r="AC51" s="243"/>
      <c r="AD51" s="243"/>
      <c r="AE51" s="243"/>
      <c r="AF51" s="243"/>
      <c r="AG51" s="243"/>
      <c r="AH51" s="243"/>
    </row>
    <row r="52" spans="28:34" ht="13.2"/>
    <row r="53" spans="28:34" ht="13.2">
      <c r="AF53" s="243"/>
      <c r="AG53" s="243"/>
      <c r="AH53" s="243"/>
    </row>
    <row r="54" spans="28:34" ht="13.2">
      <c r="AH54" s="243"/>
    </row>
    <row r="55" spans="28:34" ht="13.2"/>
    <row r="56" spans="28:34" ht="13.2">
      <c r="AB56" s="243"/>
      <c r="AC56" s="243"/>
      <c r="AD56" s="243"/>
      <c r="AE56" s="243"/>
      <c r="AF56" s="243"/>
      <c r="AG56" s="243"/>
      <c r="AH56" s="243"/>
    </row>
    <row r="57" spans="28:34" ht="13.2">
      <c r="AH57" s="243"/>
    </row>
    <row r="58" spans="28:34" ht="13.2">
      <c r="AH58" s="243"/>
    </row>
    <row r="59" spans="28:34" ht="13.2">
      <c r="AG59" s="243"/>
      <c r="AH59" s="243"/>
    </row>
    <row r="60" spans="28:34" ht="13.2"/>
    <row r="61" spans="28:34" ht="13.2"/>
    <row r="62" spans="28:34" ht="13.2"/>
    <row r="63" spans="28:34" ht="13.2">
      <c r="AH63" s="243"/>
    </row>
    <row r="64" spans="28:34" ht="13.2">
      <c r="AG64" s="243"/>
      <c r="AH64" s="243"/>
    </row>
    <row r="65" spans="28:34" ht="13.2"/>
    <row r="66" spans="28:34" ht="13.2"/>
    <row r="67" spans="28:34" ht="13.2"/>
    <row r="68" spans="28:34" ht="13.2">
      <c r="AB68" s="243"/>
      <c r="AC68" s="243"/>
      <c r="AD68" s="243"/>
      <c r="AE68" s="243"/>
      <c r="AF68" s="243"/>
      <c r="AG68" s="243"/>
      <c r="AH68" s="243"/>
    </row>
    <row r="69" spans="28:34" ht="13.2">
      <c r="AF69" s="243"/>
      <c r="AG69" s="243"/>
      <c r="AH69" s="243"/>
    </row>
    <row r="70" spans="28:34" ht="13.2"/>
    <row r="71" spans="28:34" ht="13.2"/>
    <row r="72" spans="28:34" ht="13.2"/>
    <row r="73" spans="28:34" ht="13.2"/>
    <row r="74" spans="28:34" ht="13.2"/>
    <row r="75" spans="28:34" ht="13.2">
      <c r="AH75" s="243"/>
    </row>
    <row r="76" spans="28:34" ht="13.2">
      <c r="AF76" s="243"/>
      <c r="AG76" s="243"/>
      <c r="AH76" s="243"/>
    </row>
    <row r="77" spans="28:34" ht="13.2">
      <c r="AG77" s="243"/>
      <c r="AH77" s="243"/>
    </row>
    <row r="78" spans="28:34" ht="13.2"/>
    <row r="79" spans="28:34" ht="13.2"/>
    <row r="80" spans="28:34" ht="13.2"/>
    <row r="81" spans="25:34" ht="13.2"/>
    <row r="82" spans="25:34" ht="13.2">
      <c r="Y82" s="243"/>
    </row>
    <row r="83" spans="25:34" ht="13.2">
      <c r="Y83" s="243"/>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119620971</v>
      </c>
      <c r="S5" s="671"/>
      <c r="T5" s="671"/>
      <c r="U5" s="671"/>
      <c r="V5" s="671"/>
      <c r="W5" s="671"/>
      <c r="X5" s="671"/>
      <c r="Y5" s="718"/>
      <c r="Z5" s="731">
        <v>33.6</v>
      </c>
      <c r="AA5" s="731"/>
      <c r="AB5" s="731"/>
      <c r="AC5" s="731"/>
      <c r="AD5" s="732">
        <v>111741058</v>
      </c>
      <c r="AE5" s="732"/>
      <c r="AF5" s="732"/>
      <c r="AG5" s="732"/>
      <c r="AH5" s="732"/>
      <c r="AI5" s="732"/>
      <c r="AJ5" s="732"/>
      <c r="AK5" s="732"/>
      <c r="AL5" s="719">
        <v>64.2</v>
      </c>
      <c r="AM5" s="688"/>
      <c r="AN5" s="688"/>
      <c r="AO5" s="720"/>
      <c r="AP5" s="707" t="s">
        <v>210</v>
      </c>
      <c r="AQ5" s="708"/>
      <c r="AR5" s="708"/>
      <c r="AS5" s="708"/>
      <c r="AT5" s="708"/>
      <c r="AU5" s="708"/>
      <c r="AV5" s="708"/>
      <c r="AW5" s="708"/>
      <c r="AX5" s="708"/>
      <c r="AY5" s="708"/>
      <c r="AZ5" s="708"/>
      <c r="BA5" s="708"/>
      <c r="BB5" s="708"/>
      <c r="BC5" s="708"/>
      <c r="BD5" s="708"/>
      <c r="BE5" s="708"/>
      <c r="BF5" s="709"/>
      <c r="BG5" s="620">
        <v>107208924</v>
      </c>
      <c r="BH5" s="621"/>
      <c r="BI5" s="621"/>
      <c r="BJ5" s="621"/>
      <c r="BK5" s="621"/>
      <c r="BL5" s="621"/>
      <c r="BM5" s="621"/>
      <c r="BN5" s="622"/>
      <c r="BO5" s="673">
        <v>89.6</v>
      </c>
      <c r="BP5" s="673"/>
      <c r="BQ5" s="673"/>
      <c r="BR5" s="673"/>
      <c r="BS5" s="674">
        <v>1578664</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3321305</v>
      </c>
      <c r="S6" s="621"/>
      <c r="T6" s="621"/>
      <c r="U6" s="621"/>
      <c r="V6" s="621"/>
      <c r="W6" s="621"/>
      <c r="X6" s="621"/>
      <c r="Y6" s="622"/>
      <c r="Z6" s="673">
        <v>0.9</v>
      </c>
      <c r="AA6" s="673"/>
      <c r="AB6" s="673"/>
      <c r="AC6" s="673"/>
      <c r="AD6" s="674">
        <v>3321305</v>
      </c>
      <c r="AE6" s="674"/>
      <c r="AF6" s="674"/>
      <c r="AG6" s="674"/>
      <c r="AH6" s="674"/>
      <c r="AI6" s="674"/>
      <c r="AJ6" s="674"/>
      <c r="AK6" s="674"/>
      <c r="AL6" s="643">
        <v>1.9</v>
      </c>
      <c r="AM6" s="675"/>
      <c r="AN6" s="675"/>
      <c r="AO6" s="676"/>
      <c r="AP6" s="617" t="s">
        <v>215</v>
      </c>
      <c r="AQ6" s="618"/>
      <c r="AR6" s="618"/>
      <c r="AS6" s="618"/>
      <c r="AT6" s="618"/>
      <c r="AU6" s="618"/>
      <c r="AV6" s="618"/>
      <c r="AW6" s="618"/>
      <c r="AX6" s="618"/>
      <c r="AY6" s="618"/>
      <c r="AZ6" s="618"/>
      <c r="BA6" s="618"/>
      <c r="BB6" s="618"/>
      <c r="BC6" s="618"/>
      <c r="BD6" s="618"/>
      <c r="BE6" s="618"/>
      <c r="BF6" s="619"/>
      <c r="BG6" s="620">
        <v>107208924</v>
      </c>
      <c r="BH6" s="621"/>
      <c r="BI6" s="621"/>
      <c r="BJ6" s="621"/>
      <c r="BK6" s="621"/>
      <c r="BL6" s="621"/>
      <c r="BM6" s="621"/>
      <c r="BN6" s="622"/>
      <c r="BO6" s="673">
        <v>89.6</v>
      </c>
      <c r="BP6" s="673"/>
      <c r="BQ6" s="673"/>
      <c r="BR6" s="673"/>
      <c r="BS6" s="674">
        <v>1578664</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1030362</v>
      </c>
      <c r="CS6" s="621"/>
      <c r="CT6" s="621"/>
      <c r="CU6" s="621"/>
      <c r="CV6" s="621"/>
      <c r="CW6" s="621"/>
      <c r="CX6" s="621"/>
      <c r="CY6" s="622"/>
      <c r="CZ6" s="673">
        <v>0.3</v>
      </c>
      <c r="DA6" s="673"/>
      <c r="DB6" s="673"/>
      <c r="DC6" s="673"/>
      <c r="DD6" s="626" t="s">
        <v>217</v>
      </c>
      <c r="DE6" s="621"/>
      <c r="DF6" s="621"/>
      <c r="DG6" s="621"/>
      <c r="DH6" s="621"/>
      <c r="DI6" s="621"/>
      <c r="DJ6" s="621"/>
      <c r="DK6" s="621"/>
      <c r="DL6" s="621"/>
      <c r="DM6" s="621"/>
      <c r="DN6" s="621"/>
      <c r="DO6" s="621"/>
      <c r="DP6" s="622"/>
      <c r="DQ6" s="626">
        <v>1030274</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100791</v>
      </c>
      <c r="S7" s="621"/>
      <c r="T7" s="621"/>
      <c r="U7" s="621"/>
      <c r="V7" s="621"/>
      <c r="W7" s="621"/>
      <c r="X7" s="621"/>
      <c r="Y7" s="622"/>
      <c r="Z7" s="673">
        <v>0</v>
      </c>
      <c r="AA7" s="673"/>
      <c r="AB7" s="673"/>
      <c r="AC7" s="673"/>
      <c r="AD7" s="674">
        <v>100791</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51346287</v>
      </c>
      <c r="BH7" s="621"/>
      <c r="BI7" s="621"/>
      <c r="BJ7" s="621"/>
      <c r="BK7" s="621"/>
      <c r="BL7" s="621"/>
      <c r="BM7" s="621"/>
      <c r="BN7" s="622"/>
      <c r="BO7" s="673">
        <v>42.9</v>
      </c>
      <c r="BP7" s="673"/>
      <c r="BQ7" s="673"/>
      <c r="BR7" s="673"/>
      <c r="BS7" s="674">
        <v>1578664</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25921367</v>
      </c>
      <c r="CS7" s="621"/>
      <c r="CT7" s="621"/>
      <c r="CU7" s="621"/>
      <c r="CV7" s="621"/>
      <c r="CW7" s="621"/>
      <c r="CX7" s="621"/>
      <c r="CY7" s="622"/>
      <c r="CZ7" s="673">
        <v>7.3</v>
      </c>
      <c r="DA7" s="673"/>
      <c r="DB7" s="673"/>
      <c r="DC7" s="673"/>
      <c r="DD7" s="626">
        <v>2978344</v>
      </c>
      <c r="DE7" s="621"/>
      <c r="DF7" s="621"/>
      <c r="DG7" s="621"/>
      <c r="DH7" s="621"/>
      <c r="DI7" s="621"/>
      <c r="DJ7" s="621"/>
      <c r="DK7" s="621"/>
      <c r="DL7" s="621"/>
      <c r="DM7" s="621"/>
      <c r="DN7" s="621"/>
      <c r="DO7" s="621"/>
      <c r="DP7" s="622"/>
      <c r="DQ7" s="626">
        <v>19116512</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307979</v>
      </c>
      <c r="S8" s="621"/>
      <c r="T8" s="621"/>
      <c r="U8" s="621"/>
      <c r="V8" s="621"/>
      <c r="W8" s="621"/>
      <c r="X8" s="621"/>
      <c r="Y8" s="622"/>
      <c r="Z8" s="673">
        <v>0.1</v>
      </c>
      <c r="AA8" s="673"/>
      <c r="AB8" s="673"/>
      <c r="AC8" s="673"/>
      <c r="AD8" s="674">
        <v>307979</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1384547</v>
      </c>
      <c r="BH8" s="621"/>
      <c r="BI8" s="621"/>
      <c r="BJ8" s="621"/>
      <c r="BK8" s="621"/>
      <c r="BL8" s="621"/>
      <c r="BM8" s="621"/>
      <c r="BN8" s="622"/>
      <c r="BO8" s="673">
        <v>1.2</v>
      </c>
      <c r="BP8" s="673"/>
      <c r="BQ8" s="673"/>
      <c r="BR8" s="673"/>
      <c r="BS8" s="626" t="s">
        <v>113</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118366438</v>
      </c>
      <c r="CS8" s="621"/>
      <c r="CT8" s="621"/>
      <c r="CU8" s="621"/>
      <c r="CV8" s="621"/>
      <c r="CW8" s="621"/>
      <c r="CX8" s="621"/>
      <c r="CY8" s="622"/>
      <c r="CZ8" s="673">
        <v>33.4</v>
      </c>
      <c r="DA8" s="673"/>
      <c r="DB8" s="673"/>
      <c r="DC8" s="673"/>
      <c r="DD8" s="626">
        <v>3466907</v>
      </c>
      <c r="DE8" s="621"/>
      <c r="DF8" s="621"/>
      <c r="DG8" s="621"/>
      <c r="DH8" s="621"/>
      <c r="DI8" s="621"/>
      <c r="DJ8" s="621"/>
      <c r="DK8" s="621"/>
      <c r="DL8" s="621"/>
      <c r="DM8" s="621"/>
      <c r="DN8" s="621"/>
      <c r="DO8" s="621"/>
      <c r="DP8" s="622"/>
      <c r="DQ8" s="626">
        <v>57158103</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180464</v>
      </c>
      <c r="S9" s="621"/>
      <c r="T9" s="621"/>
      <c r="U9" s="621"/>
      <c r="V9" s="621"/>
      <c r="W9" s="621"/>
      <c r="X9" s="621"/>
      <c r="Y9" s="622"/>
      <c r="Z9" s="673">
        <v>0.1</v>
      </c>
      <c r="AA9" s="673"/>
      <c r="AB9" s="673"/>
      <c r="AC9" s="673"/>
      <c r="AD9" s="674">
        <v>180464</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39156194</v>
      </c>
      <c r="BH9" s="621"/>
      <c r="BI9" s="621"/>
      <c r="BJ9" s="621"/>
      <c r="BK9" s="621"/>
      <c r="BL9" s="621"/>
      <c r="BM9" s="621"/>
      <c r="BN9" s="622"/>
      <c r="BO9" s="673">
        <v>32.700000000000003</v>
      </c>
      <c r="BP9" s="673"/>
      <c r="BQ9" s="673"/>
      <c r="BR9" s="673"/>
      <c r="BS9" s="626" t="s">
        <v>113</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26890673</v>
      </c>
      <c r="CS9" s="621"/>
      <c r="CT9" s="621"/>
      <c r="CU9" s="621"/>
      <c r="CV9" s="621"/>
      <c r="CW9" s="621"/>
      <c r="CX9" s="621"/>
      <c r="CY9" s="622"/>
      <c r="CZ9" s="673">
        <v>7.6</v>
      </c>
      <c r="DA9" s="673"/>
      <c r="DB9" s="673"/>
      <c r="DC9" s="673"/>
      <c r="DD9" s="626">
        <v>466149</v>
      </c>
      <c r="DE9" s="621"/>
      <c r="DF9" s="621"/>
      <c r="DG9" s="621"/>
      <c r="DH9" s="621"/>
      <c r="DI9" s="621"/>
      <c r="DJ9" s="621"/>
      <c r="DK9" s="621"/>
      <c r="DL9" s="621"/>
      <c r="DM9" s="621"/>
      <c r="DN9" s="621"/>
      <c r="DO9" s="621"/>
      <c r="DP9" s="622"/>
      <c r="DQ9" s="626">
        <v>22943513</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13812416</v>
      </c>
      <c r="S10" s="621"/>
      <c r="T10" s="621"/>
      <c r="U10" s="621"/>
      <c r="V10" s="621"/>
      <c r="W10" s="621"/>
      <c r="X10" s="621"/>
      <c r="Y10" s="622"/>
      <c r="Z10" s="673">
        <v>3.9</v>
      </c>
      <c r="AA10" s="673"/>
      <c r="AB10" s="673"/>
      <c r="AC10" s="673"/>
      <c r="AD10" s="674">
        <v>13812416</v>
      </c>
      <c r="AE10" s="674"/>
      <c r="AF10" s="674"/>
      <c r="AG10" s="674"/>
      <c r="AH10" s="674"/>
      <c r="AI10" s="674"/>
      <c r="AJ10" s="674"/>
      <c r="AK10" s="674"/>
      <c r="AL10" s="643">
        <v>7.9</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2754296</v>
      </c>
      <c r="BH10" s="621"/>
      <c r="BI10" s="621"/>
      <c r="BJ10" s="621"/>
      <c r="BK10" s="621"/>
      <c r="BL10" s="621"/>
      <c r="BM10" s="621"/>
      <c r="BN10" s="622"/>
      <c r="BO10" s="673">
        <v>2.2999999999999998</v>
      </c>
      <c r="BP10" s="673"/>
      <c r="BQ10" s="673"/>
      <c r="BR10" s="673"/>
      <c r="BS10" s="626" t="s">
        <v>113</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1335810</v>
      </c>
      <c r="CS10" s="621"/>
      <c r="CT10" s="621"/>
      <c r="CU10" s="621"/>
      <c r="CV10" s="621"/>
      <c r="CW10" s="621"/>
      <c r="CX10" s="621"/>
      <c r="CY10" s="622"/>
      <c r="CZ10" s="673">
        <v>0.4</v>
      </c>
      <c r="DA10" s="673"/>
      <c r="DB10" s="673"/>
      <c r="DC10" s="673"/>
      <c r="DD10" s="626">
        <v>2311</v>
      </c>
      <c r="DE10" s="621"/>
      <c r="DF10" s="621"/>
      <c r="DG10" s="621"/>
      <c r="DH10" s="621"/>
      <c r="DI10" s="621"/>
      <c r="DJ10" s="621"/>
      <c r="DK10" s="621"/>
      <c r="DL10" s="621"/>
      <c r="DM10" s="621"/>
      <c r="DN10" s="621"/>
      <c r="DO10" s="621"/>
      <c r="DP10" s="622"/>
      <c r="DQ10" s="626">
        <v>641554</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22959</v>
      </c>
      <c r="S11" s="621"/>
      <c r="T11" s="621"/>
      <c r="U11" s="621"/>
      <c r="V11" s="621"/>
      <c r="W11" s="621"/>
      <c r="X11" s="621"/>
      <c r="Y11" s="622"/>
      <c r="Z11" s="673">
        <v>0</v>
      </c>
      <c r="AA11" s="673"/>
      <c r="AB11" s="673"/>
      <c r="AC11" s="673"/>
      <c r="AD11" s="674">
        <v>22959</v>
      </c>
      <c r="AE11" s="674"/>
      <c r="AF11" s="674"/>
      <c r="AG11" s="674"/>
      <c r="AH11" s="674"/>
      <c r="AI11" s="674"/>
      <c r="AJ11" s="674"/>
      <c r="AK11" s="674"/>
      <c r="AL11" s="643">
        <v>0</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8051250</v>
      </c>
      <c r="BH11" s="621"/>
      <c r="BI11" s="621"/>
      <c r="BJ11" s="621"/>
      <c r="BK11" s="621"/>
      <c r="BL11" s="621"/>
      <c r="BM11" s="621"/>
      <c r="BN11" s="622"/>
      <c r="BO11" s="673">
        <v>6.7</v>
      </c>
      <c r="BP11" s="673"/>
      <c r="BQ11" s="673"/>
      <c r="BR11" s="673"/>
      <c r="BS11" s="626">
        <v>1578664</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8618677</v>
      </c>
      <c r="CS11" s="621"/>
      <c r="CT11" s="621"/>
      <c r="CU11" s="621"/>
      <c r="CV11" s="621"/>
      <c r="CW11" s="621"/>
      <c r="CX11" s="621"/>
      <c r="CY11" s="622"/>
      <c r="CZ11" s="673">
        <v>2.4</v>
      </c>
      <c r="DA11" s="673"/>
      <c r="DB11" s="673"/>
      <c r="DC11" s="673"/>
      <c r="DD11" s="626">
        <v>2180865</v>
      </c>
      <c r="DE11" s="621"/>
      <c r="DF11" s="621"/>
      <c r="DG11" s="621"/>
      <c r="DH11" s="621"/>
      <c r="DI11" s="621"/>
      <c r="DJ11" s="621"/>
      <c r="DK11" s="621"/>
      <c r="DL11" s="621"/>
      <c r="DM11" s="621"/>
      <c r="DN11" s="621"/>
      <c r="DO11" s="621"/>
      <c r="DP11" s="622"/>
      <c r="DQ11" s="626">
        <v>4717586</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48463611</v>
      </c>
      <c r="BH12" s="621"/>
      <c r="BI12" s="621"/>
      <c r="BJ12" s="621"/>
      <c r="BK12" s="621"/>
      <c r="BL12" s="621"/>
      <c r="BM12" s="621"/>
      <c r="BN12" s="622"/>
      <c r="BO12" s="673">
        <v>40.5</v>
      </c>
      <c r="BP12" s="673"/>
      <c r="BQ12" s="673"/>
      <c r="BR12" s="673"/>
      <c r="BS12" s="626" t="s">
        <v>113</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14908087</v>
      </c>
      <c r="CS12" s="621"/>
      <c r="CT12" s="621"/>
      <c r="CU12" s="621"/>
      <c r="CV12" s="621"/>
      <c r="CW12" s="621"/>
      <c r="CX12" s="621"/>
      <c r="CY12" s="622"/>
      <c r="CZ12" s="673">
        <v>4.2</v>
      </c>
      <c r="DA12" s="673"/>
      <c r="DB12" s="673"/>
      <c r="DC12" s="673"/>
      <c r="DD12" s="626">
        <v>910452</v>
      </c>
      <c r="DE12" s="621"/>
      <c r="DF12" s="621"/>
      <c r="DG12" s="621"/>
      <c r="DH12" s="621"/>
      <c r="DI12" s="621"/>
      <c r="DJ12" s="621"/>
      <c r="DK12" s="621"/>
      <c r="DL12" s="621"/>
      <c r="DM12" s="621"/>
      <c r="DN12" s="621"/>
      <c r="DO12" s="621"/>
      <c r="DP12" s="622"/>
      <c r="DQ12" s="626">
        <v>3642530</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554101</v>
      </c>
      <c r="S13" s="621"/>
      <c r="T13" s="621"/>
      <c r="U13" s="621"/>
      <c r="V13" s="621"/>
      <c r="W13" s="621"/>
      <c r="X13" s="621"/>
      <c r="Y13" s="622"/>
      <c r="Z13" s="673">
        <v>0.2</v>
      </c>
      <c r="AA13" s="673"/>
      <c r="AB13" s="673"/>
      <c r="AC13" s="673"/>
      <c r="AD13" s="674">
        <v>554101</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48219336</v>
      </c>
      <c r="BH13" s="621"/>
      <c r="BI13" s="621"/>
      <c r="BJ13" s="621"/>
      <c r="BK13" s="621"/>
      <c r="BL13" s="621"/>
      <c r="BM13" s="621"/>
      <c r="BN13" s="622"/>
      <c r="BO13" s="673">
        <v>40.299999999999997</v>
      </c>
      <c r="BP13" s="673"/>
      <c r="BQ13" s="673"/>
      <c r="BR13" s="673"/>
      <c r="BS13" s="626" t="s">
        <v>113</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70125613</v>
      </c>
      <c r="CS13" s="621"/>
      <c r="CT13" s="621"/>
      <c r="CU13" s="621"/>
      <c r="CV13" s="621"/>
      <c r="CW13" s="621"/>
      <c r="CX13" s="621"/>
      <c r="CY13" s="622"/>
      <c r="CZ13" s="673">
        <v>19.8</v>
      </c>
      <c r="DA13" s="673"/>
      <c r="DB13" s="673"/>
      <c r="DC13" s="673"/>
      <c r="DD13" s="626">
        <v>31795315</v>
      </c>
      <c r="DE13" s="621"/>
      <c r="DF13" s="621"/>
      <c r="DG13" s="621"/>
      <c r="DH13" s="621"/>
      <c r="DI13" s="621"/>
      <c r="DJ13" s="621"/>
      <c r="DK13" s="621"/>
      <c r="DL13" s="621"/>
      <c r="DM13" s="621"/>
      <c r="DN13" s="621"/>
      <c r="DO13" s="621"/>
      <c r="DP13" s="622"/>
      <c r="DQ13" s="626">
        <v>30390149</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v>4942276</v>
      </c>
      <c r="S14" s="621"/>
      <c r="T14" s="621"/>
      <c r="U14" s="621"/>
      <c r="V14" s="621"/>
      <c r="W14" s="621"/>
      <c r="X14" s="621"/>
      <c r="Y14" s="622"/>
      <c r="Z14" s="673">
        <v>1.4</v>
      </c>
      <c r="AA14" s="673"/>
      <c r="AB14" s="673"/>
      <c r="AC14" s="673"/>
      <c r="AD14" s="674">
        <v>4942276</v>
      </c>
      <c r="AE14" s="674"/>
      <c r="AF14" s="674"/>
      <c r="AG14" s="674"/>
      <c r="AH14" s="674"/>
      <c r="AI14" s="674"/>
      <c r="AJ14" s="674"/>
      <c r="AK14" s="674"/>
      <c r="AL14" s="643">
        <v>2.8</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1769142</v>
      </c>
      <c r="BH14" s="621"/>
      <c r="BI14" s="621"/>
      <c r="BJ14" s="621"/>
      <c r="BK14" s="621"/>
      <c r="BL14" s="621"/>
      <c r="BM14" s="621"/>
      <c r="BN14" s="622"/>
      <c r="BO14" s="673">
        <v>1.5</v>
      </c>
      <c r="BP14" s="673"/>
      <c r="BQ14" s="673"/>
      <c r="BR14" s="673"/>
      <c r="BS14" s="626" t="s">
        <v>113</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9848587</v>
      </c>
      <c r="CS14" s="621"/>
      <c r="CT14" s="621"/>
      <c r="CU14" s="621"/>
      <c r="CV14" s="621"/>
      <c r="CW14" s="621"/>
      <c r="CX14" s="621"/>
      <c r="CY14" s="622"/>
      <c r="CZ14" s="673">
        <v>2.8</v>
      </c>
      <c r="DA14" s="673"/>
      <c r="DB14" s="673"/>
      <c r="DC14" s="673"/>
      <c r="DD14" s="626">
        <v>549110</v>
      </c>
      <c r="DE14" s="621"/>
      <c r="DF14" s="621"/>
      <c r="DG14" s="621"/>
      <c r="DH14" s="621"/>
      <c r="DI14" s="621"/>
      <c r="DJ14" s="621"/>
      <c r="DK14" s="621"/>
      <c r="DL14" s="621"/>
      <c r="DM14" s="621"/>
      <c r="DN14" s="621"/>
      <c r="DO14" s="621"/>
      <c r="DP14" s="622"/>
      <c r="DQ14" s="626">
        <v>9350233</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477317</v>
      </c>
      <c r="S15" s="621"/>
      <c r="T15" s="621"/>
      <c r="U15" s="621"/>
      <c r="V15" s="621"/>
      <c r="W15" s="621"/>
      <c r="X15" s="621"/>
      <c r="Y15" s="622"/>
      <c r="Z15" s="673">
        <v>0.1</v>
      </c>
      <c r="AA15" s="673"/>
      <c r="AB15" s="673"/>
      <c r="AC15" s="673"/>
      <c r="AD15" s="674">
        <v>477317</v>
      </c>
      <c r="AE15" s="674"/>
      <c r="AF15" s="674"/>
      <c r="AG15" s="674"/>
      <c r="AH15" s="674"/>
      <c r="AI15" s="674"/>
      <c r="AJ15" s="674"/>
      <c r="AK15" s="674"/>
      <c r="AL15" s="643">
        <v>0.3</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5519794</v>
      </c>
      <c r="BH15" s="621"/>
      <c r="BI15" s="621"/>
      <c r="BJ15" s="621"/>
      <c r="BK15" s="621"/>
      <c r="BL15" s="621"/>
      <c r="BM15" s="621"/>
      <c r="BN15" s="622"/>
      <c r="BO15" s="673">
        <v>4.5999999999999996</v>
      </c>
      <c r="BP15" s="673"/>
      <c r="BQ15" s="673"/>
      <c r="BR15" s="673"/>
      <c r="BS15" s="626" t="s">
        <v>113</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34063905</v>
      </c>
      <c r="CS15" s="621"/>
      <c r="CT15" s="621"/>
      <c r="CU15" s="621"/>
      <c r="CV15" s="621"/>
      <c r="CW15" s="621"/>
      <c r="CX15" s="621"/>
      <c r="CY15" s="622"/>
      <c r="CZ15" s="673">
        <v>9.6</v>
      </c>
      <c r="DA15" s="673"/>
      <c r="DB15" s="673"/>
      <c r="DC15" s="673"/>
      <c r="DD15" s="626">
        <v>7300818</v>
      </c>
      <c r="DE15" s="621"/>
      <c r="DF15" s="621"/>
      <c r="DG15" s="621"/>
      <c r="DH15" s="621"/>
      <c r="DI15" s="621"/>
      <c r="DJ15" s="621"/>
      <c r="DK15" s="621"/>
      <c r="DL15" s="621"/>
      <c r="DM15" s="621"/>
      <c r="DN15" s="621"/>
      <c r="DO15" s="621"/>
      <c r="DP15" s="622"/>
      <c r="DQ15" s="626">
        <v>24889544</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40248428</v>
      </c>
      <c r="S16" s="621"/>
      <c r="T16" s="621"/>
      <c r="U16" s="621"/>
      <c r="V16" s="621"/>
      <c r="W16" s="621"/>
      <c r="X16" s="621"/>
      <c r="Y16" s="622"/>
      <c r="Z16" s="673">
        <v>11.3</v>
      </c>
      <c r="AA16" s="673"/>
      <c r="AB16" s="673"/>
      <c r="AC16" s="673"/>
      <c r="AD16" s="674">
        <v>37095131</v>
      </c>
      <c r="AE16" s="674"/>
      <c r="AF16" s="674"/>
      <c r="AG16" s="674"/>
      <c r="AH16" s="674"/>
      <c r="AI16" s="674"/>
      <c r="AJ16" s="674"/>
      <c r="AK16" s="674"/>
      <c r="AL16" s="643">
        <v>21.3</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v>110090</v>
      </c>
      <c r="BH16" s="621"/>
      <c r="BI16" s="621"/>
      <c r="BJ16" s="621"/>
      <c r="BK16" s="621"/>
      <c r="BL16" s="621"/>
      <c r="BM16" s="621"/>
      <c r="BN16" s="622"/>
      <c r="BO16" s="673">
        <v>0.1</v>
      </c>
      <c r="BP16" s="673"/>
      <c r="BQ16" s="673"/>
      <c r="BR16" s="673"/>
      <c r="BS16" s="626" t="s">
        <v>113</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113</v>
      </c>
      <c r="CS16" s="621"/>
      <c r="CT16" s="621"/>
      <c r="CU16" s="621"/>
      <c r="CV16" s="621"/>
      <c r="CW16" s="621"/>
      <c r="CX16" s="621"/>
      <c r="CY16" s="622"/>
      <c r="CZ16" s="673" t="s">
        <v>113</v>
      </c>
      <c r="DA16" s="673"/>
      <c r="DB16" s="673"/>
      <c r="DC16" s="673"/>
      <c r="DD16" s="626" t="s">
        <v>113</v>
      </c>
      <c r="DE16" s="621"/>
      <c r="DF16" s="621"/>
      <c r="DG16" s="621"/>
      <c r="DH16" s="621"/>
      <c r="DI16" s="621"/>
      <c r="DJ16" s="621"/>
      <c r="DK16" s="621"/>
      <c r="DL16" s="621"/>
      <c r="DM16" s="621"/>
      <c r="DN16" s="621"/>
      <c r="DO16" s="621"/>
      <c r="DP16" s="622"/>
      <c r="DQ16" s="626" t="s">
        <v>113</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37095131</v>
      </c>
      <c r="S17" s="621"/>
      <c r="T17" s="621"/>
      <c r="U17" s="621"/>
      <c r="V17" s="621"/>
      <c r="W17" s="621"/>
      <c r="X17" s="621"/>
      <c r="Y17" s="622"/>
      <c r="Z17" s="673">
        <v>10.4</v>
      </c>
      <c r="AA17" s="673"/>
      <c r="AB17" s="673"/>
      <c r="AC17" s="673"/>
      <c r="AD17" s="674">
        <v>37095131</v>
      </c>
      <c r="AE17" s="674"/>
      <c r="AF17" s="674"/>
      <c r="AG17" s="674"/>
      <c r="AH17" s="674"/>
      <c r="AI17" s="674"/>
      <c r="AJ17" s="674"/>
      <c r="AK17" s="674"/>
      <c r="AL17" s="643">
        <v>21.3</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43069121</v>
      </c>
      <c r="CS17" s="621"/>
      <c r="CT17" s="621"/>
      <c r="CU17" s="621"/>
      <c r="CV17" s="621"/>
      <c r="CW17" s="621"/>
      <c r="CX17" s="621"/>
      <c r="CY17" s="622"/>
      <c r="CZ17" s="673">
        <v>12.2</v>
      </c>
      <c r="DA17" s="673"/>
      <c r="DB17" s="673"/>
      <c r="DC17" s="673"/>
      <c r="DD17" s="626" t="s">
        <v>113</v>
      </c>
      <c r="DE17" s="621"/>
      <c r="DF17" s="621"/>
      <c r="DG17" s="621"/>
      <c r="DH17" s="621"/>
      <c r="DI17" s="621"/>
      <c r="DJ17" s="621"/>
      <c r="DK17" s="621"/>
      <c r="DL17" s="621"/>
      <c r="DM17" s="621"/>
      <c r="DN17" s="621"/>
      <c r="DO17" s="621"/>
      <c r="DP17" s="622"/>
      <c r="DQ17" s="626">
        <v>42212146</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3153262</v>
      </c>
      <c r="S18" s="621"/>
      <c r="T18" s="621"/>
      <c r="U18" s="621"/>
      <c r="V18" s="621"/>
      <c r="W18" s="621"/>
      <c r="X18" s="621"/>
      <c r="Y18" s="622"/>
      <c r="Z18" s="673">
        <v>0.9</v>
      </c>
      <c r="AA18" s="673"/>
      <c r="AB18" s="673"/>
      <c r="AC18" s="673"/>
      <c r="AD18" s="674" t="s">
        <v>113</v>
      </c>
      <c r="AE18" s="674"/>
      <c r="AF18" s="674"/>
      <c r="AG18" s="674"/>
      <c r="AH18" s="674"/>
      <c r="AI18" s="674"/>
      <c r="AJ18" s="674"/>
      <c r="AK18" s="674"/>
      <c r="AL18" s="643" t="s">
        <v>113</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v>35</v>
      </c>
      <c r="S19" s="621"/>
      <c r="T19" s="621"/>
      <c r="U19" s="621"/>
      <c r="V19" s="621"/>
      <c r="W19" s="621"/>
      <c r="X19" s="621"/>
      <c r="Y19" s="622"/>
      <c r="Z19" s="673">
        <v>0</v>
      </c>
      <c r="AA19" s="673"/>
      <c r="AB19" s="673"/>
      <c r="AC19" s="673"/>
      <c r="AD19" s="674" t="s">
        <v>113</v>
      </c>
      <c r="AE19" s="674"/>
      <c r="AF19" s="674"/>
      <c r="AG19" s="674"/>
      <c r="AH19" s="674"/>
      <c r="AI19" s="674"/>
      <c r="AJ19" s="674"/>
      <c r="AK19" s="674"/>
      <c r="AL19" s="643" t="s">
        <v>113</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12412047</v>
      </c>
      <c r="BH19" s="621"/>
      <c r="BI19" s="621"/>
      <c r="BJ19" s="621"/>
      <c r="BK19" s="621"/>
      <c r="BL19" s="621"/>
      <c r="BM19" s="621"/>
      <c r="BN19" s="622"/>
      <c r="BO19" s="673">
        <v>10.4</v>
      </c>
      <c r="BP19" s="673"/>
      <c r="BQ19" s="673"/>
      <c r="BR19" s="673"/>
      <c r="BS19" s="626" t="s">
        <v>113</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183589007</v>
      </c>
      <c r="S20" s="621"/>
      <c r="T20" s="621"/>
      <c r="U20" s="621"/>
      <c r="V20" s="621"/>
      <c r="W20" s="621"/>
      <c r="X20" s="621"/>
      <c r="Y20" s="622"/>
      <c r="Z20" s="673">
        <v>51.5</v>
      </c>
      <c r="AA20" s="673"/>
      <c r="AB20" s="673"/>
      <c r="AC20" s="673"/>
      <c r="AD20" s="674">
        <v>172555797</v>
      </c>
      <c r="AE20" s="674"/>
      <c r="AF20" s="674"/>
      <c r="AG20" s="674"/>
      <c r="AH20" s="674"/>
      <c r="AI20" s="674"/>
      <c r="AJ20" s="674"/>
      <c r="AK20" s="674"/>
      <c r="AL20" s="643">
        <v>99.2</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12412047</v>
      </c>
      <c r="BH20" s="621"/>
      <c r="BI20" s="621"/>
      <c r="BJ20" s="621"/>
      <c r="BK20" s="621"/>
      <c r="BL20" s="621"/>
      <c r="BM20" s="621"/>
      <c r="BN20" s="622"/>
      <c r="BO20" s="673">
        <v>10.4</v>
      </c>
      <c r="BP20" s="673"/>
      <c r="BQ20" s="673"/>
      <c r="BR20" s="673"/>
      <c r="BS20" s="626" t="s">
        <v>113</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354178640</v>
      </c>
      <c r="CS20" s="621"/>
      <c r="CT20" s="621"/>
      <c r="CU20" s="621"/>
      <c r="CV20" s="621"/>
      <c r="CW20" s="621"/>
      <c r="CX20" s="621"/>
      <c r="CY20" s="622"/>
      <c r="CZ20" s="673">
        <v>100</v>
      </c>
      <c r="DA20" s="673"/>
      <c r="DB20" s="673"/>
      <c r="DC20" s="673"/>
      <c r="DD20" s="626">
        <v>49650271</v>
      </c>
      <c r="DE20" s="621"/>
      <c r="DF20" s="621"/>
      <c r="DG20" s="621"/>
      <c r="DH20" s="621"/>
      <c r="DI20" s="621"/>
      <c r="DJ20" s="621"/>
      <c r="DK20" s="621"/>
      <c r="DL20" s="621"/>
      <c r="DM20" s="621"/>
      <c r="DN20" s="621"/>
      <c r="DO20" s="621"/>
      <c r="DP20" s="622"/>
      <c r="DQ20" s="626">
        <v>216092144</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271062</v>
      </c>
      <c r="S21" s="621"/>
      <c r="T21" s="621"/>
      <c r="U21" s="621"/>
      <c r="V21" s="621"/>
      <c r="W21" s="621"/>
      <c r="X21" s="621"/>
      <c r="Y21" s="622"/>
      <c r="Z21" s="673">
        <v>0.1</v>
      </c>
      <c r="AA21" s="673"/>
      <c r="AB21" s="673"/>
      <c r="AC21" s="673"/>
      <c r="AD21" s="674">
        <v>271062</v>
      </c>
      <c r="AE21" s="674"/>
      <c r="AF21" s="674"/>
      <c r="AG21" s="674"/>
      <c r="AH21" s="674"/>
      <c r="AI21" s="674"/>
      <c r="AJ21" s="674"/>
      <c r="AK21" s="674"/>
      <c r="AL21" s="643">
        <v>0.2</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24543</v>
      </c>
      <c r="BH21" s="621"/>
      <c r="BI21" s="621"/>
      <c r="BJ21" s="621"/>
      <c r="BK21" s="621"/>
      <c r="BL21" s="621"/>
      <c r="BM21" s="621"/>
      <c r="BN21" s="622"/>
      <c r="BO21" s="673">
        <v>0</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3391056</v>
      </c>
      <c r="S22" s="621"/>
      <c r="T22" s="621"/>
      <c r="U22" s="621"/>
      <c r="V22" s="621"/>
      <c r="W22" s="621"/>
      <c r="X22" s="621"/>
      <c r="Y22" s="622"/>
      <c r="Z22" s="673">
        <v>1</v>
      </c>
      <c r="AA22" s="673"/>
      <c r="AB22" s="673"/>
      <c r="AC22" s="673"/>
      <c r="AD22" s="674" t="s">
        <v>113</v>
      </c>
      <c r="AE22" s="674"/>
      <c r="AF22" s="674"/>
      <c r="AG22" s="674"/>
      <c r="AH22" s="674"/>
      <c r="AI22" s="674"/>
      <c r="AJ22" s="674"/>
      <c r="AK22" s="674"/>
      <c r="AL22" s="643" t="s">
        <v>113</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v>4507591</v>
      </c>
      <c r="BH22" s="621"/>
      <c r="BI22" s="621"/>
      <c r="BJ22" s="621"/>
      <c r="BK22" s="621"/>
      <c r="BL22" s="621"/>
      <c r="BM22" s="621"/>
      <c r="BN22" s="622"/>
      <c r="BO22" s="673">
        <v>3.8</v>
      </c>
      <c r="BP22" s="673"/>
      <c r="BQ22" s="673"/>
      <c r="BR22" s="673"/>
      <c r="BS22" s="626" t="s">
        <v>113</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6493906</v>
      </c>
      <c r="S23" s="621"/>
      <c r="T23" s="621"/>
      <c r="U23" s="621"/>
      <c r="V23" s="621"/>
      <c r="W23" s="621"/>
      <c r="X23" s="621"/>
      <c r="Y23" s="622"/>
      <c r="Z23" s="673">
        <v>1.8</v>
      </c>
      <c r="AA23" s="673"/>
      <c r="AB23" s="673"/>
      <c r="AC23" s="673"/>
      <c r="AD23" s="674">
        <v>907482</v>
      </c>
      <c r="AE23" s="674"/>
      <c r="AF23" s="674"/>
      <c r="AG23" s="674"/>
      <c r="AH23" s="674"/>
      <c r="AI23" s="674"/>
      <c r="AJ23" s="674"/>
      <c r="AK23" s="674"/>
      <c r="AL23" s="643">
        <v>0.5</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7879913</v>
      </c>
      <c r="BH23" s="621"/>
      <c r="BI23" s="621"/>
      <c r="BJ23" s="621"/>
      <c r="BK23" s="621"/>
      <c r="BL23" s="621"/>
      <c r="BM23" s="621"/>
      <c r="BN23" s="622"/>
      <c r="BO23" s="673">
        <v>6.6</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2686381</v>
      </c>
      <c r="S24" s="621"/>
      <c r="T24" s="621"/>
      <c r="U24" s="621"/>
      <c r="V24" s="621"/>
      <c r="W24" s="621"/>
      <c r="X24" s="621"/>
      <c r="Y24" s="622"/>
      <c r="Z24" s="673">
        <v>0.8</v>
      </c>
      <c r="AA24" s="673"/>
      <c r="AB24" s="673"/>
      <c r="AC24" s="673"/>
      <c r="AD24" s="674" t="s">
        <v>113</v>
      </c>
      <c r="AE24" s="674"/>
      <c r="AF24" s="674"/>
      <c r="AG24" s="674"/>
      <c r="AH24" s="674"/>
      <c r="AI24" s="674"/>
      <c r="AJ24" s="674"/>
      <c r="AK24" s="674"/>
      <c r="AL24" s="643" t="s">
        <v>113</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169863639</v>
      </c>
      <c r="CS24" s="671"/>
      <c r="CT24" s="671"/>
      <c r="CU24" s="671"/>
      <c r="CV24" s="671"/>
      <c r="CW24" s="671"/>
      <c r="CX24" s="671"/>
      <c r="CY24" s="718"/>
      <c r="CZ24" s="722">
        <v>48</v>
      </c>
      <c r="DA24" s="723"/>
      <c r="DB24" s="723"/>
      <c r="DC24" s="724"/>
      <c r="DD24" s="717">
        <v>113857187</v>
      </c>
      <c r="DE24" s="671"/>
      <c r="DF24" s="671"/>
      <c r="DG24" s="671"/>
      <c r="DH24" s="671"/>
      <c r="DI24" s="671"/>
      <c r="DJ24" s="671"/>
      <c r="DK24" s="718"/>
      <c r="DL24" s="717">
        <v>110831142</v>
      </c>
      <c r="DM24" s="671"/>
      <c r="DN24" s="671"/>
      <c r="DO24" s="671"/>
      <c r="DP24" s="671"/>
      <c r="DQ24" s="671"/>
      <c r="DR24" s="671"/>
      <c r="DS24" s="671"/>
      <c r="DT24" s="671"/>
      <c r="DU24" s="671"/>
      <c r="DV24" s="718"/>
      <c r="DW24" s="719">
        <v>56.1</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54985862</v>
      </c>
      <c r="S25" s="621"/>
      <c r="T25" s="621"/>
      <c r="U25" s="621"/>
      <c r="V25" s="621"/>
      <c r="W25" s="621"/>
      <c r="X25" s="621"/>
      <c r="Y25" s="622"/>
      <c r="Z25" s="673">
        <v>15.4</v>
      </c>
      <c r="AA25" s="673"/>
      <c r="AB25" s="673"/>
      <c r="AC25" s="673"/>
      <c r="AD25" s="674" t="s">
        <v>113</v>
      </c>
      <c r="AE25" s="674"/>
      <c r="AF25" s="674"/>
      <c r="AG25" s="674"/>
      <c r="AH25" s="674"/>
      <c r="AI25" s="674"/>
      <c r="AJ25" s="674"/>
      <c r="AK25" s="674"/>
      <c r="AL25" s="643" t="s">
        <v>113</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50903699</v>
      </c>
      <c r="CS25" s="639"/>
      <c r="CT25" s="639"/>
      <c r="CU25" s="639"/>
      <c r="CV25" s="639"/>
      <c r="CW25" s="639"/>
      <c r="CX25" s="639"/>
      <c r="CY25" s="640"/>
      <c r="CZ25" s="623">
        <v>14.4</v>
      </c>
      <c r="DA25" s="641"/>
      <c r="DB25" s="641"/>
      <c r="DC25" s="642"/>
      <c r="DD25" s="626">
        <v>45213506</v>
      </c>
      <c r="DE25" s="639"/>
      <c r="DF25" s="639"/>
      <c r="DG25" s="639"/>
      <c r="DH25" s="639"/>
      <c r="DI25" s="639"/>
      <c r="DJ25" s="639"/>
      <c r="DK25" s="640"/>
      <c r="DL25" s="626">
        <v>44297354</v>
      </c>
      <c r="DM25" s="639"/>
      <c r="DN25" s="639"/>
      <c r="DO25" s="639"/>
      <c r="DP25" s="639"/>
      <c r="DQ25" s="639"/>
      <c r="DR25" s="639"/>
      <c r="DS25" s="639"/>
      <c r="DT25" s="639"/>
      <c r="DU25" s="639"/>
      <c r="DV25" s="640"/>
      <c r="DW25" s="643">
        <v>22.4</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v>9236</v>
      </c>
      <c r="S26" s="621"/>
      <c r="T26" s="621"/>
      <c r="U26" s="621"/>
      <c r="V26" s="621"/>
      <c r="W26" s="621"/>
      <c r="X26" s="621"/>
      <c r="Y26" s="622"/>
      <c r="Z26" s="673">
        <v>0</v>
      </c>
      <c r="AA26" s="673"/>
      <c r="AB26" s="673"/>
      <c r="AC26" s="673"/>
      <c r="AD26" s="674">
        <v>9236</v>
      </c>
      <c r="AE26" s="674"/>
      <c r="AF26" s="674"/>
      <c r="AG26" s="674"/>
      <c r="AH26" s="674"/>
      <c r="AI26" s="674"/>
      <c r="AJ26" s="674"/>
      <c r="AK26" s="674"/>
      <c r="AL26" s="643">
        <v>0</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35021599</v>
      </c>
      <c r="CS26" s="621"/>
      <c r="CT26" s="621"/>
      <c r="CU26" s="621"/>
      <c r="CV26" s="621"/>
      <c r="CW26" s="621"/>
      <c r="CX26" s="621"/>
      <c r="CY26" s="622"/>
      <c r="CZ26" s="623">
        <v>9.9</v>
      </c>
      <c r="DA26" s="641"/>
      <c r="DB26" s="641"/>
      <c r="DC26" s="642"/>
      <c r="DD26" s="626">
        <v>32193096</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18537798</v>
      </c>
      <c r="S27" s="621"/>
      <c r="T27" s="621"/>
      <c r="U27" s="621"/>
      <c r="V27" s="621"/>
      <c r="W27" s="621"/>
      <c r="X27" s="621"/>
      <c r="Y27" s="622"/>
      <c r="Z27" s="673">
        <v>5.2</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119620971</v>
      </c>
      <c r="BH27" s="621"/>
      <c r="BI27" s="621"/>
      <c r="BJ27" s="621"/>
      <c r="BK27" s="621"/>
      <c r="BL27" s="621"/>
      <c r="BM27" s="621"/>
      <c r="BN27" s="622"/>
      <c r="BO27" s="673">
        <v>100</v>
      </c>
      <c r="BP27" s="673"/>
      <c r="BQ27" s="673"/>
      <c r="BR27" s="673"/>
      <c r="BS27" s="626">
        <v>1578664</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76010488</v>
      </c>
      <c r="CS27" s="639"/>
      <c r="CT27" s="639"/>
      <c r="CU27" s="639"/>
      <c r="CV27" s="639"/>
      <c r="CW27" s="639"/>
      <c r="CX27" s="639"/>
      <c r="CY27" s="640"/>
      <c r="CZ27" s="623">
        <v>21.5</v>
      </c>
      <c r="DA27" s="641"/>
      <c r="DB27" s="641"/>
      <c r="DC27" s="642"/>
      <c r="DD27" s="626">
        <v>26551204</v>
      </c>
      <c r="DE27" s="639"/>
      <c r="DF27" s="639"/>
      <c r="DG27" s="639"/>
      <c r="DH27" s="639"/>
      <c r="DI27" s="639"/>
      <c r="DJ27" s="639"/>
      <c r="DK27" s="640"/>
      <c r="DL27" s="626">
        <v>24441311</v>
      </c>
      <c r="DM27" s="639"/>
      <c r="DN27" s="639"/>
      <c r="DO27" s="639"/>
      <c r="DP27" s="639"/>
      <c r="DQ27" s="639"/>
      <c r="DR27" s="639"/>
      <c r="DS27" s="639"/>
      <c r="DT27" s="639"/>
      <c r="DU27" s="639"/>
      <c r="DV27" s="640"/>
      <c r="DW27" s="643">
        <v>12.4</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1162821</v>
      </c>
      <c r="S28" s="621"/>
      <c r="T28" s="621"/>
      <c r="U28" s="621"/>
      <c r="V28" s="621"/>
      <c r="W28" s="621"/>
      <c r="X28" s="621"/>
      <c r="Y28" s="622"/>
      <c r="Z28" s="673">
        <v>0.3</v>
      </c>
      <c r="AA28" s="673"/>
      <c r="AB28" s="673"/>
      <c r="AC28" s="673"/>
      <c r="AD28" s="674">
        <v>209865</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42949452</v>
      </c>
      <c r="CS28" s="621"/>
      <c r="CT28" s="621"/>
      <c r="CU28" s="621"/>
      <c r="CV28" s="621"/>
      <c r="CW28" s="621"/>
      <c r="CX28" s="621"/>
      <c r="CY28" s="622"/>
      <c r="CZ28" s="623">
        <v>12.1</v>
      </c>
      <c r="DA28" s="641"/>
      <c r="DB28" s="641"/>
      <c r="DC28" s="642"/>
      <c r="DD28" s="626">
        <v>42092477</v>
      </c>
      <c r="DE28" s="621"/>
      <c r="DF28" s="621"/>
      <c r="DG28" s="621"/>
      <c r="DH28" s="621"/>
      <c r="DI28" s="621"/>
      <c r="DJ28" s="621"/>
      <c r="DK28" s="622"/>
      <c r="DL28" s="626">
        <v>42092477</v>
      </c>
      <c r="DM28" s="621"/>
      <c r="DN28" s="621"/>
      <c r="DO28" s="621"/>
      <c r="DP28" s="621"/>
      <c r="DQ28" s="621"/>
      <c r="DR28" s="621"/>
      <c r="DS28" s="621"/>
      <c r="DT28" s="621"/>
      <c r="DU28" s="621"/>
      <c r="DV28" s="622"/>
      <c r="DW28" s="643">
        <v>21.3</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378671</v>
      </c>
      <c r="S29" s="621"/>
      <c r="T29" s="621"/>
      <c r="U29" s="621"/>
      <c r="V29" s="621"/>
      <c r="W29" s="621"/>
      <c r="X29" s="621"/>
      <c r="Y29" s="622"/>
      <c r="Z29" s="673">
        <v>0.1</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42949452</v>
      </c>
      <c r="CS29" s="639"/>
      <c r="CT29" s="639"/>
      <c r="CU29" s="639"/>
      <c r="CV29" s="639"/>
      <c r="CW29" s="639"/>
      <c r="CX29" s="639"/>
      <c r="CY29" s="640"/>
      <c r="CZ29" s="623">
        <v>12.1</v>
      </c>
      <c r="DA29" s="641"/>
      <c r="DB29" s="641"/>
      <c r="DC29" s="642"/>
      <c r="DD29" s="626">
        <v>42092477</v>
      </c>
      <c r="DE29" s="639"/>
      <c r="DF29" s="639"/>
      <c r="DG29" s="639"/>
      <c r="DH29" s="639"/>
      <c r="DI29" s="639"/>
      <c r="DJ29" s="639"/>
      <c r="DK29" s="640"/>
      <c r="DL29" s="626">
        <v>42092477</v>
      </c>
      <c r="DM29" s="639"/>
      <c r="DN29" s="639"/>
      <c r="DO29" s="639"/>
      <c r="DP29" s="639"/>
      <c r="DQ29" s="639"/>
      <c r="DR29" s="639"/>
      <c r="DS29" s="639"/>
      <c r="DT29" s="639"/>
      <c r="DU29" s="639"/>
      <c r="DV29" s="640"/>
      <c r="DW29" s="643">
        <v>21.3</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6551688</v>
      </c>
      <c r="S30" s="621"/>
      <c r="T30" s="621"/>
      <c r="U30" s="621"/>
      <c r="V30" s="621"/>
      <c r="W30" s="621"/>
      <c r="X30" s="621"/>
      <c r="Y30" s="622"/>
      <c r="Z30" s="673">
        <v>1.8</v>
      </c>
      <c r="AA30" s="673"/>
      <c r="AB30" s="673"/>
      <c r="AC30" s="673"/>
      <c r="AD30" s="674" t="s">
        <v>113</v>
      </c>
      <c r="AE30" s="674"/>
      <c r="AF30" s="674"/>
      <c r="AG30" s="674"/>
      <c r="AH30" s="674"/>
      <c r="AI30" s="674"/>
      <c r="AJ30" s="674"/>
      <c r="AK30" s="674"/>
      <c r="AL30" s="643" t="s">
        <v>113</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99.2</v>
      </c>
      <c r="BH30" s="687"/>
      <c r="BI30" s="687"/>
      <c r="BJ30" s="687"/>
      <c r="BK30" s="687"/>
      <c r="BL30" s="687"/>
      <c r="BM30" s="688">
        <v>96.8</v>
      </c>
      <c r="BN30" s="687"/>
      <c r="BO30" s="687"/>
      <c r="BP30" s="687"/>
      <c r="BQ30" s="689"/>
      <c r="BR30" s="686">
        <v>99.2</v>
      </c>
      <c r="BS30" s="687"/>
      <c r="BT30" s="687"/>
      <c r="BU30" s="687"/>
      <c r="BV30" s="687"/>
      <c r="BW30" s="687"/>
      <c r="BX30" s="688">
        <v>96.7</v>
      </c>
      <c r="BY30" s="687"/>
      <c r="BZ30" s="687"/>
      <c r="CA30" s="687"/>
      <c r="CB30" s="689"/>
      <c r="CD30" s="692"/>
      <c r="CE30" s="693"/>
      <c r="CF30" s="657" t="s">
        <v>293</v>
      </c>
      <c r="CG30" s="654"/>
      <c r="CH30" s="654"/>
      <c r="CI30" s="654"/>
      <c r="CJ30" s="654"/>
      <c r="CK30" s="654"/>
      <c r="CL30" s="654"/>
      <c r="CM30" s="654"/>
      <c r="CN30" s="654"/>
      <c r="CO30" s="654"/>
      <c r="CP30" s="654"/>
      <c r="CQ30" s="655"/>
      <c r="CR30" s="620">
        <v>37629934</v>
      </c>
      <c r="CS30" s="621"/>
      <c r="CT30" s="621"/>
      <c r="CU30" s="621"/>
      <c r="CV30" s="621"/>
      <c r="CW30" s="621"/>
      <c r="CX30" s="621"/>
      <c r="CY30" s="622"/>
      <c r="CZ30" s="623">
        <v>10.6</v>
      </c>
      <c r="DA30" s="641"/>
      <c r="DB30" s="641"/>
      <c r="DC30" s="642"/>
      <c r="DD30" s="626">
        <v>36772959</v>
      </c>
      <c r="DE30" s="621"/>
      <c r="DF30" s="621"/>
      <c r="DG30" s="621"/>
      <c r="DH30" s="621"/>
      <c r="DI30" s="621"/>
      <c r="DJ30" s="621"/>
      <c r="DK30" s="622"/>
      <c r="DL30" s="626">
        <v>36772959</v>
      </c>
      <c r="DM30" s="621"/>
      <c r="DN30" s="621"/>
      <c r="DO30" s="621"/>
      <c r="DP30" s="621"/>
      <c r="DQ30" s="621"/>
      <c r="DR30" s="621"/>
      <c r="DS30" s="621"/>
      <c r="DT30" s="621"/>
      <c r="DU30" s="621"/>
      <c r="DV30" s="622"/>
      <c r="DW30" s="643">
        <v>18.600000000000001</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2113624</v>
      </c>
      <c r="S31" s="621"/>
      <c r="T31" s="621"/>
      <c r="U31" s="621"/>
      <c r="V31" s="621"/>
      <c r="W31" s="621"/>
      <c r="X31" s="621"/>
      <c r="Y31" s="622"/>
      <c r="Z31" s="673">
        <v>0.6</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99.2</v>
      </c>
      <c r="BH31" s="639"/>
      <c r="BI31" s="639"/>
      <c r="BJ31" s="639"/>
      <c r="BK31" s="639"/>
      <c r="BL31" s="639"/>
      <c r="BM31" s="675">
        <v>97.1</v>
      </c>
      <c r="BN31" s="685"/>
      <c r="BO31" s="685"/>
      <c r="BP31" s="685"/>
      <c r="BQ31" s="649"/>
      <c r="BR31" s="684">
        <v>99.3</v>
      </c>
      <c r="BS31" s="639"/>
      <c r="BT31" s="639"/>
      <c r="BU31" s="639"/>
      <c r="BV31" s="639"/>
      <c r="BW31" s="639"/>
      <c r="BX31" s="675">
        <v>96.9</v>
      </c>
      <c r="BY31" s="685"/>
      <c r="BZ31" s="685"/>
      <c r="CA31" s="685"/>
      <c r="CB31" s="649"/>
      <c r="CD31" s="692"/>
      <c r="CE31" s="693"/>
      <c r="CF31" s="657" t="s">
        <v>297</v>
      </c>
      <c r="CG31" s="654"/>
      <c r="CH31" s="654"/>
      <c r="CI31" s="654"/>
      <c r="CJ31" s="654"/>
      <c r="CK31" s="654"/>
      <c r="CL31" s="654"/>
      <c r="CM31" s="654"/>
      <c r="CN31" s="654"/>
      <c r="CO31" s="654"/>
      <c r="CP31" s="654"/>
      <c r="CQ31" s="655"/>
      <c r="CR31" s="620">
        <v>5319518</v>
      </c>
      <c r="CS31" s="639"/>
      <c r="CT31" s="639"/>
      <c r="CU31" s="639"/>
      <c r="CV31" s="639"/>
      <c r="CW31" s="639"/>
      <c r="CX31" s="639"/>
      <c r="CY31" s="640"/>
      <c r="CZ31" s="623">
        <v>1.5</v>
      </c>
      <c r="DA31" s="641"/>
      <c r="DB31" s="641"/>
      <c r="DC31" s="642"/>
      <c r="DD31" s="626">
        <v>5319518</v>
      </c>
      <c r="DE31" s="639"/>
      <c r="DF31" s="639"/>
      <c r="DG31" s="639"/>
      <c r="DH31" s="639"/>
      <c r="DI31" s="639"/>
      <c r="DJ31" s="639"/>
      <c r="DK31" s="640"/>
      <c r="DL31" s="626">
        <v>5319518</v>
      </c>
      <c r="DM31" s="639"/>
      <c r="DN31" s="639"/>
      <c r="DO31" s="639"/>
      <c r="DP31" s="639"/>
      <c r="DQ31" s="639"/>
      <c r="DR31" s="639"/>
      <c r="DS31" s="639"/>
      <c r="DT31" s="639"/>
      <c r="DU31" s="639"/>
      <c r="DV31" s="640"/>
      <c r="DW31" s="643">
        <v>2.7</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24633308</v>
      </c>
      <c r="S32" s="621"/>
      <c r="T32" s="621"/>
      <c r="U32" s="621"/>
      <c r="V32" s="621"/>
      <c r="W32" s="621"/>
      <c r="X32" s="621"/>
      <c r="Y32" s="622"/>
      <c r="Z32" s="673">
        <v>6.9</v>
      </c>
      <c r="AA32" s="673"/>
      <c r="AB32" s="673"/>
      <c r="AC32" s="673"/>
      <c r="AD32" s="674" t="s">
        <v>113</v>
      </c>
      <c r="AE32" s="674"/>
      <c r="AF32" s="674"/>
      <c r="AG32" s="674"/>
      <c r="AH32" s="674"/>
      <c r="AI32" s="674"/>
      <c r="AJ32" s="674"/>
      <c r="AK32" s="674"/>
      <c r="AL32" s="643" t="s">
        <v>113</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v>
      </c>
      <c r="BH32" s="605"/>
      <c r="BI32" s="605"/>
      <c r="BJ32" s="605"/>
      <c r="BK32" s="605"/>
      <c r="BL32" s="605"/>
      <c r="BM32" s="668">
        <v>96.1</v>
      </c>
      <c r="BN32" s="605"/>
      <c r="BO32" s="605"/>
      <c r="BP32" s="605"/>
      <c r="BQ32" s="662"/>
      <c r="BR32" s="683">
        <v>99</v>
      </c>
      <c r="BS32" s="605"/>
      <c r="BT32" s="605"/>
      <c r="BU32" s="605"/>
      <c r="BV32" s="605"/>
      <c r="BW32" s="605"/>
      <c r="BX32" s="668">
        <v>95.9</v>
      </c>
      <c r="BY32" s="605"/>
      <c r="BZ32" s="605"/>
      <c r="CA32" s="605"/>
      <c r="CB32" s="662"/>
      <c r="CD32" s="694"/>
      <c r="CE32" s="695"/>
      <c r="CF32" s="657" t="s">
        <v>300</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51583600</v>
      </c>
      <c r="S33" s="621"/>
      <c r="T33" s="621"/>
      <c r="U33" s="621"/>
      <c r="V33" s="621"/>
      <c r="W33" s="621"/>
      <c r="X33" s="621"/>
      <c r="Y33" s="622"/>
      <c r="Z33" s="673">
        <v>14.5</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134664730</v>
      </c>
      <c r="CS33" s="639"/>
      <c r="CT33" s="639"/>
      <c r="CU33" s="639"/>
      <c r="CV33" s="639"/>
      <c r="CW33" s="639"/>
      <c r="CX33" s="639"/>
      <c r="CY33" s="640"/>
      <c r="CZ33" s="623">
        <v>38</v>
      </c>
      <c r="DA33" s="641"/>
      <c r="DB33" s="641"/>
      <c r="DC33" s="642"/>
      <c r="DD33" s="626">
        <v>96389344</v>
      </c>
      <c r="DE33" s="639"/>
      <c r="DF33" s="639"/>
      <c r="DG33" s="639"/>
      <c r="DH33" s="639"/>
      <c r="DI33" s="639"/>
      <c r="DJ33" s="639"/>
      <c r="DK33" s="640"/>
      <c r="DL33" s="626">
        <v>75695009</v>
      </c>
      <c r="DM33" s="639"/>
      <c r="DN33" s="639"/>
      <c r="DO33" s="639"/>
      <c r="DP33" s="639"/>
      <c r="DQ33" s="639"/>
      <c r="DR33" s="639"/>
      <c r="DS33" s="639"/>
      <c r="DT33" s="639"/>
      <c r="DU33" s="639"/>
      <c r="DV33" s="640"/>
      <c r="DW33" s="643">
        <v>38.299999999999997</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v>958100</v>
      </c>
      <c r="S34" s="621"/>
      <c r="T34" s="621"/>
      <c r="U34" s="621"/>
      <c r="V34" s="621"/>
      <c r="W34" s="621"/>
      <c r="X34" s="621"/>
      <c r="Y34" s="622"/>
      <c r="Z34" s="673">
        <v>0.3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46997811</v>
      </c>
      <c r="CS34" s="621"/>
      <c r="CT34" s="621"/>
      <c r="CU34" s="621"/>
      <c r="CV34" s="621"/>
      <c r="CW34" s="621"/>
      <c r="CX34" s="621"/>
      <c r="CY34" s="622"/>
      <c r="CZ34" s="623">
        <v>13.3</v>
      </c>
      <c r="DA34" s="641"/>
      <c r="DB34" s="641"/>
      <c r="DC34" s="642"/>
      <c r="DD34" s="626">
        <v>37804655</v>
      </c>
      <c r="DE34" s="621"/>
      <c r="DF34" s="621"/>
      <c r="DG34" s="621"/>
      <c r="DH34" s="621"/>
      <c r="DI34" s="621"/>
      <c r="DJ34" s="621"/>
      <c r="DK34" s="622"/>
      <c r="DL34" s="626">
        <v>27222368</v>
      </c>
      <c r="DM34" s="621"/>
      <c r="DN34" s="621"/>
      <c r="DO34" s="621"/>
      <c r="DP34" s="621"/>
      <c r="DQ34" s="621"/>
      <c r="DR34" s="621"/>
      <c r="DS34" s="621"/>
      <c r="DT34" s="621"/>
      <c r="DU34" s="621"/>
      <c r="DV34" s="622"/>
      <c r="DW34" s="643">
        <v>13.8</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22752300</v>
      </c>
      <c r="S35" s="621"/>
      <c r="T35" s="621"/>
      <c r="U35" s="621"/>
      <c r="V35" s="621"/>
      <c r="W35" s="621"/>
      <c r="X35" s="621"/>
      <c r="Y35" s="622"/>
      <c r="Z35" s="673">
        <v>6.4</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43795457</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1347984</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8366068</v>
      </c>
      <c r="CS35" s="639"/>
      <c r="CT35" s="639"/>
      <c r="CU35" s="639"/>
      <c r="CV35" s="639"/>
      <c r="CW35" s="639"/>
      <c r="CX35" s="639"/>
      <c r="CY35" s="640"/>
      <c r="CZ35" s="623">
        <v>2.4</v>
      </c>
      <c r="DA35" s="641"/>
      <c r="DB35" s="641"/>
      <c r="DC35" s="642"/>
      <c r="DD35" s="626">
        <v>8003008</v>
      </c>
      <c r="DE35" s="639"/>
      <c r="DF35" s="639"/>
      <c r="DG35" s="639"/>
      <c r="DH35" s="639"/>
      <c r="DI35" s="639"/>
      <c r="DJ35" s="639"/>
      <c r="DK35" s="640"/>
      <c r="DL35" s="626">
        <v>5923464</v>
      </c>
      <c r="DM35" s="639"/>
      <c r="DN35" s="639"/>
      <c r="DO35" s="639"/>
      <c r="DP35" s="639"/>
      <c r="DQ35" s="639"/>
      <c r="DR35" s="639"/>
      <c r="DS35" s="639"/>
      <c r="DT35" s="639"/>
      <c r="DU35" s="639"/>
      <c r="DV35" s="640"/>
      <c r="DW35" s="643">
        <v>3</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356388020</v>
      </c>
      <c r="S36" s="661"/>
      <c r="T36" s="661"/>
      <c r="U36" s="661"/>
      <c r="V36" s="661"/>
      <c r="W36" s="661"/>
      <c r="X36" s="661"/>
      <c r="Y36" s="664"/>
      <c r="Z36" s="665">
        <v>100</v>
      </c>
      <c r="AA36" s="665"/>
      <c r="AB36" s="665"/>
      <c r="AC36" s="665"/>
      <c r="AD36" s="666">
        <v>173953442</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15350863</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184364</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33377971</v>
      </c>
      <c r="CS36" s="621"/>
      <c r="CT36" s="621"/>
      <c r="CU36" s="621"/>
      <c r="CV36" s="621"/>
      <c r="CW36" s="621"/>
      <c r="CX36" s="621"/>
      <c r="CY36" s="622"/>
      <c r="CZ36" s="623">
        <v>9.4</v>
      </c>
      <c r="DA36" s="641"/>
      <c r="DB36" s="641"/>
      <c r="DC36" s="642"/>
      <c r="DD36" s="626">
        <v>30077101</v>
      </c>
      <c r="DE36" s="621"/>
      <c r="DF36" s="621"/>
      <c r="DG36" s="621"/>
      <c r="DH36" s="621"/>
      <c r="DI36" s="621"/>
      <c r="DJ36" s="621"/>
      <c r="DK36" s="622"/>
      <c r="DL36" s="626">
        <v>23238850</v>
      </c>
      <c r="DM36" s="621"/>
      <c r="DN36" s="621"/>
      <c r="DO36" s="621"/>
      <c r="DP36" s="621"/>
      <c r="DQ36" s="621"/>
      <c r="DR36" s="621"/>
      <c r="DS36" s="621"/>
      <c r="DT36" s="621"/>
      <c r="DU36" s="621"/>
      <c r="DV36" s="622"/>
      <c r="DW36" s="643">
        <v>11.8</v>
      </c>
      <c r="DX36" s="644"/>
      <c r="DY36" s="644"/>
      <c r="DZ36" s="644"/>
      <c r="EA36" s="644"/>
      <c r="EB36" s="644"/>
      <c r="EC36" s="645"/>
    </row>
    <row r="37" spans="2:133" ht="11.25" customHeight="1">
      <c r="AQ37" s="646" t="s">
        <v>315</v>
      </c>
      <c r="AR37" s="647"/>
      <c r="AS37" s="647"/>
      <c r="AT37" s="647"/>
      <c r="AU37" s="647"/>
      <c r="AV37" s="647"/>
      <c r="AW37" s="647"/>
      <c r="AX37" s="647"/>
      <c r="AY37" s="648"/>
      <c r="AZ37" s="620">
        <v>3414504</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106655</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1215830</v>
      </c>
      <c r="CS37" s="639"/>
      <c r="CT37" s="639"/>
      <c r="CU37" s="639"/>
      <c r="CV37" s="639"/>
      <c r="CW37" s="639"/>
      <c r="CX37" s="639"/>
      <c r="CY37" s="640"/>
      <c r="CZ37" s="623">
        <v>0.3</v>
      </c>
      <c r="DA37" s="641"/>
      <c r="DB37" s="641"/>
      <c r="DC37" s="642"/>
      <c r="DD37" s="626">
        <v>982477</v>
      </c>
      <c r="DE37" s="639"/>
      <c r="DF37" s="639"/>
      <c r="DG37" s="639"/>
      <c r="DH37" s="639"/>
      <c r="DI37" s="639"/>
      <c r="DJ37" s="639"/>
      <c r="DK37" s="640"/>
      <c r="DL37" s="626">
        <v>949765</v>
      </c>
      <c r="DM37" s="639"/>
      <c r="DN37" s="639"/>
      <c r="DO37" s="639"/>
      <c r="DP37" s="639"/>
      <c r="DQ37" s="639"/>
      <c r="DR37" s="639"/>
      <c r="DS37" s="639"/>
      <c r="DT37" s="639"/>
      <c r="DU37" s="639"/>
      <c r="DV37" s="640"/>
      <c r="DW37" s="643">
        <v>0.5</v>
      </c>
      <c r="DX37" s="644"/>
      <c r="DY37" s="644"/>
      <c r="DZ37" s="644"/>
      <c r="EA37" s="644"/>
      <c r="EB37" s="644"/>
      <c r="EC37" s="645"/>
    </row>
    <row r="38" spans="2:133" ht="11.25" customHeight="1">
      <c r="AQ38" s="646" t="s">
        <v>318</v>
      </c>
      <c r="AR38" s="647"/>
      <c r="AS38" s="647"/>
      <c r="AT38" s="647"/>
      <c r="AU38" s="647"/>
      <c r="AV38" s="647"/>
      <c r="AW38" s="647"/>
      <c r="AX38" s="647"/>
      <c r="AY38" s="648"/>
      <c r="AZ38" s="620">
        <v>575195</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172580</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24593859</v>
      </c>
      <c r="CS38" s="621"/>
      <c r="CT38" s="621"/>
      <c r="CU38" s="621"/>
      <c r="CV38" s="621"/>
      <c r="CW38" s="621"/>
      <c r="CX38" s="621"/>
      <c r="CY38" s="622"/>
      <c r="CZ38" s="623">
        <v>6.9</v>
      </c>
      <c r="DA38" s="641"/>
      <c r="DB38" s="641"/>
      <c r="DC38" s="642"/>
      <c r="DD38" s="626">
        <v>20427030</v>
      </c>
      <c r="DE38" s="621"/>
      <c r="DF38" s="621"/>
      <c r="DG38" s="621"/>
      <c r="DH38" s="621"/>
      <c r="DI38" s="621"/>
      <c r="DJ38" s="621"/>
      <c r="DK38" s="622"/>
      <c r="DL38" s="626">
        <v>19310327</v>
      </c>
      <c r="DM38" s="621"/>
      <c r="DN38" s="621"/>
      <c r="DO38" s="621"/>
      <c r="DP38" s="621"/>
      <c r="DQ38" s="621"/>
      <c r="DR38" s="621"/>
      <c r="DS38" s="621"/>
      <c r="DT38" s="621"/>
      <c r="DU38" s="621"/>
      <c r="DV38" s="622"/>
      <c r="DW38" s="643">
        <v>9.8000000000000007</v>
      </c>
      <c r="DX38" s="644"/>
      <c r="DY38" s="644"/>
      <c r="DZ38" s="644"/>
      <c r="EA38" s="644"/>
      <c r="EB38" s="644"/>
      <c r="EC38" s="645"/>
    </row>
    <row r="39" spans="2:133" ht="11.25" customHeight="1">
      <c r="AQ39" s="646" t="s">
        <v>321</v>
      </c>
      <c r="AR39" s="647"/>
      <c r="AS39" s="647"/>
      <c r="AT39" s="647"/>
      <c r="AU39" s="647"/>
      <c r="AV39" s="647"/>
      <c r="AW39" s="647"/>
      <c r="AX39" s="647"/>
      <c r="AY39" s="648"/>
      <c r="AZ39" s="620">
        <v>436231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94</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17413</v>
      </c>
      <c r="CS39" s="639"/>
      <c r="CT39" s="639"/>
      <c r="CU39" s="639"/>
      <c r="CV39" s="639"/>
      <c r="CW39" s="639"/>
      <c r="CX39" s="639"/>
      <c r="CY39" s="640"/>
      <c r="CZ39" s="623">
        <v>0</v>
      </c>
      <c r="DA39" s="641"/>
      <c r="DB39" s="641"/>
      <c r="DC39" s="642"/>
      <c r="DD39" s="626">
        <v>1574</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6138079</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106</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21311608</v>
      </c>
      <c r="CS40" s="621"/>
      <c r="CT40" s="621"/>
      <c r="CU40" s="621"/>
      <c r="CV40" s="621"/>
      <c r="CW40" s="621"/>
      <c r="CX40" s="621"/>
      <c r="CY40" s="622"/>
      <c r="CZ40" s="623">
        <v>6</v>
      </c>
      <c r="DA40" s="641"/>
      <c r="DB40" s="641"/>
      <c r="DC40" s="642"/>
      <c r="DD40" s="626">
        <v>75976</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17880585</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314</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49650271</v>
      </c>
      <c r="CS42" s="621"/>
      <c r="CT42" s="621"/>
      <c r="CU42" s="621"/>
      <c r="CV42" s="621"/>
      <c r="CW42" s="621"/>
      <c r="CX42" s="621"/>
      <c r="CY42" s="622"/>
      <c r="CZ42" s="623">
        <v>14</v>
      </c>
      <c r="DA42" s="624"/>
      <c r="DB42" s="624"/>
      <c r="DC42" s="625"/>
      <c r="DD42" s="626">
        <v>5845613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845837</v>
      </c>
      <c r="CS43" s="639"/>
      <c r="CT43" s="639"/>
      <c r="CU43" s="639"/>
      <c r="CV43" s="639"/>
      <c r="CW43" s="639"/>
      <c r="CX43" s="639"/>
      <c r="CY43" s="640"/>
      <c r="CZ43" s="623">
        <v>0.2</v>
      </c>
      <c r="DA43" s="641"/>
      <c r="DB43" s="641"/>
      <c r="DC43" s="642"/>
      <c r="DD43" s="626">
        <v>845719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49650271</v>
      </c>
      <c r="CS44" s="621"/>
      <c r="CT44" s="621"/>
      <c r="CU44" s="621"/>
      <c r="CV44" s="621"/>
      <c r="CW44" s="621"/>
      <c r="CX44" s="621"/>
      <c r="CY44" s="622"/>
      <c r="CZ44" s="623">
        <v>14</v>
      </c>
      <c r="DA44" s="624"/>
      <c r="DB44" s="624"/>
      <c r="DC44" s="625"/>
      <c r="DD44" s="626">
        <v>5845613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27158363</v>
      </c>
      <c r="CS45" s="639"/>
      <c r="CT45" s="639"/>
      <c r="CU45" s="639"/>
      <c r="CV45" s="639"/>
      <c r="CW45" s="639"/>
      <c r="CX45" s="639"/>
      <c r="CY45" s="640"/>
      <c r="CZ45" s="623">
        <v>7.7</v>
      </c>
      <c r="DA45" s="641"/>
      <c r="DB45" s="641"/>
      <c r="DC45" s="642"/>
      <c r="DD45" s="626">
        <v>952284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19793012</v>
      </c>
      <c r="CS46" s="621"/>
      <c r="CT46" s="621"/>
      <c r="CU46" s="621"/>
      <c r="CV46" s="621"/>
      <c r="CW46" s="621"/>
      <c r="CX46" s="621"/>
      <c r="CY46" s="622"/>
      <c r="CZ46" s="623">
        <v>5.6</v>
      </c>
      <c r="DA46" s="624"/>
      <c r="DB46" s="624"/>
      <c r="DC46" s="625"/>
      <c r="DD46" s="626">
        <v>4564026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t="s">
        <v>113</v>
      </c>
      <c r="CS47" s="639"/>
      <c r="CT47" s="639"/>
      <c r="CU47" s="639"/>
      <c r="CV47" s="639"/>
      <c r="CW47" s="639"/>
      <c r="CX47" s="639"/>
      <c r="CY47" s="640"/>
      <c r="CZ47" s="623" t="s">
        <v>113</v>
      </c>
      <c r="DA47" s="641"/>
      <c r="DB47" s="641"/>
      <c r="DC47" s="642"/>
      <c r="DD47" s="626" t="s">
        <v>113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ht="10.8">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354178640</v>
      </c>
      <c r="CS49" s="605"/>
      <c r="CT49" s="605"/>
      <c r="CU49" s="605"/>
      <c r="CV49" s="605"/>
      <c r="CW49" s="605"/>
      <c r="CX49" s="605"/>
      <c r="CY49" s="606"/>
      <c r="CZ49" s="607">
        <v>100</v>
      </c>
      <c r="DA49" s="608"/>
      <c r="DB49" s="608"/>
      <c r="DC49" s="609"/>
      <c r="DD49" s="610">
        <v>216092144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t="10.8" hidden="1"/>
    <row r="51" spans="82:133" ht="10.8"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cols>
    <col min="1" max="130" width="2.77734375" style="242" customWidth="1"/>
    <col min="131" max="131" width="1.6640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0" t="s">
        <v>345</v>
      </c>
      <c r="DK2" s="1141"/>
      <c r="DL2" s="1141"/>
      <c r="DM2" s="1141"/>
      <c r="DN2" s="1141"/>
      <c r="DO2" s="1142"/>
      <c r="DP2" s="202"/>
      <c r="DQ2" s="1140" t="s">
        <v>346</v>
      </c>
      <c r="DR2" s="1141"/>
      <c r="DS2" s="1141"/>
      <c r="DT2" s="1141"/>
      <c r="DU2" s="1141"/>
      <c r="DV2" s="1141"/>
      <c r="DW2" s="1141"/>
      <c r="DX2" s="1141"/>
      <c r="DY2" s="1141"/>
      <c r="DZ2" s="1142"/>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3"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8" t="s">
        <v>363</v>
      </c>
      <c r="DH5" s="1129"/>
      <c r="DI5" s="1129"/>
      <c r="DJ5" s="1129"/>
      <c r="DK5" s="1130"/>
      <c r="DL5" s="1128" t="s">
        <v>364</v>
      </c>
      <c r="DM5" s="1129"/>
      <c r="DN5" s="1129"/>
      <c r="DO5" s="1129"/>
      <c r="DP5" s="1130"/>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4"/>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1"/>
      <c r="DH6" s="1132"/>
      <c r="DI6" s="1132"/>
      <c r="DJ6" s="1132"/>
      <c r="DK6" s="1133"/>
      <c r="DL6" s="1131"/>
      <c r="DM6" s="1132"/>
      <c r="DN6" s="1132"/>
      <c r="DO6" s="1132"/>
      <c r="DP6" s="1133"/>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4">
        <v>355539</v>
      </c>
      <c r="R7" s="1135"/>
      <c r="S7" s="1135"/>
      <c r="T7" s="1135"/>
      <c r="U7" s="1135"/>
      <c r="V7" s="1135">
        <v>353821</v>
      </c>
      <c r="W7" s="1135"/>
      <c r="X7" s="1135"/>
      <c r="Y7" s="1135"/>
      <c r="Z7" s="1135"/>
      <c r="AA7" s="1135">
        <v>1718</v>
      </c>
      <c r="AB7" s="1135"/>
      <c r="AC7" s="1135"/>
      <c r="AD7" s="1135"/>
      <c r="AE7" s="1136"/>
      <c r="AF7" s="1137">
        <v>446</v>
      </c>
      <c r="AG7" s="1138"/>
      <c r="AH7" s="1138"/>
      <c r="AI7" s="1138"/>
      <c r="AJ7" s="1139"/>
      <c r="AK7" s="1121">
        <v>6554</v>
      </c>
      <c r="AL7" s="1122"/>
      <c r="AM7" s="1122"/>
      <c r="AN7" s="1122"/>
      <c r="AO7" s="1122"/>
      <c r="AP7" s="1122">
        <v>595057</v>
      </c>
      <c r="AQ7" s="1122"/>
      <c r="AR7" s="1122"/>
      <c r="AS7" s="1122"/>
      <c r="AT7" s="1122"/>
      <c r="AU7" s="1123"/>
      <c r="AV7" s="1123"/>
      <c r="AW7" s="1123"/>
      <c r="AX7" s="1123"/>
      <c r="AY7" s="1124"/>
      <c r="AZ7" s="205"/>
      <c r="BA7" s="205"/>
      <c r="BB7" s="205"/>
      <c r="BC7" s="205"/>
      <c r="BD7" s="205"/>
      <c r="BE7" s="206"/>
      <c r="BF7" s="206"/>
      <c r="BG7" s="206"/>
      <c r="BH7" s="206"/>
      <c r="BI7" s="206"/>
      <c r="BJ7" s="206"/>
      <c r="BK7" s="206"/>
      <c r="BL7" s="206"/>
      <c r="BM7" s="206"/>
      <c r="BN7" s="206"/>
      <c r="BO7" s="206"/>
      <c r="BP7" s="206"/>
      <c r="BQ7" s="212">
        <v>1</v>
      </c>
      <c r="BR7" s="213"/>
      <c r="BS7" s="1125" t="s">
        <v>558</v>
      </c>
      <c r="BT7" s="1126"/>
      <c r="BU7" s="1126"/>
      <c r="BV7" s="1126"/>
      <c r="BW7" s="1126"/>
      <c r="BX7" s="1126"/>
      <c r="BY7" s="1126"/>
      <c r="BZ7" s="1126"/>
      <c r="CA7" s="1126"/>
      <c r="CB7" s="1126"/>
      <c r="CC7" s="1126"/>
      <c r="CD7" s="1126"/>
      <c r="CE7" s="1126"/>
      <c r="CF7" s="1126"/>
      <c r="CG7" s="1127"/>
      <c r="CH7" s="1118" t="s">
        <v>543</v>
      </c>
      <c r="CI7" s="1119"/>
      <c r="CJ7" s="1119"/>
      <c r="CK7" s="1119"/>
      <c r="CL7" s="1120"/>
      <c r="CM7" s="1118">
        <v>1013</v>
      </c>
      <c r="CN7" s="1119"/>
      <c r="CO7" s="1119"/>
      <c r="CP7" s="1119"/>
      <c r="CQ7" s="1120"/>
      <c r="CR7" s="1118">
        <v>1000</v>
      </c>
      <c r="CS7" s="1119"/>
      <c r="CT7" s="1119"/>
      <c r="CU7" s="1119"/>
      <c r="CV7" s="1120"/>
      <c r="CW7" s="1118">
        <v>32</v>
      </c>
      <c r="CX7" s="1119"/>
      <c r="CY7" s="1119"/>
      <c r="CZ7" s="1119"/>
      <c r="DA7" s="1120"/>
      <c r="DB7" s="1118" t="s">
        <v>543</v>
      </c>
      <c r="DC7" s="1119"/>
      <c r="DD7" s="1119"/>
      <c r="DE7" s="1119"/>
      <c r="DF7" s="1120"/>
      <c r="DG7" s="1118" t="s">
        <v>543</v>
      </c>
      <c r="DH7" s="1119"/>
      <c r="DI7" s="1119"/>
      <c r="DJ7" s="1119"/>
      <c r="DK7" s="1120"/>
      <c r="DL7" s="1118" t="s">
        <v>543</v>
      </c>
      <c r="DM7" s="1119"/>
      <c r="DN7" s="1119"/>
      <c r="DO7" s="1119"/>
      <c r="DP7" s="1120"/>
      <c r="DQ7" s="1118" t="s">
        <v>543</v>
      </c>
      <c r="DR7" s="1119"/>
      <c r="DS7" s="1119"/>
      <c r="DT7" s="1119"/>
      <c r="DU7" s="1120"/>
      <c r="DV7" s="1145"/>
      <c r="DW7" s="1146"/>
      <c r="DX7" s="1146"/>
      <c r="DY7" s="1146"/>
      <c r="DZ7" s="1147"/>
      <c r="EA7" s="207"/>
    </row>
    <row r="8" spans="1:131" s="208" customFormat="1" ht="26.25" customHeight="1">
      <c r="A8" s="214">
        <v>2</v>
      </c>
      <c r="B8" s="1066" t="s">
        <v>367</v>
      </c>
      <c r="C8" s="1067"/>
      <c r="D8" s="1067"/>
      <c r="E8" s="1067"/>
      <c r="F8" s="1067"/>
      <c r="G8" s="1067"/>
      <c r="H8" s="1067"/>
      <c r="I8" s="1067"/>
      <c r="J8" s="1067"/>
      <c r="K8" s="1067"/>
      <c r="L8" s="1067"/>
      <c r="M8" s="1067"/>
      <c r="N8" s="1067"/>
      <c r="O8" s="1067"/>
      <c r="P8" s="1068"/>
      <c r="Q8" s="1072">
        <v>53826</v>
      </c>
      <c r="R8" s="1073"/>
      <c r="S8" s="1073"/>
      <c r="T8" s="1073"/>
      <c r="U8" s="1073"/>
      <c r="V8" s="1073">
        <v>53826</v>
      </c>
      <c r="W8" s="1073"/>
      <c r="X8" s="1073"/>
      <c r="Y8" s="1073"/>
      <c r="Z8" s="1073"/>
      <c r="AA8" s="1073" t="s">
        <v>543</v>
      </c>
      <c r="AB8" s="1073"/>
      <c r="AC8" s="1073"/>
      <c r="AD8" s="1073"/>
      <c r="AE8" s="1074"/>
      <c r="AF8" s="1048" t="s">
        <v>113</v>
      </c>
      <c r="AG8" s="1049"/>
      <c r="AH8" s="1049"/>
      <c r="AI8" s="1049"/>
      <c r="AJ8" s="1050"/>
      <c r="AK8" s="1115">
        <v>42872</v>
      </c>
      <c r="AL8" s="1116"/>
      <c r="AM8" s="1116"/>
      <c r="AN8" s="1116"/>
      <c r="AO8" s="1116"/>
      <c r="AP8" s="1116" t="s">
        <v>543</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559</v>
      </c>
      <c r="BT8" s="1044"/>
      <c r="BU8" s="1044"/>
      <c r="BV8" s="1044"/>
      <c r="BW8" s="1044"/>
      <c r="BX8" s="1044"/>
      <c r="BY8" s="1044"/>
      <c r="BZ8" s="1044"/>
      <c r="CA8" s="1044"/>
      <c r="CB8" s="1044"/>
      <c r="CC8" s="1044"/>
      <c r="CD8" s="1044"/>
      <c r="CE8" s="1044"/>
      <c r="CF8" s="1044"/>
      <c r="CG8" s="1045"/>
      <c r="CH8" s="1018">
        <v>20</v>
      </c>
      <c r="CI8" s="1019"/>
      <c r="CJ8" s="1019"/>
      <c r="CK8" s="1019"/>
      <c r="CL8" s="1020"/>
      <c r="CM8" s="1018">
        <v>1082</v>
      </c>
      <c r="CN8" s="1019"/>
      <c r="CO8" s="1019"/>
      <c r="CP8" s="1019"/>
      <c r="CQ8" s="1020"/>
      <c r="CR8" s="1018">
        <v>1000</v>
      </c>
      <c r="CS8" s="1019"/>
      <c r="CT8" s="1019"/>
      <c r="CU8" s="1019"/>
      <c r="CV8" s="1020"/>
      <c r="CW8" s="1018">
        <v>219</v>
      </c>
      <c r="CX8" s="1019"/>
      <c r="CY8" s="1019"/>
      <c r="CZ8" s="1019"/>
      <c r="DA8" s="1020"/>
      <c r="DB8" s="1018" t="s">
        <v>543</v>
      </c>
      <c r="DC8" s="1019"/>
      <c r="DD8" s="1019"/>
      <c r="DE8" s="1019"/>
      <c r="DF8" s="1020"/>
      <c r="DG8" s="1018" t="s">
        <v>543</v>
      </c>
      <c r="DH8" s="1019"/>
      <c r="DI8" s="1019"/>
      <c r="DJ8" s="1019"/>
      <c r="DK8" s="1020"/>
      <c r="DL8" s="1018" t="s">
        <v>543</v>
      </c>
      <c r="DM8" s="1019"/>
      <c r="DN8" s="1019"/>
      <c r="DO8" s="1019"/>
      <c r="DP8" s="1020"/>
      <c r="DQ8" s="1018" t="s">
        <v>543</v>
      </c>
      <c r="DR8" s="1019"/>
      <c r="DS8" s="1019"/>
      <c r="DT8" s="1019"/>
      <c r="DU8" s="1020"/>
      <c r="DV8" s="1021"/>
      <c r="DW8" s="1022"/>
      <c r="DX8" s="1022"/>
      <c r="DY8" s="1022"/>
      <c r="DZ8" s="1023"/>
      <c r="EA8" s="207"/>
    </row>
    <row r="9" spans="1:131" s="208" customFormat="1" ht="26.25" customHeight="1">
      <c r="A9" s="214">
        <v>3</v>
      </c>
      <c r="B9" s="1066" t="s">
        <v>368</v>
      </c>
      <c r="C9" s="1067"/>
      <c r="D9" s="1067"/>
      <c r="E9" s="1067"/>
      <c r="F9" s="1067"/>
      <c r="G9" s="1067"/>
      <c r="H9" s="1067"/>
      <c r="I9" s="1067"/>
      <c r="J9" s="1067"/>
      <c r="K9" s="1067"/>
      <c r="L9" s="1067"/>
      <c r="M9" s="1067"/>
      <c r="N9" s="1067"/>
      <c r="O9" s="1067"/>
      <c r="P9" s="1068"/>
      <c r="Q9" s="1072">
        <v>954</v>
      </c>
      <c r="R9" s="1073"/>
      <c r="S9" s="1073"/>
      <c r="T9" s="1073"/>
      <c r="U9" s="1073"/>
      <c r="V9" s="1073">
        <v>464</v>
      </c>
      <c r="W9" s="1073"/>
      <c r="X9" s="1073"/>
      <c r="Y9" s="1073"/>
      <c r="Z9" s="1073"/>
      <c r="AA9" s="1073">
        <v>491</v>
      </c>
      <c r="AB9" s="1073"/>
      <c r="AC9" s="1073"/>
      <c r="AD9" s="1073"/>
      <c r="AE9" s="1074"/>
      <c r="AF9" s="1048">
        <v>491</v>
      </c>
      <c r="AG9" s="1049"/>
      <c r="AH9" s="1049"/>
      <c r="AI9" s="1049"/>
      <c r="AJ9" s="1050"/>
      <c r="AK9" s="1115">
        <v>66</v>
      </c>
      <c r="AL9" s="1116"/>
      <c r="AM9" s="1116"/>
      <c r="AN9" s="1116"/>
      <c r="AO9" s="1116"/>
      <c r="AP9" s="1116">
        <v>3052</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560</v>
      </c>
      <c r="BT9" s="1044"/>
      <c r="BU9" s="1044"/>
      <c r="BV9" s="1044"/>
      <c r="BW9" s="1044"/>
      <c r="BX9" s="1044"/>
      <c r="BY9" s="1044"/>
      <c r="BZ9" s="1044"/>
      <c r="CA9" s="1044"/>
      <c r="CB9" s="1044"/>
      <c r="CC9" s="1044"/>
      <c r="CD9" s="1044"/>
      <c r="CE9" s="1044"/>
      <c r="CF9" s="1044"/>
      <c r="CG9" s="1045"/>
      <c r="CH9" s="1018" t="s">
        <v>543</v>
      </c>
      <c r="CI9" s="1019"/>
      <c r="CJ9" s="1019"/>
      <c r="CK9" s="1019"/>
      <c r="CL9" s="1020"/>
      <c r="CM9" s="1018">
        <v>242</v>
      </c>
      <c r="CN9" s="1019"/>
      <c r="CO9" s="1019"/>
      <c r="CP9" s="1019"/>
      <c r="CQ9" s="1020"/>
      <c r="CR9" s="1018">
        <v>100</v>
      </c>
      <c r="CS9" s="1019"/>
      <c r="CT9" s="1019"/>
      <c r="CU9" s="1019"/>
      <c r="CV9" s="1020"/>
      <c r="CW9" s="1018">
        <v>1</v>
      </c>
      <c r="CX9" s="1019"/>
      <c r="CY9" s="1019"/>
      <c r="CZ9" s="1019"/>
      <c r="DA9" s="1020"/>
      <c r="DB9" s="1117" t="s">
        <v>543</v>
      </c>
      <c r="DC9" s="1019"/>
      <c r="DD9" s="1019"/>
      <c r="DE9" s="1019"/>
      <c r="DF9" s="1020"/>
      <c r="DG9" s="1018" t="s">
        <v>543</v>
      </c>
      <c r="DH9" s="1019"/>
      <c r="DI9" s="1019"/>
      <c r="DJ9" s="1019"/>
      <c r="DK9" s="1020"/>
      <c r="DL9" s="1018" t="s">
        <v>543</v>
      </c>
      <c r="DM9" s="1019"/>
      <c r="DN9" s="1019"/>
      <c r="DO9" s="1019"/>
      <c r="DP9" s="1020"/>
      <c r="DQ9" s="1018" t="s">
        <v>543</v>
      </c>
      <c r="DR9" s="1019"/>
      <c r="DS9" s="1019"/>
      <c r="DT9" s="1019"/>
      <c r="DU9" s="1020"/>
      <c r="DV9" s="1021"/>
      <c r="DW9" s="1022"/>
      <c r="DX9" s="1022"/>
      <c r="DY9" s="1022"/>
      <c r="DZ9" s="1023"/>
      <c r="EA9" s="207"/>
    </row>
    <row r="10" spans="1:131" s="208" customFormat="1" ht="26.25" customHeight="1">
      <c r="A10" s="214">
        <v>4</v>
      </c>
      <c r="B10" s="1066" t="s">
        <v>369</v>
      </c>
      <c r="C10" s="1067"/>
      <c r="D10" s="1067"/>
      <c r="E10" s="1067"/>
      <c r="F10" s="1067"/>
      <c r="G10" s="1067"/>
      <c r="H10" s="1067"/>
      <c r="I10" s="1067"/>
      <c r="J10" s="1067"/>
      <c r="K10" s="1067"/>
      <c r="L10" s="1067"/>
      <c r="M10" s="1067"/>
      <c r="N10" s="1067"/>
      <c r="O10" s="1067"/>
      <c r="P10" s="1068"/>
      <c r="Q10" s="1072">
        <v>2</v>
      </c>
      <c r="R10" s="1073"/>
      <c r="S10" s="1073"/>
      <c r="T10" s="1073"/>
      <c r="U10" s="1073"/>
      <c r="V10" s="1073">
        <v>2</v>
      </c>
      <c r="W10" s="1073"/>
      <c r="X10" s="1073"/>
      <c r="Y10" s="1073"/>
      <c r="Z10" s="1073"/>
      <c r="AA10" s="1073" t="s">
        <v>543</v>
      </c>
      <c r="AB10" s="1073"/>
      <c r="AC10" s="1073"/>
      <c r="AD10" s="1073"/>
      <c r="AE10" s="1074"/>
      <c r="AF10" s="1048">
        <v>0</v>
      </c>
      <c r="AG10" s="1049"/>
      <c r="AH10" s="1049"/>
      <c r="AI10" s="1049"/>
      <c r="AJ10" s="1050"/>
      <c r="AK10" s="1115" t="s">
        <v>543</v>
      </c>
      <c r="AL10" s="1116"/>
      <c r="AM10" s="1116"/>
      <c r="AN10" s="1116"/>
      <c r="AO10" s="1116"/>
      <c r="AP10" s="1116" t="s">
        <v>543</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561</v>
      </c>
      <c r="BT10" s="1044"/>
      <c r="BU10" s="1044"/>
      <c r="BV10" s="1044"/>
      <c r="BW10" s="1044"/>
      <c r="BX10" s="1044"/>
      <c r="BY10" s="1044"/>
      <c r="BZ10" s="1044"/>
      <c r="CA10" s="1044"/>
      <c r="CB10" s="1044"/>
      <c r="CC10" s="1044"/>
      <c r="CD10" s="1044"/>
      <c r="CE10" s="1044"/>
      <c r="CF10" s="1044"/>
      <c r="CG10" s="1045"/>
      <c r="CH10" s="1018">
        <v>-3</v>
      </c>
      <c r="CI10" s="1019"/>
      <c r="CJ10" s="1019"/>
      <c r="CK10" s="1019"/>
      <c r="CL10" s="1020"/>
      <c r="CM10" s="1018">
        <v>723</v>
      </c>
      <c r="CN10" s="1019"/>
      <c r="CO10" s="1019"/>
      <c r="CP10" s="1019"/>
      <c r="CQ10" s="1020"/>
      <c r="CR10" s="1018">
        <v>50</v>
      </c>
      <c r="CS10" s="1019"/>
      <c r="CT10" s="1019"/>
      <c r="CU10" s="1019"/>
      <c r="CV10" s="1020"/>
      <c r="CW10" s="1018">
        <v>201</v>
      </c>
      <c r="CX10" s="1019"/>
      <c r="CY10" s="1019"/>
      <c r="CZ10" s="1019"/>
      <c r="DA10" s="1020"/>
      <c r="DB10" s="1018" t="s">
        <v>543</v>
      </c>
      <c r="DC10" s="1019"/>
      <c r="DD10" s="1019"/>
      <c r="DE10" s="1019"/>
      <c r="DF10" s="1020"/>
      <c r="DG10" s="1018" t="s">
        <v>543</v>
      </c>
      <c r="DH10" s="1019"/>
      <c r="DI10" s="1019"/>
      <c r="DJ10" s="1019"/>
      <c r="DK10" s="1020"/>
      <c r="DL10" s="1018" t="s">
        <v>543</v>
      </c>
      <c r="DM10" s="1019"/>
      <c r="DN10" s="1019"/>
      <c r="DO10" s="1019"/>
      <c r="DP10" s="1020"/>
      <c r="DQ10" s="1018" t="s">
        <v>543</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562</v>
      </c>
      <c r="BT11" s="1044"/>
      <c r="BU11" s="1044"/>
      <c r="BV11" s="1044"/>
      <c r="BW11" s="1044"/>
      <c r="BX11" s="1044"/>
      <c r="BY11" s="1044"/>
      <c r="BZ11" s="1044"/>
      <c r="CA11" s="1044"/>
      <c r="CB11" s="1044"/>
      <c r="CC11" s="1044"/>
      <c r="CD11" s="1044"/>
      <c r="CE11" s="1044"/>
      <c r="CF11" s="1044"/>
      <c r="CG11" s="1045"/>
      <c r="CH11" s="1018">
        <v>1</v>
      </c>
      <c r="CI11" s="1019"/>
      <c r="CJ11" s="1019"/>
      <c r="CK11" s="1019"/>
      <c r="CL11" s="1020"/>
      <c r="CM11" s="1018">
        <v>524</v>
      </c>
      <c r="CN11" s="1019"/>
      <c r="CO11" s="1019"/>
      <c r="CP11" s="1019"/>
      <c r="CQ11" s="1020"/>
      <c r="CR11" s="1018">
        <v>301</v>
      </c>
      <c r="CS11" s="1019"/>
      <c r="CT11" s="1019"/>
      <c r="CU11" s="1019"/>
      <c r="CV11" s="1020"/>
      <c r="CW11" s="1018">
        <v>245</v>
      </c>
      <c r="CX11" s="1019"/>
      <c r="CY11" s="1019"/>
      <c r="CZ11" s="1019"/>
      <c r="DA11" s="1020"/>
      <c r="DB11" s="1018" t="s">
        <v>543</v>
      </c>
      <c r="DC11" s="1019"/>
      <c r="DD11" s="1019"/>
      <c r="DE11" s="1019"/>
      <c r="DF11" s="1020"/>
      <c r="DG11" s="1018" t="s">
        <v>543</v>
      </c>
      <c r="DH11" s="1019"/>
      <c r="DI11" s="1019"/>
      <c r="DJ11" s="1019"/>
      <c r="DK11" s="1020"/>
      <c r="DL11" s="1018" t="s">
        <v>543</v>
      </c>
      <c r="DM11" s="1019"/>
      <c r="DN11" s="1019"/>
      <c r="DO11" s="1019"/>
      <c r="DP11" s="1020"/>
      <c r="DQ11" s="1018" t="s">
        <v>543</v>
      </c>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563</v>
      </c>
      <c r="BT12" s="1044"/>
      <c r="BU12" s="1044"/>
      <c r="BV12" s="1044"/>
      <c r="BW12" s="1044"/>
      <c r="BX12" s="1044"/>
      <c r="BY12" s="1044"/>
      <c r="BZ12" s="1044"/>
      <c r="CA12" s="1044"/>
      <c r="CB12" s="1044"/>
      <c r="CC12" s="1044"/>
      <c r="CD12" s="1044"/>
      <c r="CE12" s="1044"/>
      <c r="CF12" s="1044"/>
      <c r="CG12" s="1045"/>
      <c r="CH12" s="1018">
        <v>3</v>
      </c>
      <c r="CI12" s="1019"/>
      <c r="CJ12" s="1019"/>
      <c r="CK12" s="1019"/>
      <c r="CL12" s="1020"/>
      <c r="CM12" s="1018">
        <v>250</v>
      </c>
      <c r="CN12" s="1019"/>
      <c r="CO12" s="1019"/>
      <c r="CP12" s="1019"/>
      <c r="CQ12" s="1020"/>
      <c r="CR12" s="1018">
        <v>100</v>
      </c>
      <c r="CS12" s="1019"/>
      <c r="CT12" s="1019"/>
      <c r="CU12" s="1019"/>
      <c r="CV12" s="1020"/>
      <c r="CW12" s="1018">
        <v>17</v>
      </c>
      <c r="CX12" s="1019"/>
      <c r="CY12" s="1019"/>
      <c r="CZ12" s="1019"/>
      <c r="DA12" s="1020"/>
      <c r="DB12" s="1018" t="s">
        <v>543</v>
      </c>
      <c r="DC12" s="1019"/>
      <c r="DD12" s="1019"/>
      <c r="DE12" s="1019"/>
      <c r="DF12" s="1020"/>
      <c r="DG12" s="1018" t="s">
        <v>543</v>
      </c>
      <c r="DH12" s="1019"/>
      <c r="DI12" s="1019"/>
      <c r="DJ12" s="1019"/>
      <c r="DK12" s="1020"/>
      <c r="DL12" s="1018" t="s">
        <v>543</v>
      </c>
      <c r="DM12" s="1019"/>
      <c r="DN12" s="1019"/>
      <c r="DO12" s="1019"/>
      <c r="DP12" s="1020"/>
      <c r="DQ12" s="1018" t="s">
        <v>543</v>
      </c>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t="s">
        <v>564</v>
      </c>
      <c r="BT13" s="1044"/>
      <c r="BU13" s="1044"/>
      <c r="BV13" s="1044"/>
      <c r="BW13" s="1044"/>
      <c r="BX13" s="1044"/>
      <c r="BY13" s="1044"/>
      <c r="BZ13" s="1044"/>
      <c r="CA13" s="1044"/>
      <c r="CB13" s="1044"/>
      <c r="CC13" s="1044"/>
      <c r="CD13" s="1044"/>
      <c r="CE13" s="1044"/>
      <c r="CF13" s="1044"/>
      <c r="CG13" s="1045"/>
      <c r="CH13" s="1018">
        <v>7</v>
      </c>
      <c r="CI13" s="1019"/>
      <c r="CJ13" s="1019"/>
      <c r="CK13" s="1019"/>
      <c r="CL13" s="1020"/>
      <c r="CM13" s="1018">
        <v>148</v>
      </c>
      <c r="CN13" s="1019"/>
      <c r="CO13" s="1019"/>
      <c r="CP13" s="1019"/>
      <c r="CQ13" s="1020"/>
      <c r="CR13" s="1018">
        <v>48</v>
      </c>
      <c r="CS13" s="1019"/>
      <c r="CT13" s="1019"/>
      <c r="CU13" s="1019"/>
      <c r="CV13" s="1020"/>
      <c r="CW13" s="1018">
        <v>0</v>
      </c>
      <c r="CX13" s="1019"/>
      <c r="CY13" s="1019"/>
      <c r="CZ13" s="1019"/>
      <c r="DA13" s="1020"/>
      <c r="DB13" s="1018" t="s">
        <v>543</v>
      </c>
      <c r="DC13" s="1019"/>
      <c r="DD13" s="1019"/>
      <c r="DE13" s="1019"/>
      <c r="DF13" s="1020"/>
      <c r="DG13" s="1018" t="s">
        <v>543</v>
      </c>
      <c r="DH13" s="1019"/>
      <c r="DI13" s="1019"/>
      <c r="DJ13" s="1019"/>
      <c r="DK13" s="1020"/>
      <c r="DL13" s="1018" t="s">
        <v>543</v>
      </c>
      <c r="DM13" s="1019"/>
      <c r="DN13" s="1019"/>
      <c r="DO13" s="1019"/>
      <c r="DP13" s="1020"/>
      <c r="DQ13" s="1018" t="s">
        <v>543</v>
      </c>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t="s">
        <v>565</v>
      </c>
      <c r="BT14" s="1044"/>
      <c r="BU14" s="1044"/>
      <c r="BV14" s="1044"/>
      <c r="BW14" s="1044"/>
      <c r="BX14" s="1044"/>
      <c r="BY14" s="1044"/>
      <c r="BZ14" s="1044"/>
      <c r="CA14" s="1044"/>
      <c r="CB14" s="1044"/>
      <c r="CC14" s="1044"/>
      <c r="CD14" s="1044"/>
      <c r="CE14" s="1044"/>
      <c r="CF14" s="1044"/>
      <c r="CG14" s="1045"/>
      <c r="CH14" s="1018" t="s">
        <v>543</v>
      </c>
      <c r="CI14" s="1019"/>
      <c r="CJ14" s="1019"/>
      <c r="CK14" s="1019"/>
      <c r="CL14" s="1020"/>
      <c r="CM14" s="1018">
        <v>504</v>
      </c>
      <c r="CN14" s="1019"/>
      <c r="CO14" s="1019"/>
      <c r="CP14" s="1019"/>
      <c r="CQ14" s="1020"/>
      <c r="CR14" s="1018">
        <v>501</v>
      </c>
      <c r="CS14" s="1019"/>
      <c r="CT14" s="1019"/>
      <c r="CU14" s="1019"/>
      <c r="CV14" s="1020"/>
      <c r="CW14" s="1018">
        <v>24</v>
      </c>
      <c r="CX14" s="1019"/>
      <c r="CY14" s="1019"/>
      <c r="CZ14" s="1019"/>
      <c r="DA14" s="1020"/>
      <c r="DB14" s="1018" t="s">
        <v>543</v>
      </c>
      <c r="DC14" s="1019"/>
      <c r="DD14" s="1019"/>
      <c r="DE14" s="1019"/>
      <c r="DF14" s="1020"/>
      <c r="DG14" s="1018" t="s">
        <v>543</v>
      </c>
      <c r="DH14" s="1019"/>
      <c r="DI14" s="1019"/>
      <c r="DJ14" s="1019"/>
      <c r="DK14" s="1020"/>
      <c r="DL14" s="1018" t="s">
        <v>543</v>
      </c>
      <c r="DM14" s="1019"/>
      <c r="DN14" s="1019"/>
      <c r="DO14" s="1019"/>
      <c r="DP14" s="1020"/>
      <c r="DQ14" s="1018" t="s">
        <v>543</v>
      </c>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t="s">
        <v>566</v>
      </c>
      <c r="BT15" s="1044"/>
      <c r="BU15" s="1044"/>
      <c r="BV15" s="1044"/>
      <c r="BW15" s="1044"/>
      <c r="BX15" s="1044"/>
      <c r="BY15" s="1044"/>
      <c r="BZ15" s="1044"/>
      <c r="CA15" s="1044"/>
      <c r="CB15" s="1044"/>
      <c r="CC15" s="1044"/>
      <c r="CD15" s="1044"/>
      <c r="CE15" s="1044"/>
      <c r="CF15" s="1044"/>
      <c r="CG15" s="1045"/>
      <c r="CH15" s="1018">
        <v>-21</v>
      </c>
      <c r="CI15" s="1019"/>
      <c r="CJ15" s="1019"/>
      <c r="CK15" s="1019"/>
      <c r="CL15" s="1020"/>
      <c r="CM15" s="1018">
        <v>8</v>
      </c>
      <c r="CN15" s="1019"/>
      <c r="CO15" s="1019"/>
      <c r="CP15" s="1019"/>
      <c r="CQ15" s="1020"/>
      <c r="CR15" s="1018">
        <v>2</v>
      </c>
      <c r="CS15" s="1019"/>
      <c r="CT15" s="1019"/>
      <c r="CU15" s="1019"/>
      <c r="CV15" s="1020"/>
      <c r="CW15" s="1018">
        <v>3</v>
      </c>
      <c r="CX15" s="1019"/>
      <c r="CY15" s="1019"/>
      <c r="CZ15" s="1019"/>
      <c r="DA15" s="1020"/>
      <c r="DB15" s="1018">
        <v>30</v>
      </c>
      <c r="DC15" s="1019"/>
      <c r="DD15" s="1019"/>
      <c r="DE15" s="1019"/>
      <c r="DF15" s="1020"/>
      <c r="DG15" s="1018" t="s">
        <v>543</v>
      </c>
      <c r="DH15" s="1019"/>
      <c r="DI15" s="1019"/>
      <c r="DJ15" s="1019"/>
      <c r="DK15" s="1020"/>
      <c r="DL15" s="1018" t="s">
        <v>543</v>
      </c>
      <c r="DM15" s="1019"/>
      <c r="DN15" s="1019"/>
      <c r="DO15" s="1019"/>
      <c r="DP15" s="1020"/>
      <c r="DQ15" s="1018" t="s">
        <v>543</v>
      </c>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t="s">
        <v>567</v>
      </c>
      <c r="BT16" s="1044"/>
      <c r="BU16" s="1044"/>
      <c r="BV16" s="1044"/>
      <c r="BW16" s="1044"/>
      <c r="BX16" s="1044"/>
      <c r="BY16" s="1044"/>
      <c r="BZ16" s="1044"/>
      <c r="CA16" s="1044"/>
      <c r="CB16" s="1044"/>
      <c r="CC16" s="1044"/>
      <c r="CD16" s="1044"/>
      <c r="CE16" s="1044"/>
      <c r="CF16" s="1044"/>
      <c r="CG16" s="1045"/>
      <c r="CH16" s="1018">
        <v>67</v>
      </c>
      <c r="CI16" s="1019"/>
      <c r="CJ16" s="1019"/>
      <c r="CK16" s="1019"/>
      <c r="CL16" s="1020"/>
      <c r="CM16" s="1018">
        <v>1211</v>
      </c>
      <c r="CN16" s="1019"/>
      <c r="CO16" s="1019"/>
      <c r="CP16" s="1019"/>
      <c r="CQ16" s="1020"/>
      <c r="CR16" s="1018">
        <v>17</v>
      </c>
      <c r="CS16" s="1019"/>
      <c r="CT16" s="1019"/>
      <c r="CU16" s="1019"/>
      <c r="CV16" s="1020"/>
      <c r="CW16" s="1018" t="s">
        <v>543</v>
      </c>
      <c r="CX16" s="1019"/>
      <c r="CY16" s="1019"/>
      <c r="CZ16" s="1019"/>
      <c r="DA16" s="1020"/>
      <c r="DB16" s="1018" t="s">
        <v>543</v>
      </c>
      <c r="DC16" s="1019"/>
      <c r="DD16" s="1019"/>
      <c r="DE16" s="1019"/>
      <c r="DF16" s="1020"/>
      <c r="DG16" s="1018" t="s">
        <v>543</v>
      </c>
      <c r="DH16" s="1019"/>
      <c r="DI16" s="1019"/>
      <c r="DJ16" s="1019"/>
      <c r="DK16" s="1020"/>
      <c r="DL16" s="1018" t="s">
        <v>543</v>
      </c>
      <c r="DM16" s="1019"/>
      <c r="DN16" s="1019"/>
      <c r="DO16" s="1019"/>
      <c r="DP16" s="1020"/>
      <c r="DQ16" s="1018" t="s">
        <v>543</v>
      </c>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t="s">
        <v>568</v>
      </c>
      <c r="BT17" s="1044"/>
      <c r="BU17" s="1044"/>
      <c r="BV17" s="1044"/>
      <c r="BW17" s="1044"/>
      <c r="BX17" s="1044"/>
      <c r="BY17" s="1044"/>
      <c r="BZ17" s="1044"/>
      <c r="CA17" s="1044"/>
      <c r="CB17" s="1044"/>
      <c r="CC17" s="1044"/>
      <c r="CD17" s="1044"/>
      <c r="CE17" s="1044"/>
      <c r="CF17" s="1044"/>
      <c r="CG17" s="1045"/>
      <c r="CH17" s="1018">
        <v>-12</v>
      </c>
      <c r="CI17" s="1019"/>
      <c r="CJ17" s="1019"/>
      <c r="CK17" s="1019"/>
      <c r="CL17" s="1020"/>
      <c r="CM17" s="1018">
        <v>-188</v>
      </c>
      <c r="CN17" s="1019"/>
      <c r="CO17" s="1019"/>
      <c r="CP17" s="1019"/>
      <c r="CQ17" s="1020"/>
      <c r="CR17" s="1018">
        <v>53</v>
      </c>
      <c r="CS17" s="1019"/>
      <c r="CT17" s="1019"/>
      <c r="CU17" s="1019"/>
      <c r="CV17" s="1020"/>
      <c r="CW17" s="1018" t="s">
        <v>543</v>
      </c>
      <c r="CX17" s="1019"/>
      <c r="CY17" s="1019"/>
      <c r="CZ17" s="1019"/>
      <c r="DA17" s="1020"/>
      <c r="DB17" s="1018">
        <v>900</v>
      </c>
      <c r="DC17" s="1019"/>
      <c r="DD17" s="1019"/>
      <c r="DE17" s="1019"/>
      <c r="DF17" s="1020"/>
      <c r="DG17" s="1018" t="s">
        <v>543</v>
      </c>
      <c r="DH17" s="1019"/>
      <c r="DI17" s="1019"/>
      <c r="DJ17" s="1019"/>
      <c r="DK17" s="1020"/>
      <c r="DL17" s="1018" t="s">
        <v>543</v>
      </c>
      <c r="DM17" s="1019"/>
      <c r="DN17" s="1019"/>
      <c r="DO17" s="1019"/>
      <c r="DP17" s="1020"/>
      <c r="DQ17" s="1018" t="s">
        <v>543</v>
      </c>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t="s">
        <v>574</v>
      </c>
      <c r="BS18" s="1043" t="s">
        <v>569</v>
      </c>
      <c r="BT18" s="1044"/>
      <c r="BU18" s="1044"/>
      <c r="BV18" s="1044"/>
      <c r="BW18" s="1044"/>
      <c r="BX18" s="1044"/>
      <c r="BY18" s="1044"/>
      <c r="BZ18" s="1044"/>
      <c r="CA18" s="1044"/>
      <c r="CB18" s="1044"/>
      <c r="CC18" s="1044"/>
      <c r="CD18" s="1044"/>
      <c r="CE18" s="1044"/>
      <c r="CF18" s="1044"/>
      <c r="CG18" s="1045"/>
      <c r="CH18" s="1018">
        <v>43</v>
      </c>
      <c r="CI18" s="1019"/>
      <c r="CJ18" s="1019"/>
      <c r="CK18" s="1019"/>
      <c r="CL18" s="1020"/>
      <c r="CM18" s="1018">
        <v>2091</v>
      </c>
      <c r="CN18" s="1019"/>
      <c r="CO18" s="1019"/>
      <c r="CP18" s="1019"/>
      <c r="CQ18" s="1020"/>
      <c r="CR18" s="1018">
        <v>30</v>
      </c>
      <c r="CS18" s="1019"/>
      <c r="CT18" s="1019"/>
      <c r="CU18" s="1019"/>
      <c r="CV18" s="1020"/>
      <c r="CW18" s="1018" t="s">
        <v>543</v>
      </c>
      <c r="CX18" s="1019"/>
      <c r="CY18" s="1019"/>
      <c r="CZ18" s="1019"/>
      <c r="DA18" s="1020"/>
      <c r="DB18" s="1018" t="s">
        <v>543</v>
      </c>
      <c r="DC18" s="1019"/>
      <c r="DD18" s="1019"/>
      <c r="DE18" s="1019"/>
      <c r="DF18" s="1020"/>
      <c r="DG18" s="1018">
        <v>9072</v>
      </c>
      <c r="DH18" s="1019"/>
      <c r="DI18" s="1019"/>
      <c r="DJ18" s="1019"/>
      <c r="DK18" s="1020"/>
      <c r="DL18" s="1018" t="s">
        <v>543</v>
      </c>
      <c r="DM18" s="1019"/>
      <c r="DN18" s="1019"/>
      <c r="DO18" s="1019"/>
      <c r="DP18" s="1020"/>
      <c r="DQ18" s="1018" t="s">
        <v>543</v>
      </c>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t="s">
        <v>570</v>
      </c>
      <c r="BT19" s="1044"/>
      <c r="BU19" s="1044"/>
      <c r="BV19" s="1044"/>
      <c r="BW19" s="1044"/>
      <c r="BX19" s="1044"/>
      <c r="BY19" s="1044"/>
      <c r="BZ19" s="1044"/>
      <c r="CA19" s="1044"/>
      <c r="CB19" s="1044"/>
      <c r="CC19" s="1044"/>
      <c r="CD19" s="1044"/>
      <c r="CE19" s="1044"/>
      <c r="CF19" s="1044"/>
      <c r="CG19" s="1045"/>
      <c r="CH19" s="1018">
        <v>-3</v>
      </c>
      <c r="CI19" s="1019"/>
      <c r="CJ19" s="1019"/>
      <c r="CK19" s="1019"/>
      <c r="CL19" s="1020"/>
      <c r="CM19" s="1018">
        <v>36</v>
      </c>
      <c r="CN19" s="1019"/>
      <c r="CO19" s="1019"/>
      <c r="CP19" s="1019"/>
      <c r="CQ19" s="1020"/>
      <c r="CR19" s="1018">
        <v>39</v>
      </c>
      <c r="CS19" s="1019"/>
      <c r="CT19" s="1019"/>
      <c r="CU19" s="1019"/>
      <c r="CV19" s="1020"/>
      <c r="CW19" s="1018" t="s">
        <v>543</v>
      </c>
      <c r="CX19" s="1019"/>
      <c r="CY19" s="1019"/>
      <c r="CZ19" s="1019"/>
      <c r="DA19" s="1020"/>
      <c r="DB19" s="1018" t="s">
        <v>543</v>
      </c>
      <c r="DC19" s="1019"/>
      <c r="DD19" s="1019"/>
      <c r="DE19" s="1019"/>
      <c r="DF19" s="1020"/>
      <c r="DG19" s="1018" t="s">
        <v>543</v>
      </c>
      <c r="DH19" s="1019"/>
      <c r="DI19" s="1019"/>
      <c r="DJ19" s="1019"/>
      <c r="DK19" s="1020"/>
      <c r="DL19" s="1018" t="s">
        <v>543</v>
      </c>
      <c r="DM19" s="1019"/>
      <c r="DN19" s="1019"/>
      <c r="DO19" s="1019"/>
      <c r="DP19" s="1020"/>
      <c r="DQ19" s="1018" t="s">
        <v>543</v>
      </c>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t="s">
        <v>571</v>
      </c>
      <c r="BT20" s="1044"/>
      <c r="BU20" s="1044"/>
      <c r="BV20" s="1044"/>
      <c r="BW20" s="1044"/>
      <c r="BX20" s="1044"/>
      <c r="BY20" s="1044"/>
      <c r="BZ20" s="1044"/>
      <c r="CA20" s="1044"/>
      <c r="CB20" s="1044"/>
      <c r="CC20" s="1044"/>
      <c r="CD20" s="1044"/>
      <c r="CE20" s="1044"/>
      <c r="CF20" s="1044"/>
      <c r="CG20" s="1045"/>
      <c r="CH20" s="1018" t="s">
        <v>543</v>
      </c>
      <c r="CI20" s="1019"/>
      <c r="CJ20" s="1019"/>
      <c r="CK20" s="1019"/>
      <c r="CL20" s="1020"/>
      <c r="CM20" s="1018">
        <v>15</v>
      </c>
      <c r="CN20" s="1019"/>
      <c r="CO20" s="1019"/>
      <c r="CP20" s="1019"/>
      <c r="CQ20" s="1020"/>
      <c r="CR20" s="1018">
        <v>6</v>
      </c>
      <c r="CS20" s="1019"/>
      <c r="CT20" s="1019"/>
      <c r="CU20" s="1019"/>
      <c r="CV20" s="1020"/>
      <c r="CW20" s="1018">
        <v>2</v>
      </c>
      <c r="CX20" s="1019"/>
      <c r="CY20" s="1019"/>
      <c r="CZ20" s="1019"/>
      <c r="DA20" s="1020"/>
      <c r="DB20" s="1018" t="s">
        <v>543</v>
      </c>
      <c r="DC20" s="1019"/>
      <c r="DD20" s="1019"/>
      <c r="DE20" s="1019"/>
      <c r="DF20" s="1020"/>
      <c r="DG20" s="1018" t="s">
        <v>543</v>
      </c>
      <c r="DH20" s="1019"/>
      <c r="DI20" s="1019"/>
      <c r="DJ20" s="1019"/>
      <c r="DK20" s="1020"/>
      <c r="DL20" s="1018" t="s">
        <v>543</v>
      </c>
      <c r="DM20" s="1019"/>
      <c r="DN20" s="1019"/>
      <c r="DO20" s="1019"/>
      <c r="DP20" s="1020"/>
      <c r="DQ20" s="1018" t="s">
        <v>543</v>
      </c>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t="s">
        <v>572</v>
      </c>
      <c r="BT21" s="1044"/>
      <c r="BU21" s="1044"/>
      <c r="BV21" s="1044"/>
      <c r="BW21" s="1044"/>
      <c r="BX21" s="1044"/>
      <c r="BY21" s="1044"/>
      <c r="BZ21" s="1044"/>
      <c r="CA21" s="1044"/>
      <c r="CB21" s="1044"/>
      <c r="CC21" s="1044"/>
      <c r="CD21" s="1044"/>
      <c r="CE21" s="1044"/>
      <c r="CF21" s="1044"/>
      <c r="CG21" s="1045"/>
      <c r="CH21" s="1018">
        <v>3</v>
      </c>
      <c r="CI21" s="1019"/>
      <c r="CJ21" s="1019"/>
      <c r="CK21" s="1019"/>
      <c r="CL21" s="1020"/>
      <c r="CM21" s="1018">
        <v>50</v>
      </c>
      <c r="CN21" s="1019"/>
      <c r="CO21" s="1019"/>
      <c r="CP21" s="1019"/>
      <c r="CQ21" s="1020"/>
      <c r="CR21" s="1018">
        <v>17</v>
      </c>
      <c r="CS21" s="1019"/>
      <c r="CT21" s="1019"/>
      <c r="CU21" s="1019"/>
      <c r="CV21" s="1020"/>
      <c r="CW21" s="1018" t="s">
        <v>543</v>
      </c>
      <c r="CX21" s="1019"/>
      <c r="CY21" s="1019"/>
      <c r="CZ21" s="1019"/>
      <c r="DA21" s="1020"/>
      <c r="DB21" s="1018" t="s">
        <v>543</v>
      </c>
      <c r="DC21" s="1019"/>
      <c r="DD21" s="1019"/>
      <c r="DE21" s="1019"/>
      <c r="DF21" s="1020"/>
      <c r="DG21" s="1018" t="s">
        <v>543</v>
      </c>
      <c r="DH21" s="1019"/>
      <c r="DI21" s="1019"/>
      <c r="DJ21" s="1019"/>
      <c r="DK21" s="1020"/>
      <c r="DL21" s="1018" t="s">
        <v>543</v>
      </c>
      <c r="DM21" s="1019"/>
      <c r="DN21" s="1019"/>
      <c r="DO21" s="1019"/>
      <c r="DP21" s="1020"/>
      <c r="DQ21" s="1018" t="s">
        <v>543</v>
      </c>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370</v>
      </c>
      <c r="BA22" s="1064"/>
      <c r="BB22" s="1064"/>
      <c r="BC22" s="1064"/>
      <c r="BD22" s="1065"/>
      <c r="BE22" s="206"/>
      <c r="BF22" s="206"/>
      <c r="BG22" s="206"/>
      <c r="BH22" s="206"/>
      <c r="BI22" s="206"/>
      <c r="BJ22" s="206"/>
      <c r="BK22" s="206"/>
      <c r="BL22" s="206"/>
      <c r="BM22" s="206"/>
      <c r="BN22" s="206"/>
      <c r="BO22" s="206"/>
      <c r="BP22" s="206"/>
      <c r="BQ22" s="215">
        <v>16</v>
      </c>
      <c r="BR22" s="216"/>
      <c r="BS22" s="1043" t="s">
        <v>573</v>
      </c>
      <c r="BT22" s="1044"/>
      <c r="BU22" s="1044"/>
      <c r="BV22" s="1044"/>
      <c r="BW22" s="1044"/>
      <c r="BX22" s="1044"/>
      <c r="BY22" s="1044"/>
      <c r="BZ22" s="1044"/>
      <c r="CA22" s="1044"/>
      <c r="CB22" s="1044"/>
      <c r="CC22" s="1044"/>
      <c r="CD22" s="1044"/>
      <c r="CE22" s="1044"/>
      <c r="CF22" s="1044"/>
      <c r="CG22" s="1045"/>
      <c r="CH22" s="1018">
        <v>-7</v>
      </c>
      <c r="CI22" s="1019"/>
      <c r="CJ22" s="1019"/>
      <c r="CK22" s="1019"/>
      <c r="CL22" s="1020"/>
      <c r="CM22" s="1018">
        <v>10</v>
      </c>
      <c r="CN22" s="1019"/>
      <c r="CO22" s="1019"/>
      <c r="CP22" s="1019"/>
      <c r="CQ22" s="1020"/>
      <c r="CR22" s="1018">
        <v>10</v>
      </c>
      <c r="CS22" s="1019"/>
      <c r="CT22" s="1019"/>
      <c r="CU22" s="1019"/>
      <c r="CV22" s="1020"/>
      <c r="CW22" s="1018">
        <v>5</v>
      </c>
      <c r="CX22" s="1019"/>
      <c r="CY22" s="1019"/>
      <c r="CZ22" s="1019"/>
      <c r="DA22" s="1020"/>
      <c r="DB22" s="1018" t="s">
        <v>543</v>
      </c>
      <c r="DC22" s="1019"/>
      <c r="DD22" s="1019"/>
      <c r="DE22" s="1019"/>
      <c r="DF22" s="1020"/>
      <c r="DG22" s="1018" t="s">
        <v>543</v>
      </c>
      <c r="DH22" s="1019"/>
      <c r="DI22" s="1019"/>
      <c r="DJ22" s="1019"/>
      <c r="DK22" s="1020"/>
      <c r="DL22" s="1018" t="s">
        <v>543</v>
      </c>
      <c r="DM22" s="1019"/>
      <c r="DN22" s="1019"/>
      <c r="DO22" s="1019"/>
      <c r="DP22" s="1020"/>
      <c r="DQ22" s="1018" t="s">
        <v>543</v>
      </c>
      <c r="DR22" s="1019"/>
      <c r="DS22" s="1019"/>
      <c r="DT22" s="1019"/>
      <c r="DU22" s="1020"/>
      <c r="DV22" s="1021"/>
      <c r="DW22" s="1022"/>
      <c r="DX22" s="1022"/>
      <c r="DY22" s="1022"/>
      <c r="DZ22" s="1023"/>
      <c r="EA22" s="207"/>
    </row>
    <row r="23" spans="1:131" s="208" customFormat="1" ht="26.25" customHeight="1" thickBot="1">
      <c r="A23" s="217" t="s">
        <v>371</v>
      </c>
      <c r="B23" s="973" t="s">
        <v>372</v>
      </c>
      <c r="C23" s="974"/>
      <c r="D23" s="974"/>
      <c r="E23" s="974"/>
      <c r="F23" s="974"/>
      <c r="G23" s="974"/>
      <c r="H23" s="974"/>
      <c r="I23" s="974"/>
      <c r="J23" s="974"/>
      <c r="K23" s="974"/>
      <c r="L23" s="974"/>
      <c r="M23" s="974"/>
      <c r="N23" s="974"/>
      <c r="O23" s="974"/>
      <c r="P23" s="975"/>
      <c r="Q23" s="1097">
        <v>356388</v>
      </c>
      <c r="R23" s="1098"/>
      <c r="S23" s="1098"/>
      <c r="T23" s="1098"/>
      <c r="U23" s="1098"/>
      <c r="V23" s="1098">
        <v>354179</v>
      </c>
      <c r="W23" s="1098"/>
      <c r="X23" s="1098"/>
      <c r="Y23" s="1098"/>
      <c r="Z23" s="1098"/>
      <c r="AA23" s="1098">
        <v>2209</v>
      </c>
      <c r="AB23" s="1098"/>
      <c r="AC23" s="1098"/>
      <c r="AD23" s="1098"/>
      <c r="AE23" s="1099"/>
      <c r="AF23" s="1100">
        <v>937</v>
      </c>
      <c r="AG23" s="1098"/>
      <c r="AH23" s="1098"/>
      <c r="AI23" s="1098"/>
      <c r="AJ23" s="1101"/>
      <c r="AK23" s="1102"/>
      <c r="AL23" s="1103"/>
      <c r="AM23" s="1103"/>
      <c r="AN23" s="1103"/>
      <c r="AO23" s="1103"/>
      <c r="AP23" s="1098">
        <v>598109</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383</v>
      </c>
      <c r="C28" s="1080"/>
      <c r="D28" s="1080"/>
      <c r="E28" s="1080"/>
      <c r="F28" s="1080"/>
      <c r="G28" s="1080"/>
      <c r="H28" s="1080"/>
      <c r="I28" s="1080"/>
      <c r="J28" s="1080"/>
      <c r="K28" s="1080"/>
      <c r="L28" s="1080"/>
      <c r="M28" s="1080"/>
      <c r="N28" s="1080"/>
      <c r="O28" s="1080"/>
      <c r="P28" s="1081"/>
      <c r="Q28" s="1082">
        <v>90239</v>
      </c>
      <c r="R28" s="1083"/>
      <c r="S28" s="1083"/>
      <c r="T28" s="1083"/>
      <c r="U28" s="1083"/>
      <c r="V28" s="1083">
        <v>88891</v>
      </c>
      <c r="W28" s="1083"/>
      <c r="X28" s="1083"/>
      <c r="Y28" s="1083"/>
      <c r="Z28" s="1083"/>
      <c r="AA28" s="1083">
        <v>1348</v>
      </c>
      <c r="AB28" s="1083"/>
      <c r="AC28" s="1083"/>
      <c r="AD28" s="1083"/>
      <c r="AE28" s="1084"/>
      <c r="AF28" s="1085">
        <v>1348</v>
      </c>
      <c r="AG28" s="1083"/>
      <c r="AH28" s="1083"/>
      <c r="AI28" s="1083"/>
      <c r="AJ28" s="1086"/>
      <c r="AK28" s="1087">
        <v>6138</v>
      </c>
      <c r="AL28" s="1075"/>
      <c r="AM28" s="1075"/>
      <c r="AN28" s="1075"/>
      <c r="AO28" s="1075"/>
      <c r="AP28" s="1075" t="s">
        <v>543</v>
      </c>
      <c r="AQ28" s="1075"/>
      <c r="AR28" s="1075"/>
      <c r="AS28" s="1075"/>
      <c r="AT28" s="1075"/>
      <c r="AU28" s="1075" t="s">
        <v>543</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384</v>
      </c>
      <c r="C29" s="1067"/>
      <c r="D29" s="1067"/>
      <c r="E29" s="1067"/>
      <c r="F29" s="1067"/>
      <c r="G29" s="1067"/>
      <c r="H29" s="1067"/>
      <c r="I29" s="1067"/>
      <c r="J29" s="1067"/>
      <c r="K29" s="1067"/>
      <c r="L29" s="1067"/>
      <c r="M29" s="1067"/>
      <c r="N29" s="1067"/>
      <c r="O29" s="1067"/>
      <c r="P29" s="1068"/>
      <c r="Q29" s="1072">
        <v>72839</v>
      </c>
      <c r="R29" s="1073"/>
      <c r="S29" s="1073"/>
      <c r="T29" s="1073"/>
      <c r="U29" s="1073"/>
      <c r="V29" s="1073">
        <v>71734</v>
      </c>
      <c r="W29" s="1073"/>
      <c r="X29" s="1073"/>
      <c r="Y29" s="1073"/>
      <c r="Z29" s="1073"/>
      <c r="AA29" s="1073">
        <v>1105</v>
      </c>
      <c r="AB29" s="1073"/>
      <c r="AC29" s="1073"/>
      <c r="AD29" s="1073"/>
      <c r="AE29" s="1074"/>
      <c r="AF29" s="1048">
        <v>1105</v>
      </c>
      <c r="AG29" s="1049"/>
      <c r="AH29" s="1049"/>
      <c r="AI29" s="1049"/>
      <c r="AJ29" s="1050"/>
      <c r="AK29" s="1009">
        <v>9597</v>
      </c>
      <c r="AL29" s="1000"/>
      <c r="AM29" s="1000"/>
      <c r="AN29" s="1000"/>
      <c r="AO29" s="1000"/>
      <c r="AP29" s="1000" t="s">
        <v>543</v>
      </c>
      <c r="AQ29" s="1000"/>
      <c r="AR29" s="1000"/>
      <c r="AS29" s="1000"/>
      <c r="AT29" s="1000"/>
      <c r="AU29" s="1000" t="s">
        <v>543</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385</v>
      </c>
      <c r="C30" s="1067"/>
      <c r="D30" s="1067"/>
      <c r="E30" s="1067"/>
      <c r="F30" s="1067"/>
      <c r="G30" s="1067"/>
      <c r="H30" s="1067"/>
      <c r="I30" s="1067"/>
      <c r="J30" s="1067"/>
      <c r="K30" s="1067"/>
      <c r="L30" s="1067"/>
      <c r="M30" s="1067"/>
      <c r="N30" s="1067"/>
      <c r="O30" s="1067"/>
      <c r="P30" s="1068"/>
      <c r="Q30" s="1072">
        <v>7459</v>
      </c>
      <c r="R30" s="1073"/>
      <c r="S30" s="1073"/>
      <c r="T30" s="1073"/>
      <c r="U30" s="1073"/>
      <c r="V30" s="1073">
        <v>7441</v>
      </c>
      <c r="W30" s="1073"/>
      <c r="X30" s="1073"/>
      <c r="Y30" s="1073"/>
      <c r="Z30" s="1073"/>
      <c r="AA30" s="1073">
        <v>18</v>
      </c>
      <c r="AB30" s="1073"/>
      <c r="AC30" s="1073"/>
      <c r="AD30" s="1073"/>
      <c r="AE30" s="1074"/>
      <c r="AF30" s="1048">
        <v>18</v>
      </c>
      <c r="AG30" s="1049"/>
      <c r="AH30" s="1049"/>
      <c r="AI30" s="1049"/>
      <c r="AJ30" s="1050"/>
      <c r="AK30" s="1009">
        <v>8199</v>
      </c>
      <c r="AL30" s="1000"/>
      <c r="AM30" s="1000"/>
      <c r="AN30" s="1000"/>
      <c r="AO30" s="1000"/>
      <c r="AP30" s="1000" t="s">
        <v>543</v>
      </c>
      <c r="AQ30" s="1000"/>
      <c r="AR30" s="1000"/>
      <c r="AS30" s="1000"/>
      <c r="AT30" s="1000"/>
      <c r="AU30" s="1000" t="s">
        <v>543</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386</v>
      </c>
      <c r="C31" s="1067"/>
      <c r="D31" s="1067"/>
      <c r="E31" s="1067"/>
      <c r="F31" s="1067"/>
      <c r="G31" s="1067"/>
      <c r="H31" s="1067"/>
      <c r="I31" s="1067"/>
      <c r="J31" s="1067"/>
      <c r="K31" s="1067"/>
      <c r="L31" s="1067"/>
      <c r="M31" s="1067"/>
      <c r="N31" s="1067"/>
      <c r="O31" s="1067"/>
      <c r="P31" s="1068"/>
      <c r="Q31" s="1072">
        <v>11087</v>
      </c>
      <c r="R31" s="1073"/>
      <c r="S31" s="1073"/>
      <c r="T31" s="1073"/>
      <c r="U31" s="1073"/>
      <c r="V31" s="1073">
        <v>4408</v>
      </c>
      <c r="W31" s="1073"/>
      <c r="X31" s="1073"/>
      <c r="Y31" s="1073"/>
      <c r="Z31" s="1073"/>
      <c r="AA31" s="1073">
        <v>6679</v>
      </c>
      <c r="AB31" s="1073"/>
      <c r="AC31" s="1073"/>
      <c r="AD31" s="1073"/>
      <c r="AE31" s="1074"/>
      <c r="AF31" s="1048">
        <v>6679</v>
      </c>
      <c r="AG31" s="1049"/>
      <c r="AH31" s="1049"/>
      <c r="AI31" s="1049"/>
      <c r="AJ31" s="1050"/>
      <c r="AK31" s="1009">
        <v>436</v>
      </c>
      <c r="AL31" s="1000"/>
      <c r="AM31" s="1000"/>
      <c r="AN31" s="1000"/>
      <c r="AO31" s="1000"/>
      <c r="AP31" s="1000">
        <v>44590</v>
      </c>
      <c r="AQ31" s="1000"/>
      <c r="AR31" s="1000"/>
      <c r="AS31" s="1000"/>
      <c r="AT31" s="1000"/>
      <c r="AU31" s="1000">
        <v>713</v>
      </c>
      <c r="AV31" s="1000"/>
      <c r="AW31" s="1000"/>
      <c r="AX31" s="1000"/>
      <c r="AY31" s="1000"/>
      <c r="AZ31" s="1071"/>
      <c r="BA31" s="1071"/>
      <c r="BB31" s="1071"/>
      <c r="BC31" s="1071"/>
      <c r="BD31" s="1071"/>
      <c r="BE31" s="1061" t="s">
        <v>387</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388</v>
      </c>
      <c r="C32" s="1067"/>
      <c r="D32" s="1067"/>
      <c r="E32" s="1067"/>
      <c r="F32" s="1067"/>
      <c r="G32" s="1067"/>
      <c r="H32" s="1067"/>
      <c r="I32" s="1067"/>
      <c r="J32" s="1067"/>
      <c r="K32" s="1067"/>
      <c r="L32" s="1067"/>
      <c r="M32" s="1067"/>
      <c r="N32" s="1067"/>
      <c r="O32" s="1067"/>
      <c r="P32" s="1068"/>
      <c r="Q32" s="1072">
        <v>13396</v>
      </c>
      <c r="R32" s="1073"/>
      <c r="S32" s="1073"/>
      <c r="T32" s="1073"/>
      <c r="U32" s="1073"/>
      <c r="V32" s="1073">
        <v>1905</v>
      </c>
      <c r="W32" s="1073"/>
      <c r="X32" s="1073"/>
      <c r="Y32" s="1073"/>
      <c r="Z32" s="1073"/>
      <c r="AA32" s="1073">
        <v>11490</v>
      </c>
      <c r="AB32" s="1073"/>
      <c r="AC32" s="1073"/>
      <c r="AD32" s="1073"/>
      <c r="AE32" s="1074"/>
      <c r="AF32" s="1048">
        <v>11490</v>
      </c>
      <c r="AG32" s="1049"/>
      <c r="AH32" s="1049"/>
      <c r="AI32" s="1049"/>
      <c r="AJ32" s="1050"/>
      <c r="AK32" s="1009">
        <v>3415</v>
      </c>
      <c r="AL32" s="1000"/>
      <c r="AM32" s="1000"/>
      <c r="AN32" s="1000"/>
      <c r="AO32" s="1000"/>
      <c r="AP32" s="1000">
        <v>24515</v>
      </c>
      <c r="AQ32" s="1000"/>
      <c r="AR32" s="1000"/>
      <c r="AS32" s="1000"/>
      <c r="AT32" s="1000"/>
      <c r="AU32" s="1000">
        <v>14219</v>
      </c>
      <c r="AV32" s="1000"/>
      <c r="AW32" s="1000"/>
      <c r="AX32" s="1000"/>
      <c r="AY32" s="1000"/>
      <c r="AZ32" s="1071"/>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389</v>
      </c>
      <c r="C33" s="1067"/>
      <c r="D33" s="1067"/>
      <c r="E33" s="1067"/>
      <c r="F33" s="1067"/>
      <c r="G33" s="1067"/>
      <c r="H33" s="1067"/>
      <c r="I33" s="1067"/>
      <c r="J33" s="1067"/>
      <c r="K33" s="1067"/>
      <c r="L33" s="1067"/>
      <c r="M33" s="1067"/>
      <c r="N33" s="1067"/>
      <c r="O33" s="1067"/>
      <c r="P33" s="1068"/>
      <c r="Q33" s="1072">
        <v>5313</v>
      </c>
      <c r="R33" s="1073"/>
      <c r="S33" s="1073"/>
      <c r="T33" s="1073"/>
      <c r="U33" s="1073"/>
      <c r="V33" s="1073">
        <v>4014</v>
      </c>
      <c r="W33" s="1073"/>
      <c r="X33" s="1073"/>
      <c r="Y33" s="1073"/>
      <c r="Z33" s="1073"/>
      <c r="AA33" s="1073">
        <v>1299</v>
      </c>
      <c r="AB33" s="1073"/>
      <c r="AC33" s="1073"/>
      <c r="AD33" s="1073"/>
      <c r="AE33" s="1074"/>
      <c r="AF33" s="1048">
        <v>1299</v>
      </c>
      <c r="AG33" s="1049"/>
      <c r="AH33" s="1049"/>
      <c r="AI33" s="1049"/>
      <c r="AJ33" s="1050"/>
      <c r="AK33" s="1009">
        <v>15351</v>
      </c>
      <c r="AL33" s="1000"/>
      <c r="AM33" s="1000"/>
      <c r="AN33" s="1000"/>
      <c r="AO33" s="1000"/>
      <c r="AP33" s="1000">
        <v>328515</v>
      </c>
      <c r="AQ33" s="1000"/>
      <c r="AR33" s="1000"/>
      <c r="AS33" s="1000"/>
      <c r="AT33" s="1000"/>
      <c r="AU33" s="1000">
        <v>181997</v>
      </c>
      <c r="AV33" s="1000"/>
      <c r="AW33" s="1000"/>
      <c r="AX33" s="1000"/>
      <c r="AY33" s="1000"/>
      <c r="AZ33" s="1071"/>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390</v>
      </c>
      <c r="C34" s="1067"/>
      <c r="D34" s="1067"/>
      <c r="E34" s="1067"/>
      <c r="F34" s="1067"/>
      <c r="G34" s="1067"/>
      <c r="H34" s="1067"/>
      <c r="I34" s="1067"/>
      <c r="J34" s="1067"/>
      <c r="K34" s="1067"/>
      <c r="L34" s="1067"/>
      <c r="M34" s="1067"/>
      <c r="N34" s="1067"/>
      <c r="O34" s="1067"/>
      <c r="P34" s="1068"/>
      <c r="Q34" s="1072">
        <v>3920</v>
      </c>
      <c r="R34" s="1073"/>
      <c r="S34" s="1073"/>
      <c r="T34" s="1073"/>
      <c r="U34" s="1073"/>
      <c r="V34" s="1073">
        <v>3907</v>
      </c>
      <c r="W34" s="1073"/>
      <c r="X34" s="1073"/>
      <c r="Y34" s="1073"/>
      <c r="Z34" s="1073"/>
      <c r="AA34" s="1073">
        <v>13</v>
      </c>
      <c r="AB34" s="1073"/>
      <c r="AC34" s="1073"/>
      <c r="AD34" s="1073"/>
      <c r="AE34" s="1074"/>
      <c r="AF34" s="1048">
        <v>13</v>
      </c>
      <c r="AG34" s="1049"/>
      <c r="AH34" s="1049"/>
      <c r="AI34" s="1049"/>
      <c r="AJ34" s="1050"/>
      <c r="AK34" s="1009">
        <v>575</v>
      </c>
      <c r="AL34" s="1000"/>
      <c r="AM34" s="1000"/>
      <c r="AN34" s="1000"/>
      <c r="AO34" s="1000"/>
      <c r="AP34" s="1000">
        <v>7063</v>
      </c>
      <c r="AQ34" s="1000"/>
      <c r="AR34" s="1000"/>
      <c r="AS34" s="1000"/>
      <c r="AT34" s="1000"/>
      <c r="AU34" s="1000">
        <v>3842</v>
      </c>
      <c r="AV34" s="1000"/>
      <c r="AW34" s="1000"/>
      <c r="AX34" s="1000"/>
      <c r="AY34" s="1000"/>
      <c r="AZ34" s="1071"/>
      <c r="BA34" s="1071"/>
      <c r="BB34" s="1071"/>
      <c r="BC34" s="1071"/>
      <c r="BD34" s="1071"/>
      <c r="BE34" s="1061" t="s">
        <v>391</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392</v>
      </c>
      <c r="C35" s="1067"/>
      <c r="D35" s="1067"/>
      <c r="E35" s="1067"/>
      <c r="F35" s="1067"/>
      <c r="G35" s="1067"/>
      <c r="H35" s="1067"/>
      <c r="I35" s="1067"/>
      <c r="J35" s="1067"/>
      <c r="K35" s="1067"/>
      <c r="L35" s="1067"/>
      <c r="M35" s="1067"/>
      <c r="N35" s="1067"/>
      <c r="O35" s="1067"/>
      <c r="P35" s="1068"/>
      <c r="Q35" s="1072">
        <v>260</v>
      </c>
      <c r="R35" s="1073"/>
      <c r="S35" s="1073"/>
      <c r="T35" s="1073"/>
      <c r="U35" s="1073"/>
      <c r="V35" s="1073">
        <v>260</v>
      </c>
      <c r="W35" s="1073"/>
      <c r="X35" s="1073"/>
      <c r="Y35" s="1073"/>
      <c r="Z35" s="1073"/>
      <c r="AA35" s="1073" t="s">
        <v>543</v>
      </c>
      <c r="AB35" s="1073"/>
      <c r="AC35" s="1073"/>
      <c r="AD35" s="1073"/>
      <c r="AE35" s="1074"/>
      <c r="AF35" s="1048">
        <v>0</v>
      </c>
      <c r="AG35" s="1049"/>
      <c r="AH35" s="1049"/>
      <c r="AI35" s="1049"/>
      <c r="AJ35" s="1050"/>
      <c r="AK35" s="1009">
        <v>69</v>
      </c>
      <c r="AL35" s="1000"/>
      <c r="AM35" s="1000"/>
      <c r="AN35" s="1000"/>
      <c r="AO35" s="1000"/>
      <c r="AP35" s="1000">
        <v>615</v>
      </c>
      <c r="AQ35" s="1000"/>
      <c r="AR35" s="1000"/>
      <c r="AS35" s="1000"/>
      <c r="AT35" s="1000"/>
      <c r="AU35" s="1000">
        <v>193</v>
      </c>
      <c r="AV35" s="1000"/>
      <c r="AW35" s="1000"/>
      <c r="AX35" s="1000"/>
      <c r="AY35" s="1000"/>
      <c r="AZ35" s="1071"/>
      <c r="BA35" s="1071"/>
      <c r="BB35" s="1071"/>
      <c r="BC35" s="1071"/>
      <c r="BD35" s="1071"/>
      <c r="BE35" s="1061" t="s">
        <v>391</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393</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371</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21953</v>
      </c>
      <c r="AG63" s="988"/>
      <c r="AH63" s="988"/>
      <c r="AI63" s="988"/>
      <c r="AJ63" s="1059"/>
      <c r="AK63" s="1060"/>
      <c r="AL63" s="992"/>
      <c r="AM63" s="992"/>
      <c r="AN63" s="992"/>
      <c r="AO63" s="992"/>
      <c r="AP63" s="988">
        <v>405298</v>
      </c>
      <c r="AQ63" s="988"/>
      <c r="AR63" s="988"/>
      <c r="AS63" s="988"/>
      <c r="AT63" s="988"/>
      <c r="AU63" s="988">
        <v>200964</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396</v>
      </c>
      <c r="B66" s="1025"/>
      <c r="C66" s="1025"/>
      <c r="D66" s="1025"/>
      <c r="E66" s="1025"/>
      <c r="F66" s="1025"/>
      <c r="G66" s="1025"/>
      <c r="H66" s="1025"/>
      <c r="I66" s="1025"/>
      <c r="J66" s="1025"/>
      <c r="K66" s="1025"/>
      <c r="L66" s="1025"/>
      <c r="M66" s="1025"/>
      <c r="N66" s="1025"/>
      <c r="O66" s="1025"/>
      <c r="P66" s="1026"/>
      <c r="Q66" s="1030" t="s">
        <v>375</v>
      </c>
      <c r="R66" s="1031"/>
      <c r="S66" s="1031"/>
      <c r="T66" s="1031"/>
      <c r="U66" s="1032"/>
      <c r="V66" s="1030" t="s">
        <v>376</v>
      </c>
      <c r="W66" s="1031"/>
      <c r="X66" s="1031"/>
      <c r="Y66" s="1031"/>
      <c r="Z66" s="1032"/>
      <c r="AA66" s="1030" t="s">
        <v>377</v>
      </c>
      <c r="AB66" s="1031"/>
      <c r="AC66" s="1031"/>
      <c r="AD66" s="1031"/>
      <c r="AE66" s="1032"/>
      <c r="AF66" s="1036" t="s">
        <v>378</v>
      </c>
      <c r="AG66" s="1037"/>
      <c r="AH66" s="1037"/>
      <c r="AI66" s="1037"/>
      <c r="AJ66" s="1038"/>
      <c r="AK66" s="1030" t="s">
        <v>379</v>
      </c>
      <c r="AL66" s="1025"/>
      <c r="AM66" s="1025"/>
      <c r="AN66" s="1025"/>
      <c r="AO66" s="1026"/>
      <c r="AP66" s="1030" t="s">
        <v>380</v>
      </c>
      <c r="AQ66" s="1031"/>
      <c r="AR66" s="1031"/>
      <c r="AS66" s="1031"/>
      <c r="AT66" s="1032"/>
      <c r="AU66" s="1030" t="s">
        <v>397</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544</v>
      </c>
      <c r="C68" s="1015"/>
      <c r="D68" s="1015"/>
      <c r="E68" s="1015"/>
      <c r="F68" s="1015"/>
      <c r="G68" s="1015"/>
      <c r="H68" s="1015"/>
      <c r="I68" s="1015"/>
      <c r="J68" s="1015"/>
      <c r="K68" s="1015"/>
      <c r="L68" s="1015"/>
      <c r="M68" s="1015"/>
      <c r="N68" s="1015"/>
      <c r="O68" s="1015"/>
      <c r="P68" s="1016"/>
      <c r="Q68" s="1017">
        <v>970</v>
      </c>
      <c r="R68" s="1011"/>
      <c r="S68" s="1011"/>
      <c r="T68" s="1011"/>
      <c r="U68" s="1011"/>
      <c r="V68" s="1011">
        <v>892</v>
      </c>
      <c r="W68" s="1011"/>
      <c r="X68" s="1011"/>
      <c r="Y68" s="1011"/>
      <c r="Z68" s="1011"/>
      <c r="AA68" s="1011">
        <v>77</v>
      </c>
      <c r="AB68" s="1011"/>
      <c r="AC68" s="1011"/>
      <c r="AD68" s="1011"/>
      <c r="AE68" s="1011"/>
      <c r="AF68" s="1011">
        <v>77</v>
      </c>
      <c r="AG68" s="1011"/>
      <c r="AH68" s="1011"/>
      <c r="AI68" s="1011"/>
      <c r="AJ68" s="1011"/>
      <c r="AK68" s="1011">
        <v>74</v>
      </c>
      <c r="AL68" s="1011"/>
      <c r="AM68" s="1011"/>
      <c r="AN68" s="1011"/>
      <c r="AO68" s="1011"/>
      <c r="AP68" s="1011">
        <v>12</v>
      </c>
      <c r="AQ68" s="1011"/>
      <c r="AR68" s="1011"/>
      <c r="AS68" s="1011"/>
      <c r="AT68" s="1011"/>
      <c r="AU68" s="1011">
        <v>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545</v>
      </c>
      <c r="C69" s="1004"/>
      <c r="D69" s="1004"/>
      <c r="E69" s="1004"/>
      <c r="F69" s="1004"/>
      <c r="G69" s="1004"/>
      <c r="H69" s="1004"/>
      <c r="I69" s="1004"/>
      <c r="J69" s="1004"/>
      <c r="K69" s="1004"/>
      <c r="L69" s="1004"/>
      <c r="M69" s="1004"/>
      <c r="N69" s="1004"/>
      <c r="O69" s="1004"/>
      <c r="P69" s="1005"/>
      <c r="Q69" s="1006">
        <v>229</v>
      </c>
      <c r="R69" s="1000"/>
      <c r="S69" s="1000"/>
      <c r="T69" s="1000"/>
      <c r="U69" s="1000"/>
      <c r="V69" s="1000">
        <v>226</v>
      </c>
      <c r="W69" s="1000"/>
      <c r="X69" s="1000"/>
      <c r="Y69" s="1000"/>
      <c r="Z69" s="1000"/>
      <c r="AA69" s="1000">
        <v>3</v>
      </c>
      <c r="AB69" s="1000"/>
      <c r="AC69" s="1000"/>
      <c r="AD69" s="1000"/>
      <c r="AE69" s="1000"/>
      <c r="AF69" s="1000">
        <v>538</v>
      </c>
      <c r="AG69" s="1000"/>
      <c r="AH69" s="1000"/>
      <c r="AI69" s="1000"/>
      <c r="AJ69" s="1000"/>
      <c r="AK69" s="1000">
        <v>26</v>
      </c>
      <c r="AL69" s="1000"/>
      <c r="AM69" s="1000"/>
      <c r="AN69" s="1000"/>
      <c r="AO69" s="1000"/>
      <c r="AP69" s="1000">
        <v>1643</v>
      </c>
      <c r="AQ69" s="1000"/>
      <c r="AR69" s="1000"/>
      <c r="AS69" s="1000"/>
      <c r="AT69" s="1000"/>
      <c r="AU69" s="1000" t="s">
        <v>543</v>
      </c>
      <c r="AV69" s="1000"/>
      <c r="AW69" s="1000"/>
      <c r="AX69" s="1000"/>
      <c r="AY69" s="1000"/>
      <c r="AZ69" s="1001" t="s">
        <v>557</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546</v>
      </c>
      <c r="C70" s="1004"/>
      <c r="D70" s="1004"/>
      <c r="E70" s="1004"/>
      <c r="F70" s="1004"/>
      <c r="G70" s="1004"/>
      <c r="H70" s="1004"/>
      <c r="I70" s="1004"/>
      <c r="J70" s="1004"/>
      <c r="K70" s="1004"/>
      <c r="L70" s="1004"/>
      <c r="M70" s="1004"/>
      <c r="N70" s="1004"/>
      <c r="O70" s="1004"/>
      <c r="P70" s="1005"/>
      <c r="Q70" s="1006">
        <v>1247</v>
      </c>
      <c r="R70" s="1000"/>
      <c r="S70" s="1000"/>
      <c r="T70" s="1000"/>
      <c r="U70" s="1000"/>
      <c r="V70" s="1000">
        <v>1057</v>
      </c>
      <c r="W70" s="1000"/>
      <c r="X70" s="1000"/>
      <c r="Y70" s="1000"/>
      <c r="Z70" s="1000"/>
      <c r="AA70" s="1000">
        <v>189</v>
      </c>
      <c r="AB70" s="1000"/>
      <c r="AC70" s="1000"/>
      <c r="AD70" s="1000"/>
      <c r="AE70" s="1000"/>
      <c r="AF70" s="1000">
        <v>189</v>
      </c>
      <c r="AG70" s="1000"/>
      <c r="AH70" s="1000"/>
      <c r="AI70" s="1000"/>
      <c r="AJ70" s="1000"/>
      <c r="AK70" s="1000" t="s">
        <v>543</v>
      </c>
      <c r="AL70" s="1000"/>
      <c r="AM70" s="1000"/>
      <c r="AN70" s="1000"/>
      <c r="AO70" s="1000"/>
      <c r="AP70" s="1000">
        <v>418</v>
      </c>
      <c r="AQ70" s="1000"/>
      <c r="AR70" s="1000"/>
      <c r="AS70" s="1000"/>
      <c r="AT70" s="1000"/>
      <c r="AU70" s="1000">
        <v>56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547</v>
      </c>
      <c r="C71" s="1004"/>
      <c r="D71" s="1004"/>
      <c r="E71" s="1004"/>
      <c r="F71" s="1004"/>
      <c r="G71" s="1004"/>
      <c r="H71" s="1004"/>
      <c r="I71" s="1004"/>
      <c r="J71" s="1004"/>
      <c r="K71" s="1004"/>
      <c r="L71" s="1004"/>
      <c r="M71" s="1004"/>
      <c r="N71" s="1004"/>
      <c r="O71" s="1004"/>
      <c r="P71" s="1005"/>
      <c r="Q71" s="1006">
        <v>581</v>
      </c>
      <c r="R71" s="1000"/>
      <c r="S71" s="1000"/>
      <c r="T71" s="1000"/>
      <c r="U71" s="1000"/>
      <c r="V71" s="1000">
        <v>539</v>
      </c>
      <c r="W71" s="1000"/>
      <c r="X71" s="1000"/>
      <c r="Y71" s="1000"/>
      <c r="Z71" s="1000"/>
      <c r="AA71" s="1000">
        <v>42</v>
      </c>
      <c r="AB71" s="1000"/>
      <c r="AC71" s="1000"/>
      <c r="AD71" s="1000"/>
      <c r="AE71" s="1000"/>
      <c r="AF71" s="1000">
        <v>42</v>
      </c>
      <c r="AG71" s="1000"/>
      <c r="AH71" s="1000"/>
      <c r="AI71" s="1000"/>
      <c r="AJ71" s="1000"/>
      <c r="AK71" s="1000" t="s">
        <v>543</v>
      </c>
      <c r="AL71" s="1000"/>
      <c r="AM71" s="1000"/>
      <c r="AN71" s="1000"/>
      <c r="AO71" s="1000"/>
      <c r="AP71" s="1000">
        <v>235</v>
      </c>
      <c r="AQ71" s="1000"/>
      <c r="AR71" s="1000"/>
      <c r="AS71" s="1000"/>
      <c r="AT71" s="1000"/>
      <c r="AU71" s="1000">
        <v>80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548</v>
      </c>
      <c r="C72" s="1004"/>
      <c r="D72" s="1004"/>
      <c r="E72" s="1004"/>
      <c r="F72" s="1004"/>
      <c r="G72" s="1004"/>
      <c r="H72" s="1004"/>
      <c r="I72" s="1004"/>
      <c r="J72" s="1004"/>
      <c r="K72" s="1004"/>
      <c r="L72" s="1004"/>
      <c r="M72" s="1004"/>
      <c r="N72" s="1004"/>
      <c r="O72" s="1004"/>
      <c r="P72" s="1005"/>
      <c r="Q72" s="1006">
        <v>668</v>
      </c>
      <c r="R72" s="1000"/>
      <c r="S72" s="1000"/>
      <c r="T72" s="1000"/>
      <c r="U72" s="1000"/>
      <c r="V72" s="1000">
        <v>608</v>
      </c>
      <c r="W72" s="1000"/>
      <c r="X72" s="1000"/>
      <c r="Y72" s="1000"/>
      <c r="Z72" s="1000"/>
      <c r="AA72" s="1000">
        <v>60</v>
      </c>
      <c r="AB72" s="1000"/>
      <c r="AC72" s="1000"/>
      <c r="AD72" s="1000"/>
      <c r="AE72" s="1000"/>
      <c r="AF72" s="1000">
        <v>60</v>
      </c>
      <c r="AG72" s="1000"/>
      <c r="AH72" s="1000"/>
      <c r="AI72" s="1000"/>
      <c r="AJ72" s="1000"/>
      <c r="AK72" s="1000">
        <v>7</v>
      </c>
      <c r="AL72" s="1000"/>
      <c r="AM72" s="1000"/>
      <c r="AN72" s="1000"/>
      <c r="AO72" s="1000"/>
      <c r="AP72" s="1000">
        <v>234</v>
      </c>
      <c r="AQ72" s="1000"/>
      <c r="AR72" s="1000"/>
      <c r="AS72" s="1000"/>
      <c r="AT72" s="1000"/>
      <c r="AU72" s="1000">
        <v>136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549</v>
      </c>
      <c r="C73" s="1004"/>
      <c r="D73" s="1004"/>
      <c r="E73" s="1004"/>
      <c r="F73" s="1004"/>
      <c r="G73" s="1004"/>
      <c r="H73" s="1004"/>
      <c r="I73" s="1004"/>
      <c r="J73" s="1004"/>
      <c r="K73" s="1004"/>
      <c r="L73" s="1004"/>
      <c r="M73" s="1004"/>
      <c r="N73" s="1004"/>
      <c r="O73" s="1004"/>
      <c r="P73" s="1005"/>
      <c r="Q73" s="1006">
        <v>219</v>
      </c>
      <c r="R73" s="1000"/>
      <c r="S73" s="1000"/>
      <c r="T73" s="1000"/>
      <c r="U73" s="1000"/>
      <c r="V73" s="1000">
        <v>196</v>
      </c>
      <c r="W73" s="1000"/>
      <c r="X73" s="1000"/>
      <c r="Y73" s="1000"/>
      <c r="Z73" s="1000"/>
      <c r="AA73" s="1000">
        <v>23</v>
      </c>
      <c r="AB73" s="1000"/>
      <c r="AC73" s="1000"/>
      <c r="AD73" s="1000"/>
      <c r="AE73" s="1000"/>
      <c r="AF73" s="1000">
        <v>23</v>
      </c>
      <c r="AG73" s="1000"/>
      <c r="AH73" s="1000"/>
      <c r="AI73" s="1000"/>
      <c r="AJ73" s="1000"/>
      <c r="AK73" s="1000" t="s">
        <v>543</v>
      </c>
      <c r="AL73" s="1000"/>
      <c r="AM73" s="1000"/>
      <c r="AN73" s="1000"/>
      <c r="AO73" s="1000"/>
      <c r="AP73" s="1000">
        <v>5</v>
      </c>
      <c r="AQ73" s="1000"/>
      <c r="AR73" s="1000"/>
      <c r="AS73" s="1000"/>
      <c r="AT73" s="1000"/>
      <c r="AU73" s="1000">
        <v>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550</v>
      </c>
      <c r="C74" s="1004"/>
      <c r="D74" s="1004"/>
      <c r="E74" s="1004"/>
      <c r="F74" s="1004"/>
      <c r="G74" s="1004"/>
      <c r="H74" s="1004"/>
      <c r="I74" s="1004"/>
      <c r="J74" s="1004"/>
      <c r="K74" s="1004"/>
      <c r="L74" s="1004"/>
      <c r="M74" s="1004"/>
      <c r="N74" s="1004"/>
      <c r="O74" s="1004"/>
      <c r="P74" s="1005"/>
      <c r="Q74" s="1006">
        <v>654</v>
      </c>
      <c r="R74" s="1000"/>
      <c r="S74" s="1000"/>
      <c r="T74" s="1000"/>
      <c r="U74" s="1000"/>
      <c r="V74" s="1000">
        <v>609</v>
      </c>
      <c r="W74" s="1000"/>
      <c r="X74" s="1000"/>
      <c r="Y74" s="1000"/>
      <c r="Z74" s="1000"/>
      <c r="AA74" s="1000">
        <v>45</v>
      </c>
      <c r="AB74" s="1000"/>
      <c r="AC74" s="1000"/>
      <c r="AD74" s="1000"/>
      <c r="AE74" s="1000"/>
      <c r="AF74" s="1000">
        <v>45</v>
      </c>
      <c r="AG74" s="1000"/>
      <c r="AH74" s="1000"/>
      <c r="AI74" s="1000"/>
      <c r="AJ74" s="1000"/>
      <c r="AK74" s="1000" t="s">
        <v>543</v>
      </c>
      <c r="AL74" s="1000"/>
      <c r="AM74" s="1000"/>
      <c r="AN74" s="1000"/>
      <c r="AO74" s="1000"/>
      <c r="AP74" s="1000">
        <v>43</v>
      </c>
      <c r="AQ74" s="1000"/>
      <c r="AR74" s="1000"/>
      <c r="AS74" s="1000"/>
      <c r="AT74" s="1000"/>
      <c r="AU74" s="1000">
        <v>34</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551</v>
      </c>
      <c r="C75" s="1004"/>
      <c r="D75" s="1004"/>
      <c r="E75" s="1004"/>
      <c r="F75" s="1004"/>
      <c r="G75" s="1004"/>
      <c r="H75" s="1004"/>
      <c r="I75" s="1004"/>
      <c r="J75" s="1004"/>
      <c r="K75" s="1004"/>
      <c r="L75" s="1004"/>
      <c r="M75" s="1004"/>
      <c r="N75" s="1004"/>
      <c r="O75" s="1004"/>
      <c r="P75" s="1005"/>
      <c r="Q75" s="1007">
        <v>362</v>
      </c>
      <c r="R75" s="1008"/>
      <c r="S75" s="1008"/>
      <c r="T75" s="1008"/>
      <c r="U75" s="1009"/>
      <c r="V75" s="1010">
        <v>327</v>
      </c>
      <c r="W75" s="1008"/>
      <c r="X75" s="1008"/>
      <c r="Y75" s="1008"/>
      <c r="Z75" s="1009"/>
      <c r="AA75" s="1010">
        <v>34</v>
      </c>
      <c r="AB75" s="1008"/>
      <c r="AC75" s="1008"/>
      <c r="AD75" s="1008"/>
      <c r="AE75" s="1009"/>
      <c r="AF75" s="1010">
        <v>34</v>
      </c>
      <c r="AG75" s="1008"/>
      <c r="AH75" s="1008"/>
      <c r="AI75" s="1008"/>
      <c r="AJ75" s="1009"/>
      <c r="AK75" s="1010" t="s">
        <v>543</v>
      </c>
      <c r="AL75" s="1008"/>
      <c r="AM75" s="1008"/>
      <c r="AN75" s="1008"/>
      <c r="AO75" s="1009"/>
      <c r="AP75" s="1010">
        <v>19</v>
      </c>
      <c r="AQ75" s="1008"/>
      <c r="AR75" s="1008"/>
      <c r="AS75" s="1008"/>
      <c r="AT75" s="1009"/>
      <c r="AU75" s="1010">
        <v>6</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554</v>
      </c>
      <c r="C76" s="1004"/>
      <c r="D76" s="1004"/>
      <c r="E76" s="1004"/>
      <c r="F76" s="1004"/>
      <c r="G76" s="1004"/>
      <c r="H76" s="1004"/>
      <c r="I76" s="1004"/>
      <c r="J76" s="1004"/>
      <c r="K76" s="1004"/>
      <c r="L76" s="1004"/>
      <c r="M76" s="1004"/>
      <c r="N76" s="1004"/>
      <c r="O76" s="1004"/>
      <c r="P76" s="1005"/>
      <c r="Q76" s="1007">
        <v>1008</v>
      </c>
      <c r="R76" s="1008"/>
      <c r="S76" s="1008"/>
      <c r="T76" s="1008"/>
      <c r="U76" s="1009"/>
      <c r="V76" s="1010">
        <v>960</v>
      </c>
      <c r="W76" s="1008"/>
      <c r="X76" s="1008"/>
      <c r="Y76" s="1008"/>
      <c r="Z76" s="1009"/>
      <c r="AA76" s="1010">
        <v>48</v>
      </c>
      <c r="AB76" s="1008"/>
      <c r="AC76" s="1008"/>
      <c r="AD76" s="1008"/>
      <c r="AE76" s="1009"/>
      <c r="AF76" s="1010">
        <v>48</v>
      </c>
      <c r="AG76" s="1008"/>
      <c r="AH76" s="1008"/>
      <c r="AI76" s="1008"/>
      <c r="AJ76" s="1009"/>
      <c r="AK76" s="1010" t="s">
        <v>543</v>
      </c>
      <c r="AL76" s="1008"/>
      <c r="AM76" s="1008"/>
      <c r="AN76" s="1008"/>
      <c r="AO76" s="1009"/>
      <c r="AP76" s="1010" t="s">
        <v>543</v>
      </c>
      <c r="AQ76" s="1008"/>
      <c r="AR76" s="1008"/>
      <c r="AS76" s="1008"/>
      <c r="AT76" s="1009"/>
      <c r="AU76" s="1010" t="s">
        <v>543</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555</v>
      </c>
      <c r="C77" s="1004"/>
      <c r="D77" s="1004"/>
      <c r="E77" s="1004"/>
      <c r="F77" s="1004"/>
      <c r="G77" s="1004"/>
      <c r="H77" s="1004"/>
      <c r="I77" s="1004"/>
      <c r="J77" s="1004"/>
      <c r="K77" s="1004"/>
      <c r="L77" s="1004"/>
      <c r="M77" s="1004"/>
      <c r="N77" s="1004"/>
      <c r="O77" s="1004"/>
      <c r="P77" s="1005"/>
      <c r="Q77" s="1007">
        <v>264334</v>
      </c>
      <c r="R77" s="1008"/>
      <c r="S77" s="1008"/>
      <c r="T77" s="1008"/>
      <c r="U77" s="1009"/>
      <c r="V77" s="1010">
        <v>259506</v>
      </c>
      <c r="W77" s="1008"/>
      <c r="X77" s="1008"/>
      <c r="Y77" s="1008"/>
      <c r="Z77" s="1009"/>
      <c r="AA77" s="1010">
        <v>4828</v>
      </c>
      <c r="AB77" s="1008"/>
      <c r="AC77" s="1008"/>
      <c r="AD77" s="1008"/>
      <c r="AE77" s="1009"/>
      <c r="AF77" s="1010">
        <v>4828</v>
      </c>
      <c r="AG77" s="1008"/>
      <c r="AH77" s="1008"/>
      <c r="AI77" s="1008"/>
      <c r="AJ77" s="1009"/>
      <c r="AK77" s="1010">
        <v>1443</v>
      </c>
      <c r="AL77" s="1008"/>
      <c r="AM77" s="1008"/>
      <c r="AN77" s="1008"/>
      <c r="AO77" s="1009"/>
      <c r="AP77" s="1010" t="s">
        <v>543</v>
      </c>
      <c r="AQ77" s="1008"/>
      <c r="AR77" s="1008"/>
      <c r="AS77" s="1008"/>
      <c r="AT77" s="1009"/>
      <c r="AU77" s="1010" t="s">
        <v>543</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552</v>
      </c>
      <c r="C78" s="1004"/>
      <c r="D78" s="1004"/>
      <c r="E78" s="1004"/>
      <c r="F78" s="1004"/>
      <c r="G78" s="1004"/>
      <c r="H78" s="1004"/>
      <c r="I78" s="1004"/>
      <c r="J78" s="1004"/>
      <c r="K78" s="1004"/>
      <c r="L78" s="1004"/>
      <c r="M78" s="1004"/>
      <c r="N78" s="1004"/>
      <c r="O78" s="1004"/>
      <c r="P78" s="1005"/>
      <c r="Q78" s="1006">
        <v>8913</v>
      </c>
      <c r="R78" s="1000"/>
      <c r="S78" s="1000"/>
      <c r="T78" s="1000"/>
      <c r="U78" s="1000"/>
      <c r="V78" s="1000">
        <v>8181</v>
      </c>
      <c r="W78" s="1000"/>
      <c r="X78" s="1000"/>
      <c r="Y78" s="1000"/>
      <c r="Z78" s="1000"/>
      <c r="AA78" s="1000">
        <v>733</v>
      </c>
      <c r="AB78" s="1000"/>
      <c r="AC78" s="1000"/>
      <c r="AD78" s="1000"/>
      <c r="AE78" s="1000"/>
      <c r="AF78" s="1000">
        <v>733</v>
      </c>
      <c r="AG78" s="1000"/>
      <c r="AH78" s="1000"/>
      <c r="AI78" s="1000"/>
      <c r="AJ78" s="1000"/>
      <c r="AK78" s="1000">
        <v>670</v>
      </c>
      <c r="AL78" s="1000"/>
      <c r="AM78" s="1000"/>
      <c r="AN78" s="1000"/>
      <c r="AO78" s="1000"/>
      <c r="AP78" s="1000" t="s">
        <v>556</v>
      </c>
      <c r="AQ78" s="1000"/>
      <c r="AR78" s="1000"/>
      <c r="AS78" s="1000"/>
      <c r="AT78" s="1000"/>
      <c r="AU78" s="1000" t="s">
        <v>543</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553</v>
      </c>
      <c r="C79" s="1004"/>
      <c r="D79" s="1004"/>
      <c r="E79" s="1004"/>
      <c r="F79" s="1004"/>
      <c r="G79" s="1004"/>
      <c r="H79" s="1004"/>
      <c r="I79" s="1004"/>
      <c r="J79" s="1004"/>
      <c r="K79" s="1004"/>
      <c r="L79" s="1004"/>
      <c r="M79" s="1004"/>
      <c r="N79" s="1004"/>
      <c r="O79" s="1004"/>
      <c r="P79" s="1005"/>
      <c r="Q79" s="1006">
        <v>1118</v>
      </c>
      <c r="R79" s="1000"/>
      <c r="S79" s="1000"/>
      <c r="T79" s="1000"/>
      <c r="U79" s="1000"/>
      <c r="V79" s="1000">
        <v>902</v>
      </c>
      <c r="W79" s="1000"/>
      <c r="X79" s="1000"/>
      <c r="Y79" s="1000"/>
      <c r="Z79" s="1000"/>
      <c r="AA79" s="1000">
        <v>217</v>
      </c>
      <c r="AB79" s="1000"/>
      <c r="AC79" s="1000"/>
      <c r="AD79" s="1000"/>
      <c r="AE79" s="1000"/>
      <c r="AF79" s="1000">
        <v>1654</v>
      </c>
      <c r="AG79" s="1000"/>
      <c r="AH79" s="1000"/>
      <c r="AI79" s="1000"/>
      <c r="AJ79" s="1000"/>
      <c r="AK79" s="1000">
        <v>1</v>
      </c>
      <c r="AL79" s="1000"/>
      <c r="AM79" s="1000"/>
      <c r="AN79" s="1000"/>
      <c r="AO79" s="1000"/>
      <c r="AP79" s="1000">
        <v>1637</v>
      </c>
      <c r="AQ79" s="1000"/>
      <c r="AR79" s="1000"/>
      <c r="AS79" s="1000"/>
      <c r="AT79" s="1000"/>
      <c r="AU79" s="1000">
        <v>5</v>
      </c>
      <c r="AV79" s="1000"/>
      <c r="AW79" s="1000"/>
      <c r="AX79" s="1000"/>
      <c r="AY79" s="1000"/>
      <c r="AZ79" s="1001" t="s">
        <v>557</v>
      </c>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371</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8273</v>
      </c>
      <c r="AG88" s="988"/>
      <c r="AH88" s="988"/>
      <c r="AI88" s="988"/>
      <c r="AJ88" s="988"/>
      <c r="AK88" s="992"/>
      <c r="AL88" s="992"/>
      <c r="AM88" s="992"/>
      <c r="AN88" s="992"/>
      <c r="AO88" s="992"/>
      <c r="AP88" s="988">
        <v>4246</v>
      </c>
      <c r="AQ88" s="988"/>
      <c r="AR88" s="988"/>
      <c r="AS88" s="988"/>
      <c r="AT88" s="988"/>
      <c r="AU88" s="988">
        <v>323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3274</v>
      </c>
      <c r="CS102" s="980"/>
      <c r="CT102" s="980"/>
      <c r="CU102" s="980"/>
      <c r="CV102" s="981"/>
      <c r="CW102" s="979">
        <v>749</v>
      </c>
      <c r="CX102" s="980"/>
      <c r="CY102" s="980"/>
      <c r="CZ102" s="980"/>
      <c r="DA102" s="981"/>
      <c r="DB102" s="979">
        <v>930</v>
      </c>
      <c r="DC102" s="980"/>
      <c r="DD102" s="980"/>
      <c r="DE102" s="980"/>
      <c r="DF102" s="981"/>
      <c r="DG102" s="979">
        <v>9072</v>
      </c>
      <c r="DH102" s="980"/>
      <c r="DI102" s="980"/>
      <c r="DJ102" s="980"/>
      <c r="DK102" s="981"/>
      <c r="DL102" s="979" t="s">
        <v>543</v>
      </c>
      <c r="DM102" s="980"/>
      <c r="DN102" s="980"/>
      <c r="DO102" s="980"/>
      <c r="DP102" s="981"/>
      <c r="DQ102" s="979" t="s">
        <v>543</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288</v>
      </c>
      <c r="AG109" s="923"/>
      <c r="AH109" s="923"/>
      <c r="AI109" s="923"/>
      <c r="AJ109" s="924"/>
      <c r="AK109" s="925" t="s">
        <v>287</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288</v>
      </c>
      <c r="BW109" s="923"/>
      <c r="BX109" s="923"/>
      <c r="BY109" s="923"/>
      <c r="BZ109" s="924"/>
      <c r="CA109" s="925" t="s">
        <v>287</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288</v>
      </c>
      <c r="DM109" s="923"/>
      <c r="DN109" s="923"/>
      <c r="DO109" s="923"/>
      <c r="DP109" s="924"/>
      <c r="DQ109" s="925" t="s">
        <v>287</v>
      </c>
      <c r="DR109" s="923"/>
      <c r="DS109" s="923"/>
      <c r="DT109" s="923"/>
      <c r="DU109" s="924"/>
      <c r="DV109" s="925" t="s">
        <v>408</v>
      </c>
      <c r="DW109" s="923"/>
      <c r="DX109" s="923"/>
      <c r="DY109" s="923"/>
      <c r="DZ109" s="954"/>
    </row>
    <row r="110" spans="1:131" s="199" customFormat="1" ht="26.25" customHeight="1">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36049318</v>
      </c>
      <c r="AB110" s="916"/>
      <c r="AC110" s="916"/>
      <c r="AD110" s="916"/>
      <c r="AE110" s="917"/>
      <c r="AF110" s="918">
        <v>35999873</v>
      </c>
      <c r="AG110" s="916"/>
      <c r="AH110" s="916"/>
      <c r="AI110" s="916"/>
      <c r="AJ110" s="917"/>
      <c r="AK110" s="918">
        <v>35525314</v>
      </c>
      <c r="AL110" s="916"/>
      <c r="AM110" s="916"/>
      <c r="AN110" s="916"/>
      <c r="AO110" s="917"/>
      <c r="AP110" s="919">
        <v>21.8</v>
      </c>
      <c r="AQ110" s="920"/>
      <c r="AR110" s="920"/>
      <c r="AS110" s="920"/>
      <c r="AT110" s="921"/>
      <c r="AU110" s="955" t="s">
        <v>62</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552323422</v>
      </c>
      <c r="BR110" s="863"/>
      <c r="BS110" s="863"/>
      <c r="BT110" s="863"/>
      <c r="BU110" s="863"/>
      <c r="BV110" s="863">
        <v>576835062</v>
      </c>
      <c r="BW110" s="863"/>
      <c r="BX110" s="863"/>
      <c r="BY110" s="863"/>
      <c r="BZ110" s="863"/>
      <c r="CA110" s="863">
        <v>598108719</v>
      </c>
      <c r="CB110" s="863"/>
      <c r="CC110" s="863"/>
      <c r="CD110" s="863"/>
      <c r="CE110" s="863"/>
      <c r="CF110" s="887">
        <v>367.5</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v>13052522</v>
      </c>
      <c r="BR111" s="835"/>
      <c r="BS111" s="835"/>
      <c r="BT111" s="835"/>
      <c r="BU111" s="835"/>
      <c r="BV111" s="835">
        <v>12085036</v>
      </c>
      <c r="BW111" s="835"/>
      <c r="BX111" s="835"/>
      <c r="BY111" s="835"/>
      <c r="BZ111" s="835"/>
      <c r="CA111" s="835">
        <v>11344612</v>
      </c>
      <c r="CB111" s="835"/>
      <c r="CC111" s="835"/>
      <c r="CD111" s="835"/>
      <c r="CE111" s="835"/>
      <c r="CF111" s="896">
        <v>7</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4933333</v>
      </c>
      <c r="AB112" s="798"/>
      <c r="AC112" s="798"/>
      <c r="AD112" s="798"/>
      <c r="AE112" s="799"/>
      <c r="AF112" s="800">
        <v>5600000</v>
      </c>
      <c r="AG112" s="798"/>
      <c r="AH112" s="798"/>
      <c r="AI112" s="798"/>
      <c r="AJ112" s="799"/>
      <c r="AK112" s="800">
        <v>6233333</v>
      </c>
      <c r="AL112" s="798"/>
      <c r="AM112" s="798"/>
      <c r="AN112" s="798"/>
      <c r="AO112" s="799"/>
      <c r="AP112" s="845">
        <v>3.8</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202477747</v>
      </c>
      <c r="BR112" s="835"/>
      <c r="BS112" s="835"/>
      <c r="BT112" s="835"/>
      <c r="BU112" s="835"/>
      <c r="BV112" s="835">
        <v>203575452</v>
      </c>
      <c r="BW112" s="835"/>
      <c r="BX112" s="835"/>
      <c r="BY112" s="835"/>
      <c r="BZ112" s="835"/>
      <c r="CA112" s="835">
        <v>200964477</v>
      </c>
      <c r="CB112" s="835"/>
      <c r="CC112" s="835"/>
      <c r="CD112" s="835"/>
      <c r="CE112" s="835"/>
      <c r="CF112" s="896">
        <v>123.5</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425109</v>
      </c>
      <c r="DH112" s="835"/>
      <c r="DI112" s="835"/>
      <c r="DJ112" s="835"/>
      <c r="DK112" s="835"/>
      <c r="DL112" s="835">
        <v>343059</v>
      </c>
      <c r="DM112" s="835"/>
      <c r="DN112" s="835"/>
      <c r="DO112" s="835"/>
      <c r="DP112" s="835"/>
      <c r="DQ112" s="835">
        <v>258729</v>
      </c>
      <c r="DR112" s="835"/>
      <c r="DS112" s="835"/>
      <c r="DT112" s="835"/>
      <c r="DU112" s="835"/>
      <c r="DV112" s="812">
        <v>0.2</v>
      </c>
      <c r="DW112" s="812"/>
      <c r="DX112" s="812"/>
      <c r="DY112" s="812"/>
      <c r="DZ112" s="813"/>
    </row>
    <row r="113" spans="1:130" s="199" customFormat="1" ht="26.25" customHeight="1">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14530885</v>
      </c>
      <c r="AB113" s="944"/>
      <c r="AC113" s="944"/>
      <c r="AD113" s="944"/>
      <c r="AE113" s="945"/>
      <c r="AF113" s="946">
        <v>15180753</v>
      </c>
      <c r="AG113" s="944"/>
      <c r="AH113" s="944"/>
      <c r="AI113" s="944"/>
      <c r="AJ113" s="945"/>
      <c r="AK113" s="946">
        <v>15642019</v>
      </c>
      <c r="AL113" s="944"/>
      <c r="AM113" s="944"/>
      <c r="AN113" s="944"/>
      <c r="AO113" s="945"/>
      <c r="AP113" s="947">
        <v>9.6</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v>439578</v>
      </c>
      <c r="BR113" s="835"/>
      <c r="BS113" s="835"/>
      <c r="BT113" s="835"/>
      <c r="BU113" s="835"/>
      <c r="BV113" s="835">
        <v>361918</v>
      </c>
      <c r="BW113" s="835"/>
      <c r="BX113" s="835"/>
      <c r="BY113" s="835"/>
      <c r="BZ113" s="835"/>
      <c r="CA113" s="835">
        <v>322213</v>
      </c>
      <c r="CB113" s="835"/>
      <c r="CC113" s="835"/>
      <c r="CD113" s="835"/>
      <c r="CE113" s="835"/>
      <c r="CF113" s="896">
        <v>0.2</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98106</v>
      </c>
      <c r="AB114" s="798"/>
      <c r="AC114" s="798"/>
      <c r="AD114" s="798"/>
      <c r="AE114" s="799"/>
      <c r="AF114" s="800">
        <v>92465</v>
      </c>
      <c r="AG114" s="798"/>
      <c r="AH114" s="798"/>
      <c r="AI114" s="798"/>
      <c r="AJ114" s="799"/>
      <c r="AK114" s="800">
        <v>64840</v>
      </c>
      <c r="AL114" s="798"/>
      <c r="AM114" s="798"/>
      <c r="AN114" s="798"/>
      <c r="AO114" s="799"/>
      <c r="AP114" s="845">
        <v>0</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47221051</v>
      </c>
      <c r="BR114" s="835"/>
      <c r="BS114" s="835"/>
      <c r="BT114" s="835"/>
      <c r="BU114" s="835"/>
      <c r="BV114" s="835">
        <v>44680752</v>
      </c>
      <c r="BW114" s="835"/>
      <c r="BX114" s="835"/>
      <c r="BY114" s="835"/>
      <c r="BZ114" s="835"/>
      <c r="CA114" s="835">
        <v>43689585</v>
      </c>
      <c r="CB114" s="835"/>
      <c r="CC114" s="835"/>
      <c r="CD114" s="835"/>
      <c r="CE114" s="835"/>
      <c r="CF114" s="896">
        <v>26.8</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1192467</v>
      </c>
      <c r="AB115" s="944"/>
      <c r="AC115" s="944"/>
      <c r="AD115" s="944"/>
      <c r="AE115" s="945"/>
      <c r="AF115" s="946">
        <v>993068</v>
      </c>
      <c r="AG115" s="944"/>
      <c r="AH115" s="944"/>
      <c r="AI115" s="944"/>
      <c r="AJ115" s="945"/>
      <c r="AK115" s="946">
        <v>884393</v>
      </c>
      <c r="AL115" s="944"/>
      <c r="AM115" s="944"/>
      <c r="AN115" s="944"/>
      <c r="AO115" s="945"/>
      <c r="AP115" s="947">
        <v>0.5</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v>299404</v>
      </c>
      <c r="BR115" s="835"/>
      <c r="BS115" s="835"/>
      <c r="BT115" s="835"/>
      <c r="BU115" s="835"/>
      <c r="BV115" s="835">
        <v>265148</v>
      </c>
      <c r="BW115" s="835"/>
      <c r="BX115" s="835"/>
      <c r="BY115" s="835"/>
      <c r="BZ115" s="835"/>
      <c r="CA115" s="835">
        <v>229048</v>
      </c>
      <c r="CB115" s="835"/>
      <c r="CC115" s="835"/>
      <c r="CD115" s="835"/>
      <c r="CE115" s="835"/>
      <c r="CF115" s="896">
        <v>0.1</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8613398</v>
      </c>
      <c r="DH115" s="798"/>
      <c r="DI115" s="798"/>
      <c r="DJ115" s="798"/>
      <c r="DK115" s="799"/>
      <c r="DL115" s="800">
        <v>8609708</v>
      </c>
      <c r="DM115" s="798"/>
      <c r="DN115" s="798"/>
      <c r="DO115" s="798"/>
      <c r="DP115" s="799"/>
      <c r="DQ115" s="800">
        <v>8572057</v>
      </c>
      <c r="DR115" s="798"/>
      <c r="DS115" s="798"/>
      <c r="DT115" s="798"/>
      <c r="DU115" s="799"/>
      <c r="DV115" s="845">
        <v>5.3</v>
      </c>
      <c r="DW115" s="846"/>
      <c r="DX115" s="846"/>
      <c r="DY115" s="846"/>
      <c r="DZ115" s="847"/>
    </row>
    <row r="116" spans="1:130" s="199" customFormat="1" ht="26.25" customHeight="1">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3881547</v>
      </c>
      <c r="DH116" s="798"/>
      <c r="DI116" s="798"/>
      <c r="DJ116" s="798"/>
      <c r="DK116" s="799"/>
      <c r="DL116" s="800">
        <v>3027305</v>
      </c>
      <c r="DM116" s="798"/>
      <c r="DN116" s="798"/>
      <c r="DO116" s="798"/>
      <c r="DP116" s="799"/>
      <c r="DQ116" s="800">
        <v>2433461</v>
      </c>
      <c r="DR116" s="798"/>
      <c r="DS116" s="798"/>
      <c r="DT116" s="798"/>
      <c r="DU116" s="799"/>
      <c r="DV116" s="845">
        <v>1.5</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56804109</v>
      </c>
      <c r="AB117" s="930"/>
      <c r="AC117" s="930"/>
      <c r="AD117" s="930"/>
      <c r="AE117" s="931"/>
      <c r="AF117" s="932">
        <v>57866159</v>
      </c>
      <c r="AG117" s="930"/>
      <c r="AH117" s="930"/>
      <c r="AI117" s="930"/>
      <c r="AJ117" s="931"/>
      <c r="AK117" s="932">
        <v>58349899</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288</v>
      </c>
      <c r="AG118" s="923"/>
      <c r="AH118" s="923"/>
      <c r="AI118" s="923"/>
      <c r="AJ118" s="924"/>
      <c r="AK118" s="925" t="s">
        <v>287</v>
      </c>
      <c r="AL118" s="923"/>
      <c r="AM118" s="923"/>
      <c r="AN118" s="923"/>
      <c r="AO118" s="924"/>
      <c r="AP118" s="926" t="s">
        <v>408</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438</v>
      </c>
      <c r="BP119" s="899"/>
      <c r="BQ119" s="903">
        <v>815813724</v>
      </c>
      <c r="BR119" s="866"/>
      <c r="BS119" s="866"/>
      <c r="BT119" s="866"/>
      <c r="BU119" s="866"/>
      <c r="BV119" s="866">
        <v>837803368</v>
      </c>
      <c r="BW119" s="866"/>
      <c r="BX119" s="866"/>
      <c r="BY119" s="866"/>
      <c r="BZ119" s="866"/>
      <c r="CA119" s="866">
        <v>854658654</v>
      </c>
      <c r="CB119" s="866"/>
      <c r="CC119" s="866"/>
      <c r="CD119" s="866"/>
      <c r="CE119" s="866"/>
      <c r="CF119" s="764"/>
      <c r="CG119" s="765"/>
      <c r="CH119" s="765"/>
      <c r="CI119" s="765"/>
      <c r="CJ119" s="855"/>
      <c r="CK119" s="953"/>
      <c r="CL119" s="841"/>
      <c r="CM119" s="859" t="s">
        <v>439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132468</v>
      </c>
      <c r="DH119" s="781"/>
      <c r="DI119" s="781"/>
      <c r="DJ119" s="781"/>
      <c r="DK119" s="782"/>
      <c r="DL119" s="783">
        <v>104964</v>
      </c>
      <c r="DM119" s="781"/>
      <c r="DN119" s="781"/>
      <c r="DO119" s="781"/>
      <c r="DP119" s="782"/>
      <c r="DQ119" s="783">
        <v>80365</v>
      </c>
      <c r="DR119" s="781"/>
      <c r="DS119" s="781"/>
      <c r="DT119" s="781"/>
      <c r="DU119" s="782"/>
      <c r="DV119" s="869">
        <v>0</v>
      </c>
      <c r="DW119" s="870"/>
      <c r="DX119" s="870"/>
      <c r="DY119" s="870"/>
      <c r="DZ119" s="871"/>
    </row>
    <row r="120" spans="1:130" s="199" customFormat="1" ht="26.25" customHeight="1">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440</v>
      </c>
      <c r="AV120" s="905"/>
      <c r="AW120" s="905"/>
      <c r="AX120" s="905"/>
      <c r="AY120" s="906"/>
      <c r="AZ120" s="881" t="s">
        <v>441</v>
      </c>
      <c r="BA120" s="826"/>
      <c r="BB120" s="826"/>
      <c r="BC120" s="826"/>
      <c r="BD120" s="826"/>
      <c r="BE120" s="826"/>
      <c r="BF120" s="826"/>
      <c r="BG120" s="826"/>
      <c r="BH120" s="826"/>
      <c r="BI120" s="826"/>
      <c r="BJ120" s="826"/>
      <c r="BK120" s="826"/>
      <c r="BL120" s="826"/>
      <c r="BM120" s="826"/>
      <c r="BN120" s="826"/>
      <c r="BO120" s="826"/>
      <c r="BP120" s="827"/>
      <c r="BQ120" s="882">
        <v>28675198</v>
      </c>
      <c r="BR120" s="863"/>
      <c r="BS120" s="863"/>
      <c r="BT120" s="863"/>
      <c r="BU120" s="863"/>
      <c r="BV120" s="863">
        <v>29166604</v>
      </c>
      <c r="BW120" s="863"/>
      <c r="BX120" s="863"/>
      <c r="BY120" s="863"/>
      <c r="BZ120" s="863"/>
      <c r="CA120" s="863">
        <v>31792092</v>
      </c>
      <c r="CB120" s="863"/>
      <c r="CC120" s="863"/>
      <c r="CD120" s="863"/>
      <c r="CE120" s="863"/>
      <c r="CF120" s="887">
        <v>19.5</v>
      </c>
      <c r="CG120" s="888"/>
      <c r="CH120" s="888"/>
      <c r="CI120" s="888"/>
      <c r="CJ120" s="888"/>
      <c r="CK120" s="889" t="s">
        <v>442</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179815275</v>
      </c>
      <c r="DH120" s="863"/>
      <c r="DI120" s="863"/>
      <c r="DJ120" s="863"/>
      <c r="DK120" s="863"/>
      <c r="DL120" s="863">
        <v>182516319</v>
      </c>
      <c r="DM120" s="863"/>
      <c r="DN120" s="863"/>
      <c r="DO120" s="863"/>
      <c r="DP120" s="863"/>
      <c r="DQ120" s="863">
        <v>181997066</v>
      </c>
      <c r="DR120" s="863"/>
      <c r="DS120" s="863"/>
      <c r="DT120" s="863"/>
      <c r="DU120" s="863"/>
      <c r="DV120" s="864">
        <v>111.8</v>
      </c>
      <c r="DW120" s="864"/>
      <c r="DX120" s="864"/>
      <c r="DY120" s="864"/>
      <c r="DZ120" s="865"/>
    </row>
    <row r="121" spans="1:130" s="199" customFormat="1" ht="26.25" customHeight="1">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236368</v>
      </c>
      <c r="AB121" s="798"/>
      <c r="AC121" s="798"/>
      <c r="AD121" s="798"/>
      <c r="AE121" s="799"/>
      <c r="AF121" s="800">
        <v>125048</v>
      </c>
      <c r="AG121" s="798"/>
      <c r="AH121" s="798"/>
      <c r="AI121" s="798"/>
      <c r="AJ121" s="799"/>
      <c r="AK121" s="800">
        <v>125047</v>
      </c>
      <c r="AL121" s="798"/>
      <c r="AM121" s="798"/>
      <c r="AN121" s="798"/>
      <c r="AO121" s="799"/>
      <c r="AP121" s="845">
        <v>0.1</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v>94177587</v>
      </c>
      <c r="BR121" s="835"/>
      <c r="BS121" s="835"/>
      <c r="BT121" s="835"/>
      <c r="BU121" s="835"/>
      <c r="BV121" s="835">
        <v>97861968</v>
      </c>
      <c r="BW121" s="835"/>
      <c r="BX121" s="835"/>
      <c r="BY121" s="835"/>
      <c r="BZ121" s="835"/>
      <c r="CA121" s="835">
        <v>99882562</v>
      </c>
      <c r="CB121" s="835"/>
      <c r="CC121" s="835"/>
      <c r="CD121" s="835"/>
      <c r="CE121" s="835"/>
      <c r="CF121" s="896">
        <v>61.4</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16534683</v>
      </c>
      <c r="DH121" s="835"/>
      <c r="DI121" s="835"/>
      <c r="DJ121" s="835"/>
      <c r="DK121" s="835"/>
      <c r="DL121" s="835">
        <v>15697873</v>
      </c>
      <c r="DM121" s="835"/>
      <c r="DN121" s="835"/>
      <c r="DO121" s="835"/>
      <c r="DP121" s="835"/>
      <c r="DQ121" s="835">
        <v>14218708</v>
      </c>
      <c r="DR121" s="835"/>
      <c r="DS121" s="835"/>
      <c r="DT121" s="835"/>
      <c r="DU121" s="835"/>
      <c r="DV121" s="812">
        <v>8.6999999999999993</v>
      </c>
      <c r="DW121" s="812"/>
      <c r="DX121" s="812"/>
      <c r="DY121" s="812"/>
      <c r="DZ121" s="813"/>
    </row>
    <row r="122" spans="1:130" s="199" customFormat="1" ht="26.25" customHeight="1">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445</v>
      </c>
      <c r="BA122" s="901"/>
      <c r="BB122" s="901"/>
      <c r="BC122" s="901"/>
      <c r="BD122" s="901"/>
      <c r="BE122" s="901"/>
      <c r="BF122" s="901"/>
      <c r="BG122" s="901"/>
      <c r="BH122" s="901"/>
      <c r="BI122" s="901"/>
      <c r="BJ122" s="901"/>
      <c r="BK122" s="901"/>
      <c r="BL122" s="901"/>
      <c r="BM122" s="901"/>
      <c r="BN122" s="901"/>
      <c r="BO122" s="901"/>
      <c r="BP122" s="902"/>
      <c r="BQ122" s="903">
        <v>477746887</v>
      </c>
      <c r="BR122" s="866"/>
      <c r="BS122" s="866"/>
      <c r="BT122" s="866"/>
      <c r="BU122" s="866"/>
      <c r="BV122" s="866">
        <v>486609363</v>
      </c>
      <c r="BW122" s="866"/>
      <c r="BX122" s="866"/>
      <c r="BY122" s="866"/>
      <c r="BZ122" s="866"/>
      <c r="CA122" s="866">
        <v>495647800</v>
      </c>
      <c r="CB122" s="866"/>
      <c r="CC122" s="866"/>
      <c r="CD122" s="866"/>
      <c r="CE122" s="866"/>
      <c r="CF122" s="867">
        <v>304.60000000000002</v>
      </c>
      <c r="CG122" s="868"/>
      <c r="CH122" s="868"/>
      <c r="CI122" s="868"/>
      <c r="CJ122" s="868"/>
      <c r="CK122" s="890"/>
      <c r="CL122" s="876"/>
      <c r="CM122" s="876"/>
      <c r="CN122" s="876"/>
      <c r="CO122" s="877"/>
      <c r="CP122" s="856" t="s">
        <v>390</v>
      </c>
      <c r="CQ122" s="857"/>
      <c r="CR122" s="857"/>
      <c r="CS122" s="857"/>
      <c r="CT122" s="857"/>
      <c r="CU122" s="857"/>
      <c r="CV122" s="857"/>
      <c r="CW122" s="857"/>
      <c r="CX122" s="857"/>
      <c r="CY122" s="857"/>
      <c r="CZ122" s="857"/>
      <c r="DA122" s="857"/>
      <c r="DB122" s="857"/>
      <c r="DC122" s="857"/>
      <c r="DD122" s="857"/>
      <c r="DE122" s="857"/>
      <c r="DF122" s="858"/>
      <c r="DG122" s="834">
        <v>5266910</v>
      </c>
      <c r="DH122" s="835"/>
      <c r="DI122" s="835"/>
      <c r="DJ122" s="835"/>
      <c r="DK122" s="835"/>
      <c r="DL122" s="835">
        <v>4496497</v>
      </c>
      <c r="DM122" s="835"/>
      <c r="DN122" s="835"/>
      <c r="DO122" s="835"/>
      <c r="DP122" s="835"/>
      <c r="DQ122" s="835">
        <v>3842180</v>
      </c>
      <c r="DR122" s="835"/>
      <c r="DS122" s="835"/>
      <c r="DT122" s="835"/>
      <c r="DU122" s="835"/>
      <c r="DV122" s="812">
        <v>2.4</v>
      </c>
      <c r="DW122" s="812"/>
      <c r="DX122" s="812"/>
      <c r="DY122" s="812"/>
      <c r="DZ122" s="813"/>
    </row>
    <row r="123" spans="1:130" s="199" customFormat="1" ht="26.25" customHeight="1">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912824</v>
      </c>
      <c r="AB123" s="798"/>
      <c r="AC123" s="798"/>
      <c r="AD123" s="798"/>
      <c r="AE123" s="799"/>
      <c r="AF123" s="800">
        <v>837660</v>
      </c>
      <c r="AG123" s="798"/>
      <c r="AH123" s="798"/>
      <c r="AI123" s="798"/>
      <c r="AJ123" s="799"/>
      <c r="AK123" s="800">
        <v>731867</v>
      </c>
      <c r="AL123" s="798"/>
      <c r="AM123" s="798"/>
      <c r="AN123" s="798"/>
      <c r="AO123" s="799"/>
      <c r="AP123" s="845">
        <v>0.4</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446</v>
      </c>
      <c r="BP123" s="899"/>
      <c r="BQ123" s="853">
        <v>600599672</v>
      </c>
      <c r="BR123" s="854"/>
      <c r="BS123" s="854"/>
      <c r="BT123" s="854"/>
      <c r="BU123" s="854"/>
      <c r="BV123" s="854">
        <v>613637935</v>
      </c>
      <c r="BW123" s="854"/>
      <c r="BX123" s="854"/>
      <c r="BY123" s="854"/>
      <c r="BZ123" s="854"/>
      <c r="CA123" s="854">
        <v>627322454</v>
      </c>
      <c r="CB123" s="854"/>
      <c r="CC123" s="854"/>
      <c r="CD123" s="854"/>
      <c r="CE123" s="854"/>
      <c r="CF123" s="764"/>
      <c r="CG123" s="765"/>
      <c r="CH123" s="765"/>
      <c r="CI123" s="765"/>
      <c r="CJ123" s="855"/>
      <c r="CK123" s="890"/>
      <c r="CL123" s="876"/>
      <c r="CM123" s="876"/>
      <c r="CN123" s="876"/>
      <c r="CO123" s="877"/>
      <c r="CP123" s="856" t="s">
        <v>386</v>
      </c>
      <c r="CQ123" s="857"/>
      <c r="CR123" s="857"/>
      <c r="CS123" s="857"/>
      <c r="CT123" s="857"/>
      <c r="CU123" s="857"/>
      <c r="CV123" s="857"/>
      <c r="CW123" s="857"/>
      <c r="CX123" s="857"/>
      <c r="CY123" s="857"/>
      <c r="CZ123" s="857"/>
      <c r="DA123" s="857"/>
      <c r="DB123" s="857"/>
      <c r="DC123" s="857"/>
      <c r="DD123" s="857"/>
      <c r="DE123" s="857"/>
      <c r="DF123" s="858"/>
      <c r="DG123" s="797">
        <v>634861</v>
      </c>
      <c r="DH123" s="798"/>
      <c r="DI123" s="798"/>
      <c r="DJ123" s="798"/>
      <c r="DK123" s="799"/>
      <c r="DL123" s="800">
        <v>667000</v>
      </c>
      <c r="DM123" s="798"/>
      <c r="DN123" s="798"/>
      <c r="DO123" s="798"/>
      <c r="DP123" s="799"/>
      <c r="DQ123" s="800">
        <v>713443</v>
      </c>
      <c r="DR123" s="798"/>
      <c r="DS123" s="798"/>
      <c r="DT123" s="798"/>
      <c r="DU123" s="799"/>
      <c r="DV123" s="845">
        <v>0.4</v>
      </c>
      <c r="DW123" s="846"/>
      <c r="DX123" s="846"/>
      <c r="DY123" s="846"/>
      <c r="DZ123" s="847"/>
    </row>
    <row r="124" spans="1:130" s="199" customFormat="1" ht="26.25" customHeight="1" thickBot="1">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135.1</v>
      </c>
      <c r="BR124" s="852"/>
      <c r="BS124" s="852"/>
      <c r="BT124" s="852"/>
      <c r="BU124" s="852"/>
      <c r="BV124" s="852">
        <v>138.9</v>
      </c>
      <c r="BW124" s="852"/>
      <c r="BX124" s="852"/>
      <c r="BY124" s="852"/>
      <c r="BZ124" s="852"/>
      <c r="CA124" s="852">
        <v>139.6</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v>226018</v>
      </c>
      <c r="DH124" s="781"/>
      <c r="DI124" s="781"/>
      <c r="DJ124" s="781"/>
      <c r="DK124" s="782"/>
      <c r="DL124" s="783">
        <v>197763</v>
      </c>
      <c r="DM124" s="781"/>
      <c r="DN124" s="781"/>
      <c r="DO124" s="781"/>
      <c r="DP124" s="782"/>
      <c r="DQ124" s="783">
        <v>193080</v>
      </c>
      <c r="DR124" s="781"/>
      <c r="DS124" s="781"/>
      <c r="DT124" s="781"/>
      <c r="DU124" s="782"/>
      <c r="DV124" s="869">
        <v>0.1</v>
      </c>
      <c r="DW124" s="870"/>
      <c r="DX124" s="870"/>
      <c r="DY124" s="870"/>
      <c r="DZ124" s="871"/>
    </row>
    <row r="125" spans="1:130" s="199" customFormat="1" ht="26.25" customHeight="1">
      <c r="A125" s="838"/>
      <c r="B125" s="839"/>
      <c r="C125" s="842" t="s">
        <v>437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c r="A126" s="838"/>
      <c r="B126" s="839"/>
      <c r="C126" s="842" t="s">
        <v>439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v>387</v>
      </c>
      <c r="AG126" s="798"/>
      <c r="AH126" s="798"/>
      <c r="AI126" s="798"/>
      <c r="AJ126" s="799"/>
      <c r="AK126" s="800">
        <v>994</v>
      </c>
      <c r="AL126" s="798"/>
      <c r="AM126" s="798"/>
      <c r="AN126" s="798"/>
      <c r="AO126" s="799"/>
      <c r="AP126" s="845">
        <v>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43275</v>
      </c>
      <c r="AB127" s="798"/>
      <c r="AC127" s="798"/>
      <c r="AD127" s="798"/>
      <c r="AE127" s="799"/>
      <c r="AF127" s="800">
        <v>29973</v>
      </c>
      <c r="AG127" s="798"/>
      <c r="AH127" s="798"/>
      <c r="AI127" s="798"/>
      <c r="AJ127" s="799"/>
      <c r="AK127" s="800">
        <v>26485</v>
      </c>
      <c r="AL127" s="798"/>
      <c r="AM127" s="798"/>
      <c r="AN127" s="798"/>
      <c r="AO127" s="799"/>
      <c r="AP127" s="845">
        <v>0</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v>7125277</v>
      </c>
      <c r="AB128" s="819"/>
      <c r="AC128" s="819"/>
      <c r="AD128" s="819"/>
      <c r="AE128" s="820"/>
      <c r="AF128" s="821">
        <v>7255425</v>
      </c>
      <c r="AG128" s="819"/>
      <c r="AH128" s="819"/>
      <c r="AI128" s="819"/>
      <c r="AJ128" s="820"/>
      <c r="AK128" s="821">
        <v>7598435</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113</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v>299404</v>
      </c>
      <c r="DH128" s="809"/>
      <c r="DI128" s="809"/>
      <c r="DJ128" s="809"/>
      <c r="DK128" s="809"/>
      <c r="DL128" s="809">
        <v>265148</v>
      </c>
      <c r="DM128" s="809"/>
      <c r="DN128" s="809"/>
      <c r="DO128" s="809"/>
      <c r="DP128" s="809"/>
      <c r="DQ128" s="809">
        <v>229048</v>
      </c>
      <c r="DR128" s="809"/>
      <c r="DS128" s="809"/>
      <c r="DT128" s="809"/>
      <c r="DU128" s="809"/>
      <c r="DV128" s="810">
        <v>0.1</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192015335</v>
      </c>
      <c r="AB129" s="798"/>
      <c r="AC129" s="798"/>
      <c r="AD129" s="798"/>
      <c r="AE129" s="799"/>
      <c r="AF129" s="800">
        <v>193591744</v>
      </c>
      <c r="AG129" s="798"/>
      <c r="AH129" s="798"/>
      <c r="AI129" s="798"/>
      <c r="AJ129" s="799"/>
      <c r="AK129" s="800">
        <v>195004341</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113</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32777795</v>
      </c>
      <c r="AB130" s="798"/>
      <c r="AC130" s="798"/>
      <c r="AD130" s="798"/>
      <c r="AE130" s="799"/>
      <c r="AF130" s="800">
        <v>32211001</v>
      </c>
      <c r="AG130" s="798"/>
      <c r="AH130" s="798"/>
      <c r="AI130" s="798"/>
      <c r="AJ130" s="799"/>
      <c r="AK130" s="800">
        <v>32271115</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11.1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159237540</v>
      </c>
      <c r="AB131" s="781"/>
      <c r="AC131" s="781"/>
      <c r="AD131" s="781"/>
      <c r="AE131" s="782"/>
      <c r="AF131" s="783">
        <v>161380743</v>
      </c>
      <c r="AG131" s="781"/>
      <c r="AH131" s="781"/>
      <c r="AI131" s="781"/>
      <c r="AJ131" s="782"/>
      <c r="AK131" s="783">
        <v>162733226</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v>139.6</v>
      </c>
      <c r="BG131" s="749"/>
      <c r="BH131" s="749"/>
      <c r="BI131" s="749"/>
      <c r="BJ131" s="749"/>
      <c r="BK131" s="749"/>
      <c r="BL131" s="750"/>
      <c r="BM131" s="748">
        <v>400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10.613726509999999</v>
      </c>
      <c r="AB132" s="761"/>
      <c r="AC132" s="761"/>
      <c r="AD132" s="761"/>
      <c r="AE132" s="762"/>
      <c r="AF132" s="763">
        <v>11.40144274</v>
      </c>
      <c r="AG132" s="761"/>
      <c r="AH132" s="761"/>
      <c r="AI132" s="761"/>
      <c r="AJ132" s="762"/>
      <c r="AK132" s="763">
        <v>11.356223590000001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11</v>
      </c>
      <c r="AB133" s="740"/>
      <c r="AC133" s="740"/>
      <c r="AD133" s="740"/>
      <c r="AE133" s="741"/>
      <c r="AF133" s="739">
        <v>11</v>
      </c>
      <c r="AG133" s="740"/>
      <c r="AH133" s="740"/>
      <c r="AI133" s="740"/>
      <c r="AJ133" s="741"/>
      <c r="AK133" s="739">
        <v>11.1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ht="13.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c r="AJ16" s="243"/>
    </row>
    <row r="17" spans="34:36" ht="13.2">
      <c r="AJ17" s="243"/>
    </row>
    <row r="18" spans="34:36" ht="13.2"/>
    <row r="19" spans="34:36" ht="13.2"/>
    <row r="20" spans="34:36" ht="13.2">
      <c r="AI20" s="243"/>
      <c r="AJ20" s="243"/>
    </row>
    <row r="21" spans="34:36" ht="13.2">
      <c r="AJ21" s="243"/>
    </row>
    <row r="22" spans="34:36" ht="13.2"/>
    <row r="23" spans="34:36" ht="13.2">
      <c r="AI23" s="243"/>
      <c r="AJ23" s="243"/>
    </row>
    <row r="24" spans="34:36" ht="13.2">
      <c r="AJ24" s="243"/>
    </row>
    <row r="25" spans="34:36" ht="13.2">
      <c r="AJ25" s="243"/>
    </row>
    <row r="26" spans="34:36" ht="13.2">
      <c r="AI26" s="243"/>
      <c r="AJ26" s="243"/>
    </row>
    <row r="27" spans="34:36" ht="13.2"/>
    <row r="28" spans="34:36" ht="13.2">
      <c r="AI28" s="243"/>
      <c r="AJ28" s="243"/>
    </row>
    <row r="29" spans="34:36" ht="13.2">
      <c r="AJ29" s="243"/>
    </row>
    <row r="30" spans="34:36" ht="13.2"/>
    <row r="31" spans="34:36" ht="13.2">
      <c r="AH31" s="243"/>
      <c r="AI31" s="243"/>
      <c r="AJ31" s="243"/>
    </row>
    <row r="32" spans="34:36" ht="13.2"/>
    <row r="33" spans="28:36" ht="13.2">
      <c r="AI33" s="243"/>
      <c r="AJ33" s="243"/>
    </row>
    <row r="34" spans="28:36" ht="13.2">
      <c r="AF34" s="243"/>
    </row>
    <row r="35" spans="28:36" ht="13.2">
      <c r="AB35" s="243"/>
      <c r="AC35" s="243"/>
      <c r="AD35" s="243"/>
      <c r="AF35" s="243"/>
      <c r="AG35" s="243"/>
      <c r="AH35" s="243"/>
      <c r="AI35" s="243"/>
      <c r="AJ35" s="243"/>
    </row>
    <row r="36" spans="28:36" ht="13.2"/>
    <row r="37" spans="28:36" ht="13.2">
      <c r="AE37" s="243"/>
      <c r="AJ37" s="243"/>
    </row>
    <row r="38" spans="28:36" ht="13.2">
      <c r="AB38" s="243"/>
      <c r="AC38" s="243"/>
      <c r="AD38" s="243"/>
      <c r="AE38" s="243"/>
      <c r="AG38" s="243"/>
      <c r="AH38" s="243"/>
      <c r="AI38" s="243"/>
      <c r="AJ38" s="24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3"/>
      <c r="AH49" s="243"/>
      <c r="AI49" s="243"/>
      <c r="AJ49" s="24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3"/>
      <c r="AA63" s="243"/>
    </row>
    <row r="64" spans="22:36" ht="13.2">
      <c r="V64" s="243"/>
    </row>
    <row r="65" spans="15:36" ht="13.2">
      <c r="X65" s="243"/>
      <c r="Z65" s="243"/>
      <c r="AC65" s="243"/>
    </row>
    <row r="66" spans="15:36" ht="13.2">
      <c r="Q66" s="243"/>
      <c r="S66" s="243"/>
      <c r="U66" s="243"/>
      <c r="AF66" s="243"/>
    </row>
    <row r="67" spans="15:36" ht="13.2">
      <c r="O67" s="243"/>
      <c r="P67" s="243"/>
      <c r="R67" s="243"/>
      <c r="T67" s="243"/>
      <c r="Y67" s="243"/>
      <c r="AB67" s="243"/>
      <c r="AD67" s="243"/>
      <c r="AE67" s="243"/>
      <c r="AG67" s="243"/>
      <c r="AH67" s="243"/>
      <c r="AI67" s="243"/>
      <c r="AJ67" s="243"/>
    </row>
    <row r="68" spans="15:36" ht="13.2"/>
    <row r="69" spans="15:36" ht="13.2"/>
    <row r="70" spans="15:36" ht="13.2"/>
    <row r="71" spans="15:36" ht="13.2"/>
    <row r="72" spans="15:36" ht="13.2">
      <c r="AJ72" s="243"/>
    </row>
    <row r="73" spans="15:36" ht="13.2">
      <c r="AJ73" s="24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3"/>
    </row>
    <row r="97" spans="24:36" ht="13.2">
      <c r="AA97" s="243"/>
    </row>
    <row r="98" spans="24:36" ht="13.2" hidden="1">
      <c r="AA98" s="243"/>
    </row>
    <row r="99" spans="24:36" ht="13.2" hidden="1">
      <c r="AA99" s="243"/>
    </row>
    <row r="100" spans="24:36" ht="13.2" hidden="1"/>
    <row r="101" spans="24:36" ht="12" hidden="1" customHeight="1">
      <c r="X101" s="243"/>
      <c r="Y101" s="243"/>
      <c r="Z101" s="243"/>
      <c r="AC101" s="243"/>
    </row>
    <row r="102" spans="24:36" ht="1.5" hidden="1" customHeight="1">
      <c r="AC102" s="243"/>
      <c r="AF102" s="243"/>
    </row>
    <row r="103" spans="24:36" ht="13.2" hidden="1">
      <c r="AB103" s="243"/>
      <c r="AD103" s="243"/>
      <c r="AE103" s="243"/>
      <c r="AF103" s="243"/>
      <c r="AG103" s="243"/>
      <c r="AH103" s="243"/>
      <c r="AI103" s="243"/>
      <c r="AJ103" s="243"/>
    </row>
    <row r="104" spans="24:36" ht="13.2" hidden="1">
      <c r="AD104" s="243"/>
      <c r="AE104" s="243"/>
      <c r="AG104" s="243"/>
      <c r="AH104" s="243"/>
      <c r="AI104" s="243"/>
      <c r="AJ104" s="243"/>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row r="3" spans="2:34" ht="13.2"/>
    <row r="4" spans="2:34" ht="13.2">
      <c r="R4" s="243"/>
      <c r="S4" s="243"/>
      <c r="T4" s="243"/>
      <c r="U4" s="243"/>
      <c r="V4" s="243"/>
      <c r="W4" s="243"/>
      <c r="X4" s="243"/>
      <c r="Y4" s="243"/>
      <c r="Z4" s="243"/>
      <c r="AA4" s="243"/>
      <c r="AB4" s="243"/>
      <c r="AC4" s="243"/>
      <c r="AD4" s="243"/>
      <c r="AE4" s="243"/>
      <c r="AF4" s="243"/>
      <c r="AG4" s="243"/>
      <c r="AH4" s="243"/>
    </row>
    <row r="5" spans="2:34" ht="13.2">
      <c r="R5" s="243"/>
      <c r="S5" s="243"/>
      <c r="T5" s="243"/>
      <c r="U5" s="243"/>
      <c r="V5" s="243"/>
      <c r="W5" s="243"/>
      <c r="X5" s="243"/>
      <c r="Y5" s="243"/>
      <c r="Z5" s="243"/>
      <c r="AA5" s="243"/>
      <c r="AB5" s="243"/>
      <c r="AC5" s="243"/>
      <c r="AD5" s="243"/>
      <c r="AE5" s="243"/>
      <c r="AF5" s="243"/>
      <c r="AG5" s="243"/>
      <c r="AH5" s="243"/>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row r="20" spans="9:34" ht="13.2"/>
    <row r="21" spans="9:34" ht="13.2">
      <c r="AH21" s="243"/>
    </row>
    <row r="22" spans="9:34" ht="13.2">
      <c r="AE22" s="243"/>
      <c r="AF22" s="243"/>
      <c r="AG22" s="243"/>
      <c r="AH22" s="243"/>
    </row>
    <row r="23" spans="9:34" ht="13.2">
      <c r="U23" s="243"/>
      <c r="V23" s="243"/>
      <c r="W23" s="243"/>
      <c r="X23" s="243"/>
      <c r="Y23" s="243"/>
      <c r="Z23" s="243"/>
      <c r="AA23" s="243"/>
      <c r="AB23" s="243"/>
      <c r="AC23" s="243"/>
      <c r="AD23" s="243"/>
      <c r="AE23" s="243"/>
      <c r="AF23" s="243"/>
      <c r="AG23" s="243"/>
      <c r="AH23" s="243"/>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3"/>
      <c r="W35" s="243"/>
      <c r="X35" s="243"/>
      <c r="Y35" s="243"/>
      <c r="Z35" s="243"/>
      <c r="AA35" s="243"/>
      <c r="AB35" s="243"/>
      <c r="AC35" s="243"/>
      <c r="AD35" s="243"/>
      <c r="AE35" s="243"/>
      <c r="AF35" s="243"/>
      <c r="AG35" s="243"/>
      <c r="AH35" s="243"/>
    </row>
    <row r="36" spans="15:34" ht="13.2"/>
    <row r="37" spans="15:34" ht="13.2">
      <c r="AH37" s="243"/>
    </row>
    <row r="38" spans="15:34" ht="13.2">
      <c r="AE38" s="243"/>
      <c r="AF38" s="243"/>
      <c r="AG38" s="243"/>
      <c r="AH38" s="243"/>
    </row>
    <row r="39" spans="15:34" ht="13.2"/>
    <row r="40" spans="15:34" ht="13.2"/>
    <row r="41" spans="15:34" ht="13.2"/>
    <row r="42" spans="15:34" ht="13.2"/>
    <row r="43" spans="15:34" ht="13.2">
      <c r="O43" s="243"/>
      <c r="P43" s="243"/>
      <c r="Q43" s="243"/>
      <c r="R43" s="243"/>
      <c r="S43" s="243"/>
      <c r="T43" s="243"/>
      <c r="U43" s="243"/>
      <c r="V43" s="243"/>
      <c r="W43" s="243"/>
      <c r="X43" s="243"/>
      <c r="Y43" s="243"/>
      <c r="Z43" s="243"/>
      <c r="AA43" s="243"/>
      <c r="AB43" s="243"/>
      <c r="AC43" s="243"/>
      <c r="AD43" s="243"/>
      <c r="AE43" s="243"/>
      <c r="AF43" s="243"/>
      <c r="AG43" s="243"/>
      <c r="AH43" s="243"/>
    </row>
    <row r="44" spans="15:34" ht="13.2">
      <c r="AH44" s="243"/>
    </row>
    <row r="45" spans="15:34" ht="13.2"/>
    <row r="46" spans="15:34" ht="13.2">
      <c r="W46" s="243"/>
      <c r="X46" s="243"/>
      <c r="Y46" s="243"/>
      <c r="Z46" s="243"/>
      <c r="AA46" s="243"/>
      <c r="AB46" s="243"/>
      <c r="AC46" s="243"/>
      <c r="AD46" s="243"/>
      <c r="AE46" s="243"/>
      <c r="AF46" s="243"/>
      <c r="AG46" s="243"/>
      <c r="AH46" s="243"/>
    </row>
    <row r="47" spans="15:34" ht="13.2"/>
    <row r="48" spans="15:34" ht="13.2"/>
    <row r="49" spans="22:34" ht="13.2"/>
    <row r="50" spans="22:34" ht="13.2">
      <c r="V50" s="243"/>
      <c r="W50" s="243"/>
      <c r="X50" s="243"/>
      <c r="Y50" s="243"/>
      <c r="Z50" s="243"/>
      <c r="AA50" s="243"/>
      <c r="AB50" s="243"/>
      <c r="AC50" s="243"/>
      <c r="AD50" s="243"/>
      <c r="AE50" s="243"/>
      <c r="AF50" s="243"/>
      <c r="AG50" s="243"/>
      <c r="AH50" s="243"/>
    </row>
    <row r="51" spans="22:34" ht="13.2"/>
    <row r="52" spans="22:34" ht="13.2"/>
    <row r="53" spans="22:34" ht="13.2">
      <c r="AH53" s="243"/>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3"/>
      <c r="Z67" s="243"/>
      <c r="AA67" s="243"/>
      <c r="AB67" s="243"/>
      <c r="AC67" s="243"/>
      <c r="AD67" s="243"/>
      <c r="AE67" s="243"/>
      <c r="AF67" s="243"/>
      <c r="AG67" s="243"/>
      <c r="AH67" s="243"/>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c r="O1" s="246"/>
      <c r="P1" s="246"/>
    </row>
    <row r="2" spans="1:16" ht="13.2">
      <c r="O2" s="246"/>
      <c r="P2" s="246"/>
    </row>
    <row r="3" spans="1:16" ht="13.2">
      <c r="O3" s="246"/>
      <c r="P3" s="246"/>
    </row>
    <row r="4" spans="1:16" ht="13.2">
      <c r="O4" s="246"/>
      <c r="P4" s="246"/>
    </row>
    <row r="5" spans="1:16" ht="16.2">
      <c r="A5" s="247" t="s">
        <v>472</v>
      </c>
      <c r="B5" s="248"/>
      <c r="C5" s="248"/>
      <c r="D5" s="248"/>
      <c r="E5" s="248"/>
      <c r="F5" s="248"/>
      <c r="G5" s="248"/>
      <c r="H5" s="248"/>
      <c r="I5" s="248"/>
      <c r="J5" s="248"/>
      <c r="K5" s="248"/>
      <c r="L5" s="248"/>
      <c r="M5" s="248"/>
      <c r="N5" s="248"/>
      <c r="O5" s="249"/>
    </row>
    <row r="6" spans="1:16" ht="13.2">
      <c r="A6" s="250"/>
      <c r="B6" s="246"/>
      <c r="C6" s="246"/>
      <c r="D6" s="246"/>
      <c r="E6" s="246"/>
      <c r="F6" s="246"/>
      <c r="G6" s="251" t="s">
        <v>473</v>
      </c>
      <c r="H6" s="251"/>
      <c r="I6" s="251"/>
      <c r="J6" s="251"/>
      <c r="K6" s="246"/>
      <c r="L6" s="246"/>
      <c r="M6" s="246"/>
      <c r="N6" s="246"/>
    </row>
    <row r="7" spans="1:16" ht="13.2">
      <c r="A7" s="250"/>
      <c r="B7" s="246"/>
      <c r="C7" s="246"/>
      <c r="D7" s="246"/>
      <c r="E7" s="246"/>
      <c r="F7" s="246"/>
      <c r="G7" s="253"/>
      <c r="H7" s="254"/>
      <c r="I7" s="254"/>
      <c r="J7" s="255"/>
      <c r="K7" s="1153" t="s">
        <v>474</v>
      </c>
      <c r="L7" s="256"/>
      <c r="M7" s="257" t="s">
        <v>475</v>
      </c>
      <c r="N7" s="258"/>
    </row>
    <row r="8" spans="1:16" ht="13.2">
      <c r="A8" s="250"/>
      <c r="B8" s="246"/>
      <c r="C8" s="246"/>
      <c r="D8" s="246"/>
      <c r="E8" s="246"/>
      <c r="F8" s="246"/>
      <c r="G8" s="259"/>
      <c r="H8" s="260"/>
      <c r="I8" s="260"/>
      <c r="J8" s="261"/>
      <c r="K8" s="1154"/>
      <c r="L8" s="262" t="s">
        <v>476</v>
      </c>
      <c r="M8" s="263" t="s">
        <v>477</v>
      </c>
      <c r="N8" s="264" t="s">
        <v>478</v>
      </c>
    </row>
    <row r="9" spans="1:16" ht="13.2">
      <c r="A9" s="250"/>
      <c r="B9" s="246"/>
      <c r="C9" s="246"/>
      <c r="D9" s="246"/>
      <c r="E9" s="246"/>
      <c r="F9" s="246"/>
      <c r="G9" s="1167" t="s">
        <v>479</v>
      </c>
      <c r="H9" s="1168"/>
      <c r="I9" s="1168"/>
      <c r="J9" s="1169"/>
      <c r="K9" s="265">
        <v>50903699</v>
      </c>
      <c r="L9" s="266">
        <v>63621</v>
      </c>
      <c r="M9" s="267">
        <v>62452</v>
      </c>
      <c r="N9" s="268">
        <v>1.9</v>
      </c>
    </row>
    <row r="10" spans="1:16" ht="13.2">
      <c r="A10" s="250"/>
      <c r="B10" s="246"/>
      <c r="C10" s="246"/>
      <c r="D10" s="246"/>
      <c r="E10" s="246"/>
      <c r="F10" s="246"/>
      <c r="G10" s="1167" t="s">
        <v>480</v>
      </c>
      <c r="H10" s="1168"/>
      <c r="I10" s="1168"/>
      <c r="J10" s="1169"/>
      <c r="K10" s="269">
        <v>2566357</v>
      </c>
      <c r="L10" s="270">
        <v>3207</v>
      </c>
      <c r="M10" s="271">
        <v>1462</v>
      </c>
      <c r="N10" s="272">
        <v>119.4</v>
      </c>
    </row>
    <row r="11" spans="1:16" ht="13.5" customHeight="1">
      <c r="A11" s="250"/>
      <c r="B11" s="246"/>
      <c r="C11" s="246"/>
      <c r="D11" s="246"/>
      <c r="E11" s="246"/>
      <c r="F11" s="246"/>
      <c r="G11" s="1167" t="s">
        <v>481</v>
      </c>
      <c r="H11" s="1168"/>
      <c r="I11" s="1168"/>
      <c r="J11" s="1169"/>
      <c r="K11" s="269">
        <v>535265</v>
      </c>
      <c r="L11" s="270">
        <v>669</v>
      </c>
      <c r="M11" s="271">
        <v>131</v>
      </c>
      <c r="N11" s="272">
        <v>410.7</v>
      </c>
    </row>
    <row r="12" spans="1:16" ht="13.5" customHeight="1">
      <c r="A12" s="250"/>
      <c r="B12" s="246"/>
      <c r="C12" s="246"/>
      <c r="D12" s="246"/>
      <c r="E12" s="246"/>
      <c r="F12" s="246"/>
      <c r="G12" s="1167" t="s">
        <v>482</v>
      </c>
      <c r="H12" s="1168"/>
      <c r="I12" s="1168"/>
      <c r="J12" s="1169"/>
      <c r="K12" s="269">
        <v>524453</v>
      </c>
      <c r="L12" s="270">
        <v>655</v>
      </c>
      <c r="M12" s="271">
        <v>1277</v>
      </c>
      <c r="N12" s="272">
        <v>-48.7</v>
      </c>
    </row>
    <row r="13" spans="1:16" ht="13.5" customHeight="1">
      <c r="A13" s="250"/>
      <c r="B13" s="246"/>
      <c r="C13" s="246"/>
      <c r="D13" s="246"/>
      <c r="E13" s="246"/>
      <c r="F13" s="246"/>
      <c r="G13" s="1167" t="s">
        <v>483</v>
      </c>
      <c r="H13" s="1168"/>
      <c r="I13" s="1168"/>
      <c r="J13" s="1169"/>
      <c r="K13" s="269" t="s">
        <v>484</v>
      </c>
      <c r="L13" s="270" t="s">
        <v>484</v>
      </c>
      <c r="M13" s="271">
        <v>5</v>
      </c>
      <c r="N13" s="272" t="s">
        <v>484</v>
      </c>
    </row>
    <row r="14" spans="1:16" ht="13.5" customHeight="1">
      <c r="A14" s="250"/>
      <c r="B14" s="246"/>
      <c r="C14" s="246"/>
      <c r="D14" s="246"/>
      <c r="E14" s="246"/>
      <c r="F14" s="246"/>
      <c r="G14" s="1167" t="s">
        <v>485</v>
      </c>
      <c r="H14" s="1168"/>
      <c r="I14" s="1168"/>
      <c r="J14" s="1169"/>
      <c r="K14" s="269">
        <v>828069</v>
      </c>
      <c r="L14" s="270">
        <v>1035</v>
      </c>
      <c r="M14" s="271">
        <v>1919</v>
      </c>
      <c r="N14" s="272">
        <v>-46.1</v>
      </c>
    </row>
    <row r="15" spans="1:16" ht="13.5" customHeight="1">
      <c r="A15" s="250"/>
      <c r="B15" s="246"/>
      <c r="C15" s="246"/>
      <c r="D15" s="246"/>
      <c r="E15" s="246"/>
      <c r="F15" s="246"/>
      <c r="G15" s="1167" t="s">
        <v>486</v>
      </c>
      <c r="H15" s="1168"/>
      <c r="I15" s="1168"/>
      <c r="J15" s="1169"/>
      <c r="K15" s="269">
        <v>845837</v>
      </c>
      <c r="L15" s="270">
        <v>1057</v>
      </c>
      <c r="M15" s="271">
        <v>1219</v>
      </c>
      <c r="N15" s="272">
        <v>-13.3</v>
      </c>
    </row>
    <row r="16" spans="1:16" ht="13.2">
      <c r="A16" s="250"/>
      <c r="B16" s="246"/>
      <c r="C16" s="246"/>
      <c r="D16" s="246"/>
      <c r="E16" s="246"/>
      <c r="F16" s="246"/>
      <c r="G16" s="1170" t="s">
        <v>487</v>
      </c>
      <c r="H16" s="1171"/>
      <c r="I16" s="1171"/>
      <c r="J16" s="1172"/>
      <c r="K16" s="270">
        <v>-4653121</v>
      </c>
      <c r="L16" s="270">
        <v>-5816</v>
      </c>
      <c r="M16" s="271">
        <v>-4920</v>
      </c>
      <c r="N16" s="272">
        <v>18.2</v>
      </c>
    </row>
    <row r="17" spans="1:16" ht="13.2">
      <c r="A17" s="250"/>
      <c r="B17" s="246"/>
      <c r="C17" s="246"/>
      <c r="D17" s="246"/>
      <c r="E17" s="246"/>
      <c r="F17" s="246"/>
      <c r="G17" s="1170" t="s">
        <v>171</v>
      </c>
      <c r="H17" s="1171"/>
      <c r="I17" s="1171"/>
      <c r="J17" s="1172"/>
      <c r="K17" s="270">
        <v>51550559</v>
      </c>
      <c r="L17" s="270">
        <v>64429</v>
      </c>
      <c r="M17" s="271">
        <v>63546</v>
      </c>
      <c r="N17" s="272">
        <v>1.4</v>
      </c>
    </row>
    <row r="18" spans="1:16" ht="13.2">
      <c r="A18" s="250"/>
      <c r="B18" s="246"/>
      <c r="C18" s="246"/>
      <c r="D18" s="246"/>
      <c r="E18" s="246"/>
      <c r="F18" s="246"/>
      <c r="G18" s="246"/>
      <c r="H18" s="246"/>
      <c r="I18" s="246"/>
      <c r="J18" s="246"/>
      <c r="K18" s="246"/>
      <c r="L18" s="246"/>
      <c r="M18" s="273"/>
      <c r="N18" s="273"/>
    </row>
    <row r="19" spans="1:16" ht="13.2">
      <c r="A19" s="250"/>
      <c r="B19" s="246"/>
      <c r="C19" s="246"/>
      <c r="D19" s="246"/>
      <c r="E19" s="246"/>
      <c r="F19" s="246"/>
      <c r="G19" s="246" t="s">
        <v>488</v>
      </c>
      <c r="H19" s="246"/>
      <c r="I19" s="246"/>
      <c r="J19" s="246"/>
      <c r="K19" s="246"/>
      <c r="L19" s="246"/>
      <c r="M19" s="246"/>
      <c r="N19" s="246"/>
    </row>
    <row r="20" spans="1:16" ht="13.2">
      <c r="A20" s="250"/>
      <c r="B20" s="246"/>
      <c r="C20" s="246"/>
      <c r="D20" s="246"/>
      <c r="E20" s="246"/>
      <c r="F20" s="246"/>
      <c r="G20" s="274"/>
      <c r="H20" s="275"/>
      <c r="I20" s="275"/>
      <c r="J20" s="276"/>
      <c r="K20" s="277" t="s">
        <v>489</v>
      </c>
      <c r="L20" s="278" t="s">
        <v>490</v>
      </c>
      <c r="M20" s="279" t="s">
        <v>491</v>
      </c>
      <c r="N20" s="280"/>
    </row>
    <row r="21" spans="1:16" s="286" customFormat="1" ht="13.2">
      <c r="A21" s="281"/>
      <c r="B21" s="251"/>
      <c r="C21" s="251"/>
      <c r="D21" s="251"/>
      <c r="E21" s="251"/>
      <c r="F21" s="251"/>
      <c r="G21" s="1164" t="s">
        <v>492</v>
      </c>
      <c r="H21" s="1165"/>
      <c r="I21" s="1165"/>
      <c r="J21" s="1166"/>
      <c r="K21" s="282">
        <v>11.87</v>
      </c>
      <c r="L21" s="283">
        <v>10.75</v>
      </c>
      <c r="M21" s="284">
        <v>1.1200000000000001</v>
      </c>
      <c r="N21" s="251"/>
      <c r="O21" s="285"/>
      <c r="P21" s="281"/>
    </row>
    <row r="22" spans="1:16" s="286" customFormat="1" ht="13.2">
      <c r="A22" s="281"/>
      <c r="B22" s="251"/>
      <c r="C22" s="251"/>
      <c r="D22" s="251"/>
      <c r="E22" s="251"/>
      <c r="F22" s="251"/>
      <c r="G22" s="1164" t="s">
        <v>493</v>
      </c>
      <c r="H22" s="1165"/>
      <c r="I22" s="1165"/>
      <c r="J22" s="1166"/>
      <c r="K22" s="287">
        <v>99</v>
      </c>
      <c r="L22" s="288">
        <v>99.9</v>
      </c>
      <c r="M22" s="289">
        <v>-0.9</v>
      </c>
      <c r="N22" s="273"/>
      <c r="O22" s="285"/>
      <c r="P22" s="281"/>
    </row>
    <row r="23" spans="1:16" s="286" customFormat="1" ht="13.2">
      <c r="A23" s="281"/>
      <c r="B23" s="251"/>
      <c r="C23" s="251"/>
      <c r="D23" s="251"/>
      <c r="E23" s="251"/>
      <c r="F23" s="251"/>
      <c r="G23" s="251"/>
      <c r="H23" s="251"/>
      <c r="I23" s="251"/>
      <c r="J23" s="251"/>
      <c r="K23" s="251"/>
      <c r="L23" s="273"/>
      <c r="M23" s="273"/>
      <c r="N23" s="273"/>
      <c r="O23" s="285"/>
      <c r="P23" s="281"/>
    </row>
    <row r="24" spans="1:16" s="286" customFormat="1" ht="13.2">
      <c r="A24" s="281"/>
      <c r="B24" s="251"/>
      <c r="C24" s="251"/>
      <c r="D24" s="251"/>
      <c r="E24" s="251"/>
      <c r="F24" s="251"/>
      <c r="G24" s="251"/>
      <c r="H24" s="251"/>
      <c r="I24" s="251"/>
      <c r="J24" s="251"/>
      <c r="K24" s="251"/>
      <c r="L24" s="273"/>
      <c r="M24" s="273"/>
      <c r="N24" s="273"/>
      <c r="O24" s="285"/>
      <c r="P24" s="281"/>
    </row>
    <row r="25" spans="1:16" s="286" customFormat="1" ht="13.2">
      <c r="A25" s="290"/>
      <c r="B25" s="291"/>
      <c r="C25" s="291"/>
      <c r="D25" s="291"/>
      <c r="E25" s="291"/>
      <c r="F25" s="291"/>
      <c r="G25" s="291"/>
      <c r="H25" s="291"/>
      <c r="I25" s="291"/>
      <c r="J25" s="291"/>
      <c r="K25" s="291"/>
      <c r="L25" s="292"/>
      <c r="M25" s="292"/>
      <c r="N25" s="292"/>
      <c r="O25" s="293"/>
      <c r="P25" s="281"/>
    </row>
    <row r="26" spans="1:16" s="286" customFormat="1" ht="13.2">
      <c r="A26" s="251" t="s">
        <v>494</v>
      </c>
      <c r="B26" s="251"/>
      <c r="C26" s="251"/>
      <c r="D26" s="251"/>
      <c r="E26" s="251"/>
      <c r="F26" s="251"/>
      <c r="G26" s="251"/>
      <c r="H26" s="251"/>
      <c r="I26" s="251"/>
      <c r="J26" s="251"/>
      <c r="K26" s="251"/>
      <c r="L26" s="273"/>
      <c r="M26" s="273"/>
      <c r="N26" s="273"/>
      <c r="O26" s="251"/>
      <c r="P26" s="251"/>
    </row>
    <row r="27" spans="1:16" ht="13.2">
      <c r="K27" s="246"/>
      <c r="L27" s="246"/>
      <c r="M27" s="246"/>
      <c r="N27" s="246"/>
      <c r="O27" s="246"/>
      <c r="P27" s="246"/>
    </row>
    <row r="28" spans="1:16" ht="16.2">
      <c r="A28" s="247" t="s">
        <v>495</v>
      </c>
      <c r="B28" s="248"/>
      <c r="C28" s="248"/>
      <c r="D28" s="248"/>
      <c r="E28" s="248"/>
      <c r="F28" s="248"/>
      <c r="G28" s="248"/>
      <c r="H28" s="248"/>
      <c r="I28" s="248"/>
      <c r="J28" s="248"/>
      <c r="K28" s="248"/>
      <c r="L28" s="248"/>
      <c r="M28" s="248"/>
      <c r="N28" s="248"/>
      <c r="O28" s="294"/>
    </row>
    <row r="29" spans="1:16" ht="13.2">
      <c r="A29" s="250"/>
      <c r="B29" s="246"/>
      <c r="C29" s="246"/>
      <c r="D29" s="246"/>
      <c r="E29" s="246"/>
      <c r="F29" s="246"/>
      <c r="G29" s="251" t="s">
        <v>496</v>
      </c>
      <c r="H29" s="251"/>
      <c r="I29" s="251"/>
      <c r="J29" s="251"/>
      <c r="K29" s="246"/>
      <c r="L29" s="246"/>
      <c r="M29" s="246"/>
      <c r="N29" s="246"/>
      <c r="O29" s="295"/>
    </row>
    <row r="30" spans="1:16" ht="13.2">
      <c r="A30" s="250"/>
      <c r="B30" s="246"/>
      <c r="C30" s="246"/>
      <c r="D30" s="246"/>
      <c r="E30" s="246"/>
      <c r="F30" s="246"/>
      <c r="G30" s="253"/>
      <c r="H30" s="254"/>
      <c r="I30" s="254"/>
      <c r="J30" s="255"/>
      <c r="K30" s="1153" t="s">
        <v>474</v>
      </c>
      <c r="L30" s="256"/>
      <c r="M30" s="257" t="s">
        <v>475</v>
      </c>
      <c r="N30" s="258"/>
    </row>
    <row r="31" spans="1:16" ht="13.2">
      <c r="A31" s="250"/>
      <c r="B31" s="246"/>
      <c r="C31" s="246"/>
      <c r="D31" s="246"/>
      <c r="E31" s="246"/>
      <c r="F31" s="246"/>
      <c r="G31" s="259"/>
      <c r="H31" s="260"/>
      <c r="I31" s="260"/>
      <c r="J31" s="261"/>
      <c r="K31" s="1154"/>
      <c r="L31" s="262" t="s">
        <v>476</v>
      </c>
      <c r="M31" s="263" t="s">
        <v>477</v>
      </c>
      <c r="N31" s="264" t="s">
        <v>478</v>
      </c>
    </row>
    <row r="32" spans="1:16" ht="27" customHeight="1">
      <c r="A32" s="250"/>
      <c r="B32" s="246"/>
      <c r="C32" s="246"/>
      <c r="D32" s="246"/>
      <c r="E32" s="246"/>
      <c r="F32" s="246"/>
      <c r="G32" s="1155" t="s">
        <v>497</v>
      </c>
      <c r="H32" s="1156"/>
      <c r="I32" s="1156"/>
      <c r="J32" s="1157"/>
      <c r="K32" s="296">
        <v>35525314</v>
      </c>
      <c r="L32" s="296">
        <v>44400</v>
      </c>
      <c r="M32" s="297">
        <v>33321</v>
      </c>
      <c r="N32" s="298">
        <v>33.200000000000003</v>
      </c>
    </row>
    <row r="33" spans="1:16" ht="13.5" customHeight="1">
      <c r="A33" s="250"/>
      <c r="B33" s="246"/>
      <c r="C33" s="246"/>
      <c r="D33" s="246"/>
      <c r="E33" s="246"/>
      <c r="F33" s="246"/>
      <c r="G33" s="1155" t="s">
        <v>498</v>
      </c>
      <c r="H33" s="1156"/>
      <c r="I33" s="1156"/>
      <c r="J33" s="1157"/>
      <c r="K33" s="296" t="s">
        <v>484</v>
      </c>
      <c r="L33" s="296" t="s">
        <v>484</v>
      </c>
      <c r="M33" s="297">
        <v>3258</v>
      </c>
      <c r="N33" s="298" t="s">
        <v>484</v>
      </c>
    </row>
    <row r="34" spans="1:16" ht="27" customHeight="1">
      <c r="A34" s="250"/>
      <c r="B34" s="246"/>
      <c r="C34" s="246"/>
      <c r="D34" s="246"/>
      <c r="E34" s="246"/>
      <c r="F34" s="246"/>
      <c r="G34" s="1155" t="s">
        <v>499</v>
      </c>
      <c r="H34" s="1156"/>
      <c r="I34" s="1156"/>
      <c r="J34" s="1157"/>
      <c r="K34" s="296">
        <v>6233333</v>
      </c>
      <c r="L34" s="296">
        <v>7791</v>
      </c>
      <c r="M34" s="297">
        <v>20639</v>
      </c>
      <c r="N34" s="298">
        <v>-62.3</v>
      </c>
    </row>
    <row r="35" spans="1:16" ht="27" customHeight="1">
      <c r="A35" s="250"/>
      <c r="B35" s="246"/>
      <c r="C35" s="246"/>
      <c r="D35" s="246"/>
      <c r="E35" s="246"/>
      <c r="F35" s="246"/>
      <c r="G35" s="1155" t="s">
        <v>500</v>
      </c>
      <c r="H35" s="1156"/>
      <c r="I35" s="1156"/>
      <c r="J35" s="1157"/>
      <c r="K35" s="296">
        <v>15642019</v>
      </c>
      <c r="L35" s="296">
        <v>19550</v>
      </c>
      <c r="M35" s="297">
        <v>12279</v>
      </c>
      <c r="N35" s="298">
        <v>59.2</v>
      </c>
    </row>
    <row r="36" spans="1:16" ht="27" customHeight="1">
      <c r="A36" s="250"/>
      <c r="B36" s="246"/>
      <c r="C36" s="246"/>
      <c r="D36" s="246"/>
      <c r="E36" s="246"/>
      <c r="F36" s="246"/>
      <c r="G36" s="1155" t="s">
        <v>501</v>
      </c>
      <c r="H36" s="1156"/>
      <c r="I36" s="1156"/>
      <c r="J36" s="1157"/>
      <c r="K36" s="296">
        <v>64840</v>
      </c>
      <c r="L36" s="296">
        <v>81</v>
      </c>
      <c r="M36" s="297">
        <v>229</v>
      </c>
      <c r="N36" s="298">
        <v>-64.599999999999994</v>
      </c>
    </row>
    <row r="37" spans="1:16" ht="13.5" customHeight="1">
      <c r="A37" s="250"/>
      <c r="B37" s="246"/>
      <c r="C37" s="246"/>
      <c r="D37" s="246"/>
      <c r="E37" s="246"/>
      <c r="F37" s="246"/>
      <c r="G37" s="1155" t="s">
        <v>502</v>
      </c>
      <c r="H37" s="1156"/>
      <c r="I37" s="1156"/>
      <c r="J37" s="1157"/>
      <c r="K37" s="296">
        <v>884393</v>
      </c>
      <c r="L37" s="296">
        <v>1105</v>
      </c>
      <c r="M37" s="297">
        <v>1150</v>
      </c>
      <c r="N37" s="298">
        <v>-3.9</v>
      </c>
    </row>
    <row r="38" spans="1:16" ht="27" customHeight="1">
      <c r="A38" s="250"/>
      <c r="B38" s="246"/>
      <c r="C38" s="246"/>
      <c r="D38" s="246"/>
      <c r="E38" s="246"/>
      <c r="F38" s="246"/>
      <c r="G38" s="1158" t="s">
        <v>503</v>
      </c>
      <c r="H38" s="1159"/>
      <c r="I38" s="1159"/>
      <c r="J38" s="1160"/>
      <c r="K38" s="299" t="s">
        <v>484</v>
      </c>
      <c r="L38" s="299" t="s">
        <v>484</v>
      </c>
      <c r="M38" s="300">
        <v>1</v>
      </c>
      <c r="N38" s="301" t="s">
        <v>484</v>
      </c>
      <c r="O38" s="295"/>
    </row>
    <row r="39" spans="1:16" ht="13.2">
      <c r="A39" s="250"/>
      <c r="B39" s="246"/>
      <c r="C39" s="246"/>
      <c r="D39" s="246"/>
      <c r="E39" s="246"/>
      <c r="F39" s="246"/>
      <c r="G39" s="1158" t="s">
        <v>504</v>
      </c>
      <c r="H39" s="1159"/>
      <c r="I39" s="1159"/>
      <c r="J39" s="1160"/>
      <c r="K39" s="302">
        <v>-7598435</v>
      </c>
      <c r="L39" s="302">
        <v>-9497</v>
      </c>
      <c r="M39" s="303">
        <v>-17392</v>
      </c>
      <c r="N39" s="304">
        <v>-45.4</v>
      </c>
      <c r="O39" s="295"/>
    </row>
    <row r="40" spans="1:16" ht="27" customHeight="1">
      <c r="A40" s="250"/>
      <c r="B40" s="246"/>
      <c r="C40" s="246"/>
      <c r="D40" s="246"/>
      <c r="E40" s="246"/>
      <c r="F40" s="246"/>
      <c r="G40" s="1155" t="s">
        <v>505</v>
      </c>
      <c r="H40" s="1156"/>
      <c r="I40" s="1156"/>
      <c r="J40" s="1157"/>
      <c r="K40" s="302">
        <v>-32271115</v>
      </c>
      <c r="L40" s="302">
        <v>-40333</v>
      </c>
      <c r="M40" s="303">
        <v>-34463</v>
      </c>
      <c r="N40" s="304">
        <v>17</v>
      </c>
      <c r="O40" s="295"/>
    </row>
    <row r="41" spans="1:16" ht="13.2">
      <c r="A41" s="250"/>
      <c r="B41" s="246"/>
      <c r="C41" s="246"/>
      <c r="D41" s="246"/>
      <c r="E41" s="246"/>
      <c r="F41" s="246"/>
      <c r="G41" s="1161" t="s">
        <v>282</v>
      </c>
      <c r="H41" s="1162"/>
      <c r="I41" s="1162"/>
      <c r="J41" s="1163"/>
      <c r="K41" s="296">
        <v>18480349</v>
      </c>
      <c r="L41" s="302">
        <v>23097</v>
      </c>
      <c r="M41" s="303">
        <v>19023</v>
      </c>
      <c r="N41" s="304">
        <v>21.4</v>
      </c>
      <c r="O41" s="295"/>
    </row>
    <row r="42" spans="1:16" ht="13.2">
      <c r="A42" s="250"/>
      <c r="B42" s="246"/>
      <c r="C42" s="246"/>
      <c r="D42" s="246"/>
      <c r="E42" s="246"/>
      <c r="F42" s="246"/>
      <c r="G42" s="305" t="s">
        <v>506</v>
      </c>
      <c r="H42" s="246"/>
      <c r="I42" s="246"/>
      <c r="J42" s="246"/>
      <c r="K42" s="246"/>
      <c r="L42" s="246"/>
      <c r="M42" s="273"/>
      <c r="N42" s="273"/>
      <c r="O42" s="295"/>
    </row>
    <row r="43" spans="1:16" ht="13.2">
      <c r="A43" s="250"/>
      <c r="B43" s="246"/>
      <c r="C43" s="246"/>
      <c r="D43" s="246"/>
      <c r="E43" s="246"/>
      <c r="F43" s="246"/>
      <c r="G43" s="246"/>
      <c r="H43" s="246"/>
      <c r="I43" s="246"/>
      <c r="J43" s="246"/>
      <c r="K43" s="246"/>
      <c r="L43" s="306"/>
      <c r="M43" s="273"/>
      <c r="N43" s="246"/>
      <c r="O43" s="295"/>
    </row>
    <row r="44" spans="1:16" ht="13.2">
      <c r="A44" s="250"/>
      <c r="B44" s="246"/>
      <c r="C44" s="246"/>
      <c r="D44" s="246"/>
      <c r="E44" s="246"/>
      <c r="F44" s="246"/>
      <c r="G44" s="246"/>
      <c r="H44" s="246"/>
      <c r="I44" s="246"/>
      <c r="J44" s="246"/>
      <c r="K44" s="246"/>
      <c r="L44" s="246"/>
      <c r="M44" s="273"/>
      <c r="N44" s="246"/>
    </row>
    <row r="45" spans="1:16" ht="13.2">
      <c r="A45" s="248"/>
      <c r="B45" s="248"/>
      <c r="C45" s="248"/>
      <c r="D45" s="248"/>
      <c r="E45" s="248"/>
      <c r="F45" s="248"/>
      <c r="G45" s="248"/>
      <c r="H45" s="248"/>
      <c r="I45" s="248"/>
      <c r="J45" s="248"/>
      <c r="K45" s="248"/>
      <c r="L45" s="248"/>
      <c r="M45" s="307"/>
      <c r="N45" s="248"/>
      <c r="O45" s="248"/>
      <c r="P45" s="246"/>
    </row>
    <row r="46" spans="1:16" ht="13.2">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ht="13.2">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48" t="s">
        <v>474</v>
      </c>
      <c r="J49" s="1150" t="s">
        <v>509</v>
      </c>
      <c r="K49" s="1151"/>
      <c r="L49" s="1151"/>
      <c r="M49" s="1151"/>
      <c r="N49" s="1152"/>
    </row>
    <row r="50" spans="1:14" ht="13.2">
      <c r="A50" s="250"/>
      <c r="B50" s="246"/>
      <c r="C50" s="246"/>
      <c r="D50" s="246"/>
      <c r="E50" s="246"/>
      <c r="F50" s="246"/>
      <c r="G50" s="314"/>
      <c r="H50" s="315"/>
      <c r="I50" s="1149"/>
      <c r="J50" s="316" t="s">
        <v>510</v>
      </c>
      <c r="K50" s="317" t="s">
        <v>511</v>
      </c>
      <c r="L50" s="318" t="s">
        <v>512</v>
      </c>
      <c r="M50" s="319" t="s">
        <v>513</v>
      </c>
      <c r="N50" s="320" t="s">
        <v>514</v>
      </c>
    </row>
    <row r="51" spans="1:14" ht="13.2">
      <c r="A51" s="250"/>
      <c r="B51" s="246"/>
      <c r="C51" s="246"/>
      <c r="D51" s="246"/>
      <c r="E51" s="246"/>
      <c r="F51" s="246"/>
      <c r="G51" s="312" t="s">
        <v>515</v>
      </c>
      <c r="H51" s="313"/>
      <c r="I51" s="321">
        <v>63724468</v>
      </c>
      <c r="J51" s="322">
        <v>79085</v>
      </c>
      <c r="K51" s="323">
        <v>-2</v>
      </c>
      <c r="L51" s="324">
        <v>47129</v>
      </c>
      <c r="M51" s="325">
        <v>-3.4</v>
      </c>
      <c r="N51" s="326">
        <v>1.4</v>
      </c>
    </row>
    <row r="52" spans="1:14" ht="13.2">
      <c r="A52" s="250"/>
      <c r="B52" s="246"/>
      <c r="C52" s="246"/>
      <c r="D52" s="246"/>
      <c r="E52" s="246"/>
      <c r="F52" s="246"/>
      <c r="G52" s="327"/>
      <c r="H52" s="328" t="s">
        <v>516</v>
      </c>
      <c r="I52" s="329">
        <v>35162107</v>
      </c>
      <c r="J52" s="330">
        <v>43638</v>
      </c>
      <c r="K52" s="331">
        <v>22.7</v>
      </c>
      <c r="L52" s="332">
        <v>23069</v>
      </c>
      <c r="M52" s="333">
        <v>-10.199999999999999</v>
      </c>
      <c r="N52" s="334">
        <v>32.9</v>
      </c>
    </row>
    <row r="53" spans="1:14" ht="13.2">
      <c r="A53" s="250"/>
      <c r="B53" s="246"/>
      <c r="C53" s="246"/>
      <c r="D53" s="246"/>
      <c r="E53" s="246"/>
      <c r="F53" s="246"/>
      <c r="G53" s="312" t="s">
        <v>517</v>
      </c>
      <c r="H53" s="313"/>
      <c r="I53" s="321">
        <v>72056287</v>
      </c>
      <c r="J53" s="322">
        <v>89342</v>
      </c>
      <c r="K53" s="323">
        <v>13</v>
      </c>
      <c r="L53" s="324">
        <v>50848</v>
      </c>
      <c r="M53" s="325">
        <v>7.9</v>
      </c>
      <c r="N53" s="326">
        <v>5.0999999999999996</v>
      </c>
    </row>
    <row r="54" spans="1:14" ht="13.2">
      <c r="A54" s="250"/>
      <c r="B54" s="246"/>
      <c r="C54" s="246"/>
      <c r="D54" s="246"/>
      <c r="E54" s="246"/>
      <c r="F54" s="246"/>
      <c r="G54" s="327"/>
      <c r="H54" s="328" t="s">
        <v>516</v>
      </c>
      <c r="I54" s="329">
        <v>36318077</v>
      </c>
      <c r="J54" s="330">
        <v>45030</v>
      </c>
      <c r="K54" s="331">
        <v>3.2</v>
      </c>
      <c r="L54" s="332">
        <v>22583</v>
      </c>
      <c r="M54" s="333">
        <v>-2.1</v>
      </c>
      <c r="N54" s="334">
        <v>5.3</v>
      </c>
    </row>
    <row r="55" spans="1:14" ht="13.2">
      <c r="A55" s="250"/>
      <c r="B55" s="246"/>
      <c r="C55" s="246"/>
      <c r="D55" s="246"/>
      <c r="E55" s="246"/>
      <c r="F55" s="246"/>
      <c r="G55" s="312" t="s">
        <v>518</v>
      </c>
      <c r="H55" s="313"/>
      <c r="I55" s="321">
        <v>71342973</v>
      </c>
      <c r="J55" s="322">
        <v>88689</v>
      </c>
      <c r="K55" s="323">
        <v>-0.7</v>
      </c>
      <c r="L55" s="324">
        <v>53572</v>
      </c>
      <c r="M55" s="325">
        <v>5.4</v>
      </c>
      <c r="N55" s="326">
        <v>-6.1</v>
      </c>
    </row>
    <row r="56" spans="1:14" ht="13.2">
      <c r="A56" s="250"/>
      <c r="B56" s="246"/>
      <c r="C56" s="246"/>
      <c r="D56" s="246"/>
      <c r="E56" s="246"/>
      <c r="F56" s="246"/>
      <c r="G56" s="327"/>
      <c r="H56" s="328" t="s">
        <v>516</v>
      </c>
      <c r="I56" s="329">
        <v>34292174</v>
      </c>
      <c r="J56" s="330">
        <v>42630</v>
      </c>
      <c r="K56" s="331">
        <v>-5.3</v>
      </c>
      <c r="L56" s="332">
        <v>25259</v>
      </c>
      <c r="M56" s="333">
        <v>11.8</v>
      </c>
      <c r="N56" s="334">
        <v>-17.100000000000001</v>
      </c>
    </row>
    <row r="57" spans="1:14" ht="13.2">
      <c r="A57" s="250"/>
      <c r="B57" s="246"/>
      <c r="C57" s="246"/>
      <c r="D57" s="246"/>
      <c r="E57" s="246"/>
      <c r="F57" s="246"/>
      <c r="G57" s="312" t="s">
        <v>519</v>
      </c>
      <c r="H57" s="313"/>
      <c r="I57" s="321">
        <v>55922948</v>
      </c>
      <c r="J57" s="322">
        <v>69648</v>
      </c>
      <c r="K57" s="323">
        <v>-21.5</v>
      </c>
      <c r="L57" s="324">
        <v>51898</v>
      </c>
      <c r="M57" s="325">
        <v>-3.1</v>
      </c>
      <c r="N57" s="326">
        <v>-18.399999999999999</v>
      </c>
    </row>
    <row r="58" spans="1:14" ht="13.2">
      <c r="A58" s="250"/>
      <c r="B58" s="246"/>
      <c r="C58" s="246"/>
      <c r="D58" s="246"/>
      <c r="E58" s="246"/>
      <c r="F58" s="246"/>
      <c r="G58" s="327"/>
      <c r="H58" s="328" t="s">
        <v>516</v>
      </c>
      <c r="I58" s="329">
        <v>23352029</v>
      </c>
      <c r="J58" s="330">
        <v>29083</v>
      </c>
      <c r="K58" s="331">
        <v>-31.8</v>
      </c>
      <c r="L58" s="332">
        <v>25986</v>
      </c>
      <c r="M58" s="333">
        <v>2.9</v>
      </c>
      <c r="N58" s="334">
        <v>-34.700000000000003</v>
      </c>
    </row>
    <row r="59" spans="1:14" ht="13.2">
      <c r="A59" s="250"/>
      <c r="B59" s="246"/>
      <c r="C59" s="246"/>
      <c r="D59" s="246"/>
      <c r="E59" s="246"/>
      <c r="F59" s="246"/>
      <c r="G59" s="312" t="s">
        <v>520</v>
      </c>
      <c r="H59" s="313"/>
      <c r="I59" s="321">
        <v>49650271</v>
      </c>
      <c r="J59" s="322">
        <v>62054</v>
      </c>
      <c r="K59" s="323">
        <v>-10.9</v>
      </c>
      <c r="L59" s="324">
        <v>51684</v>
      </c>
      <c r="M59" s="325">
        <v>-0.4</v>
      </c>
      <c r="N59" s="326">
        <v>-10.5</v>
      </c>
    </row>
    <row r="60" spans="1:14" ht="13.2">
      <c r="A60" s="250"/>
      <c r="B60" s="246"/>
      <c r="C60" s="246"/>
      <c r="D60" s="246"/>
      <c r="E60" s="246"/>
      <c r="F60" s="246"/>
      <c r="G60" s="327"/>
      <c r="H60" s="328" t="s">
        <v>516</v>
      </c>
      <c r="I60" s="335">
        <v>19793012</v>
      </c>
      <c r="J60" s="330">
        <v>24738</v>
      </c>
      <c r="K60" s="331">
        <v>-14.9</v>
      </c>
      <c r="L60" s="332">
        <v>26671</v>
      </c>
      <c r="M60" s="333">
        <v>2.6</v>
      </c>
      <c r="N60" s="334">
        <v>-17.5</v>
      </c>
    </row>
    <row r="61" spans="1:14" ht="13.2">
      <c r="A61" s="250"/>
      <c r="B61" s="246"/>
      <c r="C61" s="246"/>
      <c r="D61" s="246"/>
      <c r="E61" s="246"/>
      <c r="F61" s="246"/>
      <c r="G61" s="312" t="s">
        <v>521</v>
      </c>
      <c r="H61" s="336"/>
      <c r="I61" s="337">
        <v>62539389</v>
      </c>
      <c r="J61" s="338">
        <v>77764</v>
      </c>
      <c r="K61" s="339">
        <v>-4.4000000000000004</v>
      </c>
      <c r="L61" s="340">
        <v>51026</v>
      </c>
      <c r="M61" s="341">
        <v>1.3</v>
      </c>
      <c r="N61" s="326">
        <v>-5.7</v>
      </c>
    </row>
    <row r="62" spans="1:14" ht="13.2">
      <c r="A62" s="250"/>
      <c r="B62" s="246"/>
      <c r="C62" s="246"/>
      <c r="D62" s="246"/>
      <c r="E62" s="246"/>
      <c r="F62" s="246"/>
      <c r="G62" s="327"/>
      <c r="H62" s="328" t="s">
        <v>516</v>
      </c>
      <c r="I62" s="329">
        <v>29783480</v>
      </c>
      <c r="J62" s="330">
        <v>37024</v>
      </c>
      <c r="K62" s="331">
        <v>-5.2</v>
      </c>
      <c r="L62" s="332">
        <v>24714</v>
      </c>
      <c r="M62" s="333">
        <v>1</v>
      </c>
      <c r="N62" s="334">
        <v>-6.2</v>
      </c>
    </row>
    <row r="63" spans="1:14" ht="13.2">
      <c r="A63" s="250"/>
      <c r="B63" s="246"/>
      <c r="C63" s="246"/>
      <c r="D63" s="246"/>
      <c r="E63" s="246"/>
      <c r="F63" s="246"/>
      <c r="G63" s="246"/>
      <c r="H63" s="246"/>
      <c r="I63" s="246"/>
      <c r="J63" s="246"/>
      <c r="K63" s="246"/>
      <c r="L63" s="246"/>
      <c r="M63" s="246"/>
      <c r="N63" s="246"/>
    </row>
    <row r="64" spans="1:14" ht="13.2">
      <c r="A64" s="250"/>
      <c r="B64" s="246"/>
      <c r="C64" s="246"/>
      <c r="D64" s="246"/>
      <c r="E64" s="246"/>
      <c r="F64" s="246"/>
      <c r="G64" s="246"/>
      <c r="H64" s="246"/>
      <c r="I64" s="246"/>
      <c r="J64" s="246"/>
      <c r="K64" s="246"/>
      <c r="L64" s="246"/>
      <c r="M64" s="246"/>
      <c r="N64" s="246"/>
    </row>
    <row r="65" spans="1:16" ht="13.2">
      <c r="A65" s="250"/>
      <c r="B65" s="246"/>
      <c r="C65" s="246"/>
      <c r="D65" s="246"/>
      <c r="E65" s="246"/>
      <c r="F65" s="246"/>
      <c r="G65" s="246"/>
      <c r="H65" s="246"/>
      <c r="I65" s="246"/>
      <c r="J65" s="246"/>
      <c r="K65" s="246"/>
      <c r="L65" s="246"/>
      <c r="M65" s="246"/>
      <c r="N65" s="246"/>
    </row>
    <row r="66" spans="1:16" ht="13.2">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t="13.2" hidden="1">
      <c r="G70" s="246"/>
      <c r="H70" s="246"/>
      <c r="I70" s="246"/>
      <c r="J70" s="246"/>
      <c r="K70" s="246"/>
      <c r="L70" s="246"/>
      <c r="M70" s="246"/>
      <c r="N70" s="246"/>
    </row>
    <row r="71" spans="1:16" ht="13.2" hidden="1">
      <c r="G71" s="246"/>
      <c r="H71" s="246"/>
      <c r="I71" s="246"/>
      <c r="J71" s="246"/>
      <c r="K71" s="246"/>
      <c r="L71" s="246"/>
      <c r="M71" s="246"/>
      <c r="N71" s="246"/>
    </row>
    <row r="72" spans="1:16" ht="13.2" hidden="1">
      <c r="G72" s="246"/>
      <c r="H72" s="246"/>
      <c r="I72" s="246"/>
      <c r="J72" s="246"/>
      <c r="K72" s="246"/>
      <c r="L72" s="246"/>
      <c r="M72" s="246"/>
      <c r="N72" s="246"/>
    </row>
    <row r="73" spans="1:16" ht="13.2" hidden="1">
      <c r="G73" s="246"/>
      <c r="H73" s="246"/>
      <c r="I73" s="246"/>
      <c r="J73" s="246"/>
      <c r="K73" s="246"/>
      <c r="L73" s="246"/>
      <c r="M73" s="246"/>
      <c r="N73" s="246"/>
    </row>
    <row r="74" spans="1:16" ht="13.2"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B2" s="243"/>
      <c r="T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34:34" ht="13.2">
      <c r="AH17" s="243"/>
    </row>
    <row r="18" spans="34:34" ht="13.2"/>
    <row r="19" spans="34:34" ht="13.2"/>
    <row r="20" spans="34:34" ht="13.2">
      <c r="AH20" s="243"/>
    </row>
    <row r="21" spans="34:34" ht="13.2">
      <c r="AH21" s="243"/>
    </row>
    <row r="22" spans="34:34" ht="13.2"/>
    <row r="23" spans="34:34" ht="13.2"/>
    <row r="24" spans="34:34" ht="13.2"/>
    <row r="25" spans="34:34" ht="13.2"/>
    <row r="26" spans="34:34" ht="13.2"/>
    <row r="27" spans="34:34" ht="13.2"/>
    <row r="28" spans="34:34" ht="13.2">
      <c r="AH28" s="243"/>
    </row>
    <row r="29" spans="34:34" ht="13.2"/>
    <row r="30" spans="34:34" ht="13.2"/>
    <row r="31" spans="34:34" ht="13.2"/>
    <row r="32" spans="34:34" ht="13.2"/>
    <row r="33" spans="2:34" ht="13.2">
      <c r="B33" s="243"/>
      <c r="G33" s="243"/>
      <c r="I33" s="243"/>
    </row>
    <row r="34" spans="2:34" ht="13.2">
      <c r="C34" s="243"/>
      <c r="P34" s="243"/>
      <c r="R34" s="243"/>
      <c r="U34" s="243"/>
    </row>
    <row r="35" spans="2:34" ht="13.2">
      <c r="D35" s="243"/>
      <c r="E35" s="243"/>
      <c r="T35" s="243"/>
      <c r="W35" s="243"/>
      <c r="AC35" s="243"/>
      <c r="AD35" s="243"/>
      <c r="AE35" s="243"/>
      <c r="AF35" s="243"/>
      <c r="AG35" s="243"/>
      <c r="AH35" s="243"/>
    </row>
    <row r="36" spans="2:34" ht="13.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U40" s="243"/>
    </row>
    <row r="41" spans="2:34" ht="13.2">
      <c r="R41" s="243"/>
    </row>
    <row r="42" spans="2:34" ht="13.2">
      <c r="T42" s="243"/>
      <c r="W42" s="243"/>
    </row>
    <row r="43" spans="2:34" ht="13.2">
      <c r="Q43" s="243"/>
      <c r="S43" s="243"/>
      <c r="V43" s="243"/>
      <c r="X43" s="243"/>
      <c r="Y43" s="243"/>
      <c r="Z43" s="243"/>
      <c r="AA43" s="243"/>
      <c r="AB43" s="243"/>
      <c r="AC43" s="243"/>
      <c r="AD43" s="243"/>
      <c r="AE43" s="243"/>
      <c r="AF43" s="243"/>
      <c r="AG43" s="243"/>
      <c r="AH43" s="243"/>
    </row>
    <row r="44" spans="2:34" ht="13.2">
      <c r="AH44" s="243"/>
    </row>
    <row r="45" spans="2:34" ht="13.2"/>
    <row r="46" spans="2:34" ht="13.2"/>
    <row r="47" spans="2:34" ht="13.2"/>
    <row r="48" spans="2:34" ht="13.2">
      <c r="AG48" s="243"/>
      <c r="AH48" s="243"/>
    </row>
    <row r="49" spans="29:34" ht="13.2">
      <c r="AH49" s="243"/>
    </row>
    <row r="50" spans="29:34" ht="13.2">
      <c r="AH50" s="243"/>
    </row>
    <row r="51" spans="29:34" ht="13.2">
      <c r="AC51" s="243"/>
      <c r="AD51" s="243"/>
      <c r="AE51" s="243"/>
      <c r="AF51" s="243"/>
      <c r="AG51" s="243"/>
      <c r="AH51" s="243"/>
    </row>
    <row r="52" spans="29:34" ht="13.2"/>
    <row r="53" spans="29:34" ht="13.2"/>
    <row r="54" spans="29:34" ht="13.2">
      <c r="AH54" s="243"/>
    </row>
    <row r="55" spans="29:34" ht="13.2"/>
    <row r="56" spans="29:34" ht="13.2"/>
    <row r="57" spans="29:34" ht="13.2"/>
    <row r="58" spans="29:34" ht="13.2">
      <c r="AH58" s="243"/>
    </row>
    <row r="59" spans="29:34" ht="13.2"/>
    <row r="60" spans="29:34" ht="13.2"/>
    <row r="61" spans="29:34" ht="13.2"/>
    <row r="62" spans="29:34" ht="13.2"/>
    <row r="63" spans="29:34" ht="13.2">
      <c r="AH63" s="243"/>
    </row>
    <row r="64" spans="29:34" ht="13.2">
      <c r="AG64" s="243"/>
      <c r="AH64" s="243"/>
    </row>
    <row r="65" spans="32:34" ht="13.2"/>
    <row r="66" spans="32:34" ht="13.2"/>
    <row r="67" spans="32:34" ht="13.2"/>
    <row r="68" spans="32:34" ht="13.2"/>
    <row r="69" spans="32:34" ht="13.2">
      <c r="AF69" s="243"/>
      <c r="AG69" s="243"/>
      <c r="AH69" s="243"/>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3"/>
    </row>
    <row r="83" spans="25:34" ht="13.2">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c r="B2" s="243"/>
      <c r="T2" s="243"/>
    </row>
    <row r="3" spans="1: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row r="5" spans="1:34" ht="13.2"/>
    <row r="6" spans="1:34" ht="13.2"/>
    <row r="7" spans="1:34" ht="13.2"/>
    <row r="8" spans="1:34" ht="13.2"/>
    <row r="9" spans="1:34" ht="13.2">
      <c r="AH9" s="243"/>
    </row>
    <row r="10" spans="1:34" ht="13.2"/>
    <row r="11" spans="1:34" ht="13.2"/>
    <row r="12" spans="1:34" ht="13.2"/>
    <row r="13" spans="1:34" ht="13.2"/>
    <row r="14" spans="1:34" ht="13.2"/>
    <row r="15" spans="1:34" ht="13.2"/>
    <row r="16" spans="1:34" ht="13.2"/>
    <row r="17" spans="34:34" ht="13.2">
      <c r="AH17" s="243"/>
    </row>
    <row r="18" spans="34:34" ht="13.2"/>
    <row r="19" spans="34:34" ht="13.2"/>
    <row r="20" spans="34:34" ht="13.2">
      <c r="AH20" s="243"/>
    </row>
    <row r="21" spans="34:34" ht="13.2">
      <c r="AH21" s="243"/>
    </row>
    <row r="22" spans="34:34" ht="13.2"/>
    <row r="23" spans="34:34" ht="13.2"/>
    <row r="24" spans="34:34" ht="13.2"/>
    <row r="25" spans="34:34" ht="13.2"/>
    <row r="26" spans="34:34" ht="13.2"/>
    <row r="27" spans="34:34" ht="13.2"/>
    <row r="28" spans="34:34" ht="13.2">
      <c r="AH28" s="243"/>
    </row>
    <row r="29" spans="34:34" ht="13.2"/>
    <row r="30" spans="34:34" ht="13.2"/>
    <row r="31" spans="34:34" ht="13.2"/>
    <row r="32" spans="34:34" ht="13.2"/>
    <row r="33" spans="2:34" ht="13.2">
      <c r="B33" s="243"/>
      <c r="G33" s="243"/>
      <c r="I33" s="243"/>
    </row>
    <row r="34" spans="2:34" ht="13.2">
      <c r="C34" s="243"/>
      <c r="P34" s="243"/>
      <c r="R34" s="243"/>
      <c r="U34" s="243"/>
    </row>
    <row r="35" spans="2:34" ht="13.2">
      <c r="D35" s="243"/>
      <c r="E35" s="243"/>
      <c r="T35" s="243"/>
      <c r="W35" s="243"/>
      <c r="AC35" s="243"/>
      <c r="AD35" s="243"/>
      <c r="AE35" s="243"/>
      <c r="AF35" s="243"/>
      <c r="AG35" s="243"/>
      <c r="AH35" s="243"/>
    </row>
    <row r="36" spans="2:34" ht="13.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U40" s="243"/>
    </row>
    <row r="41" spans="2:34" ht="13.2">
      <c r="R41" s="243"/>
    </row>
    <row r="42" spans="2:34" ht="13.2">
      <c r="T42" s="243"/>
      <c r="W42" s="243"/>
    </row>
    <row r="43" spans="2:34" ht="13.2">
      <c r="Q43" s="243"/>
      <c r="S43" s="243"/>
      <c r="V43" s="243"/>
      <c r="X43" s="243"/>
      <c r="Y43" s="243"/>
      <c r="Z43" s="243"/>
      <c r="AA43" s="243"/>
      <c r="AB43" s="243"/>
      <c r="AC43" s="243"/>
      <c r="AD43" s="243"/>
      <c r="AE43" s="243"/>
      <c r="AF43" s="243"/>
      <c r="AG43" s="243"/>
      <c r="AH43" s="243"/>
    </row>
    <row r="44" spans="2:34" ht="13.2">
      <c r="AH44" s="243"/>
    </row>
    <row r="45" spans="2:34" ht="13.2"/>
    <row r="46" spans="2:34" ht="13.2"/>
    <row r="47" spans="2:34" ht="13.2"/>
    <row r="48" spans="2:34" ht="13.2">
      <c r="AG48" s="243"/>
      <c r="AH48" s="243"/>
    </row>
    <row r="49" spans="29:34" ht="13.2">
      <c r="AH49" s="243"/>
    </row>
    <row r="50" spans="29:34" ht="13.2">
      <c r="AH50" s="243"/>
    </row>
    <row r="51" spans="29:34" ht="13.2">
      <c r="AC51" s="243"/>
      <c r="AD51" s="243"/>
      <c r="AE51" s="243"/>
      <c r="AF51" s="243"/>
      <c r="AG51" s="243"/>
      <c r="AH51" s="243"/>
    </row>
    <row r="52" spans="29:34" ht="13.2"/>
    <row r="53" spans="29:34" ht="13.2"/>
    <row r="54" spans="29:34" ht="13.2">
      <c r="AH54" s="243"/>
    </row>
    <row r="55" spans="29:34" ht="13.2"/>
    <row r="56" spans="29:34" ht="13.2"/>
    <row r="57" spans="29:34" ht="13.2"/>
    <row r="58" spans="29:34" ht="13.2">
      <c r="AH58" s="243"/>
    </row>
    <row r="59" spans="29:34" ht="13.2"/>
    <row r="60" spans="29:34" ht="13.2"/>
    <row r="61" spans="29:34" ht="13.2"/>
    <row r="62" spans="29:34" ht="13.2"/>
    <row r="63" spans="29:34" ht="13.2">
      <c r="AH63" s="243"/>
    </row>
    <row r="64" spans="29:34" ht="13.2">
      <c r="AG64" s="243"/>
      <c r="AH64" s="243"/>
    </row>
    <row r="65" spans="32:34" ht="13.2"/>
    <row r="66" spans="32:34" ht="13.2"/>
    <row r="67" spans="32:34" ht="13.2"/>
    <row r="68" spans="32:34" ht="13.2"/>
    <row r="69" spans="32:34" ht="13.2">
      <c r="AF69" s="243"/>
      <c r="AG69" s="243"/>
      <c r="AH69" s="243"/>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3"/>
    </row>
    <row r="83" spans="25:34" ht="13.2">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3" t="s">
        <v>3</v>
      </c>
      <c r="D47" s="1173"/>
      <c r="E47" s="1174"/>
      <c r="F47" s="11">
        <v>8.44</v>
      </c>
      <c r="G47" s="12">
        <v>7.64</v>
      </c>
      <c r="H47" s="12">
        <v>5</v>
      </c>
      <c r="I47" s="12">
        <v>2.9</v>
      </c>
      <c r="J47" s="13">
        <v>1.85</v>
      </c>
    </row>
    <row r="48" spans="2:10" ht="57.75" customHeight="1">
      <c r="B48" s="14"/>
      <c r="C48" s="1175" t="s">
        <v>4</v>
      </c>
      <c r="D48" s="1175"/>
      <c r="E48" s="1176"/>
      <c r="F48" s="15">
        <v>1.08</v>
      </c>
      <c r="G48" s="16">
        <v>1.05</v>
      </c>
      <c r="H48" s="16">
        <v>0.49</v>
      </c>
      <c r="I48" s="16">
        <v>0.56000000000000005</v>
      </c>
      <c r="J48" s="17">
        <v>0.48</v>
      </c>
    </row>
    <row r="49" spans="2:10" ht="57.75" customHeight="1" thickBot="1">
      <c r="B49" s="18"/>
      <c r="C49" s="1177" t="s">
        <v>5</v>
      </c>
      <c r="D49" s="1177"/>
      <c r="E49" s="1178"/>
      <c r="F49" s="19" t="s">
        <v>528</v>
      </c>
      <c r="G49" s="20" t="s">
        <v>529</v>
      </c>
      <c r="H49" s="20" t="s">
        <v>530</v>
      </c>
      <c r="I49" s="20" t="s">
        <v>531</v>
      </c>
      <c r="J49" s="21" t="s">
        <v>532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2018-11-08T23:52:10Z</cp:lastPrinted>
  <dcterms:created xsi:type="dcterms:W3CDTF">2018-01-24T04:39:42Z</dcterms:created>
  <dcterms:modified xsi:type="dcterms:W3CDTF">2018-11-28T10:16:25Z</dcterms:modified>
</cp:coreProperties>
</file>