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移行作業中\財務調査課\04 調査統計係\■財政状況公表資料\02_財政状況資料集\H28決算_財政状況資料集\30_11月公表分\12_HP掲載用（政令指定都市分）\"/>
    </mc:Choice>
  </mc:AlternateContent>
  <bookViews>
    <workbookView xWindow="0" yWindow="0" windowWidth="23040" windowHeight="940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7" i="9" l="1"/>
  <c r="BG36" i="9"/>
  <c r="BG35" i="9"/>
  <c r="BG34" i="9"/>
  <c r="AO36" i="9"/>
  <c r="AO35" i="9"/>
  <c r="AO34" i="9"/>
  <c r="W41" i="9"/>
  <c r="W40"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C41" i="9"/>
  <c r="BW40" i="9"/>
  <c r="BE40" i="9"/>
  <c r="AM40" i="9"/>
  <c r="C40" i="9"/>
  <c r="BW39" i="9"/>
  <c r="BE39" i="9"/>
  <c r="AM39" i="9"/>
  <c r="BW38" i="9"/>
  <c r="BE38" i="9"/>
  <c r="AM38" i="9"/>
  <c r="AM37" i="9"/>
  <c r="BW34" i="9"/>
  <c r="C34" i="9"/>
  <c r="BW35" i="9" l="1"/>
  <c r="BW36" i="9" s="1"/>
  <c r="BW37" i="9" s="1"/>
  <c r="CO34" i="9" s="1"/>
  <c r="CO35" i="9" s="1"/>
  <c r="CO36" i="9" s="1"/>
  <c r="CO37" i="9" s="1"/>
  <c r="CO38" i="9" s="1"/>
  <c r="CO39" i="9" s="1"/>
  <c r="CO40" i="9" s="1"/>
  <c r="CO41" i="9" s="1"/>
  <c r="CO42" i="9" s="1"/>
  <c r="CO43" i="9" s="1"/>
  <c r="C35" i="9"/>
  <c r="C36" i="9" s="1"/>
  <c r="C37" i="9" s="1"/>
  <c r="C38" i="9" s="1"/>
  <c r="C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U39" i="9" s="1"/>
  <c r="U40" i="9" s="1"/>
  <c r="U41" i="9" s="1"/>
  <c r="BE34" i="9" l="1"/>
  <c r="BE35" i="9" s="1"/>
  <c r="BE36" i="9" s="1"/>
  <c r="BE37" i="9" s="1"/>
  <c r="AM34" i="9"/>
  <c r="AM35" i="9" s="1"/>
  <c r="AM36" i="9" s="1"/>
</calcChain>
</file>

<file path=xl/sharedStrings.xml><?xml version="1.0" encoding="utf-8"?>
<sst xmlns="http://schemas.openxmlformats.org/spreadsheetml/2006/main" count="972" uniqueCount="582">
  <si>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</si>
  <si>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</si>
  <si>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</si>
  <si>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</si>
  <si>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</si>
  <si>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</si>
  <si>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</si>
  <si>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</si>
  <si>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</si>
  <si>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</si>
  <si>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</si>
  <si>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</si>
  <si>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</si>
  <si>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</si>
  <si>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</si>
  <si>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</si>
  <si>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</si>
  <si>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</si>
  <si>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</si>
  <si>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</si>
  <si>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</si>
  <si>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</si>
  <si>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</si>
  <si>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</si>
  <si>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</si>
  <si>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</si>
  <si>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</si>
  <si>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</si>
  <si>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</si>
  <si>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</si>
  <si>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</si>
  <si>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</si>
  <si>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</si>
  <si>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</si>
  <si>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</si>
  <si>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</si>
  <si>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</si>
  <si>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</si>
  <si>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</si>
  <si>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</si>
  <si>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</si>
  <si>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</si>
  <si>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</si>
  <si>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</si>
  <si>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</si>
  <si>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</si>
  <si>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</si>
  <si>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</si>
  <si>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</si>
  <si>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</si>
  <si>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</si>
  <si>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</si>
  <si>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</si>
  <si>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</si>
  <si>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</si>
  <si>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</si>
  <si>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</si>
  <si>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</si>
  <si>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</si>
  <si>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</si>
  <si>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</si>
  <si>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</si>
  <si>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</si>
  <si>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</si>
  <si>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</si>
  <si>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</si>
  <si>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</si>
  <si>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</si>
  <si>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</si>
  <si>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</si>
  <si>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政令指定都市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</si>
  <si>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</si>
  <si>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</si>
  <si>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</si>
  <si>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</si>
  <si>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</si>
  <si>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</si>
  <si>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</si>
  <si>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</si>
  <si>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</si>
  <si>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</si>
  <si>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</si>
  <si>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</si>
  <si>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静岡市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</si>
  <si>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</si>
  <si>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</si>
  <si>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</si>
  <si>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</si>
  <si>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</si>
  <si>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</si>
  <si>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</si>
  <si>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</si>
  <si>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</si>
  <si>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</si>
  <si>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</si>
  <si>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</si>
  <si>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</si>
  <si>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</si>
  <si>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</si>
  <si>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</si>
  <si>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</si>
  <si>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</si>
  <si>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</si>
  <si>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</si>
  <si>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</si>
  <si>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</si>
  <si>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</si>
  <si>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</si>
  <si>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</si>
  <si>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</si>
  <si>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</si>
  <si>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</si>
  <si>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</si>
  <si>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</si>
  <si>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</si>
  <si>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</si>
  <si>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</si>
  <si>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</si>
  <si>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</si>
  <si>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</si>
  <si>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</si>
  <si>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</si>
  <si>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</si>
  <si>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</si>
  <si>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</si>
  <si>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</si>
  <si>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</si>
  <si>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</si>
  <si>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</si>
  <si>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</si>
  <si>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</si>
  <si>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</si>
  <si>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</si>
  <si>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</si>
  <si>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</si>
  <si>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</si>
  <si>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</si>
  <si>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</si>
  <si>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</si>
  <si>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</si>
  <si>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</si>
  <si>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</si>
  <si>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</si>
  <si>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</si>
  <si>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</si>
  <si>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</si>
  <si>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</si>
  <si>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</si>
  <si>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</si>
  <si>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</si>
  <si>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</si>
  <si>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</si>
  <si>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</si>
  <si>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</si>
  <si>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</si>
  <si>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</si>
  <si>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</si>
  <si>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</si>
  <si>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</si>
  <si>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</si>
  <si>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</si>
  <si>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</si>
  <si>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</si>
  <si>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</si>
  <si>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</si>
  <si>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</si>
  <si>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</si>
  <si>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</si>
  <si>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</si>
  <si>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</si>
  <si>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</si>
  <si>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</si>
  <si>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</si>
  <si>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</si>
  <si>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</si>
  <si>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</si>
  <si>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</si>
  <si>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</si>
  <si>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</si>
  <si>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</si>
  <si>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</si>
  <si>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</si>
  <si>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</si>
  <si>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</si>
  <si>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</si>
  <si>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</si>
  <si>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</si>
  <si>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</si>
  <si>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</si>
  <si>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</si>
  <si>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</si>
  <si>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</si>
  <si>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</si>
  <si>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</si>
  <si>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</si>
  <si>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</si>
  <si>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</si>
  <si>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</si>
  <si>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静岡県静岡市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</si>
  <si>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</si>
  <si>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</si>
  <si>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</si>
  <si>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</si>
  <si>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</si>
  <si>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</si>
  <si>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</si>
  <si>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</si>
  <si>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</si>
  <si>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</si>
  <si>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</si>
  <si>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</si>
  <si>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</si>
  <si>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</si>
  <si>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</si>
  <si>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</si>
  <si>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</si>
  <si>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</si>
  <si>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</si>
  <si>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</si>
  <si>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</si>
  <si>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</si>
  <si>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</si>
  <si>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</si>
  <si>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</si>
  <si>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</si>
  <si>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</si>
  <si>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</si>
  <si>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</si>
  <si>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</si>
  <si>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</si>
  <si>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</si>
  <si>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</si>
  <si>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</si>
  <si>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</si>
  <si>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</si>
  <si>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</si>
  <si>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</si>
  <si>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</si>
  <si>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</si>
  <si>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</si>
  <si>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</si>
  <si>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</si>
  <si>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</si>
  <si>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</si>
  <si>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</si>
  <si>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</si>
  <si>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</si>
  <si>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</si>
  <si>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</si>
  <si>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</si>
  <si>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</si>
  <si>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</si>
  <si>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</si>
  <si>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</si>
  <si>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</si>
  <si>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</si>
  <si>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</si>
  <si>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</si>
  <si>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</si>
  <si>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</si>
  <si>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</si>
  <si>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</si>
  <si>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</si>
  <si>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</si>
  <si>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</si>
  <si>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</si>
  <si>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</si>
  <si>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</si>
  <si>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</si>
  <si>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</si>
  <si>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</si>
  <si>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</si>
  <si>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</si>
  <si>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</si>
  <si>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</si>
  <si>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</si>
  <si>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</si>
  <si>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</si>
  <si>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</si>
  <si>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</si>
  <si>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</si>
  <si>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</si>
  <si>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</si>
  <si>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</si>
  <si>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</si>
  <si>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</si>
  <si>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</si>
  <si>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</si>
  <si>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</si>
  <si>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</si>
  <si>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</si>
  <si>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</si>
  <si>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</si>
  <si>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</si>
  <si>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</si>
  <si>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</si>
  <si>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</si>
  <si>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</si>
  <si>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</si>
  <si>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</si>
  <si>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</si>
  <si>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</si>
  <si>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</si>
  <si>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</si>
  <si>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</si>
  <si>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</si>
  <si>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</si>
  <si>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</si>
  <si>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</si>
  <si>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</si>
  <si>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</si>
  <si>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</si>
  <si>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</si>
  <si>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</si>
  <si>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</si>
  <si>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</si>
  <si>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</si>
  <si>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</si>
  <si>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</si>
  <si>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</si>
  <si>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</si>
  <si>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</si>
  <si>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</si>
  <si>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</si>
  <si>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</si>
  <si>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</si>
  <si>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</si>
  <si>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</si>
  <si>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</si>
  <si>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</si>
  <si>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</si>
  <si>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</si>
  <si>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</si>
  <si>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</si>
  <si>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</si>
  <si>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</si>
  <si>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</si>
  <si>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</si>
  <si>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</si>
  <si>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</si>
  <si>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</si>
  <si>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</si>
  <si>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</si>
  <si>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</si>
  <si>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</si>
  <si>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</si>
  <si>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</si>
  <si>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静岡県静岡市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</si>
  <si>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</si>
  <si>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</si>
  <si>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</si>
  <si>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</si>
  <si>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</si>
  <si>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</si>
  <si>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</si>
  <si>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</si>
  <si>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</si>
  <si>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</si>
  <si>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</si>
  <si>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</si>
  <si>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</si>
  <si>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</si>
  <si>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</si>
  <si>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</si>
  <si>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</si>
  <si>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</si>
  <si>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</si>
  <si>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</si>
  <si>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電気事業経営記念基金会計</t>
    <phoneticPr fontId="5"/>
  </si>
  <si>
    <t>土地区画整理清算金会計</t>
    <phoneticPr fontId="5"/>
  </si>
  <si>
    <t>母子・父子・寡婦福祉資金貸付金会計</t>
    <phoneticPr fontId="5"/>
  </si>
  <si>
    <t>公債管理事業会計</t>
    <phoneticPr fontId="5"/>
  </si>
  <si>
    <t>静岡市立静岡病院事業債管理事業会計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</si>
  <si>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</si>
  <si>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</si>
  <si>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</si>
  <si>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</si>
  <si>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</si>
  <si>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</si>
  <si>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</si>
  <si>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</si>
  <si>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</si>
  <si>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</si>
  <si>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</si>
  <si>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</si>
  <si>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</si>
  <si>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競輪事業会計</t>
    <phoneticPr fontId="5"/>
  </si>
  <si>
    <t>国民健康保険事業会計（事業勘定）</t>
    <phoneticPr fontId="5"/>
  </si>
  <si>
    <t>国民健康保険事業会計（直営診療施設勘定）</t>
    <phoneticPr fontId="5"/>
  </si>
  <si>
    <t>駐車場事業会計（静岡駅北口地下駐車場勘定）</t>
    <phoneticPr fontId="5"/>
  </si>
  <si>
    <t>駐車場事業会計（草薙駅前駐車場勘定）</t>
    <phoneticPr fontId="5"/>
  </si>
  <si>
    <t>介護保険事業会計</t>
    <phoneticPr fontId="5"/>
  </si>
  <si>
    <t>介護保険サービス会計</t>
    <phoneticPr fontId="5"/>
  </si>
  <si>
    <t>後期高齢者医療事業会計</t>
    <phoneticPr fontId="5"/>
  </si>
  <si>
    <t>水道事業会計</t>
    <phoneticPr fontId="5"/>
  </si>
  <si>
    <t>法適用企業</t>
    <phoneticPr fontId="5"/>
  </si>
  <si>
    <t>下水道事業会計</t>
    <phoneticPr fontId="5"/>
  </si>
  <si>
    <t>病院事業会計</t>
    <phoneticPr fontId="5"/>
  </si>
  <si>
    <t>簡易水道事業会計</t>
    <phoneticPr fontId="5"/>
  </si>
  <si>
    <t>法非適用企業</t>
    <phoneticPr fontId="5"/>
  </si>
  <si>
    <t>清掃工場発電事業会計</t>
    <phoneticPr fontId="5"/>
  </si>
  <si>
    <t>農業集落排水事業会計</t>
    <phoneticPr fontId="5"/>
  </si>
  <si>
    <t>中央卸売市場事業会計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</si>
  <si>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</si>
  <si>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</si>
  <si>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</si>
  <si>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</si>
  <si>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</si>
  <si>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</si>
  <si>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</si>
  <si>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</si>
  <si>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</si>
  <si>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</si>
  <si>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</si>
  <si>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</si>
  <si>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</si>
  <si>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</si>
  <si>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</si>
  <si>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</si>
  <si>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</si>
  <si>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</si>
  <si>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</si>
  <si>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</si>
  <si>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</si>
  <si>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</si>
  <si>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</si>
  <si>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</si>
  <si>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</si>
  <si>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</si>
  <si>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</si>
  <si>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</si>
  <si>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</si>
  <si>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</si>
  <si>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</si>
  <si>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</si>
  <si>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</si>
  <si>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</si>
  <si>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</si>
  <si>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</si>
  <si>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</si>
  <si>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</si>
  <si>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</si>
  <si>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</si>
  <si>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</si>
  <si>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</si>
  <si>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</si>
  <si>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</si>
  <si>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</si>
  <si>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</si>
  <si>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</si>
  <si>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</si>
  <si>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</si>
  <si>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</si>
  <si>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</si>
  <si>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</si>
  <si>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</si>
  <si>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</si>
  <si>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</si>
  <si>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</si>
  <si>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</si>
  <si>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</si>
  <si>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</si>
  <si>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</si>
  <si>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</si>
  <si>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</si>
  <si>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</si>
  <si>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</si>
  <si>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</si>
  <si>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</si>
  <si>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</si>
  <si>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</si>
  <si>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</si>
  <si>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</si>
  <si>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</si>
  <si>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</si>
  <si>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</si>
  <si>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</si>
  <si>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</si>
  <si>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</si>
  <si>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</si>
  <si>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</si>
  <si>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</si>
  <si>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</si>
  <si>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</si>
  <si>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</si>
  <si>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</si>
  <si>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</si>
  <si>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</si>
  <si>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</si>
  <si>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</si>
  <si>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</si>
  <si>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</si>
  <si>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</si>
  <si>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</si>
  <si>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</si>
  <si>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</si>
  <si>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</si>
  <si>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</si>
  <si>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</si>
  <si>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</si>
  <si>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</si>
  <si>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</si>
  <si>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</si>
  <si>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</si>
  <si>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</si>
  <si>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</si>
  <si>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</si>
  <si>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</si>
  <si>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</si>
  <si>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</si>
  <si>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</si>
  <si>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</si>
  <si>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</si>
  <si>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</si>
  <si>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</si>
  <si>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</si>
  <si>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</si>
  <si>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</si>
  <si>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</si>
  <si>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</si>
  <si>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</si>
  <si>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</si>
  <si>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</si>
  <si>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</si>
  <si>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</si>
  <si>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</si>
  <si>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</si>
  <si>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</si>
  <si>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</si>
  <si>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</si>
  <si>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</si>
  <si>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</si>
  <si>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</si>
  <si>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</si>
  <si>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</si>
  <si>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</si>
  <si>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</si>
  <si>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</si>
  <si>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0.78</t>
  </si>
  <si>
    <t>▲ 0.49</t>
  </si>
  <si>
    <t>下水道事業会計</t>
  </si>
  <si>
    <t>水道事業会計</t>
  </si>
  <si>
    <t>一般会計</t>
  </si>
  <si>
    <t>国民健康保険事業会計（事業勘定）</t>
  </si>
  <si>
    <t>病院事業会計</t>
  </si>
  <si>
    <t>介護保険事業会計</t>
  </si>
  <si>
    <t>競輪事業会計</t>
  </si>
  <si>
    <t>後期高齢者医療事業会計</t>
  </si>
  <si>
    <t>その他会計（赤字）</t>
  </si>
  <si>
    <t>▲ 0.00</t>
  </si>
  <si>
    <t>その他会計（黒字）</t>
  </si>
  <si>
    <t>静岡市土地開発公社</t>
    <rPh sb="0" eb="3">
      <t>シズオカシ</t>
    </rPh>
    <rPh sb="3" eb="5">
      <t>トチ</t>
    </rPh>
    <rPh sb="5" eb="7">
      <t>カイハツ</t>
    </rPh>
    <rPh sb="7" eb="9">
      <t>コウシャ</t>
    </rPh>
    <phoneticPr fontId="2"/>
  </si>
  <si>
    <t>静岡市立静岡病院</t>
    <rPh sb="0" eb="2">
      <t>シズオカ</t>
    </rPh>
    <rPh sb="2" eb="4">
      <t>シリツ</t>
    </rPh>
    <rPh sb="4" eb="6">
      <t>シズオカ</t>
    </rPh>
    <rPh sb="6" eb="8">
      <t>ビョウイン</t>
    </rPh>
    <phoneticPr fontId="2"/>
  </si>
  <si>
    <t>静岡市まちづくり公社</t>
    <rPh sb="0" eb="3">
      <t>シズオカシ</t>
    </rPh>
    <rPh sb="8" eb="10">
      <t>コウシャ</t>
    </rPh>
    <phoneticPr fontId="2"/>
  </si>
  <si>
    <t>静岡市文化振興財団</t>
    <rPh sb="0" eb="3">
      <t>シズオカシ</t>
    </rPh>
    <rPh sb="3" eb="5">
      <t>ブンカ</t>
    </rPh>
    <rPh sb="5" eb="7">
      <t>シンコウ</t>
    </rPh>
    <rPh sb="7" eb="9">
      <t>ザイダン</t>
    </rPh>
    <phoneticPr fontId="2"/>
  </si>
  <si>
    <t>静岡市体育協会</t>
    <rPh sb="0" eb="3">
      <t>シズオカシ</t>
    </rPh>
    <rPh sb="3" eb="5">
      <t>タイイク</t>
    </rPh>
    <rPh sb="5" eb="7">
      <t>キョウカイ</t>
    </rPh>
    <phoneticPr fontId="2"/>
  </si>
  <si>
    <t>静岡市環境公社</t>
    <rPh sb="0" eb="3">
      <t>シズオカシ</t>
    </rPh>
    <rPh sb="3" eb="5">
      <t>カンキョウ</t>
    </rPh>
    <rPh sb="5" eb="7">
      <t>コウシャ</t>
    </rPh>
    <phoneticPr fontId="2"/>
  </si>
  <si>
    <t>静岡観光コンベンション協会</t>
    <rPh sb="0" eb="2">
      <t>シズオカ</t>
    </rPh>
    <rPh sb="2" eb="4">
      <t>カンコウ</t>
    </rPh>
    <rPh sb="11" eb="13">
      <t>キョウカイ</t>
    </rPh>
    <phoneticPr fontId="2"/>
  </si>
  <si>
    <t>静岡市勤労者福祉サービスセンター</t>
    <rPh sb="0" eb="3">
      <t>シズオカシ</t>
    </rPh>
    <rPh sb="3" eb="6">
      <t>キンロウシャ</t>
    </rPh>
    <rPh sb="6" eb="8">
      <t>フクシ</t>
    </rPh>
    <phoneticPr fontId="2"/>
  </si>
  <si>
    <t>静岡産業振興協会</t>
    <rPh sb="0" eb="2">
      <t>シズオカ</t>
    </rPh>
    <rPh sb="2" eb="4">
      <t>サンギョウ</t>
    </rPh>
    <rPh sb="4" eb="6">
      <t>シンコウ</t>
    </rPh>
    <rPh sb="6" eb="8">
      <t>キョウカイ</t>
    </rPh>
    <phoneticPr fontId="2"/>
  </si>
  <si>
    <t>駿府楽市</t>
    <rPh sb="0" eb="2">
      <t>スンプ</t>
    </rPh>
    <rPh sb="2" eb="4">
      <t>ラクイチ</t>
    </rPh>
    <phoneticPr fontId="2"/>
  </si>
  <si>
    <t>静岡市動物園協会</t>
    <rPh sb="0" eb="3">
      <t>シズオカシ</t>
    </rPh>
    <rPh sb="3" eb="5">
      <t>ドウブツ</t>
    </rPh>
    <rPh sb="5" eb="6">
      <t>エン</t>
    </rPh>
    <rPh sb="6" eb="8">
      <t>キョウカイ</t>
    </rPh>
    <phoneticPr fontId="2"/>
  </si>
  <si>
    <t>〇</t>
    <phoneticPr fontId="2"/>
  </si>
  <si>
    <t>〇</t>
    <phoneticPr fontId="2"/>
  </si>
  <si>
    <t>共立蒲原総合病院組合</t>
    <rPh sb="0" eb="2">
      <t>キョウリツ</t>
    </rPh>
    <rPh sb="2" eb="4">
      <t>カンバラ</t>
    </rPh>
    <rPh sb="4" eb="6">
      <t>ソウゴウ</t>
    </rPh>
    <rPh sb="6" eb="8">
      <t>ビョウイン</t>
    </rPh>
    <rPh sb="8" eb="10">
      <t>クミアイ</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</si>
  <si>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</si>
  <si>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</si>
  <si>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静岡地方税滞納整理機構</t>
    <rPh sb="0" eb="2">
      <t>シズオカ</t>
    </rPh>
    <rPh sb="2" eb="4">
      <t>チホウ</t>
    </rPh>
    <rPh sb="4" eb="5">
      <t>ゼイ</t>
    </rPh>
    <rPh sb="5" eb="7">
      <t>タイノウ</t>
    </rPh>
    <rPh sb="7" eb="9">
      <t>セイリ</t>
    </rPh>
    <rPh sb="9" eb="11">
      <t>キコウ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</si>
  <si>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</si>
  <si>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</si>
  <si>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</si>
  <si>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将来負担比率は、類似団体より低くなっている。主な要因としては、公営企業会計の企業債償還に対する一般会計繰出金が
減少したことが挙げられる。
一方で、有形固定資産減価償却率は、類似団体より高くなっている。主な要因としては、昭和51年に建設された中央卸売市場、
昭和39年に建設された環境保健研究所の有形固定資産減価償却率が95％以上になっていることが挙げられる。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</si>
  <si>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</si>
  <si>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</si>
  <si>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</si>
  <si>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</si>
  <si>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</si>
  <si>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</si>
  <si>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</si>
  <si>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将来負担比率は、公営企業会計の企業債償還に対する一般会計繰出金が減少したことなどにより低下している。
実質公債費比率は、公債費に準ずる債務負担行為額が減少傾向にあることや、下水道事業債の減少に伴う公営企業債に対しての繰出金が減少していることにより低下している。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</si>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</sst>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47129</c:v>
                </c:pt>
                <c:pt idx="1">
                  <c:v>50848</c:v>
                </c:pt>
                <c:pt idx="2">
                  <c:v>53572</c:v>
                </c:pt>
                <c:pt idx="3">
                  <c:v>51898</c:v>
                </c:pt>
                <c:pt idx="4">
                  <c:v>51684</c:v>
                </c:pt>
              </c:numCache>
            </c:numRef>
          </c:val>
          <c:smooth val="0"/>
          <c:extLst xmlns:c16r2="http://schemas.microsoft.com/office/drawing/2015/06/chart">
            <c:ext xmlns:c16="http://schemas.microsoft.com/office/drawing/2014/chart" uri="{C3380CC4-5D6E-409C-BE32-E72D297353CC}">
              <c16:uniqueId val="{00000000-7B6C-4D92-8E8B-4C3EC9BAB44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75439</c:v>
                </c:pt>
                <c:pt idx="1">
                  <c:v>65746</c:v>
                </c:pt>
                <c:pt idx="2">
                  <c:v>60455</c:v>
                </c:pt>
                <c:pt idx="3">
                  <c:v>59056</c:v>
                </c:pt>
                <c:pt idx="4">
                  <c:v>61172</c:v>
                </c:pt>
              </c:numCache>
            </c:numRef>
          </c:val>
          <c:smooth val="0"/>
          <c:extLst xmlns:c16r2="http://schemas.microsoft.com/office/drawing/2015/06/chart">
            <c:ext xmlns:c16="http://schemas.microsoft.com/office/drawing/2014/chart" uri="{C3380CC4-5D6E-409C-BE32-E72D297353CC}">
              <c16:uniqueId val="{00000001-7B6C-4D92-8E8B-4C3EC9BAB449}"/>
            </c:ext>
          </c:extLst>
        </c:ser>
        <c:dLbls>
          <c:showLegendKey val="0"/>
          <c:showVal val="0"/>
          <c:showCatName val="0"/>
          <c:showSerName val="0"/>
          <c:showPercent val="0"/>
          <c:showBubbleSize val="0"/>
        </c:dLbls>
        <c:marker val="1"/>
        <c:smooth val="0"/>
        <c:axId val="388304936"/>
        <c:axId val="245970928"/>
      </c:lineChart>
      <c:catAx>
        <c:axId val="388304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5970928"/>
        <c:crosses val="autoZero"/>
        <c:auto val="1"/>
        <c:lblAlgn val="ctr"/>
        <c:lblOffset val="100"/>
        <c:tickLblSkip val="1"/>
        <c:tickMarkSkip val="1"/>
        <c:noMultiLvlLbl val="0"/>
      </c:catAx>
      <c:valAx>
        <c:axId val="24597092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8304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2.4900000000000002</c:v>
                </c:pt>
                <c:pt idx="1">
                  <c:v>3.17</c:v>
                </c:pt>
                <c:pt idx="2">
                  <c:v>2.41</c:v>
                </c:pt>
                <c:pt idx="3">
                  <c:v>2.5499999999999998</c:v>
                </c:pt>
                <c:pt idx="4">
                  <c:v>2.08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5.26</c:v>
                </c:pt>
                <c:pt idx="1">
                  <c:v>5.21</c:v>
                </c:pt>
                <c:pt idx="2">
                  <c:v>5.24</c:v>
                </c:pt>
                <c:pt idx="3">
                  <c:v>5.2</c:v>
                </c:pt>
                <c:pt idx="4">
                  <c:v>5.25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85697104"/>
        <c:axId val="385148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0.23</c:v>
                </c:pt>
                <c:pt idx="1">
                  <c:v>0.72</c:v>
                </c:pt>
                <c:pt idx="2">
                  <c:v>-0.78</c:v>
                </c:pt>
                <c:pt idx="3">
                  <c:v>0.14000000000000001</c:v>
                </c:pt>
                <c:pt idx="4">
                  <c:v>-0.49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85697104"/>
        <c:axId val="385148152"/>
      </c:lineChart>
      <c:catAx>
        <c:axId val="38569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5148152"/>
        <c:crosses val="autoZero"/>
        <c:auto val="1"/>
        <c:lblAlgn val="ctr"/>
        <c:lblOffset val="100"/>
        <c:tickLblSkip val="1"/>
        <c:tickMarkSkip val="1"/>
        <c:noMultiLvlLbl val="0"/>
      </c:catAx>
      <c:valAx>
        <c:axId val="385148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5697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0.19</c:v>
                </c:pt>
                <c:pt idx="2">
                  <c:v>#N/A</c:v>
                </c:pt>
                <c:pt idx="3">
                  <c:v>0.45</c:v>
                </c:pt>
                <c:pt idx="4">
                  <c:v>#N/A</c:v>
                </c:pt>
                <c:pt idx="5">
                  <c:v>0.04</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0.16</c:v>
                </c:pt>
                <c:pt idx="2">
                  <c:v>#N/A</c:v>
                </c:pt>
                <c:pt idx="3">
                  <c:v>0.15</c:v>
                </c:pt>
                <c:pt idx="4">
                  <c:v>#N/A</c:v>
                </c:pt>
                <c:pt idx="5">
                  <c:v>0.16</c:v>
                </c:pt>
                <c:pt idx="6">
                  <c:v>#N/A</c:v>
                </c:pt>
                <c:pt idx="7">
                  <c:v>0.16</c:v>
                </c:pt>
                <c:pt idx="8">
                  <c:v>#N/A</c:v>
                </c:pt>
                <c:pt idx="9">
                  <c:v>0.17</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競輪事業会計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0.16</c:v>
                </c:pt>
                <c:pt idx="2">
                  <c:v>#N/A</c:v>
                </c:pt>
                <c:pt idx="3">
                  <c:v>0.24</c:v>
                </c:pt>
                <c:pt idx="4">
                  <c:v>#N/A</c:v>
                </c:pt>
                <c:pt idx="5">
                  <c:v>0.22</c:v>
                </c:pt>
                <c:pt idx="6">
                  <c:v>#N/A</c:v>
                </c:pt>
                <c:pt idx="7">
                  <c:v>0.27</c:v>
                </c:pt>
                <c:pt idx="8">
                  <c:v>#N/A</c:v>
                </c:pt>
                <c:pt idx="9">
                  <c:v>0.28000000000000003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c:v>
                </c:pt>
                <c:pt idx="2">
                  <c:v>#N/A</c:v>
                </c:pt>
                <c:pt idx="3">
                  <c:v>0.25</c:v>
                </c:pt>
                <c:pt idx="4">
                  <c:v>#N/A</c:v>
                </c:pt>
                <c:pt idx="5">
                  <c:v>0.44</c:v>
                </c:pt>
                <c:pt idx="6">
                  <c:v>#N/A</c:v>
                </c:pt>
                <c:pt idx="7">
                  <c:v>0.4</c:v>
                </c:pt>
                <c:pt idx="8">
                  <c:v>#N/A</c:v>
                </c:pt>
                <c:pt idx="9">
                  <c:v>1.03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3.43</c:v>
                </c:pt>
                <c:pt idx="2">
                  <c:v>#N/A</c:v>
                </c:pt>
                <c:pt idx="3">
                  <c:v>3.45</c:v>
                </c:pt>
                <c:pt idx="4">
                  <c:v>#N/A</c:v>
                </c:pt>
                <c:pt idx="5">
                  <c:v>4.18</c:v>
                </c:pt>
                <c:pt idx="6">
                  <c:v>#N/A</c:v>
                </c:pt>
                <c:pt idx="7">
                  <c:v>4.2300000000000004</c:v>
                </c:pt>
                <c:pt idx="8">
                  <c:v>#N/A</c:v>
                </c:pt>
                <c:pt idx="9">
                  <c:v>1.24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1.61</c:v>
                </c:pt>
                <c:pt idx="2">
                  <c:v>#N/A</c:v>
                </c:pt>
                <c:pt idx="3">
                  <c:v>2.5299999999999998</c:v>
                </c:pt>
                <c:pt idx="4">
                  <c:v>#N/A</c:v>
                </c:pt>
                <c:pt idx="5">
                  <c:v>2.44</c:v>
                </c:pt>
                <c:pt idx="6">
                  <c:v>#N/A</c:v>
                </c:pt>
                <c:pt idx="7">
                  <c:v>2.2200000000000002</c:v>
                </c:pt>
                <c:pt idx="8">
                  <c:v>#N/A</c:v>
                </c:pt>
                <c:pt idx="9">
                  <c:v>1.69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2.46</c:v>
                </c:pt>
                <c:pt idx="2">
                  <c:v>#N/A</c:v>
                </c:pt>
                <c:pt idx="3">
                  <c:v>3.16</c:v>
                </c:pt>
                <c:pt idx="4">
                  <c:v>#N/A</c:v>
                </c:pt>
                <c:pt idx="5">
                  <c:v>2.41</c:v>
                </c:pt>
                <c:pt idx="6">
                  <c:v>#N/A</c:v>
                </c:pt>
                <c:pt idx="7">
                  <c:v>2.54</c:v>
                </c:pt>
                <c:pt idx="8">
                  <c:v>#N/A</c:v>
                </c:pt>
                <c:pt idx="9">
                  <c:v>2.0699999999999998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9.2100000000000009</c:v>
                </c:pt>
                <c:pt idx="2">
                  <c:v>#N/A</c:v>
                </c:pt>
                <c:pt idx="3">
                  <c:v>8.31</c:v>
                </c:pt>
                <c:pt idx="4">
                  <c:v>#N/A</c:v>
                </c:pt>
                <c:pt idx="5">
                  <c:v>7.9</c:v>
                </c:pt>
                <c:pt idx="6">
                  <c:v>#N/A</c:v>
                </c:pt>
                <c:pt idx="7">
                  <c:v>5.86</c:v>
                </c:pt>
                <c:pt idx="8">
                  <c:v>#N/A</c:v>
                </c:pt>
                <c:pt idx="9">
                  <c:v>6.2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2.7</c:v>
                </c:pt>
                <c:pt idx="2">
                  <c:v>#N/A</c:v>
                </c:pt>
                <c:pt idx="3">
                  <c:v>2.77</c:v>
                </c:pt>
                <c:pt idx="4">
                  <c:v>#N/A</c:v>
                </c:pt>
                <c:pt idx="5">
                  <c:v>4.58</c:v>
                </c:pt>
                <c:pt idx="6">
                  <c:v>#N/A</c:v>
                </c:pt>
                <c:pt idx="7">
                  <c:v>5.81</c:v>
                </c:pt>
                <c:pt idx="8">
                  <c:v>#N/A</c:v>
                </c:pt>
                <c:pt idx="9">
                  <c:v>6.4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35340608"/>
        <c:axId val="435341000"/>
      </c:barChart>
      <c:catAx>
        <c:axId val="43534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5341000"/>
        <c:crosses val="autoZero"/>
        <c:auto val="1"/>
        <c:lblAlgn val="ctr"/>
        <c:lblOffset val="100"/>
        <c:tickLblSkip val="1"/>
        <c:tickMarkSkip val="1"/>
        <c:noMultiLvlLbl val="0"/>
      </c:catAx>
      <c:valAx>
        <c:axId val="435341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340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34246</c:v>
                </c:pt>
                <c:pt idx="5">
                  <c:v>35322</c:v>
                </c:pt>
                <c:pt idx="8">
                  <c:v>35688</c:v>
                </c:pt>
                <c:pt idx="11">
                  <c:v>35176</c:v>
                </c:pt>
                <c:pt idx="14">
                  <c:v>36145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1886</c:v>
                </c:pt>
                <c:pt idx="3">
                  <c:v>788</c:v>
                </c:pt>
                <c:pt idx="6">
                  <c:v>732</c:v>
                </c:pt>
                <c:pt idx="9">
                  <c:v>1477</c:v>
                </c:pt>
                <c:pt idx="12">
                  <c:v>1104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173</c:v>
                </c:pt>
                <c:pt idx="3">
                  <c:v>118</c:v>
                </c:pt>
                <c:pt idx="6">
                  <c:v>139</c:v>
                </c:pt>
                <c:pt idx="9">
                  <c:v>114</c:v>
                </c:pt>
                <c:pt idx="12">
                  <c:v>114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7839</c:v>
                </c:pt>
                <c:pt idx="3">
                  <c:v>8348</c:v>
                </c:pt>
                <c:pt idx="6">
                  <c:v>8314</c:v>
                </c:pt>
                <c:pt idx="9">
                  <c:v>7477</c:v>
                </c:pt>
                <c:pt idx="12">
                  <c:v>6579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3800</c:v>
                </c:pt>
                <c:pt idx="3">
                  <c:v>4500</c:v>
                </c:pt>
                <c:pt idx="6">
                  <c:v>5167</c:v>
                </c:pt>
                <c:pt idx="9">
                  <c:v>5833</c:v>
                </c:pt>
                <c:pt idx="12">
                  <c:v>6590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35029</c:v>
                </c:pt>
                <c:pt idx="3">
                  <c:v>34746</c:v>
                </c:pt>
                <c:pt idx="6">
                  <c:v>32665</c:v>
                </c:pt>
                <c:pt idx="9">
                  <c:v>31821</c:v>
                </c:pt>
                <c:pt idx="12">
                  <c:v>32082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35341784"/>
        <c:axId val="435342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14481</c:v>
                </c:pt>
                <c:pt idx="2">
                  <c:v>#N/A</c:v>
                </c:pt>
                <c:pt idx="3">
                  <c:v>#N/A</c:v>
                </c:pt>
                <c:pt idx="4">
                  <c:v>13178</c:v>
                </c:pt>
                <c:pt idx="5">
                  <c:v>#N/A</c:v>
                </c:pt>
                <c:pt idx="6">
                  <c:v>#N/A</c:v>
                </c:pt>
                <c:pt idx="7">
                  <c:v>11329</c:v>
                </c:pt>
                <c:pt idx="8">
                  <c:v>#N/A</c:v>
                </c:pt>
                <c:pt idx="9">
                  <c:v>#N/A</c:v>
                </c:pt>
                <c:pt idx="10">
                  <c:v>11546</c:v>
                </c:pt>
                <c:pt idx="11">
                  <c:v>#N/A</c:v>
                </c:pt>
                <c:pt idx="12">
                  <c:v>#N/A</c:v>
                </c:pt>
                <c:pt idx="13">
                  <c:v>10324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35341784"/>
        <c:axId val="435342176"/>
      </c:lineChart>
      <c:catAx>
        <c:axId val="435341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5342176"/>
        <c:crosses val="autoZero"/>
        <c:auto val="1"/>
        <c:lblAlgn val="ctr"/>
        <c:lblOffset val="100"/>
        <c:tickLblSkip val="1"/>
        <c:tickMarkSkip val="1"/>
        <c:noMultiLvlLbl val="0"/>
      </c:catAx>
      <c:valAx>
        <c:axId val="435342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341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321240</c:v>
                </c:pt>
                <c:pt idx="5">
                  <c:v>333681</c:v>
                </c:pt>
                <c:pt idx="8">
                  <c:v>343410</c:v>
                </c:pt>
                <c:pt idx="11">
                  <c:v>353811</c:v>
                </c:pt>
                <c:pt idx="14">
                  <c:v>357869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87557</c:v>
                </c:pt>
                <c:pt idx="5">
                  <c:v>88092</c:v>
                </c:pt>
                <c:pt idx="8">
                  <c:v>87384</c:v>
                </c:pt>
                <c:pt idx="11">
                  <c:v>85772</c:v>
                </c:pt>
                <c:pt idx="14">
                  <c:v>98566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42052</c:v>
                </c:pt>
                <c:pt idx="5">
                  <c:v>49956</c:v>
                </c:pt>
                <c:pt idx="8">
                  <c:v>58151</c:v>
                </c:pt>
                <c:pt idx="11">
                  <c:v>60772</c:v>
                </c:pt>
                <c:pt idx="14">
                  <c:v>63769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3319</c:v>
                </c:pt>
                <c:pt idx="3">
                  <c:v>2255</c:v>
                </c:pt>
                <c:pt idx="6">
                  <c:v>2150</c:v>
                </c:pt>
                <c:pt idx="9">
                  <c:v>2013</c:v>
                </c:pt>
                <c:pt idx="12">
                  <c:v>2089</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44018</c:v>
                </c:pt>
                <c:pt idx="3">
                  <c:v>44676</c:v>
                </c:pt>
                <c:pt idx="6">
                  <c:v>42083</c:v>
                </c:pt>
                <c:pt idx="9">
                  <c:v>41463</c:v>
                </c:pt>
                <c:pt idx="12">
                  <c:v>40389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1279</c:v>
                </c:pt>
                <c:pt idx="3">
                  <c:v>1197</c:v>
                </c:pt>
                <c:pt idx="6">
                  <c:v>1172</c:v>
                </c:pt>
                <c:pt idx="9">
                  <c:v>1061</c:v>
                </c:pt>
                <c:pt idx="12">
                  <c:v>959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93506</c:v>
                </c:pt>
                <c:pt idx="3">
                  <c:v>94704</c:v>
                </c:pt>
                <c:pt idx="6">
                  <c:v>92818</c:v>
                </c:pt>
                <c:pt idx="9">
                  <c:v>87965</c:v>
                </c:pt>
                <c:pt idx="12">
                  <c:v>76908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10010</c:v>
                </c:pt>
                <c:pt idx="3">
                  <c:v>4383</c:v>
                </c:pt>
                <c:pt idx="6">
                  <c:v>5890</c:v>
                </c:pt>
                <c:pt idx="9">
                  <c:v>5549</c:v>
                </c:pt>
                <c:pt idx="12">
                  <c:v>6583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420297</c:v>
                </c:pt>
                <c:pt idx="3">
                  <c:v>431143</c:v>
                </c:pt>
                <c:pt idx="6">
                  <c:v>441893</c:v>
                </c:pt>
                <c:pt idx="9">
                  <c:v>446030</c:v>
                </c:pt>
                <c:pt idx="12">
                  <c:v>457962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35280592"/>
        <c:axId val="435280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121580</c:v>
                </c:pt>
                <c:pt idx="2">
                  <c:v>#N/A</c:v>
                </c:pt>
                <c:pt idx="3">
                  <c:v>#N/A</c:v>
                </c:pt>
                <c:pt idx="4">
                  <c:v>106629</c:v>
                </c:pt>
                <c:pt idx="5">
                  <c:v>#N/A</c:v>
                </c:pt>
                <c:pt idx="6">
                  <c:v>#N/A</c:v>
                </c:pt>
                <c:pt idx="7">
                  <c:v>97060</c:v>
                </c:pt>
                <c:pt idx="8">
                  <c:v>#N/A</c:v>
                </c:pt>
                <c:pt idx="9">
                  <c:v>#N/A</c:v>
                </c:pt>
                <c:pt idx="10">
                  <c:v>83726</c:v>
                </c:pt>
                <c:pt idx="11">
                  <c:v>#N/A</c:v>
                </c:pt>
                <c:pt idx="12">
                  <c:v>#N/A</c:v>
                </c:pt>
                <c:pt idx="13">
                  <c:v>64687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35280592"/>
        <c:axId val="435280984"/>
      </c:lineChart>
      <c:catAx>
        <c:axId val="43528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5280984"/>
        <c:crosses val="autoZero"/>
        <c:auto val="1"/>
        <c:lblAlgn val="ctr"/>
        <c:lblOffset val="100"/>
        <c:tickLblSkip val="1"/>
        <c:tickMarkSkip val="1"/>
        <c:noMultiLvlLbl val="0"/>
      </c:catAx>
      <c:valAx>
        <c:axId val="435280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28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E253-4B3B-8E0A-6184A3047BA9}"/>
                </c:ext>
                <c:ext xmlns:c15="http://schemas.microsoft.com/office/drawing/2012/chart" uri="{CE6537A1-D6FC-4f65-9D91-7224C49458BB}">
                  <c15:dlblFieldTable>
                    <c15:dlblFTEntry>
                      <c15:txfldGUID>{C8A5A881-79F7-4071-91CD-8076188BB125}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E253-4B3B-8E0A-6184A3047BA9}"/>
                </c:ext>
                <c:ext xmlns:c15="http://schemas.microsoft.com/office/drawing/2012/chart" uri="{CE6537A1-D6FC-4f65-9D91-7224C49458BB}">
                  <c15:dlblFieldTable>
                    <c15:dlblFTEntry>
                      <c15:txfldGUID>{318F4A64-8B42-43EF-8945-EB7AC377B1CB}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E253-4B3B-8E0A-6184A3047BA9}"/>
                </c:ext>
                <c:ext xmlns:c15="http://schemas.microsoft.com/office/drawing/2012/chart" uri="{CE6537A1-D6FC-4f65-9D91-7224C49458BB}">
                  <c15:dlblFieldTable>
                    <c15:dlblFTEntry>
                      <c15:txfldGUID>{25BC96A5-A619-4434-935D-019EDE841A07}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E253-4B3B-8E0A-6184A3047BA9}"/>
                </c:ext>
                <c:ext xmlns:c15="http://schemas.microsoft.com/office/drawing/2012/chart" uri="{CE6537A1-D6FC-4f65-9D91-7224C49458BB}">
                  <c15:dlblFieldTable>
                    <c15:dlblFTEntry>
                      <c15:txfldGUID>{685DBAFE-8E61-4E5D-B949-9CA189E178B2}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E253-4B3B-8E0A-6184A3047BA9}"/>
                </c:ext>
                <c:ext xmlns:c15="http://schemas.microsoft.com/office/drawing/2012/chart" uri="{CE6537A1-D6FC-4f65-9D91-7224C49458BB}">
                  <c15:dlblFieldTable>
                    <c15:dlblFTEntry>
                      <c15:txfldGUID>{705443CF-ABD3-49EB-9DAC-C9BBEE3EA6E8}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67.5</c:v>
                </c:pt>
              </c:numCache>
            </c:numRef>
          </c:xVal>
          <c:yVal>
            <c:numRef>
              <c:f>公会計指標分析・財政指標組合せ分析表!$K$51:$O$51</c:f>
              <c:numCache>
                <c:formatCode>#,##0.0;"▲ "#,##0.0</c:formatCode>
                <c:ptCount val="5"/>
                <c:pt idx="3">
                  <c:v>59.5</c:v>
                </c:pt>
              </c:numCache>
            </c:numRef>
          </c:yVal>
          <c:smooth val="0"/>
          <c:extLst xmlns:c16r2="http://schemas.microsoft.com/office/drawing/2015/06/chart">
            <c:ext xmlns:c16="http://schemas.microsoft.com/office/drawing/2014/chart" uri="{C3380CC4-5D6E-409C-BE32-E72D297353CC}">
              <c16:uniqueId val="{00000005-E253-4B3B-8E0A-6184A3047BA9}"/>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E253-4B3B-8E0A-6184A3047BA9}"/>
                </c:ext>
                <c:ext xmlns:c15="http://schemas.microsoft.com/office/drawing/2012/chart" uri="{CE6537A1-D6FC-4f65-9D91-7224C49458BB}">
                  <c15:dlblFieldTable>
                    <c15:dlblFTEntry>
                      <c15:txfldGUID>{E5E942DE-4773-46B2-86E4-398C40281F3B}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E253-4B3B-8E0A-6184A3047BA9}"/>
                </c:ext>
                <c:ext xmlns:c15="http://schemas.microsoft.com/office/drawing/2012/chart" uri="{CE6537A1-D6FC-4f65-9D91-7224C49458BB}">
                  <c15:dlblFieldTable>
                    <c15:dlblFTEntry>
                      <c15:txfldGUID>{0CD269A5-521B-446D-9905-AFB900C11E3E}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E253-4B3B-8E0A-6184A3047BA9}"/>
                </c:ext>
                <c:ext xmlns:c15="http://schemas.microsoft.com/office/drawing/2012/chart" uri="{CE6537A1-D6FC-4f65-9D91-7224C49458BB}">
                  <c15:dlblFieldTable>
                    <c15:dlblFTEntry>
                      <c15:txfldGUID>{27B1EB2F-F6B9-4CAF-B621-F628764B7258}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E253-4B3B-8E0A-6184A3047BA9}"/>
                </c:ext>
                <c:ext xmlns:c15="http://schemas.microsoft.com/office/drawing/2012/chart" uri="{CE6537A1-D6FC-4f65-9D91-7224C49458BB}">
                  <c15:dlblFieldTable>
                    <c15:dlblFTEntry>
                      <c15:txfldGUID>{81494A34-04BC-44CD-AA14-A5F6FD817673}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253-4B3B-8E0A-6184A3047BA9}"/>
                </c:ext>
                <c:ext xmlns:c15="http://schemas.microsoft.com/office/drawing/2012/chart" uri="{CE6537A1-D6FC-4f65-9D91-7224C49458BB}">
                  <c15:dlblFieldTable>
                    <c15:dlblFTEntry>
                      <c15:txfldGUID>{3C90621B-10B5-4C20-8EA0-EB2DD588DB35}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59.4</c:v>
                </c:pt>
              </c:numCache>
            </c:numRef>
          </c:xVal>
          <c:yVal>
            <c:numRef>
              <c:f>公会計指標分析・財政指標組合せ分析表!$K$55:$O$55</c:f>
              <c:numCache>
                <c:formatCode>#,##0.0;"▲ "#,##0.0</c:formatCode>
                <c:ptCount val="5"/>
                <c:pt idx="3">
                  <c:v>124.2</c:v>
                </c:pt>
              </c:numCache>
            </c:numRef>
          </c:yVal>
          <c:smooth val="0"/>
          <c:extLst xmlns:c16r2="http://schemas.microsoft.com/office/drawing/2015/06/chart">
            <c:ext xmlns:c16="http://schemas.microsoft.com/office/drawing/2014/chart" uri="{C3380CC4-5D6E-409C-BE32-E72D297353CC}">
              <c16:uniqueId val="{0000000B-E253-4B3B-8E0A-6184A3047BA9}"/>
            </c:ext>
          </c:extLst>
        </c:ser>
        <c:dLbls>
          <c:showLegendKey val="0"/>
          <c:showVal val="0"/>
          <c:showCatName val="0"/>
          <c:showSerName val="0"/>
          <c:showPercent val="0"/>
          <c:showBubbleSize val="0"/>
        </c:dLbls>
        <c:axId val="435344136"/>
        <c:axId val="435343744"/>
      </c:scatterChart>
      <c:valAx>
        <c:axId val="435344136"/>
        <c:scaling>
          <c:orientation val="minMax"/>
          <c:max val="68.199999999999989"/>
          <c:min val="58.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5343744"/>
        <c:crosses val="autoZero"/>
        <c:crossBetween val="midCat"/>
      </c:valAx>
      <c:valAx>
        <c:axId val="435343744"/>
        <c:scaling>
          <c:orientation val="minMax"/>
          <c:max val="135"/>
          <c:min val="5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5344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6485-473D-9D9A-DEAA1AEA1FED}"/>
                </c:ext>
                <c:ext xmlns:c15="http://schemas.microsoft.com/office/drawing/2012/chart" uri="{CE6537A1-D6FC-4f65-9D91-7224C49458BB}">
                  <c15:dlblFieldTable>
                    <c15:dlblFTEntry>
                      <c15:txfldGUID>{68FBBDE4-2896-43D4-8414-0B3C9C8DE2B5}</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6485-473D-9D9A-DEAA1AEA1FED}"/>
                </c:ext>
                <c:ext xmlns:c15="http://schemas.microsoft.com/office/drawing/2012/chart" uri="{CE6537A1-D6FC-4f65-9D91-7224C49458BB}">
                  <c15:dlblFieldTable>
                    <c15:dlblFTEntry>
                      <c15:txfldGUID>{E469B567-401A-465C-A939-1BD29C9F967F}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6485-473D-9D9A-DEAA1AEA1FED}"/>
                </c:ext>
                <c:ext xmlns:c15="http://schemas.microsoft.com/office/drawing/2012/chart" uri="{CE6537A1-D6FC-4f65-9D91-7224C49458BB}">
                  <c15:dlblFieldTable>
                    <c15:dlblFTEntry>
                      <c15:txfldGUID>{421081E6-104A-4DD2-8A0A-1606D6C69E5A}</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6485-473D-9D9A-DEAA1AEA1FED}"/>
                </c:ext>
                <c:ext xmlns:c15="http://schemas.microsoft.com/office/drawing/2012/chart" uri="{CE6537A1-D6FC-4f65-9D91-7224C49458BB}">
                  <c15:dlblFieldTable>
                    <c15:dlblFTEntry>
                      <c15:txfldGUID>{B88D7EF2-BA24-430B-AD1F-9F4E452DF918}</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6485-473D-9D9A-DEAA1AEA1FED}"/>
                </c:ext>
                <c:ext xmlns:c15="http://schemas.microsoft.com/office/drawing/2012/chart" uri="{CE6537A1-D6FC-4f65-9D91-7224C49458BB}">
                  <c15:dlblFieldTable>
                    <c15:dlblFTEntry>
                      <c15:txfldGUID>{3A1242BB-C43E-41B9-AC26-3CF241216950}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11.5</c:v>
                </c:pt>
                <c:pt idx="1">
                  <c:v>10.3</c:v>
                </c:pt>
                <c:pt idx="2">
                  <c:v>9.3000000000000007</c:v>
                </c:pt>
                <c:pt idx="3">
                  <c:v>8.5</c:v>
                </c:pt>
                <c:pt idx="4">
                  <c:v>7.9</c:v>
                </c:pt>
              </c:numCache>
            </c:numRef>
          </c:xVal>
          <c:yVal>
            <c:numRef>
              <c:f>公会計指標分析・財政指標組合せ分析表!$K$73:$O$73</c:f>
              <c:numCache>
                <c:formatCode>#,##0.0;"▲ "#,##0.0</c:formatCode>
                <c:ptCount val="5"/>
                <c:pt idx="0">
                  <c:v>87.3</c:v>
                </c:pt>
                <c:pt idx="1">
                  <c:v>76.2</c:v>
                </c:pt>
                <c:pt idx="2">
                  <c:v>69.900000000000006</c:v>
                </c:pt>
                <c:pt idx="3">
                  <c:v>59.5</c:v>
                </c:pt>
                <c:pt idx="4">
                  <c:v>46.4</c:v>
                </c:pt>
              </c:numCache>
            </c:numRef>
          </c:yVal>
          <c:smooth val="0"/>
          <c:extLst xmlns:c16r2="http://schemas.microsoft.com/office/drawing/2015/06/chart">
            <c:ext xmlns:c16="http://schemas.microsoft.com/office/drawing/2014/chart" uri="{C3380CC4-5D6E-409C-BE32-E72D297353CC}">
              <c16:uniqueId val="{00000005-6485-473D-9D9A-DEAA1AEA1FED}"/>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6485-473D-9D9A-DEAA1AEA1FED}"/>
                </c:ext>
                <c:ext xmlns:c15="http://schemas.microsoft.com/office/drawing/2012/chart" uri="{CE6537A1-D6FC-4f65-9D91-7224C49458BB}">
                  <c15:dlblFieldTable>
                    <c15:dlblFTEntry>
                      <c15:txfldGUID>{097F8E8D-5D3E-4D4A-B579-A19A1A19CBD7}</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4.5171070442460083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6485-473D-9D9A-DEAA1AEA1FED}"/>
                </c:ext>
                <c:ext xmlns:c15="http://schemas.microsoft.com/office/drawing/2012/chart" uri="{CE6537A1-D6FC-4f65-9D91-7224C49458BB}">
                  <c15:dlblFieldTable>
                    <c15:dlblFTEntry>
                      <c15:txfldGUID>{1D389E25-54CD-4AB9-8C77-EAA514BB49C4}</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1.823985408116735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6485-473D-9D9A-DEAA1AEA1FED}"/>
                </c:ext>
                <c:ext xmlns:c15="http://schemas.microsoft.com/office/drawing/2012/chart" uri="{CE6537A1-D6FC-4f65-9D91-7224C49458BB}">
                  <c15:dlblFieldTable>
                    <c15:dlblFTEntry>
                      <c15:txfldGUID>{73A4A788-315E-4D0A-8C3B-A762D566877E}</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6485-473D-9D9A-DEAA1AEA1FED}"/>
                </c:ext>
                <c:ext xmlns:c15="http://schemas.microsoft.com/office/drawing/2012/chart" uri="{CE6537A1-D6FC-4f65-9D91-7224C49458BB}">
                  <c15:dlblFieldTable>
                    <c15:dlblFTEntry>
                      <c15:txfldGUID>{268C6623-757E-4049-AD14-2C23AEBB5427}</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485-473D-9D9A-DEAA1AEA1FED}"/>
                </c:ext>
                <c:ext xmlns:c15="http://schemas.microsoft.com/office/drawing/2012/chart" uri="{CE6537A1-D6FC-4f65-9D91-7224C49458BB}">
                  <c15:dlblFieldTable>
                    <c15:dlblFTEntry>
                      <c15:txfldGUID>{181D9925-CB56-40CF-AB18-D8B62CEAC539}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11.5</c:v>
                </c:pt>
                <c:pt idx="1">
                  <c:v>11.2</c:v>
                </c:pt>
                <c:pt idx="2">
                  <c:v>11.2</c:v>
                </c:pt>
                <c:pt idx="3">
                  <c:v>10.9</c:v>
                </c:pt>
                <c:pt idx="4">
                  <c:v>10.3</c:v>
                </c:pt>
              </c:numCache>
            </c:numRef>
          </c:xVal>
          <c:yVal>
            <c:numRef>
              <c:f>公会計指標分析・財政指標組合せ分析表!$K$77:$O$77</c:f>
              <c:numCache>
                <c:formatCode>#,##0.0;"▲ "#,##0.0</c:formatCode>
                <c:ptCount val="5"/>
                <c:pt idx="0">
                  <c:v>150.5</c:v>
                </c:pt>
                <c:pt idx="1">
                  <c:v>139</c:v>
                </c:pt>
                <c:pt idx="2">
                  <c:v>132.4</c:v>
                </c:pt>
                <c:pt idx="3">
                  <c:v>124.2</c:v>
                </c:pt>
                <c:pt idx="4">
                  <c:v>115.7</c:v>
                </c:pt>
              </c:numCache>
            </c:numRef>
          </c:yVal>
          <c:smooth val="0"/>
          <c:extLst xmlns:c16r2="http://schemas.microsoft.com/office/drawing/2015/06/chart">
            <c:ext xmlns:c16="http://schemas.microsoft.com/office/drawing/2014/chart" uri="{C3380CC4-5D6E-409C-BE32-E72D297353CC}">
              <c16:uniqueId val="{0000000B-6485-473D-9D9A-DEAA1AEA1FED}"/>
            </c:ext>
          </c:extLst>
        </c:ser>
        <c:dLbls>
          <c:showLegendKey val="0"/>
          <c:showVal val="0"/>
          <c:showCatName val="0"/>
          <c:showSerName val="0"/>
          <c:showPercent val="0"/>
          <c:showBubbleSize val="0"/>
        </c:dLbls>
        <c:axId val="435342568"/>
        <c:axId val="435282160"/>
      </c:scatterChart>
      <c:valAx>
        <c:axId val="435342568"/>
        <c:scaling>
          <c:orientation val="minMax"/>
          <c:max val="11.8"/>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5282160"/>
        <c:crosses val="autoZero"/>
        <c:crossBetween val="midCat"/>
      </c:valAx>
      <c:valAx>
        <c:axId val="435282160"/>
        <c:scaling>
          <c:orientation val="minMax"/>
          <c:max val="17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53425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rgbClr val="0070C0"/>
              </a:solidFill>
              <a:effectLst/>
              <a:latin typeface="+mn-lt"/>
              <a:ea typeface="+mn-ea"/>
              <a:cs typeface="+mn-cs"/>
            </a:rPr>
            <a:t>　</a:t>
          </a:r>
          <a:r>
            <a:rPr lang="ja-JP" altLang="ja-JP" sz="1100">
              <a:solidFill>
                <a:sysClr val="windowText" lastClr="000000"/>
              </a:solidFill>
              <a:effectLst/>
              <a:latin typeface="+mn-lt"/>
              <a:ea typeface="+mn-ea"/>
              <a:cs typeface="+mn-cs"/>
            </a:rPr>
            <a:t>実質公債費比率の分子は、</a:t>
          </a:r>
          <a:r>
            <a:rPr lang="en-US" altLang="ja-JP" sz="1100">
              <a:solidFill>
                <a:sysClr val="windowText" lastClr="000000"/>
              </a:solidFill>
              <a:effectLst/>
              <a:latin typeface="+mn-lt"/>
              <a:ea typeface="+mn-ea"/>
              <a:cs typeface="+mn-cs"/>
            </a:rPr>
            <a:t>17</a:t>
          </a:r>
          <a:r>
            <a:rPr lang="ja-JP" altLang="ja-JP" sz="1100">
              <a:solidFill>
                <a:sysClr val="windowText" lastClr="000000"/>
              </a:solidFill>
              <a:effectLst/>
              <a:latin typeface="+mn-lt"/>
              <a:ea typeface="+mn-ea"/>
              <a:cs typeface="+mn-cs"/>
            </a:rPr>
            <a:t>年度以降実施している借入期間の延長の影響により、定時償還方式の公債元金及び公債利子などの元利償還金が減少していることなどから、</a:t>
          </a:r>
          <a:r>
            <a:rPr lang="en-US" altLang="ja-JP" sz="1100">
              <a:solidFill>
                <a:sysClr val="windowText" lastClr="000000"/>
              </a:solidFill>
              <a:effectLst/>
              <a:latin typeface="+mn-lt"/>
              <a:ea typeface="+mn-ea"/>
              <a:cs typeface="+mn-cs"/>
            </a:rPr>
            <a:t>23</a:t>
          </a:r>
          <a:r>
            <a:rPr lang="ja-JP" altLang="ja-JP" sz="1100">
              <a:solidFill>
                <a:sysClr val="windowText" lastClr="000000"/>
              </a:solidFill>
              <a:effectLst/>
              <a:latin typeface="+mn-lt"/>
              <a:ea typeface="+mn-ea"/>
              <a:cs typeface="+mn-cs"/>
            </a:rPr>
            <a:t>年度から</a:t>
          </a:r>
          <a:r>
            <a:rPr lang="en-US" altLang="ja-JP" sz="1100">
              <a:solidFill>
                <a:sysClr val="windowText" lastClr="000000"/>
              </a:solidFill>
              <a:effectLst/>
              <a:latin typeface="+mn-lt"/>
              <a:ea typeface="+mn-ea"/>
              <a:cs typeface="+mn-cs"/>
            </a:rPr>
            <a:t>26</a:t>
          </a:r>
          <a:r>
            <a:rPr lang="ja-JP" altLang="ja-JP" sz="1100">
              <a:solidFill>
                <a:sysClr val="windowText" lastClr="000000"/>
              </a:solidFill>
              <a:effectLst/>
              <a:latin typeface="+mn-lt"/>
              <a:ea typeface="+mn-ea"/>
              <a:cs typeface="+mn-cs"/>
            </a:rPr>
            <a:t>年度までは、減少傾向であった。</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a:t>
          </a:r>
          <a:r>
            <a:rPr lang="en-US" altLang="ja-JP" sz="1100">
              <a:solidFill>
                <a:sysClr val="windowText" lastClr="000000"/>
              </a:solidFill>
              <a:effectLst/>
              <a:latin typeface="+mn-lt"/>
              <a:ea typeface="+mn-ea"/>
              <a:cs typeface="+mn-cs"/>
            </a:rPr>
            <a:t>27</a:t>
          </a:r>
          <a:r>
            <a:rPr lang="ja-JP" altLang="ja-JP" sz="1100">
              <a:solidFill>
                <a:sysClr val="windowText" lastClr="000000"/>
              </a:solidFill>
              <a:effectLst/>
              <a:latin typeface="+mn-lt"/>
              <a:ea typeface="+mn-ea"/>
              <a:cs typeface="+mn-cs"/>
            </a:rPr>
            <a:t>年度は、元利償還金の減少や、下水道事業債の減に伴う公営企業債の元利償還金に対する繰入金の減少などにより、元利償還金等が減少した</a:t>
          </a:r>
          <a:r>
            <a:rPr lang="ja-JP" altLang="en-US" sz="1100">
              <a:solidFill>
                <a:sysClr val="windowText" lastClr="000000"/>
              </a:solidFill>
              <a:effectLst/>
              <a:latin typeface="+mn-lt"/>
              <a:ea typeface="+mn-ea"/>
              <a:cs typeface="+mn-cs"/>
            </a:rPr>
            <a:t>が、</a:t>
          </a:r>
          <a:r>
            <a:rPr lang="ja-JP" altLang="ja-JP" sz="1100">
              <a:solidFill>
                <a:sysClr val="windowText" lastClr="000000"/>
              </a:solidFill>
              <a:effectLst/>
              <a:latin typeface="+mn-lt"/>
              <a:ea typeface="+mn-ea"/>
              <a:cs typeface="+mn-cs"/>
            </a:rPr>
            <a:t>減税補填債の算入額が減少したことなどにより、算入公債費等</a:t>
          </a:r>
          <a:r>
            <a:rPr lang="ja-JP" altLang="en-US" sz="1100">
              <a:solidFill>
                <a:sysClr val="windowText" lastClr="000000"/>
              </a:solidFill>
              <a:effectLst/>
              <a:latin typeface="+mn-lt"/>
              <a:ea typeface="+mn-ea"/>
              <a:cs typeface="+mn-cs"/>
            </a:rPr>
            <a:t>も</a:t>
          </a:r>
          <a:r>
            <a:rPr lang="ja-JP" altLang="ja-JP" sz="1100">
              <a:solidFill>
                <a:sysClr val="windowText" lastClr="000000"/>
              </a:solidFill>
              <a:effectLst/>
              <a:latin typeface="+mn-lt"/>
              <a:ea typeface="+mn-ea"/>
              <a:cs typeface="+mn-cs"/>
            </a:rPr>
            <a:t>減少したことから、前年度と比較して増加した。</a:t>
          </a:r>
          <a:endParaRPr lang="en-US" altLang="ja-JP" sz="1100">
            <a:solidFill>
              <a:sysClr val="windowText" lastClr="000000"/>
            </a:solidFill>
            <a:effectLst/>
            <a:latin typeface="+mn-lt"/>
            <a:ea typeface="+mn-ea"/>
            <a:cs typeface="+mn-cs"/>
          </a:endParaRPr>
        </a:p>
        <a:p>
          <a:r>
            <a:rPr lang="ja-JP" altLang="en-US" sz="1100">
              <a:solidFill>
                <a:srgbClr val="0070C0"/>
              </a:solidFill>
              <a:effectLst/>
              <a:latin typeface="+mn-lt"/>
              <a:ea typeface="+mn-ea"/>
              <a:cs typeface="+mn-cs"/>
            </a:rPr>
            <a:t>　</a:t>
          </a:r>
          <a:r>
            <a:rPr lang="en-US" altLang="ja-JP" sz="1100">
              <a:solidFill>
                <a:schemeClr val="tx1"/>
              </a:solidFill>
              <a:effectLst/>
              <a:latin typeface="+mn-lt"/>
              <a:ea typeface="+mn-ea"/>
              <a:cs typeface="+mn-cs"/>
            </a:rPr>
            <a:t>28</a:t>
          </a:r>
          <a:r>
            <a:rPr lang="ja-JP" altLang="en-US" sz="1100">
              <a:solidFill>
                <a:schemeClr val="tx1"/>
              </a:solidFill>
              <a:effectLst/>
              <a:latin typeface="+mn-lt"/>
              <a:ea typeface="+mn-ea"/>
              <a:cs typeface="+mn-cs"/>
            </a:rPr>
            <a:t>年度は、元利償還金は増加したものの、公営企業債の元利償還金に対する繰入金や債務負担行為に基づく支出額の減少により</a:t>
          </a:r>
          <a:r>
            <a:rPr lang="ja-JP" altLang="ja-JP" sz="1100">
              <a:solidFill>
                <a:schemeClr val="dk1"/>
              </a:solidFill>
              <a:effectLst/>
              <a:latin typeface="+mn-lt"/>
              <a:ea typeface="+mn-ea"/>
              <a:cs typeface="+mn-cs"/>
            </a:rPr>
            <a:t>実質公債費比率の分子は、前年度と比較して</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a:t>
          </a:r>
          <a:r>
            <a:rPr lang="ja-JP" altLang="ja-JP" sz="1100">
              <a:solidFill>
                <a:srgbClr val="0070C0"/>
              </a:solidFill>
              <a:effectLst/>
              <a:latin typeface="+mn-lt"/>
              <a:ea typeface="+mn-ea"/>
              <a:cs typeface="+mn-cs"/>
            </a:rPr>
            <a:t>　</a:t>
          </a:r>
          <a:endParaRPr lang="en-US" altLang="ja-JP" sz="1100">
            <a:solidFill>
              <a:srgbClr val="0070C0"/>
            </a:solidFill>
            <a:effectLst/>
            <a:latin typeface="+mn-lt"/>
            <a:ea typeface="+mn-ea"/>
            <a:cs typeface="+mn-cs"/>
          </a:endParaRPr>
        </a:p>
        <a:p>
          <a:r>
            <a:rPr lang="ja-JP" altLang="en-US" sz="1100">
              <a:solidFill>
                <a:srgbClr val="0070C0"/>
              </a:solidFill>
              <a:effectLst/>
              <a:latin typeface="+mn-lt"/>
              <a:ea typeface="+mn-ea"/>
              <a:cs typeface="+mn-cs"/>
            </a:rPr>
            <a:t>　</a:t>
          </a:r>
          <a:r>
            <a:rPr lang="ja-JP" altLang="ja-JP" sz="1100">
              <a:solidFill>
                <a:sysClr val="windowText" lastClr="000000"/>
              </a:solidFill>
              <a:effectLst/>
              <a:latin typeface="+mn-lt"/>
              <a:ea typeface="+mn-ea"/>
              <a:cs typeface="+mn-cs"/>
            </a:rPr>
            <a:t>今後、市債残高の累増や、元利償還金の増加が見込まれるため、市債残高の抑制や償還額の平準化を図り、計画的な財政運営に努める。</a:t>
          </a:r>
          <a:endParaRPr lang="ja-JP" altLang="ja-JP" sz="1400">
            <a:solidFill>
              <a:sysClr val="windowText" lastClr="000000"/>
            </a:solidFill>
            <a:effectLst/>
          </a:endParaRPr>
        </a:p>
        <a:p>
          <a:r>
            <a:rPr lang="ja-JP" altLang="ja-JP" sz="1100">
              <a:solidFill>
                <a:schemeClr val="dk1"/>
              </a:solidFill>
              <a:effectLst/>
              <a:latin typeface="+mn-lt"/>
              <a:ea typeface="+mn-ea"/>
              <a:cs typeface="+mn-cs"/>
            </a:rPr>
            <a:t>　</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将来負担比率が減少傾向にある要因としては、地方債残高が増加しているものの、緊急防災・減災事業債等の交付税措置の高い起債を活用することにより、実質的な地方債残高の圧縮に取り組んでいることがあげられる。　今後も公債費等の削減を進め、財政の健全化に努める。</a:t>
          </a:r>
          <a:endParaRPr lang="ja-JP" altLang="ja-JP">
            <a:effectLst/>
          </a:endParaRPr>
        </a:p>
        <a:p>
          <a:r>
            <a:rPr kumimoji="1" lang="ja-JP" altLang="ja-JP" sz="1100" baseline="0">
              <a:solidFill>
                <a:sysClr val="windowText" lastClr="000000"/>
              </a:solidFill>
              <a:effectLst/>
              <a:latin typeface="+mn-lt"/>
              <a:ea typeface="+mn-ea"/>
              <a:cs typeface="+mn-cs"/>
            </a:rPr>
            <a:t>・将来負担額</a:t>
          </a:r>
          <a:endParaRPr lang="ja-JP" altLang="ja-JP">
            <a:solidFill>
              <a:sysClr val="windowText" lastClr="000000"/>
            </a:solidFill>
            <a:effectLst/>
          </a:endParaRPr>
        </a:p>
        <a:p>
          <a:r>
            <a:rPr kumimoji="1" lang="ja-JP" altLang="ja-JP" sz="1100" baseline="0">
              <a:solidFill>
                <a:sysClr val="windowText" lastClr="000000"/>
              </a:solidFill>
              <a:effectLst/>
              <a:latin typeface="+mn-lt"/>
              <a:ea typeface="+mn-ea"/>
              <a:cs typeface="+mn-cs"/>
            </a:rPr>
            <a:t>　地方債残高は年々増加傾向にあるが、これは臨時財政対策債の増加に伴うもので、通常債は減少している。</a:t>
          </a:r>
          <a:endParaRPr lang="ja-JP" altLang="ja-JP">
            <a:solidFill>
              <a:sysClr val="windowText" lastClr="000000"/>
            </a:solidFill>
            <a:effectLst/>
          </a:endParaRPr>
        </a:p>
        <a:p>
          <a:r>
            <a:rPr kumimoji="1" lang="ja-JP" altLang="ja-JP" sz="1100" baseline="0">
              <a:solidFill>
                <a:srgbClr val="0070C0"/>
              </a:solidFill>
              <a:effectLst/>
              <a:latin typeface="+mn-lt"/>
              <a:ea typeface="+mn-ea"/>
              <a:cs typeface="+mn-cs"/>
            </a:rPr>
            <a:t>　</a:t>
          </a:r>
          <a:r>
            <a:rPr kumimoji="1" lang="ja-JP" altLang="ja-JP" sz="1100" baseline="0">
              <a:solidFill>
                <a:sysClr val="windowText" lastClr="000000"/>
              </a:solidFill>
              <a:effectLst/>
              <a:latin typeface="+mn-lt"/>
              <a:ea typeface="+mn-ea"/>
              <a:cs typeface="+mn-cs"/>
            </a:rPr>
            <a:t>また、公営企業債等繰入見込額は、</a:t>
          </a:r>
          <a:r>
            <a:rPr kumimoji="1" lang="en-US" altLang="ja-JP" sz="1100" baseline="0">
              <a:solidFill>
                <a:sysClr val="windowText" lastClr="000000"/>
              </a:solidFill>
              <a:effectLst/>
              <a:latin typeface="+mn-lt"/>
              <a:ea typeface="+mn-ea"/>
              <a:cs typeface="+mn-cs"/>
            </a:rPr>
            <a:t>26</a:t>
          </a:r>
          <a:r>
            <a:rPr kumimoji="1" lang="ja-JP" altLang="ja-JP" sz="1100" baseline="0">
              <a:solidFill>
                <a:sysClr val="windowText" lastClr="000000"/>
              </a:solidFill>
              <a:effectLst/>
              <a:latin typeface="+mn-lt"/>
              <a:ea typeface="+mn-ea"/>
              <a:cs typeface="+mn-cs"/>
            </a:rPr>
            <a:t>年より下水道事業債残高の減少に伴い、減少傾向にある。退職手当負担見込額は、</a:t>
          </a:r>
          <a:r>
            <a:rPr kumimoji="1" lang="en-US" altLang="ja-JP" sz="1100" baseline="0">
              <a:solidFill>
                <a:sysClr val="windowText" lastClr="000000"/>
              </a:solidFill>
              <a:effectLst/>
              <a:latin typeface="+mn-lt"/>
              <a:ea typeface="+mn-ea"/>
              <a:cs typeface="+mn-cs"/>
            </a:rPr>
            <a:t>25</a:t>
          </a:r>
          <a:r>
            <a:rPr kumimoji="1" lang="ja-JP" altLang="ja-JP" sz="1100" baseline="0">
              <a:solidFill>
                <a:sysClr val="windowText" lastClr="000000"/>
              </a:solidFill>
              <a:effectLst/>
              <a:latin typeface="+mn-lt"/>
              <a:ea typeface="+mn-ea"/>
              <a:cs typeface="+mn-cs"/>
            </a:rPr>
            <a:t>年に制度改正により一旦増加したものの、</a:t>
          </a:r>
          <a:r>
            <a:rPr kumimoji="1" lang="en-US" altLang="ja-JP" sz="1100" baseline="0">
              <a:solidFill>
                <a:sysClr val="windowText" lastClr="000000"/>
              </a:solidFill>
              <a:effectLst/>
              <a:latin typeface="+mn-lt"/>
              <a:ea typeface="+mn-ea"/>
              <a:cs typeface="+mn-cs"/>
            </a:rPr>
            <a:t>26</a:t>
          </a:r>
          <a:r>
            <a:rPr kumimoji="1" lang="ja-JP" altLang="ja-JP" sz="1100" baseline="0">
              <a:solidFill>
                <a:sysClr val="windowText" lastClr="000000"/>
              </a:solidFill>
              <a:effectLst/>
              <a:latin typeface="+mn-lt"/>
              <a:ea typeface="+mn-ea"/>
              <a:cs typeface="+mn-cs"/>
            </a:rPr>
            <a:t>年度以降は支給率の見直しや対象職員の減に伴い、減少している。</a:t>
          </a:r>
          <a:endParaRPr lang="ja-JP" altLang="ja-JP">
            <a:solidFill>
              <a:sysClr val="windowText" lastClr="000000"/>
            </a:solidFill>
            <a:effectLst/>
          </a:endParaRPr>
        </a:p>
        <a:p>
          <a:r>
            <a:rPr kumimoji="1" lang="ja-JP" altLang="ja-JP" sz="1100" baseline="0">
              <a:solidFill>
                <a:sysClr val="windowText" lastClr="000000"/>
              </a:solidFill>
              <a:effectLst/>
              <a:latin typeface="+mn-lt"/>
              <a:ea typeface="+mn-ea"/>
              <a:cs typeface="+mn-cs"/>
            </a:rPr>
            <a:t>・充当可能財源等</a:t>
          </a:r>
          <a:endParaRPr lang="ja-JP" altLang="ja-JP">
            <a:solidFill>
              <a:sysClr val="windowText" lastClr="000000"/>
            </a:solidFill>
            <a:effectLst/>
          </a:endParaRPr>
        </a:p>
        <a:p>
          <a:r>
            <a:rPr kumimoji="1" lang="ja-JP" altLang="ja-JP" sz="1100" baseline="0">
              <a:solidFill>
                <a:sysClr val="windowText" lastClr="000000"/>
              </a:solidFill>
              <a:effectLst/>
              <a:latin typeface="+mn-lt"/>
              <a:ea typeface="+mn-ea"/>
              <a:cs typeface="+mn-cs"/>
            </a:rPr>
            <a:t>　充当可能基金は</a:t>
          </a:r>
          <a:r>
            <a:rPr kumimoji="1" lang="en-US" altLang="ja-JP" sz="1100" baseline="0">
              <a:solidFill>
                <a:sysClr val="windowText" lastClr="000000"/>
              </a:solidFill>
              <a:effectLst/>
              <a:latin typeface="+mn-lt"/>
              <a:ea typeface="+mn-ea"/>
              <a:cs typeface="+mn-cs"/>
            </a:rPr>
            <a:t>24</a:t>
          </a:r>
          <a:r>
            <a:rPr kumimoji="1" lang="ja-JP" altLang="ja-JP" sz="1100" baseline="0">
              <a:solidFill>
                <a:sysClr val="windowText" lastClr="000000"/>
              </a:solidFill>
              <a:effectLst/>
              <a:latin typeface="+mn-lt"/>
              <a:ea typeface="+mn-ea"/>
              <a:cs typeface="+mn-cs"/>
            </a:rPr>
            <a:t>年度以降増加しており、これは減債基金や国民健康保険診療報酬支払準備基金などの増加によるものである。</a:t>
          </a:r>
          <a:endParaRPr lang="ja-JP" altLang="ja-JP">
            <a:solidFill>
              <a:sysClr val="windowText" lastClr="000000"/>
            </a:solidFill>
            <a:effectLst/>
          </a:endParaRPr>
        </a:p>
        <a:p>
          <a:r>
            <a:rPr kumimoji="1" lang="ja-JP" altLang="ja-JP" sz="1100" baseline="0">
              <a:solidFill>
                <a:sysClr val="windowText" lastClr="000000"/>
              </a:solidFill>
              <a:effectLst/>
              <a:latin typeface="+mn-lt"/>
              <a:ea typeface="+mn-ea"/>
              <a:cs typeface="+mn-cs"/>
            </a:rPr>
            <a:t>　また、基準財政需要額算入見込額は、臨時財政対策債及び緊急防災・減災事業債などの増加に伴い、</a:t>
          </a:r>
          <a:r>
            <a:rPr kumimoji="1" lang="en-US" altLang="ja-JP" sz="1100" baseline="0">
              <a:solidFill>
                <a:sysClr val="windowText" lastClr="000000"/>
              </a:solidFill>
              <a:effectLst/>
              <a:latin typeface="+mn-lt"/>
              <a:ea typeface="+mn-ea"/>
              <a:cs typeface="+mn-cs"/>
            </a:rPr>
            <a:t>24</a:t>
          </a:r>
          <a:r>
            <a:rPr kumimoji="1" lang="ja-JP" altLang="ja-JP" sz="1100" baseline="0">
              <a:solidFill>
                <a:sysClr val="windowText" lastClr="000000"/>
              </a:solidFill>
              <a:effectLst/>
              <a:latin typeface="+mn-lt"/>
              <a:ea typeface="+mn-ea"/>
              <a:cs typeface="+mn-cs"/>
            </a:rPr>
            <a:t>年度以降増加している。</a:t>
          </a:r>
          <a:endParaRPr lang="ja-JP" altLang="ja-JP">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静岡県静岡市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709,041
700,608
1,411.90
282,495,755
277,023,202
3,395,708
163,647,048
420,313,822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46.4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有形固定資産減価償却率は類似団体より高い水準にあるが、平成</a:t>
          </a:r>
          <a:r>
            <a:rPr kumimoji="1" lang="en-US" altLang="ja-JP" sz="1100">
              <a:latin typeface="ＭＳ Ｐゴシック"/>
            </a:rPr>
            <a:t>26</a:t>
          </a:r>
          <a:r>
            <a:rPr kumimoji="1" lang="ja-JP" altLang="en-US" sz="1100">
              <a:latin typeface="ＭＳ Ｐゴシック"/>
            </a:rPr>
            <a:t>年度に策定した公共施設等総合管理計画（静岡市アセットマネジメント基本計画）において、公共施設等の延床面積を</a:t>
          </a:r>
          <a:r>
            <a:rPr kumimoji="1" lang="en-US" altLang="ja-JP" sz="1100">
              <a:latin typeface="ＭＳ Ｐゴシック"/>
            </a:rPr>
            <a:t>20</a:t>
          </a:r>
          <a:r>
            <a:rPr kumimoji="1" lang="ja-JP" altLang="en-US" sz="1100">
              <a:latin typeface="ＭＳ Ｐゴシック"/>
            </a:rPr>
            <a:t>％削減するという目標を掲げ、老朽化した施設の集約化・複合化に除却を進めている。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35</xdr:row>
      <xdr:rowOff>60325</xdr:rowOff>
    </xdr:from>
    <xdr:to>
      <xdr:col>4</xdr:col>
      <xdr:colOff>539750</xdr:colOff>
      <xdr:row>35</xdr:row>
      <xdr:rowOff>60325</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137974</xdr:rowOff>
    </xdr:from>
    <xdr:ext cx="359393" cy="225703"/>
    <xdr:sp macro="" textlink="">
      <xdr:nvSpPr>
        <xdr:cNvPr id="52" name="テキスト ボックス 51"/>
        <xdr:cNvSpPr txBox="1"/>
      </xdr:nvSpPr>
      <xdr:spPr>
        <a:xfrm>
          <a:off x="847107" y="6748324"/>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33</xdr:row>
      <xdr:rowOff>133350</xdr:rowOff>
    </xdr:from>
    <xdr:to>
      <xdr:col>4</xdr:col>
      <xdr:colOff>539750</xdr:colOff>
      <xdr:row>33</xdr:row>
      <xdr:rowOff>133350</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39549</xdr:rowOff>
    </xdr:from>
    <xdr:ext cx="359393" cy="225703"/>
    <xdr:sp macro="" textlink="">
      <xdr:nvSpPr>
        <xdr:cNvPr id="54" name="テキスト ボックス 53"/>
        <xdr:cNvSpPr txBox="1"/>
      </xdr:nvSpPr>
      <xdr:spPr>
        <a:xfrm>
          <a:off x="847107" y="64784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32</xdr:row>
      <xdr:rowOff>34925</xdr:rowOff>
    </xdr:from>
    <xdr:to>
      <xdr:col>4</xdr:col>
      <xdr:colOff>539750</xdr:colOff>
      <xdr:row>32</xdr:row>
      <xdr:rowOff>34925</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112574</xdr:rowOff>
    </xdr:from>
    <xdr:ext cx="359393" cy="225703"/>
    <xdr:sp macro="" textlink="">
      <xdr:nvSpPr>
        <xdr:cNvPr id="56" name="テキスト ボックス 55"/>
        <xdr:cNvSpPr txBox="1"/>
      </xdr:nvSpPr>
      <xdr:spPr>
        <a:xfrm>
          <a:off x="847107" y="6208574"/>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8" name="テキスト ボックス 57"/>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9525</xdr:rowOff>
    </xdr:from>
    <xdr:to>
      <xdr:col>4</xdr:col>
      <xdr:colOff>539750</xdr:colOff>
      <xdr:row>29</xdr:row>
      <xdr:rowOff>9525</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87174</xdr:rowOff>
    </xdr:from>
    <xdr:ext cx="359393" cy="225703"/>
    <xdr:sp macro="" textlink="">
      <xdr:nvSpPr>
        <xdr:cNvPr id="60" name="テキスト ボックス 59"/>
        <xdr:cNvSpPr txBox="1"/>
      </xdr:nvSpPr>
      <xdr:spPr>
        <a:xfrm>
          <a:off x="847107" y="5668824"/>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27</xdr:row>
      <xdr:rowOff>82550</xdr:rowOff>
    </xdr:from>
    <xdr:to>
      <xdr:col>4</xdr:col>
      <xdr:colOff>539750</xdr:colOff>
      <xdr:row>27</xdr:row>
      <xdr:rowOff>82550</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160199</xdr:rowOff>
    </xdr:from>
    <xdr:ext cx="359393" cy="225703"/>
    <xdr:sp macro="" textlink="">
      <xdr:nvSpPr>
        <xdr:cNvPr id="62" name="テキスト ボックス 61"/>
        <xdr:cNvSpPr txBox="1"/>
      </xdr:nvSpPr>
      <xdr:spPr>
        <a:xfrm>
          <a:off x="847107" y="5398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66.0</a:t>
          </a:r>
          <a:endParaRPr kumimoji="1" lang="ja-JP" altLang="en-US" sz="800">
            <a:latin typeface="ＭＳ Ｐゴシック"/>
          </a:endParaRPr>
        </a:p>
      </xdr:txBody>
    </xdr:sp>
    <xdr:clientData/>
  </xdr:oneCellAnchor>
  <xdr:twoCellAnchor>
    <xdr:from>
      <xdr:col>1</xdr:col>
      <xdr:colOff>784225</xdr:colOff>
      <xdr:row>25</xdr:row>
      <xdr:rowOff>155575</xdr:rowOff>
    </xdr:from>
    <xdr:to>
      <xdr:col>4</xdr:col>
      <xdr:colOff>539750</xdr:colOff>
      <xdr:row>25</xdr:row>
      <xdr:rowOff>155575</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61774</xdr:rowOff>
    </xdr:from>
    <xdr:ext cx="359393" cy="225703"/>
    <xdr:sp macro="" textlink="">
      <xdr:nvSpPr>
        <xdr:cNvPr id="64" name="テキスト ボックス 63"/>
        <xdr:cNvSpPr txBox="1"/>
      </xdr:nvSpPr>
      <xdr:spPr>
        <a:xfrm>
          <a:off x="847107" y="5129074"/>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69.0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72.0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19579</xdr:rowOff>
    </xdr:from>
    <xdr:to>
      <xdr:col>3</xdr:col>
      <xdr:colOff>1170940</xdr:colOff>
      <xdr:row>34</xdr:row>
      <xdr:rowOff>51858</xdr:rowOff>
    </xdr:to>
    <xdr:cxnSp macro="">
      <xdr:nvCxnSpPr>
        <xdr:cNvPr id="68" name="直線コネクタ 67"/>
        <xdr:cNvCxnSpPr/>
      </xdr:nvCxnSpPr>
      <xdr:spPr>
        <a:xfrm flipV="1">
          <a:off x="4760595" y="5429779"/>
          <a:ext cx="1270" cy="1232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55685</xdr:rowOff>
    </xdr:from>
    <xdr:ext cx="405111" cy="259045"/>
    <xdr:sp macro="" textlink="">
      <xdr:nvSpPr>
        <xdr:cNvPr id="69" name="有形固定資産減価償却率最小値テキスト"/>
        <xdr:cNvSpPr txBox="1"/>
      </xdr:nvSpPr>
      <xdr:spPr>
        <a:xfrm>
          <a:off x="4813300" y="6666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3</xdr:col>
      <xdr:colOff>1082675</xdr:colOff>
      <xdr:row>34</xdr:row>
      <xdr:rowOff>51858</xdr:rowOff>
    </xdr:from>
    <xdr:to>
      <xdr:col>3</xdr:col>
      <xdr:colOff>1260475</xdr:colOff>
      <xdr:row>34</xdr:row>
      <xdr:rowOff>51858</xdr:rowOff>
    </xdr:to>
    <xdr:cxnSp macro="">
      <xdr:nvCxnSpPr>
        <xdr:cNvPr id="70" name="直線コネクタ 69"/>
        <xdr:cNvCxnSpPr/>
      </xdr:nvCxnSpPr>
      <xdr:spPr>
        <a:xfrm>
          <a:off x="4673600" y="6662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137706</xdr:rowOff>
    </xdr:from>
    <xdr:ext cx="405111" cy="259045"/>
    <xdr:sp macro="" textlink="">
      <xdr:nvSpPr>
        <xdr:cNvPr id="71" name="有形固定資産減価償却率最大値テキスト"/>
        <xdr:cNvSpPr txBox="1"/>
      </xdr:nvSpPr>
      <xdr:spPr>
        <a:xfrm>
          <a:off x="4813300" y="5205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3</xdr:col>
      <xdr:colOff>1082675</xdr:colOff>
      <xdr:row>27</xdr:row>
      <xdr:rowOff>19579</xdr:rowOff>
    </xdr:from>
    <xdr:to>
      <xdr:col>3</xdr:col>
      <xdr:colOff>1260475</xdr:colOff>
      <xdr:row>27</xdr:row>
      <xdr:rowOff>19579</xdr:rowOff>
    </xdr:to>
    <xdr:cxnSp macro="">
      <xdr:nvCxnSpPr>
        <xdr:cNvPr id="72" name="直線コネクタ 71"/>
        <xdr:cNvCxnSpPr/>
      </xdr:nvCxnSpPr>
      <xdr:spPr>
        <a:xfrm>
          <a:off x="4673600" y="5429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152523</xdr:rowOff>
    </xdr:from>
    <xdr:ext cx="405111" cy="259045"/>
    <xdr:sp macro="" textlink="">
      <xdr:nvSpPr>
        <xdr:cNvPr id="73" name="有形固定資産減価償却率平均値テキスト"/>
        <xdr:cNvSpPr txBox="1"/>
      </xdr:nvSpPr>
      <xdr:spPr>
        <a:xfrm>
          <a:off x="4813300" y="60770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2646</xdr:rowOff>
    </xdr:from>
    <xdr:to>
      <xdr:col>3</xdr:col>
      <xdr:colOff>1222375</xdr:colOff>
      <xdr:row>31</xdr:row>
      <xdr:rowOff>104246</xdr:rowOff>
    </xdr:to>
    <xdr:sp macro="" textlink="">
      <xdr:nvSpPr>
        <xdr:cNvPr id="74" name="フローチャート : 判断 73"/>
        <xdr:cNvSpPr/>
      </xdr:nvSpPr>
      <xdr:spPr>
        <a:xfrm>
          <a:off x="4711700" y="609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111125</xdr:rowOff>
    </xdr:from>
    <xdr:to>
      <xdr:col>3</xdr:col>
      <xdr:colOff>511175</xdr:colOff>
      <xdr:row>31</xdr:row>
      <xdr:rowOff>41275</xdr:rowOff>
    </xdr:to>
    <xdr:sp macro="" textlink="">
      <xdr:nvSpPr>
        <xdr:cNvPr id="75" name="フローチャート : 判断 74"/>
        <xdr:cNvSpPr/>
      </xdr:nvSpPr>
      <xdr:spPr>
        <a:xfrm>
          <a:off x="4000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68263</xdr:rowOff>
    </xdr:from>
    <xdr:to>
      <xdr:col>3</xdr:col>
      <xdr:colOff>511175</xdr:colOff>
      <xdr:row>26</xdr:row>
      <xdr:rowOff>169863</xdr:rowOff>
    </xdr:to>
    <xdr:sp macro="" textlink="">
      <xdr:nvSpPr>
        <xdr:cNvPr id="81" name="円/楕円 80"/>
        <xdr:cNvSpPr/>
      </xdr:nvSpPr>
      <xdr:spPr>
        <a:xfrm>
          <a:off x="4000500" y="530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32402</xdr:rowOff>
    </xdr:from>
    <xdr:ext cx="405111" cy="259045"/>
    <xdr:sp macro="" textlink="">
      <xdr:nvSpPr>
        <xdr:cNvPr id="82" name="n_1aveValue有形固定資産減価償却率"/>
        <xdr:cNvSpPr txBox="1"/>
      </xdr:nvSpPr>
      <xdr:spPr>
        <a:xfrm>
          <a:off x="3836043" y="612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14940</xdr:rowOff>
    </xdr:from>
    <xdr:ext cx="405111" cy="259045"/>
    <xdr:sp macro="" textlink="">
      <xdr:nvSpPr>
        <xdr:cNvPr id="83" name="n_1mainValue有形固定資産減価償却率"/>
        <xdr:cNvSpPr txBox="1"/>
      </xdr:nvSpPr>
      <xdr:spPr>
        <a:xfrm>
          <a:off x="3836043" y="5082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平成</a:t>
          </a:r>
          <a:r>
            <a:rPr kumimoji="1" lang="en-US" altLang="ja-JP" sz="2000" b="1">
              <a:solidFill>
                <a:sysClr val="windowText" lastClr="000000"/>
              </a:solidFill>
              <a:latin typeface="ＭＳ Ｐゴシック"/>
            </a:rPr>
            <a:t>29</a:t>
          </a:r>
          <a:r>
            <a:rPr kumimoji="1" lang="ja-JP" altLang="en-US" sz="2000" b="1">
              <a:solidFill>
                <a:sysClr val="windowText" lastClr="000000"/>
              </a:solidFill>
              <a:latin typeface="ＭＳ Ｐゴシック"/>
            </a:rPr>
            <a:t>年度より公表</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静岡県静岡市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709,041
700,608
1,411.90
282,495,755
277,023,202
3,395,708
163,647,048
420,313,822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46.4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64770</xdr:rowOff>
    </xdr:from>
    <xdr:to>
      <xdr:col>6</xdr:col>
      <xdr:colOff>510540</xdr:colOff>
      <xdr:row>42</xdr:row>
      <xdr:rowOff>99060</xdr:rowOff>
    </xdr:to>
    <xdr:cxnSp macro="">
      <xdr:nvCxnSpPr>
        <xdr:cNvPr id="57" name="直線コネクタ 56"/>
        <xdr:cNvCxnSpPr/>
      </xdr:nvCxnSpPr>
      <xdr:spPr>
        <a:xfrm flipV="1">
          <a:off x="4634865" y="572262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102887</xdr:rowOff>
    </xdr:from>
    <xdr:ext cx="405111" cy="259045"/>
    <xdr:sp macro="" textlink="">
      <xdr:nvSpPr>
        <xdr:cNvPr id="58" name="【道路】&#10;有形固定資産減価償却率最小値テキスト"/>
        <xdr:cNvSpPr txBox="1"/>
      </xdr:nvSpPr>
      <xdr:spPr>
        <a:xfrm>
          <a:off x="4724400" y="730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422275</xdr:colOff>
      <xdr:row>42</xdr:row>
      <xdr:rowOff>99060</xdr:rowOff>
    </xdr:from>
    <xdr:to>
      <xdr:col>6</xdr:col>
      <xdr:colOff>600075</xdr:colOff>
      <xdr:row>42</xdr:row>
      <xdr:rowOff>99060</xdr:rowOff>
    </xdr:to>
    <xdr:cxnSp macro="">
      <xdr:nvCxnSpPr>
        <xdr:cNvPr id="59" name="直線コネクタ 58"/>
        <xdr:cNvCxnSpPr/>
      </xdr:nvCxnSpPr>
      <xdr:spPr>
        <a:xfrm>
          <a:off x="4546600" y="729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11447</xdr:rowOff>
    </xdr:from>
    <xdr:ext cx="405111" cy="259045"/>
    <xdr:sp macro="" textlink="">
      <xdr:nvSpPr>
        <xdr:cNvPr id="60" name="【道路】&#10;有形固定資産減価償却率最大値テキスト"/>
        <xdr:cNvSpPr txBox="1"/>
      </xdr:nvSpPr>
      <xdr:spPr>
        <a:xfrm>
          <a:off x="4724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33</xdr:row>
      <xdr:rowOff>64770</xdr:rowOff>
    </xdr:from>
    <xdr:to>
      <xdr:col>6</xdr:col>
      <xdr:colOff>600075</xdr:colOff>
      <xdr:row>33</xdr:row>
      <xdr:rowOff>64770</xdr:rowOff>
    </xdr:to>
    <xdr:cxnSp macro="">
      <xdr:nvCxnSpPr>
        <xdr:cNvPr id="61" name="直線コネクタ 60"/>
        <xdr:cNvCxnSpPr/>
      </xdr:nvCxnSpPr>
      <xdr:spPr>
        <a:xfrm>
          <a:off x="4546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156227</xdr:rowOff>
    </xdr:from>
    <xdr:ext cx="405111" cy="259045"/>
    <xdr:sp macro="" textlink="">
      <xdr:nvSpPr>
        <xdr:cNvPr id="62" name="【道路】&#10;有形固定資産減価償却率平均値テキスト"/>
        <xdr:cNvSpPr txBox="1"/>
      </xdr:nvSpPr>
      <xdr:spPr>
        <a:xfrm>
          <a:off x="47244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6350</xdr:rowOff>
    </xdr:from>
    <xdr:to>
      <xdr:col>6</xdr:col>
      <xdr:colOff>561975</xdr:colOff>
      <xdr:row>38</xdr:row>
      <xdr:rowOff>107950</xdr:rowOff>
    </xdr:to>
    <xdr:sp macro="" textlink="">
      <xdr:nvSpPr>
        <xdr:cNvPr id="63" name="フローチャート :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71120</xdr:rowOff>
    </xdr:from>
    <xdr:to>
      <xdr:col>5</xdr:col>
      <xdr:colOff>409575</xdr:colOff>
      <xdr:row>39</xdr:row>
      <xdr:rowOff>1270</xdr:rowOff>
    </xdr:to>
    <xdr:sp macro="" textlink="">
      <xdr:nvSpPr>
        <xdr:cNvPr id="64" name="フローチャート : 判断 63"/>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113030</xdr:rowOff>
    </xdr:from>
    <xdr:to>
      <xdr:col>5</xdr:col>
      <xdr:colOff>409575</xdr:colOff>
      <xdr:row>39</xdr:row>
      <xdr:rowOff>43180</xdr:rowOff>
    </xdr:to>
    <xdr:sp macro="" textlink="">
      <xdr:nvSpPr>
        <xdr:cNvPr id="70" name="円/楕円 69"/>
        <xdr:cNvSpPr/>
      </xdr:nvSpPr>
      <xdr:spPr>
        <a:xfrm>
          <a:off x="3746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17797</xdr:rowOff>
    </xdr:from>
    <xdr:ext cx="405111" cy="259045"/>
    <xdr:sp macro="" textlink="">
      <xdr:nvSpPr>
        <xdr:cNvPr id="71" name="n_1aveValue【道路】&#10;有形固定資産減価償却率"/>
        <xdr:cNvSpPr txBox="1"/>
      </xdr:nvSpPr>
      <xdr:spPr>
        <a:xfrm>
          <a:off x="3582043"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34307</xdr:rowOff>
    </xdr:from>
    <xdr:ext cx="405111" cy="259045"/>
    <xdr:sp macro="" textlink="">
      <xdr:nvSpPr>
        <xdr:cNvPr id="72" name="n_1mainValue【道路】&#10;有形固定資産減価償却率"/>
        <xdr:cNvSpPr txBox="1"/>
      </xdr:nvSpPr>
      <xdr:spPr>
        <a:xfrm>
          <a:off x="3582043"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84201</xdr:rowOff>
    </xdr:from>
    <xdr:to>
      <xdr:col>15</xdr:col>
      <xdr:colOff>180340</xdr:colOff>
      <xdr:row>41</xdr:row>
      <xdr:rowOff>40513</xdr:rowOff>
    </xdr:to>
    <xdr:cxnSp macro="">
      <xdr:nvCxnSpPr>
        <xdr:cNvPr id="96" name="直線コネクタ 95"/>
        <xdr:cNvCxnSpPr/>
      </xdr:nvCxnSpPr>
      <xdr:spPr>
        <a:xfrm flipV="1">
          <a:off x="10476865" y="5742051"/>
          <a:ext cx="0" cy="1327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44340</xdr:rowOff>
    </xdr:from>
    <xdr:ext cx="469744" cy="259045"/>
    <xdr:sp macro="" textlink="">
      <xdr:nvSpPr>
        <xdr:cNvPr id="97" name="【道路】&#10;一人当たり延長最小値テキスト"/>
        <xdr:cNvSpPr txBox="1"/>
      </xdr:nvSpPr>
      <xdr:spPr>
        <a:xfrm>
          <a:off x="10566400" y="707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1.331</a:t>
          </a:r>
          <a:endParaRPr kumimoji="1" lang="ja-JP" altLang="en-US" sz="1000" b="1">
            <a:latin typeface="ＭＳ Ｐゴシック"/>
          </a:endParaRPr>
        </a:p>
      </xdr:txBody>
    </xdr:sp>
    <xdr:clientData/>
  </xdr:oneCellAnchor>
  <xdr:twoCellAnchor>
    <xdr:from>
      <xdr:col>15</xdr:col>
      <xdr:colOff>92075</xdr:colOff>
      <xdr:row>41</xdr:row>
      <xdr:rowOff>40513</xdr:rowOff>
    </xdr:from>
    <xdr:to>
      <xdr:col>15</xdr:col>
      <xdr:colOff>269875</xdr:colOff>
      <xdr:row>41</xdr:row>
      <xdr:rowOff>40513</xdr:rowOff>
    </xdr:to>
    <xdr:cxnSp macro="">
      <xdr:nvCxnSpPr>
        <xdr:cNvPr id="98" name="直線コネクタ 97"/>
        <xdr:cNvCxnSpPr/>
      </xdr:nvCxnSpPr>
      <xdr:spPr>
        <a:xfrm>
          <a:off x="10388600" y="706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30878</xdr:rowOff>
    </xdr:from>
    <xdr:ext cx="534377" cy="259045"/>
    <xdr:sp macro="" textlink="">
      <xdr:nvSpPr>
        <xdr:cNvPr id="99" name="【道路】&#10;一人当たり延長最大値テキスト"/>
        <xdr:cNvSpPr txBox="1"/>
      </xdr:nvSpPr>
      <xdr:spPr>
        <a:xfrm>
          <a:off x="10566400" y="551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11.787</a:t>
          </a:r>
          <a:endParaRPr kumimoji="1" lang="ja-JP" altLang="en-US" sz="1000" b="1">
            <a:latin typeface="ＭＳ Ｐゴシック"/>
          </a:endParaRPr>
        </a:p>
      </xdr:txBody>
    </xdr:sp>
    <xdr:clientData/>
  </xdr:oneCellAnchor>
  <xdr:twoCellAnchor>
    <xdr:from>
      <xdr:col>15</xdr:col>
      <xdr:colOff>92075</xdr:colOff>
      <xdr:row>33</xdr:row>
      <xdr:rowOff>84201</xdr:rowOff>
    </xdr:from>
    <xdr:to>
      <xdr:col>15</xdr:col>
      <xdr:colOff>269875</xdr:colOff>
      <xdr:row>33</xdr:row>
      <xdr:rowOff>84201</xdr:rowOff>
    </xdr:to>
    <xdr:cxnSp macro="">
      <xdr:nvCxnSpPr>
        <xdr:cNvPr id="100" name="直線コネクタ 99"/>
        <xdr:cNvCxnSpPr/>
      </xdr:nvCxnSpPr>
      <xdr:spPr>
        <a:xfrm>
          <a:off x="10388600" y="574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50182</xdr:rowOff>
    </xdr:from>
    <xdr:ext cx="469744" cy="259045"/>
    <xdr:sp macro="" textlink="">
      <xdr:nvSpPr>
        <xdr:cNvPr id="101" name="【道路】&#10;一人当たり延長平均値テキスト"/>
        <xdr:cNvSpPr txBox="1"/>
      </xdr:nvSpPr>
      <xdr:spPr>
        <a:xfrm>
          <a:off x="10566400" y="6736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3.385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71755</xdr:rowOff>
    </xdr:from>
    <xdr:to>
      <xdr:col>15</xdr:col>
      <xdr:colOff>231775</xdr:colOff>
      <xdr:row>40</xdr:row>
      <xdr:rowOff>1905</xdr:rowOff>
    </xdr:to>
    <xdr:sp macro="" textlink="">
      <xdr:nvSpPr>
        <xdr:cNvPr id="102" name="フローチャート : 判断 101"/>
        <xdr:cNvSpPr/>
      </xdr:nvSpPr>
      <xdr:spPr>
        <a:xfrm>
          <a:off x="10426700" y="675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41021</xdr:rowOff>
    </xdr:from>
    <xdr:to>
      <xdr:col>14</xdr:col>
      <xdr:colOff>79375</xdr:colOff>
      <xdr:row>39</xdr:row>
      <xdr:rowOff>142621</xdr:rowOff>
    </xdr:to>
    <xdr:sp macro="" textlink="">
      <xdr:nvSpPr>
        <xdr:cNvPr id="103" name="フローチャート : 判断 102"/>
        <xdr:cNvSpPr/>
      </xdr:nvSpPr>
      <xdr:spPr>
        <a:xfrm>
          <a:off x="9588500" y="672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123063</xdr:rowOff>
    </xdr:from>
    <xdr:to>
      <xdr:col>14</xdr:col>
      <xdr:colOff>79375</xdr:colOff>
      <xdr:row>39</xdr:row>
      <xdr:rowOff>53213</xdr:rowOff>
    </xdr:to>
    <xdr:sp macro="" textlink="">
      <xdr:nvSpPr>
        <xdr:cNvPr id="109" name="円/楕円 108"/>
        <xdr:cNvSpPr/>
      </xdr:nvSpPr>
      <xdr:spPr>
        <a:xfrm>
          <a:off x="9588500" y="66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133748</xdr:rowOff>
    </xdr:from>
    <xdr:ext cx="469744" cy="259045"/>
    <xdr:sp macro="" textlink="">
      <xdr:nvSpPr>
        <xdr:cNvPr id="110" name="n_1aveValue【道路】&#10;一人当たり延長"/>
        <xdr:cNvSpPr txBox="1"/>
      </xdr:nvSpPr>
      <xdr:spPr>
        <a:xfrm>
          <a:off x="9391727" y="682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3.627</a:t>
          </a:r>
          <a:endParaRPr kumimoji="1" lang="ja-JP" altLang="en-US" sz="1000" b="1">
            <a:solidFill>
              <a:srgbClr val="000080"/>
            </a:solidFill>
            <a:latin typeface="ＭＳ Ｐゴシック"/>
          </a:endParaRPr>
        </a:p>
      </xdr:txBody>
    </xdr:sp>
    <xdr:clientData/>
  </xdr:oneCellAnchor>
  <xdr:oneCellAnchor>
    <xdr:from>
      <xdr:col>13</xdr:col>
      <xdr:colOff>466802</xdr:colOff>
      <xdr:row>37</xdr:row>
      <xdr:rowOff>69740</xdr:rowOff>
    </xdr:from>
    <xdr:ext cx="469744" cy="259045"/>
    <xdr:sp macro="" textlink="">
      <xdr:nvSpPr>
        <xdr:cNvPr id="111" name="n_1mainValue【道路】&#10;一人当たり延長"/>
        <xdr:cNvSpPr txBox="1"/>
      </xdr:nvSpPr>
      <xdr:spPr>
        <a:xfrm>
          <a:off x="9391727" y="64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3" name="直線コネクタ 122"/>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4" name="テキスト ボックス 123"/>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27" name="直線コネクタ 126"/>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28" name="テキスト ボックス 127"/>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62865</xdr:rowOff>
    </xdr:from>
    <xdr:to>
      <xdr:col>6</xdr:col>
      <xdr:colOff>510540</xdr:colOff>
      <xdr:row>63</xdr:row>
      <xdr:rowOff>62865</xdr:rowOff>
    </xdr:to>
    <xdr:cxnSp macro="">
      <xdr:nvCxnSpPr>
        <xdr:cNvPr id="132" name="直線コネクタ 131"/>
        <xdr:cNvCxnSpPr/>
      </xdr:nvCxnSpPr>
      <xdr:spPr>
        <a:xfrm flipV="1">
          <a:off x="4634865" y="966406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66692</xdr:rowOff>
    </xdr:from>
    <xdr:ext cx="405111" cy="259045"/>
    <xdr:sp macro="" textlink="">
      <xdr:nvSpPr>
        <xdr:cNvPr id="133" name="【橋りょう・トンネル】&#10;有形固定資産減価償却率最小値テキスト"/>
        <xdr:cNvSpPr txBox="1"/>
      </xdr:nvSpPr>
      <xdr:spPr>
        <a:xfrm>
          <a:off x="4724400" y="1086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422275</xdr:colOff>
      <xdr:row>63</xdr:row>
      <xdr:rowOff>62865</xdr:rowOff>
    </xdr:from>
    <xdr:to>
      <xdr:col>6</xdr:col>
      <xdr:colOff>600075</xdr:colOff>
      <xdr:row>63</xdr:row>
      <xdr:rowOff>62865</xdr:rowOff>
    </xdr:to>
    <xdr:cxnSp macro="">
      <xdr:nvCxnSpPr>
        <xdr:cNvPr id="134" name="直線コネクタ 133"/>
        <xdr:cNvCxnSpPr/>
      </xdr:nvCxnSpPr>
      <xdr:spPr>
        <a:xfrm>
          <a:off x="4546600" y="1086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9542</xdr:rowOff>
    </xdr:from>
    <xdr:ext cx="405111" cy="259045"/>
    <xdr:sp macro="" textlink="">
      <xdr:nvSpPr>
        <xdr:cNvPr id="135" name="【橋りょう・トンネル】&#10;有形固定資産減価償却率最大値テキスト"/>
        <xdr:cNvSpPr txBox="1"/>
      </xdr:nvSpPr>
      <xdr:spPr>
        <a:xfrm>
          <a:off x="4724400" y="943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6</xdr:col>
      <xdr:colOff>422275</xdr:colOff>
      <xdr:row>56</xdr:row>
      <xdr:rowOff>62865</xdr:rowOff>
    </xdr:from>
    <xdr:to>
      <xdr:col>6</xdr:col>
      <xdr:colOff>600075</xdr:colOff>
      <xdr:row>56</xdr:row>
      <xdr:rowOff>62865</xdr:rowOff>
    </xdr:to>
    <xdr:cxnSp macro="">
      <xdr:nvCxnSpPr>
        <xdr:cNvPr id="136" name="直線コネクタ 135"/>
        <xdr:cNvCxnSpPr/>
      </xdr:nvCxnSpPr>
      <xdr:spPr>
        <a:xfrm>
          <a:off x="4546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7637</xdr:rowOff>
    </xdr:from>
    <xdr:ext cx="405111" cy="259045"/>
    <xdr:sp macro="" textlink="">
      <xdr:nvSpPr>
        <xdr:cNvPr id="137" name="【橋りょう・トンネル】&#10;有形固定資産減価償却率平均値テキスト"/>
        <xdr:cNvSpPr txBox="1"/>
      </xdr:nvSpPr>
      <xdr:spPr>
        <a:xfrm>
          <a:off x="47244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29210</xdr:rowOff>
    </xdr:from>
    <xdr:to>
      <xdr:col>6</xdr:col>
      <xdr:colOff>561975</xdr:colOff>
      <xdr:row>59</xdr:row>
      <xdr:rowOff>130810</xdr:rowOff>
    </xdr:to>
    <xdr:sp macro="" textlink="">
      <xdr:nvSpPr>
        <xdr:cNvPr id="138" name="フローチャート : 判断 137"/>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143510</xdr:rowOff>
    </xdr:from>
    <xdr:to>
      <xdr:col>5</xdr:col>
      <xdr:colOff>409575</xdr:colOff>
      <xdr:row>58</xdr:row>
      <xdr:rowOff>73660</xdr:rowOff>
    </xdr:to>
    <xdr:sp macro="" textlink="">
      <xdr:nvSpPr>
        <xdr:cNvPr id="139" name="フローチャート : 判断 138"/>
        <xdr:cNvSpPr/>
      </xdr:nvSpPr>
      <xdr:spPr>
        <a:xfrm>
          <a:off x="3746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74930</xdr:rowOff>
    </xdr:from>
    <xdr:to>
      <xdr:col>5</xdr:col>
      <xdr:colOff>409575</xdr:colOff>
      <xdr:row>60</xdr:row>
      <xdr:rowOff>5080</xdr:rowOff>
    </xdr:to>
    <xdr:sp macro="" textlink="">
      <xdr:nvSpPr>
        <xdr:cNvPr id="145" name="円/楕円 144"/>
        <xdr:cNvSpPr/>
      </xdr:nvSpPr>
      <xdr:spPr>
        <a:xfrm>
          <a:off x="3746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90187</xdr:rowOff>
    </xdr:from>
    <xdr:ext cx="405111" cy="259045"/>
    <xdr:sp macro="" textlink="">
      <xdr:nvSpPr>
        <xdr:cNvPr id="146" name="n_1aveValue【橋りょう・トンネル】&#10;有形固定資産減価償却率"/>
        <xdr:cNvSpPr txBox="1"/>
      </xdr:nvSpPr>
      <xdr:spPr>
        <a:xfrm>
          <a:off x="3582043"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167657</xdr:rowOff>
    </xdr:from>
    <xdr:ext cx="405111" cy="259045"/>
    <xdr:sp macro="" textlink="">
      <xdr:nvSpPr>
        <xdr:cNvPr id="147" name="n_1mainValue【橋りょう・トンネル】&#10;有形固定資産減価償却率"/>
        <xdr:cNvSpPr txBox="1"/>
      </xdr:nvSpPr>
      <xdr:spPr>
        <a:xfrm>
          <a:off x="3582043"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133,234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9" name="テキスト ボックス 15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3" name="テキスト ボックス 16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5" name="テキスト ボックス 16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7" name="テキスト ボックス 16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9" name="テキスト ボックス 16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145085</xdr:rowOff>
    </xdr:from>
    <xdr:to>
      <xdr:col>15</xdr:col>
      <xdr:colOff>180340</xdr:colOff>
      <xdr:row>63</xdr:row>
      <xdr:rowOff>110631</xdr:rowOff>
    </xdr:to>
    <xdr:cxnSp macro="">
      <xdr:nvCxnSpPr>
        <xdr:cNvPr id="171" name="直線コネクタ 170"/>
        <xdr:cNvCxnSpPr/>
      </xdr:nvCxnSpPr>
      <xdr:spPr>
        <a:xfrm flipV="1">
          <a:off x="10476865" y="9746285"/>
          <a:ext cx="0" cy="116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114458</xdr:rowOff>
    </xdr:from>
    <xdr:ext cx="534377" cy="259045"/>
    <xdr:sp macro="" textlink="">
      <xdr:nvSpPr>
        <xdr:cNvPr id="172" name="【橋りょう・トンネル】&#10;一人当たり有形固定資産（償却資産）額最小値テキスト"/>
        <xdr:cNvSpPr txBox="1"/>
      </xdr:nvSpPr>
      <xdr:spPr>
        <a:xfrm>
          <a:off x="10566400" y="1091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35,963</a:t>
          </a:r>
          <a:endParaRPr kumimoji="1" lang="ja-JP" altLang="en-US" sz="1000" b="1">
            <a:latin typeface="ＭＳ Ｐゴシック"/>
          </a:endParaRPr>
        </a:p>
      </xdr:txBody>
    </xdr:sp>
    <xdr:clientData/>
  </xdr:oneCellAnchor>
  <xdr:twoCellAnchor>
    <xdr:from>
      <xdr:col>15</xdr:col>
      <xdr:colOff>92075</xdr:colOff>
      <xdr:row>63</xdr:row>
      <xdr:rowOff>110631</xdr:rowOff>
    </xdr:from>
    <xdr:to>
      <xdr:col>15</xdr:col>
      <xdr:colOff>269875</xdr:colOff>
      <xdr:row>63</xdr:row>
      <xdr:rowOff>110631</xdr:rowOff>
    </xdr:to>
    <xdr:cxnSp macro="">
      <xdr:nvCxnSpPr>
        <xdr:cNvPr id="173" name="直線コネクタ 172"/>
        <xdr:cNvCxnSpPr/>
      </xdr:nvCxnSpPr>
      <xdr:spPr>
        <a:xfrm>
          <a:off x="10388600" y="1091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91762</xdr:rowOff>
    </xdr:from>
    <xdr:ext cx="599010" cy="259045"/>
    <xdr:sp macro="" textlink="">
      <xdr:nvSpPr>
        <xdr:cNvPr id="174" name="【橋りょう・トンネル】&#10;一人当たり有形固定資産（償却資産）額最大値テキスト"/>
        <xdr:cNvSpPr txBox="1"/>
      </xdr:nvSpPr>
      <xdr:spPr>
        <a:xfrm>
          <a:off x="10566400" y="952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341,920</a:t>
          </a:r>
          <a:endParaRPr kumimoji="1" lang="ja-JP" altLang="en-US" sz="1000" b="1">
            <a:latin typeface="ＭＳ Ｐゴシック"/>
          </a:endParaRPr>
        </a:p>
      </xdr:txBody>
    </xdr:sp>
    <xdr:clientData/>
  </xdr:oneCellAnchor>
  <xdr:twoCellAnchor>
    <xdr:from>
      <xdr:col>15</xdr:col>
      <xdr:colOff>92075</xdr:colOff>
      <xdr:row>56</xdr:row>
      <xdr:rowOff>145085</xdr:rowOff>
    </xdr:from>
    <xdr:to>
      <xdr:col>15</xdr:col>
      <xdr:colOff>269875</xdr:colOff>
      <xdr:row>56</xdr:row>
      <xdr:rowOff>145085</xdr:rowOff>
    </xdr:to>
    <xdr:cxnSp macro="">
      <xdr:nvCxnSpPr>
        <xdr:cNvPr id="175" name="直線コネクタ 174"/>
        <xdr:cNvCxnSpPr/>
      </xdr:nvCxnSpPr>
      <xdr:spPr>
        <a:xfrm>
          <a:off x="10388600" y="974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80922</xdr:rowOff>
    </xdr:from>
    <xdr:ext cx="599010" cy="259045"/>
    <xdr:sp macro="" textlink="">
      <xdr:nvSpPr>
        <xdr:cNvPr id="176" name="【橋りょう・トンネル】&#10;一人当たり有形固定資産（償却資産）額平均値テキスト"/>
        <xdr:cNvSpPr txBox="1"/>
      </xdr:nvSpPr>
      <xdr:spPr>
        <a:xfrm>
          <a:off x="10566400" y="10539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114,765</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102495</xdr:rowOff>
    </xdr:from>
    <xdr:to>
      <xdr:col>15</xdr:col>
      <xdr:colOff>231775</xdr:colOff>
      <xdr:row>62</xdr:row>
      <xdr:rowOff>32645</xdr:rowOff>
    </xdr:to>
    <xdr:sp macro="" textlink="">
      <xdr:nvSpPr>
        <xdr:cNvPr id="177" name="フローチャート : 判断 176"/>
        <xdr:cNvSpPr/>
      </xdr:nvSpPr>
      <xdr:spPr>
        <a:xfrm>
          <a:off x="10426700" y="105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78846</xdr:rowOff>
    </xdr:from>
    <xdr:to>
      <xdr:col>14</xdr:col>
      <xdr:colOff>79375</xdr:colOff>
      <xdr:row>62</xdr:row>
      <xdr:rowOff>8996</xdr:rowOff>
    </xdr:to>
    <xdr:sp macro="" textlink="">
      <xdr:nvSpPr>
        <xdr:cNvPr id="178" name="フローチャート : 判断 177"/>
        <xdr:cNvSpPr/>
      </xdr:nvSpPr>
      <xdr:spPr>
        <a:xfrm>
          <a:off x="9588500" y="1053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15631</xdr:rowOff>
    </xdr:from>
    <xdr:to>
      <xdr:col>14</xdr:col>
      <xdr:colOff>79375</xdr:colOff>
      <xdr:row>60</xdr:row>
      <xdr:rowOff>117231</xdr:rowOff>
    </xdr:to>
    <xdr:sp macro="" textlink="">
      <xdr:nvSpPr>
        <xdr:cNvPr id="184" name="円/楕円 183"/>
        <xdr:cNvSpPr/>
      </xdr:nvSpPr>
      <xdr:spPr>
        <a:xfrm>
          <a:off x="9588500" y="1030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123</xdr:rowOff>
    </xdr:from>
    <xdr:ext cx="599010" cy="259045"/>
    <xdr:sp macro="" textlink="">
      <xdr:nvSpPr>
        <xdr:cNvPr id="185" name="n_1aveValue【橋りょう・トンネル】&#10;一人当たり有形固定資産（償却資産）額"/>
        <xdr:cNvSpPr txBox="1"/>
      </xdr:nvSpPr>
      <xdr:spPr>
        <a:xfrm>
          <a:off x="9327094" y="1063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120,972</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133758</xdr:rowOff>
    </xdr:from>
    <xdr:ext cx="599010" cy="259045"/>
    <xdr:sp macro="" textlink="">
      <xdr:nvSpPr>
        <xdr:cNvPr id="186" name="n_1mainValue【橋りょう・トンネル】&#10;一人当たり有形固定資産（償却資産）額"/>
        <xdr:cNvSpPr txBox="1"/>
      </xdr:nvSpPr>
      <xdr:spPr>
        <a:xfrm>
          <a:off x="9327094" y="1007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182,564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7" name="テキスト ボックス 19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8" name="直線コネクタ 19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9" name="テキスト ボックス 19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0" name="直線コネクタ 19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1" name="テキスト ボックス 20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2" name="直線コネクタ 20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3" name="テキスト ボックス 20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4" name="直線コネクタ 20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5" name="テキスト ボックス 20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6" name="直線コネクタ 20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7" name="テキスト ボックス 20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8" name="直線コネクタ 20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9" name="テキスト ボックス 20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1" name="テキスト ボックス 21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87086</xdr:rowOff>
    </xdr:from>
    <xdr:to>
      <xdr:col>6</xdr:col>
      <xdr:colOff>510540</xdr:colOff>
      <xdr:row>83</xdr:row>
      <xdr:rowOff>7076</xdr:rowOff>
    </xdr:to>
    <xdr:cxnSp macro="">
      <xdr:nvCxnSpPr>
        <xdr:cNvPr id="213" name="直線コネクタ 212"/>
        <xdr:cNvCxnSpPr/>
      </xdr:nvCxnSpPr>
      <xdr:spPr>
        <a:xfrm flipV="1">
          <a:off x="4634865" y="13460186"/>
          <a:ext cx="0" cy="777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10903</xdr:rowOff>
    </xdr:from>
    <xdr:ext cx="405111" cy="259045"/>
    <xdr:sp macro="" textlink="">
      <xdr:nvSpPr>
        <xdr:cNvPr id="214" name="【公営住宅】&#10;有形固定資産減価償却率最小値テキスト"/>
        <xdr:cNvSpPr txBox="1"/>
      </xdr:nvSpPr>
      <xdr:spPr>
        <a:xfrm>
          <a:off x="4724400" y="1424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a:t>
          </a:r>
          <a:endParaRPr kumimoji="1" lang="ja-JP" altLang="en-US" sz="1000" b="1">
            <a:latin typeface="ＭＳ Ｐゴシック"/>
          </a:endParaRPr>
        </a:p>
      </xdr:txBody>
    </xdr:sp>
    <xdr:clientData/>
  </xdr:oneCellAnchor>
  <xdr:twoCellAnchor>
    <xdr:from>
      <xdr:col>6</xdr:col>
      <xdr:colOff>422275</xdr:colOff>
      <xdr:row>83</xdr:row>
      <xdr:rowOff>7076</xdr:rowOff>
    </xdr:from>
    <xdr:to>
      <xdr:col>6</xdr:col>
      <xdr:colOff>600075</xdr:colOff>
      <xdr:row>83</xdr:row>
      <xdr:rowOff>7076</xdr:rowOff>
    </xdr:to>
    <xdr:cxnSp macro="">
      <xdr:nvCxnSpPr>
        <xdr:cNvPr id="215" name="直線コネクタ 214"/>
        <xdr:cNvCxnSpPr/>
      </xdr:nvCxnSpPr>
      <xdr:spPr>
        <a:xfrm>
          <a:off x="4546600" y="14237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33763</xdr:rowOff>
    </xdr:from>
    <xdr:ext cx="405111" cy="259045"/>
    <xdr:sp macro="" textlink="">
      <xdr:nvSpPr>
        <xdr:cNvPr id="216" name="【公営住宅】&#10;有形固定資産減価償却率最大値テキスト"/>
        <xdr:cNvSpPr txBox="1"/>
      </xdr:nvSpPr>
      <xdr:spPr>
        <a:xfrm>
          <a:off x="47244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6</xdr:col>
      <xdr:colOff>422275</xdr:colOff>
      <xdr:row>78</xdr:row>
      <xdr:rowOff>87086</xdr:rowOff>
    </xdr:from>
    <xdr:to>
      <xdr:col>6</xdr:col>
      <xdr:colOff>600075</xdr:colOff>
      <xdr:row>78</xdr:row>
      <xdr:rowOff>87086</xdr:rowOff>
    </xdr:to>
    <xdr:cxnSp macro="">
      <xdr:nvCxnSpPr>
        <xdr:cNvPr id="217" name="直線コネクタ 216"/>
        <xdr:cNvCxnSpPr/>
      </xdr:nvCxnSpPr>
      <xdr:spPr>
        <a:xfrm>
          <a:off x="4546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16346</xdr:rowOff>
    </xdr:from>
    <xdr:ext cx="405111" cy="259045"/>
    <xdr:sp macro="" textlink="">
      <xdr:nvSpPr>
        <xdr:cNvPr id="218" name="【公営住宅】&#10;有形固定資産減価償却率平均値テキスト"/>
        <xdr:cNvSpPr txBox="1"/>
      </xdr:nvSpPr>
      <xdr:spPr>
        <a:xfrm>
          <a:off x="4724400" y="1390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37919</xdr:rowOff>
    </xdr:from>
    <xdr:to>
      <xdr:col>6</xdr:col>
      <xdr:colOff>561975</xdr:colOff>
      <xdr:row>81</xdr:row>
      <xdr:rowOff>139519</xdr:rowOff>
    </xdr:to>
    <xdr:sp macro="" textlink="">
      <xdr:nvSpPr>
        <xdr:cNvPr id="219" name="フローチャート : 判断 218"/>
        <xdr:cNvSpPr/>
      </xdr:nvSpPr>
      <xdr:spPr>
        <a:xfrm>
          <a:off x="4584700" y="1392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54248</xdr:rowOff>
    </xdr:from>
    <xdr:to>
      <xdr:col>5</xdr:col>
      <xdr:colOff>409575</xdr:colOff>
      <xdr:row>81</xdr:row>
      <xdr:rowOff>155848</xdr:rowOff>
    </xdr:to>
    <xdr:sp macro="" textlink="">
      <xdr:nvSpPr>
        <xdr:cNvPr id="220" name="フローチャート : 判断 219"/>
        <xdr:cNvSpPr/>
      </xdr:nvSpPr>
      <xdr:spPr>
        <a:xfrm>
          <a:off x="3746500" y="1394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60779</xdr:rowOff>
    </xdr:from>
    <xdr:to>
      <xdr:col>5</xdr:col>
      <xdr:colOff>409575</xdr:colOff>
      <xdr:row>85</xdr:row>
      <xdr:rowOff>162379</xdr:rowOff>
    </xdr:to>
    <xdr:sp macro="" textlink="">
      <xdr:nvSpPr>
        <xdr:cNvPr id="226" name="円/楕円 225"/>
        <xdr:cNvSpPr/>
      </xdr:nvSpPr>
      <xdr:spPr>
        <a:xfrm>
          <a:off x="3746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925</xdr:rowOff>
    </xdr:from>
    <xdr:ext cx="405111" cy="259045"/>
    <xdr:sp macro="" textlink="">
      <xdr:nvSpPr>
        <xdr:cNvPr id="227" name="n_1aveValue【公営住宅】&#10;有形固定資産減価償却率"/>
        <xdr:cNvSpPr txBox="1"/>
      </xdr:nvSpPr>
      <xdr:spPr>
        <a:xfrm>
          <a:off x="3582043"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153506</xdr:rowOff>
    </xdr:from>
    <xdr:ext cx="405111" cy="259045"/>
    <xdr:sp macro="" textlink="">
      <xdr:nvSpPr>
        <xdr:cNvPr id="228" name="n_1mainValue【公営住宅】&#10;有形固定資産減価償却率"/>
        <xdr:cNvSpPr txBox="1"/>
      </xdr:nvSpPr>
      <xdr:spPr>
        <a:xfrm>
          <a:off x="3582043" y="1472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19355</xdr:rowOff>
    </xdr:from>
    <xdr:to>
      <xdr:col>15</xdr:col>
      <xdr:colOff>180340</xdr:colOff>
      <xdr:row>85</xdr:row>
      <xdr:rowOff>158344</xdr:rowOff>
    </xdr:to>
    <xdr:cxnSp macro="">
      <xdr:nvCxnSpPr>
        <xdr:cNvPr id="250" name="直線コネクタ 249"/>
        <xdr:cNvCxnSpPr/>
      </xdr:nvCxnSpPr>
      <xdr:spPr>
        <a:xfrm flipV="1">
          <a:off x="10476865" y="13563905"/>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162171</xdr:rowOff>
    </xdr:from>
    <xdr:ext cx="469744" cy="259045"/>
    <xdr:sp macro="" textlink="">
      <xdr:nvSpPr>
        <xdr:cNvPr id="251" name="【公営住宅】&#10;一人当たり面積最小値テキスト"/>
        <xdr:cNvSpPr txBox="1"/>
      </xdr:nvSpPr>
      <xdr:spPr>
        <a:xfrm>
          <a:off x="10566400" y="1473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85</xdr:row>
      <xdr:rowOff>158344</xdr:rowOff>
    </xdr:from>
    <xdr:to>
      <xdr:col>15</xdr:col>
      <xdr:colOff>269875</xdr:colOff>
      <xdr:row>85</xdr:row>
      <xdr:rowOff>158344</xdr:rowOff>
    </xdr:to>
    <xdr:cxnSp macro="">
      <xdr:nvCxnSpPr>
        <xdr:cNvPr id="252" name="直線コネクタ 251"/>
        <xdr:cNvCxnSpPr/>
      </xdr:nvCxnSpPr>
      <xdr:spPr>
        <a:xfrm>
          <a:off x="10388600" y="1473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137482</xdr:rowOff>
    </xdr:from>
    <xdr:ext cx="469744" cy="259045"/>
    <xdr:sp macro="" textlink="">
      <xdr:nvSpPr>
        <xdr:cNvPr id="253" name="【公営住宅】&#10;一人当たり面積最大値テキスト"/>
        <xdr:cNvSpPr txBox="1"/>
      </xdr:nvSpPr>
      <xdr:spPr>
        <a:xfrm>
          <a:off x="10566400" y="1333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2.666</a:t>
          </a:r>
          <a:endParaRPr kumimoji="1" lang="ja-JP" altLang="en-US" sz="1000" b="1">
            <a:latin typeface="ＭＳ Ｐゴシック"/>
          </a:endParaRPr>
        </a:p>
      </xdr:txBody>
    </xdr:sp>
    <xdr:clientData/>
  </xdr:oneCellAnchor>
  <xdr:twoCellAnchor>
    <xdr:from>
      <xdr:col>15</xdr:col>
      <xdr:colOff>92075</xdr:colOff>
      <xdr:row>79</xdr:row>
      <xdr:rowOff>19355</xdr:rowOff>
    </xdr:from>
    <xdr:to>
      <xdr:col>15</xdr:col>
      <xdr:colOff>269875</xdr:colOff>
      <xdr:row>79</xdr:row>
      <xdr:rowOff>19355</xdr:rowOff>
    </xdr:to>
    <xdr:cxnSp macro="">
      <xdr:nvCxnSpPr>
        <xdr:cNvPr id="254" name="直線コネクタ 253"/>
        <xdr:cNvCxnSpPr/>
      </xdr:nvCxnSpPr>
      <xdr:spPr>
        <a:xfrm>
          <a:off x="10388600" y="1356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95114</xdr:rowOff>
    </xdr:from>
    <xdr:ext cx="469744" cy="259045"/>
    <xdr:sp macro="" textlink="">
      <xdr:nvSpPr>
        <xdr:cNvPr id="255" name="【公営住宅】&#10;一人当たり面積平均値テキスト"/>
        <xdr:cNvSpPr txBox="1"/>
      </xdr:nvSpPr>
      <xdr:spPr>
        <a:xfrm>
          <a:off x="10566400" y="14154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116687</xdr:rowOff>
    </xdr:from>
    <xdr:to>
      <xdr:col>15</xdr:col>
      <xdr:colOff>231775</xdr:colOff>
      <xdr:row>83</xdr:row>
      <xdr:rowOff>46837</xdr:rowOff>
    </xdr:to>
    <xdr:sp macro="" textlink="">
      <xdr:nvSpPr>
        <xdr:cNvPr id="256" name="フローチャート : 判断 255"/>
        <xdr:cNvSpPr/>
      </xdr:nvSpPr>
      <xdr:spPr>
        <a:xfrm>
          <a:off x="10426700" y="141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71425</xdr:rowOff>
    </xdr:from>
    <xdr:to>
      <xdr:col>14</xdr:col>
      <xdr:colOff>79375</xdr:colOff>
      <xdr:row>83</xdr:row>
      <xdr:rowOff>1575</xdr:rowOff>
    </xdr:to>
    <xdr:sp macro="" textlink="">
      <xdr:nvSpPr>
        <xdr:cNvPr id="257" name="フローチャート : 判断 256"/>
        <xdr:cNvSpPr/>
      </xdr:nvSpPr>
      <xdr:spPr>
        <a:xfrm>
          <a:off x="9588500" y="1413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30277</xdr:rowOff>
    </xdr:from>
    <xdr:to>
      <xdr:col>14</xdr:col>
      <xdr:colOff>79375</xdr:colOff>
      <xdr:row>84</xdr:row>
      <xdr:rowOff>131877</xdr:rowOff>
    </xdr:to>
    <xdr:sp macro="" textlink="">
      <xdr:nvSpPr>
        <xdr:cNvPr id="263" name="円/楕円 262"/>
        <xdr:cNvSpPr/>
      </xdr:nvSpPr>
      <xdr:spPr>
        <a:xfrm>
          <a:off x="9588500" y="144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18102</xdr:rowOff>
    </xdr:from>
    <xdr:ext cx="469744" cy="259045"/>
    <xdr:sp macro="" textlink="">
      <xdr:nvSpPr>
        <xdr:cNvPr id="264" name="n_1aveValue【公営住宅】&#10;一人当たり面積"/>
        <xdr:cNvSpPr txBox="1"/>
      </xdr:nvSpPr>
      <xdr:spPr>
        <a:xfrm>
          <a:off x="9391727" y="1390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123004</xdr:rowOff>
    </xdr:from>
    <xdr:ext cx="469744" cy="259045"/>
    <xdr:sp macro="" textlink="">
      <xdr:nvSpPr>
        <xdr:cNvPr id="265" name="n_1mainValue【公営住宅】&#10;一人当たり面積"/>
        <xdr:cNvSpPr txBox="1"/>
      </xdr:nvSpPr>
      <xdr:spPr>
        <a:xfrm>
          <a:off x="9391727" y="145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0.656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2" name="テキスト ボックス 29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3" name="直線コネクタ 29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4" name="テキスト ボックス 29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5" name="直線コネクタ 29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6" name="テキスト ボックス 29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7" name="直線コネクタ 29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8" name="テキスト ボックス 29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9" name="直線コネクタ 29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00" name="テキスト ボックス 29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1" name="直線コネクタ 3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2" name="テキスト ボックス 30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69342</xdr:rowOff>
    </xdr:from>
    <xdr:to>
      <xdr:col>23</xdr:col>
      <xdr:colOff>516889</xdr:colOff>
      <xdr:row>41</xdr:row>
      <xdr:rowOff>73914</xdr:rowOff>
    </xdr:to>
    <xdr:cxnSp macro="">
      <xdr:nvCxnSpPr>
        <xdr:cNvPr id="304" name="直線コネクタ 303"/>
        <xdr:cNvCxnSpPr/>
      </xdr:nvCxnSpPr>
      <xdr:spPr>
        <a:xfrm flipV="1">
          <a:off x="16318864" y="5727192"/>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77741</xdr:rowOff>
    </xdr:from>
    <xdr:ext cx="405111" cy="259045"/>
    <xdr:sp macro="" textlink="">
      <xdr:nvSpPr>
        <xdr:cNvPr id="305" name="【認定こども園・幼稚園・保育所】&#10;有形固定資産減価償却率最小値テキスト"/>
        <xdr:cNvSpPr txBox="1"/>
      </xdr:nvSpPr>
      <xdr:spPr>
        <a:xfrm>
          <a:off x="164084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23</xdr:col>
      <xdr:colOff>428625</xdr:colOff>
      <xdr:row>41</xdr:row>
      <xdr:rowOff>73914</xdr:rowOff>
    </xdr:from>
    <xdr:to>
      <xdr:col>23</xdr:col>
      <xdr:colOff>606425</xdr:colOff>
      <xdr:row>41</xdr:row>
      <xdr:rowOff>73914</xdr:rowOff>
    </xdr:to>
    <xdr:cxnSp macro="">
      <xdr:nvCxnSpPr>
        <xdr:cNvPr id="306" name="直線コネクタ 305"/>
        <xdr:cNvCxnSpPr/>
      </xdr:nvCxnSpPr>
      <xdr:spPr>
        <a:xfrm>
          <a:off x="16230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16019</xdr:rowOff>
    </xdr:from>
    <xdr:ext cx="405111" cy="259045"/>
    <xdr:sp macro="" textlink="">
      <xdr:nvSpPr>
        <xdr:cNvPr id="307" name="【認定こども園・幼稚園・保育所】&#10;有形固定資産減価償却率最大値テキスト"/>
        <xdr:cNvSpPr txBox="1"/>
      </xdr:nvSpPr>
      <xdr:spPr>
        <a:xfrm>
          <a:off x="16408400" y="550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428625</xdr:colOff>
      <xdr:row>33</xdr:row>
      <xdr:rowOff>69342</xdr:rowOff>
    </xdr:from>
    <xdr:to>
      <xdr:col>23</xdr:col>
      <xdr:colOff>606425</xdr:colOff>
      <xdr:row>33</xdr:row>
      <xdr:rowOff>69342</xdr:rowOff>
    </xdr:to>
    <xdr:cxnSp macro="">
      <xdr:nvCxnSpPr>
        <xdr:cNvPr id="308" name="直線コネクタ 307"/>
        <xdr:cNvCxnSpPr/>
      </xdr:nvCxnSpPr>
      <xdr:spPr>
        <a:xfrm>
          <a:off x="16230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63263</xdr:rowOff>
    </xdr:from>
    <xdr:ext cx="405111" cy="259045"/>
    <xdr:sp macro="" textlink="">
      <xdr:nvSpPr>
        <xdr:cNvPr id="309" name="【認定こども園・幼稚園・保育所】&#10;有形固定資産減価償却率平均値テキスト"/>
        <xdr:cNvSpPr txBox="1"/>
      </xdr:nvSpPr>
      <xdr:spPr>
        <a:xfrm>
          <a:off x="16408400" y="6235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84836</xdr:rowOff>
    </xdr:from>
    <xdr:to>
      <xdr:col>23</xdr:col>
      <xdr:colOff>568325</xdr:colOff>
      <xdr:row>37</xdr:row>
      <xdr:rowOff>14986</xdr:rowOff>
    </xdr:to>
    <xdr:sp macro="" textlink="">
      <xdr:nvSpPr>
        <xdr:cNvPr id="310" name="フローチャート : 判断 309"/>
        <xdr:cNvSpPr/>
      </xdr:nvSpPr>
      <xdr:spPr>
        <a:xfrm>
          <a:off x="16268700" y="62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66548</xdr:rowOff>
    </xdr:from>
    <xdr:to>
      <xdr:col>22</xdr:col>
      <xdr:colOff>415925</xdr:colOff>
      <xdr:row>36</xdr:row>
      <xdr:rowOff>168148</xdr:rowOff>
    </xdr:to>
    <xdr:sp macro="" textlink="">
      <xdr:nvSpPr>
        <xdr:cNvPr id="311" name="フローチャート : 判断 310"/>
        <xdr:cNvSpPr/>
      </xdr:nvSpPr>
      <xdr:spPr>
        <a:xfrm>
          <a:off x="15430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2" name="テキスト ボックス 3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3" name="テキスト ボックス 3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4" name="テキスト ボックス 3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5" name="テキスト ボックス 3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6" name="テキスト ボックス 3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23114</xdr:rowOff>
    </xdr:from>
    <xdr:to>
      <xdr:col>22</xdr:col>
      <xdr:colOff>415925</xdr:colOff>
      <xdr:row>39</xdr:row>
      <xdr:rowOff>124714</xdr:rowOff>
    </xdr:to>
    <xdr:sp macro="" textlink="">
      <xdr:nvSpPr>
        <xdr:cNvPr id="317" name="円/楕円 316"/>
        <xdr:cNvSpPr/>
      </xdr:nvSpPr>
      <xdr:spPr>
        <a:xfrm>
          <a:off x="15430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13225</xdr:rowOff>
    </xdr:from>
    <xdr:ext cx="405111" cy="259045"/>
    <xdr:sp macro="" textlink="">
      <xdr:nvSpPr>
        <xdr:cNvPr id="318" name="n_1aveValue【認定こども園・幼稚園・保育所】&#10;有形固定資産減価償却率"/>
        <xdr:cNvSpPr txBox="1"/>
      </xdr:nvSpPr>
      <xdr:spPr>
        <a:xfrm>
          <a:off x="15266043" y="601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115841</xdr:rowOff>
    </xdr:from>
    <xdr:ext cx="405111" cy="259045"/>
    <xdr:sp macro="" textlink="">
      <xdr:nvSpPr>
        <xdr:cNvPr id="319" name="n_1mainValue【認定こども園・幼稚園・保育所】&#10;有形固定資産減価償却率"/>
        <xdr:cNvSpPr txBox="1"/>
      </xdr:nvSpPr>
      <xdr:spPr>
        <a:xfrm>
          <a:off x="15266043" y="680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0" name="正方形/長方形 3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1" name="正方形/長方形 3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2" name="正方形/長方形 3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3" name="正方形/長方形 3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4" name="正方形/長方形 3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5" name="正方形/長方形 3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6" name="正方形/長方形 3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7" name="正方形/長方形 3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8" name="テキスト ボックス 3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9" name="直線コネクタ 3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0" name="直線コネクタ 32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1" name="テキスト ボックス 33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2" name="直線コネクタ 33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3" name="テキスト ボックス 33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4" name="直線コネクタ 33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5" name="テキスト ボックス 33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6" name="直線コネクタ 33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7" name="テキスト ボックス 33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8" name="直線コネクタ 3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9" name="テキスト ボックス 33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14478</xdr:rowOff>
    </xdr:from>
    <xdr:to>
      <xdr:col>32</xdr:col>
      <xdr:colOff>186689</xdr:colOff>
      <xdr:row>41</xdr:row>
      <xdr:rowOff>96774</xdr:rowOff>
    </xdr:to>
    <xdr:cxnSp macro="">
      <xdr:nvCxnSpPr>
        <xdr:cNvPr id="341" name="直線コネクタ 340"/>
        <xdr:cNvCxnSpPr/>
      </xdr:nvCxnSpPr>
      <xdr:spPr>
        <a:xfrm flipV="1">
          <a:off x="22160864" y="567232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342" name="【認定こども園・幼稚園・保育所】&#10;一人当たり面積最小値テキスト"/>
        <xdr:cNvSpPr txBox="1"/>
      </xdr:nvSpPr>
      <xdr:spPr>
        <a:xfrm>
          <a:off x="22250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343" name="直線コネクタ 342"/>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132605</xdr:rowOff>
    </xdr:from>
    <xdr:ext cx="469744" cy="259045"/>
    <xdr:sp macro="" textlink="">
      <xdr:nvSpPr>
        <xdr:cNvPr id="344" name="【認定こども園・幼稚園・保育所】&#10;一人当たり面積最大値テキスト"/>
        <xdr:cNvSpPr txBox="1"/>
      </xdr:nvSpPr>
      <xdr:spPr>
        <a:xfrm>
          <a:off x="222504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0.163</a:t>
          </a:r>
          <a:endParaRPr kumimoji="1" lang="ja-JP" altLang="en-US" sz="1000" b="1">
            <a:latin typeface="ＭＳ Ｐゴシック"/>
          </a:endParaRPr>
        </a:p>
      </xdr:txBody>
    </xdr:sp>
    <xdr:clientData/>
  </xdr:oneCellAnchor>
  <xdr:twoCellAnchor>
    <xdr:from>
      <xdr:col>32</xdr:col>
      <xdr:colOff>98425</xdr:colOff>
      <xdr:row>33</xdr:row>
      <xdr:rowOff>14478</xdr:rowOff>
    </xdr:from>
    <xdr:to>
      <xdr:col>32</xdr:col>
      <xdr:colOff>276225</xdr:colOff>
      <xdr:row>33</xdr:row>
      <xdr:rowOff>14478</xdr:rowOff>
    </xdr:to>
    <xdr:cxnSp macro="">
      <xdr:nvCxnSpPr>
        <xdr:cNvPr id="345" name="直線コネクタ 344"/>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28973</xdr:rowOff>
    </xdr:from>
    <xdr:ext cx="469744" cy="259045"/>
    <xdr:sp macro="" textlink="">
      <xdr:nvSpPr>
        <xdr:cNvPr id="346" name="【認定こども園・幼稚園・保育所】&#10;一人当たり面積平均値テキスト"/>
        <xdr:cNvSpPr txBox="1"/>
      </xdr:nvSpPr>
      <xdr:spPr>
        <a:xfrm>
          <a:off x="22250400" y="6715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50546</xdr:rowOff>
    </xdr:from>
    <xdr:to>
      <xdr:col>32</xdr:col>
      <xdr:colOff>238125</xdr:colOff>
      <xdr:row>39</xdr:row>
      <xdr:rowOff>152146</xdr:rowOff>
    </xdr:to>
    <xdr:sp macro="" textlink="">
      <xdr:nvSpPr>
        <xdr:cNvPr id="347" name="フローチャート : 判断 346"/>
        <xdr:cNvSpPr/>
      </xdr:nvSpPr>
      <xdr:spPr>
        <a:xfrm>
          <a:off x="22110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167132</xdr:rowOff>
    </xdr:from>
    <xdr:to>
      <xdr:col>31</xdr:col>
      <xdr:colOff>85725</xdr:colOff>
      <xdr:row>39</xdr:row>
      <xdr:rowOff>97282</xdr:rowOff>
    </xdr:to>
    <xdr:sp macro="" textlink="">
      <xdr:nvSpPr>
        <xdr:cNvPr id="348" name="フローチャート : 判断 347"/>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9" name="テキスト ボックス 3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0" name="テキスト ボックス 3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1" name="テキスト ボックス 3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2" name="テキスト ボックス 3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3" name="テキスト ボックス 3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109982</xdr:rowOff>
    </xdr:from>
    <xdr:to>
      <xdr:col>31</xdr:col>
      <xdr:colOff>85725</xdr:colOff>
      <xdr:row>38</xdr:row>
      <xdr:rowOff>40132</xdr:rowOff>
    </xdr:to>
    <xdr:sp macro="" textlink="">
      <xdr:nvSpPr>
        <xdr:cNvPr id="354" name="円/楕円 353"/>
        <xdr:cNvSpPr/>
      </xdr:nvSpPr>
      <xdr:spPr>
        <a:xfrm>
          <a:off x="21272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88409</xdr:rowOff>
    </xdr:from>
    <xdr:ext cx="469744" cy="259045"/>
    <xdr:sp macro="" textlink="">
      <xdr:nvSpPr>
        <xdr:cNvPr id="355" name="n_1aveValue【認定こども園・幼稚園・保育所】&#10;一人当たり面積"/>
        <xdr:cNvSpPr txBox="1"/>
      </xdr:nvSpPr>
      <xdr:spPr>
        <a:xfrm>
          <a:off x="210757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0.047</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56659</xdr:rowOff>
    </xdr:from>
    <xdr:ext cx="469744" cy="259045"/>
    <xdr:sp macro="" textlink="">
      <xdr:nvSpPr>
        <xdr:cNvPr id="356" name="n_1mainValue【認定こども園・幼稚園・保育所】&#10;一人当たり面積"/>
        <xdr:cNvSpPr txBox="1"/>
      </xdr:nvSpPr>
      <xdr:spPr>
        <a:xfrm>
          <a:off x="210757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7" name="正方形/長方形 3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8" name="正方形/長方形 3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9" name="正方形/長方形 3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0" name="正方形/長方形 3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1" name="正方形/長方形 3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2" name="正方形/長方形 3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3" name="正方形/長方形 3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4" name="正方形/長方形 3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5" name="テキスト ボックス 3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6" name="直線コネクタ 3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7" name="テキスト ボックス 36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8" name="直線コネクタ 3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9" name="テキスト ボックス 3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0" name="直線コネクタ 3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1" name="テキスト ボックス 3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2" name="直線コネクタ 3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3" name="テキスト ボックス 3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4" name="直線コネクタ 3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5" name="テキスト ボックス 3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6" name="直線コネクタ 3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7" name="テキスト ボックス 37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8" name="直線コネクタ 3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9" name="テキスト ボックス 37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59</xdr:row>
      <xdr:rowOff>99060</xdr:rowOff>
    </xdr:to>
    <xdr:cxnSp macro="">
      <xdr:nvCxnSpPr>
        <xdr:cNvPr id="381" name="直線コネクタ 380"/>
        <xdr:cNvCxnSpPr/>
      </xdr:nvCxnSpPr>
      <xdr:spPr>
        <a:xfrm flipV="1">
          <a:off x="16318864" y="9494520"/>
          <a:ext cx="0" cy="720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102887</xdr:rowOff>
    </xdr:from>
    <xdr:ext cx="405111" cy="259045"/>
    <xdr:sp macro="" textlink="">
      <xdr:nvSpPr>
        <xdr:cNvPr id="382" name="【学校施設】&#10;有形固定資産減価償却率最小値テキスト"/>
        <xdr:cNvSpPr txBox="1"/>
      </xdr:nvSpPr>
      <xdr:spPr>
        <a:xfrm>
          <a:off x="16408400"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a:t>
          </a:r>
          <a:endParaRPr kumimoji="1" lang="ja-JP" altLang="en-US" sz="1000" b="1">
            <a:latin typeface="ＭＳ Ｐゴシック"/>
          </a:endParaRPr>
        </a:p>
      </xdr:txBody>
    </xdr:sp>
    <xdr:clientData/>
  </xdr:oneCellAnchor>
  <xdr:twoCellAnchor>
    <xdr:from>
      <xdr:col>23</xdr:col>
      <xdr:colOff>428625</xdr:colOff>
      <xdr:row>59</xdr:row>
      <xdr:rowOff>99060</xdr:rowOff>
    </xdr:from>
    <xdr:to>
      <xdr:col>23</xdr:col>
      <xdr:colOff>606425</xdr:colOff>
      <xdr:row>59</xdr:row>
      <xdr:rowOff>99060</xdr:rowOff>
    </xdr:to>
    <xdr:cxnSp macro="">
      <xdr:nvCxnSpPr>
        <xdr:cNvPr id="383" name="直線コネクタ 382"/>
        <xdr:cNvCxnSpPr/>
      </xdr:nvCxnSpPr>
      <xdr:spPr>
        <a:xfrm>
          <a:off x="16230600" y="1021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84" name="【学校施設】&#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85" name="直線コネクタ 384"/>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68597</xdr:rowOff>
    </xdr:from>
    <xdr:ext cx="405111" cy="259045"/>
    <xdr:sp macro="" textlink="">
      <xdr:nvSpPr>
        <xdr:cNvPr id="386" name="【学校施設】&#10;有形固定資産減価償却率平均値テキスト"/>
        <xdr:cNvSpPr txBox="1"/>
      </xdr:nvSpPr>
      <xdr:spPr>
        <a:xfrm>
          <a:off x="16408400" y="9669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90170</xdr:rowOff>
    </xdr:from>
    <xdr:to>
      <xdr:col>23</xdr:col>
      <xdr:colOff>568325</xdr:colOff>
      <xdr:row>57</xdr:row>
      <xdr:rowOff>20320</xdr:rowOff>
    </xdr:to>
    <xdr:sp macro="" textlink="">
      <xdr:nvSpPr>
        <xdr:cNvPr id="387" name="フローチャート : 判断 386"/>
        <xdr:cNvSpPr/>
      </xdr:nvSpPr>
      <xdr:spPr>
        <a:xfrm>
          <a:off x="16268700" y="969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56</xdr:row>
      <xdr:rowOff>147320</xdr:rowOff>
    </xdr:from>
    <xdr:to>
      <xdr:col>22</xdr:col>
      <xdr:colOff>415925</xdr:colOff>
      <xdr:row>57</xdr:row>
      <xdr:rowOff>77470</xdr:rowOff>
    </xdr:to>
    <xdr:sp macro="" textlink="">
      <xdr:nvSpPr>
        <xdr:cNvPr id="388" name="フローチャート : 判断 387"/>
        <xdr:cNvSpPr/>
      </xdr:nvSpPr>
      <xdr:spPr>
        <a:xfrm>
          <a:off x="15430500" y="97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9" name="テキスト ボックス 3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0" name="テキスト ボックス 3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1" name="テキスト ボックス 3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2" name="テキスト ボックス 3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3" name="テキスト ボックス 3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33020</xdr:rowOff>
    </xdr:from>
    <xdr:to>
      <xdr:col>22</xdr:col>
      <xdr:colOff>415925</xdr:colOff>
      <xdr:row>63</xdr:row>
      <xdr:rowOff>134620</xdr:rowOff>
    </xdr:to>
    <xdr:sp macro="" textlink="">
      <xdr:nvSpPr>
        <xdr:cNvPr id="394" name="円/楕円 393"/>
        <xdr:cNvSpPr/>
      </xdr:nvSpPr>
      <xdr:spPr>
        <a:xfrm>
          <a:off x="15430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93997</xdr:rowOff>
    </xdr:from>
    <xdr:ext cx="405111" cy="259045"/>
    <xdr:sp macro="" textlink="">
      <xdr:nvSpPr>
        <xdr:cNvPr id="395" name="n_1aveValue【学校施設】&#10;有形固定資産減価償却率"/>
        <xdr:cNvSpPr txBox="1"/>
      </xdr:nvSpPr>
      <xdr:spPr>
        <a:xfrm>
          <a:off x="15266043"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125747</xdr:rowOff>
    </xdr:from>
    <xdr:ext cx="405111" cy="259045"/>
    <xdr:sp macro="" textlink="">
      <xdr:nvSpPr>
        <xdr:cNvPr id="396" name="n_1mainValue【学校施設】&#10;有形固定資産減価償却率"/>
        <xdr:cNvSpPr txBox="1"/>
      </xdr:nvSpPr>
      <xdr:spPr>
        <a:xfrm>
          <a:off x="15266043"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7" name="正方形/長方形 3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8" name="正方形/長方形 3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9" name="正方形/長方形 3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0" name="正方形/長方形 3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1" name="正方形/長方形 4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2" name="正方形/長方形 4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3" name="正方形/長方形 4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4" name="正方形/長方形 4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5" name="テキスト ボックス 4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6" name="直線コネクタ 4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7" name="テキスト ボックス 40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65</xdr:row>
      <xdr:rowOff>0</xdr:rowOff>
    </xdr:from>
    <xdr:to>
      <xdr:col>33</xdr:col>
      <xdr:colOff>314325</xdr:colOff>
      <xdr:row>65</xdr:row>
      <xdr:rowOff>0</xdr:rowOff>
    </xdr:to>
    <xdr:cxnSp macro="">
      <xdr:nvCxnSpPr>
        <xdr:cNvPr id="408" name="直線コネクタ 407"/>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64</xdr:row>
      <xdr:rowOff>29227</xdr:rowOff>
    </xdr:from>
    <xdr:ext cx="467179" cy="259045"/>
    <xdr:sp macro="" textlink="">
      <xdr:nvSpPr>
        <xdr:cNvPr id="409" name="テキスト ボックス 408"/>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63</xdr:row>
      <xdr:rowOff>57150</xdr:rowOff>
    </xdr:from>
    <xdr:to>
      <xdr:col>33</xdr:col>
      <xdr:colOff>314325</xdr:colOff>
      <xdr:row>63</xdr:row>
      <xdr:rowOff>57150</xdr:rowOff>
    </xdr:to>
    <xdr:cxnSp macro="">
      <xdr:nvCxnSpPr>
        <xdr:cNvPr id="410" name="直線コネクタ 409"/>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86377</xdr:rowOff>
    </xdr:from>
    <xdr:ext cx="467179" cy="259045"/>
    <xdr:sp macro="" textlink="">
      <xdr:nvSpPr>
        <xdr:cNvPr id="411" name="テキスト ボックス 410"/>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114300</xdr:rowOff>
    </xdr:from>
    <xdr:to>
      <xdr:col>33</xdr:col>
      <xdr:colOff>314325</xdr:colOff>
      <xdr:row>61</xdr:row>
      <xdr:rowOff>114300</xdr:rowOff>
    </xdr:to>
    <xdr:cxnSp macro="">
      <xdr:nvCxnSpPr>
        <xdr:cNvPr id="412" name="直線コネクタ 411"/>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143527</xdr:rowOff>
    </xdr:from>
    <xdr:ext cx="467179" cy="259045"/>
    <xdr:sp macro="" textlink="">
      <xdr:nvSpPr>
        <xdr:cNvPr id="413" name="テキスト ボックス 412"/>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4" name="直線コネクタ 41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5" name="テキスト ボックス 41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58</xdr:row>
      <xdr:rowOff>57150</xdr:rowOff>
    </xdr:from>
    <xdr:to>
      <xdr:col>33</xdr:col>
      <xdr:colOff>314325</xdr:colOff>
      <xdr:row>58</xdr:row>
      <xdr:rowOff>57150</xdr:rowOff>
    </xdr:to>
    <xdr:cxnSp macro="">
      <xdr:nvCxnSpPr>
        <xdr:cNvPr id="416" name="直線コネクタ 415"/>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86377</xdr:rowOff>
    </xdr:from>
    <xdr:ext cx="467179" cy="259045"/>
    <xdr:sp macro="" textlink="">
      <xdr:nvSpPr>
        <xdr:cNvPr id="417" name="テキスト ボックス 416"/>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26</xdr:col>
      <xdr:colOff>428625</xdr:colOff>
      <xdr:row>56</xdr:row>
      <xdr:rowOff>114300</xdr:rowOff>
    </xdr:from>
    <xdr:to>
      <xdr:col>33</xdr:col>
      <xdr:colOff>314325</xdr:colOff>
      <xdr:row>56</xdr:row>
      <xdr:rowOff>114300</xdr:rowOff>
    </xdr:to>
    <xdr:cxnSp macro="">
      <xdr:nvCxnSpPr>
        <xdr:cNvPr id="418" name="直線コネクタ 417"/>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143527</xdr:rowOff>
    </xdr:from>
    <xdr:ext cx="467179" cy="259045"/>
    <xdr:sp macro="" textlink="">
      <xdr:nvSpPr>
        <xdr:cNvPr id="419" name="テキスト ボックス 418"/>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0</xdr:rowOff>
    </xdr:from>
    <xdr:to>
      <xdr:col>33</xdr:col>
      <xdr:colOff>314325</xdr:colOff>
      <xdr:row>55</xdr:row>
      <xdr:rowOff>0</xdr:rowOff>
    </xdr:to>
    <xdr:cxnSp macro="">
      <xdr:nvCxnSpPr>
        <xdr:cNvPr id="420" name="直線コネクタ 419"/>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29227</xdr:rowOff>
    </xdr:from>
    <xdr:ext cx="467179" cy="259045"/>
    <xdr:sp macro="" textlink="">
      <xdr:nvSpPr>
        <xdr:cNvPr id="421" name="テキスト ボックス 420"/>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2" name="直線コネクタ 4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3" name="テキスト ボックス 4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128588</xdr:rowOff>
    </xdr:from>
    <xdr:to>
      <xdr:col>32</xdr:col>
      <xdr:colOff>186689</xdr:colOff>
      <xdr:row>63</xdr:row>
      <xdr:rowOff>162878</xdr:rowOff>
    </xdr:to>
    <xdr:cxnSp macro="">
      <xdr:nvCxnSpPr>
        <xdr:cNvPr id="425" name="直線コネクタ 424"/>
        <xdr:cNvCxnSpPr/>
      </xdr:nvCxnSpPr>
      <xdr:spPr>
        <a:xfrm flipV="1">
          <a:off x="22160864" y="9558338"/>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166705</xdr:rowOff>
    </xdr:from>
    <xdr:ext cx="469744" cy="259045"/>
    <xdr:sp macro="" textlink="">
      <xdr:nvSpPr>
        <xdr:cNvPr id="426" name="【学校施設】&#10;一人当たり面積最小値テキスト"/>
        <xdr:cNvSpPr txBox="1"/>
      </xdr:nvSpPr>
      <xdr:spPr>
        <a:xfrm>
          <a:off x="22250400" y="1096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0.963</a:t>
          </a:r>
          <a:endParaRPr kumimoji="1" lang="ja-JP" altLang="en-US" sz="1000" b="1">
            <a:latin typeface="ＭＳ Ｐゴシック"/>
          </a:endParaRPr>
        </a:p>
      </xdr:txBody>
    </xdr:sp>
    <xdr:clientData/>
  </xdr:oneCellAnchor>
  <xdr:twoCellAnchor>
    <xdr:from>
      <xdr:col>32</xdr:col>
      <xdr:colOff>98425</xdr:colOff>
      <xdr:row>63</xdr:row>
      <xdr:rowOff>162878</xdr:rowOff>
    </xdr:from>
    <xdr:to>
      <xdr:col>32</xdr:col>
      <xdr:colOff>276225</xdr:colOff>
      <xdr:row>63</xdr:row>
      <xdr:rowOff>162878</xdr:rowOff>
    </xdr:to>
    <xdr:cxnSp macro="">
      <xdr:nvCxnSpPr>
        <xdr:cNvPr id="427" name="直線コネクタ 426"/>
        <xdr:cNvCxnSpPr/>
      </xdr:nvCxnSpPr>
      <xdr:spPr>
        <a:xfrm>
          <a:off x="22072600" y="1096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75265</xdr:rowOff>
    </xdr:from>
    <xdr:ext cx="469744" cy="259045"/>
    <xdr:sp macro="" textlink="">
      <xdr:nvSpPr>
        <xdr:cNvPr id="428" name="【学校施設】&#10;一人当たり面積最大値テキスト"/>
        <xdr:cNvSpPr txBox="1"/>
      </xdr:nvSpPr>
      <xdr:spPr>
        <a:xfrm>
          <a:off x="22250400" y="933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1.455</a:t>
          </a:r>
          <a:endParaRPr kumimoji="1" lang="ja-JP" altLang="en-US" sz="1000" b="1">
            <a:latin typeface="ＭＳ Ｐゴシック"/>
          </a:endParaRPr>
        </a:p>
      </xdr:txBody>
    </xdr:sp>
    <xdr:clientData/>
  </xdr:oneCellAnchor>
  <xdr:twoCellAnchor>
    <xdr:from>
      <xdr:col>32</xdr:col>
      <xdr:colOff>98425</xdr:colOff>
      <xdr:row>55</xdr:row>
      <xdr:rowOff>128588</xdr:rowOff>
    </xdr:from>
    <xdr:to>
      <xdr:col>32</xdr:col>
      <xdr:colOff>276225</xdr:colOff>
      <xdr:row>55</xdr:row>
      <xdr:rowOff>128588</xdr:rowOff>
    </xdr:to>
    <xdr:cxnSp macro="">
      <xdr:nvCxnSpPr>
        <xdr:cNvPr id="429" name="直線コネクタ 428"/>
        <xdr:cNvCxnSpPr/>
      </xdr:nvCxnSpPr>
      <xdr:spPr>
        <a:xfrm>
          <a:off x="22072600" y="955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90505</xdr:rowOff>
    </xdr:from>
    <xdr:ext cx="469744" cy="259045"/>
    <xdr:sp macro="" textlink="">
      <xdr:nvSpPr>
        <xdr:cNvPr id="430" name="【学校施設】&#10;一人当たり面積平均値テキスト"/>
        <xdr:cNvSpPr txBox="1"/>
      </xdr:nvSpPr>
      <xdr:spPr>
        <a:xfrm>
          <a:off x="22250400" y="10377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112078</xdr:rowOff>
    </xdr:from>
    <xdr:to>
      <xdr:col>32</xdr:col>
      <xdr:colOff>238125</xdr:colOff>
      <xdr:row>61</xdr:row>
      <xdr:rowOff>42228</xdr:rowOff>
    </xdr:to>
    <xdr:sp macro="" textlink="">
      <xdr:nvSpPr>
        <xdr:cNvPr id="431" name="フローチャート : 判断 430"/>
        <xdr:cNvSpPr/>
      </xdr:nvSpPr>
      <xdr:spPr>
        <a:xfrm>
          <a:off x="22110700" y="1039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17780</xdr:rowOff>
    </xdr:from>
    <xdr:to>
      <xdr:col>31</xdr:col>
      <xdr:colOff>85725</xdr:colOff>
      <xdr:row>60</xdr:row>
      <xdr:rowOff>119380</xdr:rowOff>
    </xdr:to>
    <xdr:sp macro="" textlink="">
      <xdr:nvSpPr>
        <xdr:cNvPr id="432" name="フローチャート : 判断 431"/>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3" name="テキスト ボックス 4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4" name="テキスト ボックス 4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5" name="テキスト ボックス 4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6" name="テキスト ボックス 4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7" name="テキスト ボックス 4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49213</xdr:rowOff>
    </xdr:from>
    <xdr:to>
      <xdr:col>31</xdr:col>
      <xdr:colOff>85725</xdr:colOff>
      <xdr:row>59</xdr:row>
      <xdr:rowOff>150813</xdr:rowOff>
    </xdr:to>
    <xdr:sp macro="" textlink="">
      <xdr:nvSpPr>
        <xdr:cNvPr id="438" name="円/楕円 437"/>
        <xdr:cNvSpPr/>
      </xdr:nvSpPr>
      <xdr:spPr>
        <a:xfrm>
          <a:off x="21272500" y="1016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110507</xdr:rowOff>
    </xdr:from>
    <xdr:ext cx="469744" cy="259045"/>
    <xdr:sp macro="" textlink="">
      <xdr:nvSpPr>
        <xdr:cNvPr id="439" name="n_1aveValue【学校施設】&#10;一人当たり面積"/>
        <xdr:cNvSpPr txBox="1"/>
      </xdr:nvSpPr>
      <xdr:spPr>
        <a:xfrm>
          <a:off x="210757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167340</xdr:rowOff>
    </xdr:from>
    <xdr:ext cx="469744" cy="259045"/>
    <xdr:sp macro="" textlink="">
      <xdr:nvSpPr>
        <xdr:cNvPr id="440" name="n_1mainValue【学校施設】&#10;一人当たり面積"/>
        <xdr:cNvSpPr txBox="1"/>
      </xdr:nvSpPr>
      <xdr:spPr>
        <a:xfrm>
          <a:off x="21075727" y="993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1" name="正方形/長方形 4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2" name="正方形/長方形 4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3" name="正方形/長方形 4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4" name="正方形/長方形 4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5" name="正方形/長方形 4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6" name="正方形/長方形 4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7" name="正方形/長方形 4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8" name="正方形/長方形 4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9" name="テキスト ボックス 4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0" name="直線コネクタ 4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1" name="テキスト ボックス 45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52" name="直線コネクタ 45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3" name="テキスト ボックス 45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4" name="直線コネクタ 45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5" name="テキスト ボックス 45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6" name="直線コネクタ 45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7" name="テキスト ボックス 45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8" name="直線コネクタ 45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9" name="テキスト ボックス 45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0" name="直線コネクタ 45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61" name="テキスト ボックス 46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2" name="直線コネクタ 4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63" name="テキスト ボックス 46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86</xdr:row>
      <xdr:rowOff>57150</xdr:rowOff>
    </xdr:to>
    <xdr:cxnSp macro="">
      <xdr:nvCxnSpPr>
        <xdr:cNvPr id="465" name="直線コネクタ 464"/>
        <xdr:cNvCxnSpPr/>
      </xdr:nvCxnSpPr>
      <xdr:spPr>
        <a:xfrm flipV="1">
          <a:off x="16318864" y="134112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60977</xdr:rowOff>
    </xdr:from>
    <xdr:ext cx="405111" cy="259045"/>
    <xdr:sp macro="" textlink="">
      <xdr:nvSpPr>
        <xdr:cNvPr id="466" name="【児童館】&#10;有形固定資産減価償却率最小値テキスト"/>
        <xdr:cNvSpPr txBox="1"/>
      </xdr:nvSpPr>
      <xdr:spPr>
        <a:xfrm>
          <a:off x="16408400" y="1480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86</xdr:row>
      <xdr:rowOff>57150</xdr:rowOff>
    </xdr:from>
    <xdr:to>
      <xdr:col>23</xdr:col>
      <xdr:colOff>606425</xdr:colOff>
      <xdr:row>86</xdr:row>
      <xdr:rowOff>57150</xdr:rowOff>
    </xdr:to>
    <xdr:cxnSp macro="">
      <xdr:nvCxnSpPr>
        <xdr:cNvPr id="467" name="直線コネクタ 466"/>
        <xdr:cNvCxnSpPr/>
      </xdr:nvCxnSpPr>
      <xdr:spPr>
        <a:xfrm>
          <a:off x="16230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05111" cy="259045"/>
    <xdr:sp macro="" textlink="">
      <xdr:nvSpPr>
        <xdr:cNvPr id="468" name="【児童館】&#10;有形固定資産減価償却率最大値テキスト"/>
        <xdr:cNvSpPr txBox="1"/>
      </xdr:nvSpPr>
      <xdr:spPr>
        <a:xfrm>
          <a:off x="164084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469" name="直線コネクタ 468"/>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160038</xdr:rowOff>
    </xdr:from>
    <xdr:ext cx="405111" cy="259045"/>
    <xdr:sp macro="" textlink="">
      <xdr:nvSpPr>
        <xdr:cNvPr id="470" name="【児童館】&#10;有形固定資産減価償却率平均値テキスト"/>
        <xdr:cNvSpPr txBox="1"/>
      </xdr:nvSpPr>
      <xdr:spPr>
        <a:xfrm>
          <a:off x="164084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10161</xdr:rowOff>
    </xdr:from>
    <xdr:to>
      <xdr:col>23</xdr:col>
      <xdr:colOff>568325</xdr:colOff>
      <xdr:row>82</xdr:row>
      <xdr:rowOff>111761</xdr:rowOff>
    </xdr:to>
    <xdr:sp macro="" textlink="">
      <xdr:nvSpPr>
        <xdr:cNvPr id="471" name="フローチャート : 判断 470"/>
        <xdr:cNvSpPr/>
      </xdr:nvSpPr>
      <xdr:spPr>
        <a:xfrm>
          <a:off x="16268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90170</xdr:rowOff>
    </xdr:from>
    <xdr:to>
      <xdr:col>22</xdr:col>
      <xdr:colOff>415925</xdr:colOff>
      <xdr:row>84</xdr:row>
      <xdr:rowOff>20320</xdr:rowOff>
    </xdr:to>
    <xdr:sp macro="" textlink="">
      <xdr:nvSpPr>
        <xdr:cNvPr id="472" name="フローチャート : 判断 471"/>
        <xdr:cNvSpPr/>
      </xdr:nvSpPr>
      <xdr:spPr>
        <a:xfrm>
          <a:off x="15430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3" name="テキスト ボックス 4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4" name="テキスト ボックス 4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5" name="テキスト ボックス 4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6" name="テキスト ボックス 4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7" name="テキスト ボックス 4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6350</xdr:rowOff>
    </xdr:from>
    <xdr:to>
      <xdr:col>22</xdr:col>
      <xdr:colOff>415925</xdr:colOff>
      <xdr:row>85</xdr:row>
      <xdr:rowOff>107950</xdr:rowOff>
    </xdr:to>
    <xdr:sp macro="" textlink="">
      <xdr:nvSpPr>
        <xdr:cNvPr id="478" name="円/楕円 477"/>
        <xdr:cNvSpPr/>
      </xdr:nvSpPr>
      <xdr:spPr>
        <a:xfrm>
          <a:off x="15430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36847</xdr:rowOff>
    </xdr:from>
    <xdr:ext cx="405111" cy="259045"/>
    <xdr:sp macro="" textlink="">
      <xdr:nvSpPr>
        <xdr:cNvPr id="479" name="n_1aveValue【児童館】&#10;有形固定資産減価償却率"/>
        <xdr:cNvSpPr txBox="1"/>
      </xdr:nvSpPr>
      <xdr:spPr>
        <a:xfrm>
          <a:off x="15266043"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99077</xdr:rowOff>
    </xdr:from>
    <xdr:ext cx="405111" cy="259045"/>
    <xdr:sp macro="" textlink="">
      <xdr:nvSpPr>
        <xdr:cNvPr id="480" name="n_1mainValue【児童館】&#10;有形固定資産減価償却率"/>
        <xdr:cNvSpPr txBox="1"/>
      </xdr:nvSpPr>
      <xdr:spPr>
        <a:xfrm>
          <a:off x="15266043"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1" name="正方形/長方形 4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2" name="正方形/長方形 4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3" name="正方形/長方形 4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4" name="正方形/長方形 4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5" name="正方形/長方形 4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6" name="正方形/長方形 4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7" name="正方形/長方形 4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8" name="正方形/長方形 4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9" name="テキスト ボックス 4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0" name="直線コネクタ 4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91" name="直線コネクタ 4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92" name="テキスト ボックス 4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93" name="直線コネクタ 4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94" name="テキスト ボックス 4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95" name="直線コネクタ 4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96" name="テキスト ボックス 4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97" name="直線コネクタ 4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98" name="テキスト ボックス 4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9" name="直線コネクタ 4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0" name="テキスト ボックス 4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163830</xdr:rowOff>
    </xdr:from>
    <xdr:to>
      <xdr:col>32</xdr:col>
      <xdr:colOff>186689</xdr:colOff>
      <xdr:row>85</xdr:row>
      <xdr:rowOff>163830</xdr:rowOff>
    </xdr:to>
    <xdr:cxnSp macro="">
      <xdr:nvCxnSpPr>
        <xdr:cNvPr id="502" name="直線コネクタ 501"/>
        <xdr:cNvCxnSpPr/>
      </xdr:nvCxnSpPr>
      <xdr:spPr>
        <a:xfrm flipV="1">
          <a:off x="22160864" y="133654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503"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504" name="直線コネクタ 503"/>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110507</xdr:rowOff>
    </xdr:from>
    <xdr:ext cx="469744" cy="259045"/>
    <xdr:sp macro="" textlink="">
      <xdr:nvSpPr>
        <xdr:cNvPr id="505" name="【児童館】&#10;一人当たり面積最大値テキスト"/>
        <xdr:cNvSpPr txBox="1"/>
      </xdr:nvSpPr>
      <xdr:spPr>
        <a:xfrm>
          <a:off x="222504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32</xdr:col>
      <xdr:colOff>98425</xdr:colOff>
      <xdr:row>77</xdr:row>
      <xdr:rowOff>163830</xdr:rowOff>
    </xdr:from>
    <xdr:to>
      <xdr:col>32</xdr:col>
      <xdr:colOff>276225</xdr:colOff>
      <xdr:row>77</xdr:row>
      <xdr:rowOff>163830</xdr:rowOff>
    </xdr:to>
    <xdr:cxnSp macro="">
      <xdr:nvCxnSpPr>
        <xdr:cNvPr id="506" name="直線コネクタ 505"/>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102888</xdr:rowOff>
    </xdr:from>
    <xdr:ext cx="469744" cy="259045"/>
    <xdr:sp macro="" textlink="">
      <xdr:nvSpPr>
        <xdr:cNvPr id="507" name="【児童館】&#10;一人当たり面積平均値テキスト"/>
        <xdr:cNvSpPr txBox="1"/>
      </xdr:nvSpPr>
      <xdr:spPr>
        <a:xfrm>
          <a:off x="22250400" y="1416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124461</xdr:rowOff>
    </xdr:from>
    <xdr:to>
      <xdr:col>32</xdr:col>
      <xdr:colOff>238125</xdr:colOff>
      <xdr:row>83</xdr:row>
      <xdr:rowOff>54611</xdr:rowOff>
    </xdr:to>
    <xdr:sp macro="" textlink="">
      <xdr:nvSpPr>
        <xdr:cNvPr id="508" name="フローチャート : 判断 507"/>
        <xdr:cNvSpPr/>
      </xdr:nvSpPr>
      <xdr:spPr>
        <a:xfrm>
          <a:off x="22110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78739</xdr:rowOff>
    </xdr:from>
    <xdr:to>
      <xdr:col>31</xdr:col>
      <xdr:colOff>85725</xdr:colOff>
      <xdr:row>83</xdr:row>
      <xdr:rowOff>8889</xdr:rowOff>
    </xdr:to>
    <xdr:sp macro="" textlink="">
      <xdr:nvSpPr>
        <xdr:cNvPr id="509" name="フローチャート : 判断 508"/>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0" name="テキスト ボックス 5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1" name="テキスト ボックス 5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2" name="テキスト ボックス 5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3" name="テキスト ボックス 5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4" name="テキスト ボックス 5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135889</xdr:rowOff>
    </xdr:from>
    <xdr:to>
      <xdr:col>31</xdr:col>
      <xdr:colOff>85725</xdr:colOff>
      <xdr:row>84</xdr:row>
      <xdr:rowOff>66039</xdr:rowOff>
    </xdr:to>
    <xdr:sp macro="" textlink="">
      <xdr:nvSpPr>
        <xdr:cNvPr id="515" name="円/楕円 514"/>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25416</xdr:rowOff>
    </xdr:from>
    <xdr:ext cx="469744" cy="259045"/>
    <xdr:sp macro="" textlink="">
      <xdr:nvSpPr>
        <xdr:cNvPr id="516" name="n_1aveValue【児童館】&#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57166</xdr:rowOff>
    </xdr:from>
    <xdr:ext cx="469744" cy="259045"/>
    <xdr:sp macro="" textlink="">
      <xdr:nvSpPr>
        <xdr:cNvPr id="517" name="n_1mainValue【児童館】&#10;一人当たり面積"/>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8" name="正方形/長方形 5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9" name="正方形/長方形 5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0" name="正方形/長方形 5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1" name="正方形/長方形 5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2" name="正方形/長方形 5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3" name="正方形/長方形 5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4" name="正方形/長方形 5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5" name="正方形/長方形 5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6" name="テキスト ボックス 5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7" name="直線コネクタ 5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28" name="テキスト ボックス 52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29" name="直線コネクタ 52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30" name="テキスト ボックス 52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1" name="直線コネクタ 53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2" name="テキスト ボックス 53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3" name="直線コネクタ 53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4" name="テキスト ボックス 53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5" name="直線コネクタ 53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36" name="テキスト ボックス 53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7" name="直線コネクタ 5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38" name="テキスト ボックス 53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102</xdr:row>
      <xdr:rowOff>7620</xdr:rowOff>
    </xdr:from>
    <xdr:to>
      <xdr:col>23</xdr:col>
      <xdr:colOff>516889</xdr:colOff>
      <xdr:row>107</xdr:row>
      <xdr:rowOff>119635</xdr:rowOff>
    </xdr:to>
    <xdr:cxnSp macro="">
      <xdr:nvCxnSpPr>
        <xdr:cNvPr id="540" name="直線コネクタ 539"/>
        <xdr:cNvCxnSpPr/>
      </xdr:nvCxnSpPr>
      <xdr:spPr>
        <a:xfrm flipV="1">
          <a:off x="16318864" y="17495520"/>
          <a:ext cx="0" cy="969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123462</xdr:rowOff>
    </xdr:from>
    <xdr:ext cx="405111" cy="259045"/>
    <xdr:sp macro="" textlink="">
      <xdr:nvSpPr>
        <xdr:cNvPr id="541" name="【公民館】&#10;有形固定資産減価償却率最小値テキスト"/>
        <xdr:cNvSpPr txBox="1"/>
      </xdr:nvSpPr>
      <xdr:spPr>
        <a:xfrm>
          <a:off x="16408400" y="1846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428625</xdr:colOff>
      <xdr:row>107</xdr:row>
      <xdr:rowOff>119635</xdr:rowOff>
    </xdr:from>
    <xdr:to>
      <xdr:col>23</xdr:col>
      <xdr:colOff>606425</xdr:colOff>
      <xdr:row>107</xdr:row>
      <xdr:rowOff>119635</xdr:rowOff>
    </xdr:to>
    <xdr:cxnSp macro="">
      <xdr:nvCxnSpPr>
        <xdr:cNvPr id="542" name="直線コネクタ 541"/>
        <xdr:cNvCxnSpPr/>
      </xdr:nvCxnSpPr>
      <xdr:spPr>
        <a:xfrm>
          <a:off x="16230600" y="1846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125747</xdr:rowOff>
    </xdr:from>
    <xdr:ext cx="405111" cy="259045"/>
    <xdr:sp macro="" textlink="">
      <xdr:nvSpPr>
        <xdr:cNvPr id="543" name="【公民館】&#10;有形固定資産減価償却率最大値テキスト"/>
        <xdr:cNvSpPr txBox="1"/>
      </xdr:nvSpPr>
      <xdr:spPr>
        <a:xfrm>
          <a:off x="16408400" y="1727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102</xdr:row>
      <xdr:rowOff>7620</xdr:rowOff>
    </xdr:from>
    <xdr:to>
      <xdr:col>23</xdr:col>
      <xdr:colOff>606425</xdr:colOff>
      <xdr:row>102</xdr:row>
      <xdr:rowOff>7620</xdr:rowOff>
    </xdr:to>
    <xdr:cxnSp macro="">
      <xdr:nvCxnSpPr>
        <xdr:cNvPr id="544" name="直線コネクタ 543"/>
        <xdr:cNvCxnSpPr/>
      </xdr:nvCxnSpPr>
      <xdr:spPr>
        <a:xfrm>
          <a:off x="16230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40403</xdr:rowOff>
    </xdr:from>
    <xdr:ext cx="405111" cy="259045"/>
    <xdr:sp macro="" textlink="">
      <xdr:nvSpPr>
        <xdr:cNvPr id="545" name="【公民館】&#10;有形固定資産減価償却率平均値テキスト"/>
        <xdr:cNvSpPr txBox="1"/>
      </xdr:nvSpPr>
      <xdr:spPr>
        <a:xfrm>
          <a:off x="16408400" y="17871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61976</xdr:rowOff>
    </xdr:from>
    <xdr:to>
      <xdr:col>23</xdr:col>
      <xdr:colOff>568325</xdr:colOff>
      <xdr:row>104</xdr:row>
      <xdr:rowOff>163576</xdr:rowOff>
    </xdr:to>
    <xdr:sp macro="" textlink="">
      <xdr:nvSpPr>
        <xdr:cNvPr id="546" name="フローチャート : 判断 545"/>
        <xdr:cNvSpPr/>
      </xdr:nvSpPr>
      <xdr:spPr>
        <a:xfrm>
          <a:off x="16268700" y="1789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2539</xdr:rowOff>
    </xdr:from>
    <xdr:to>
      <xdr:col>22</xdr:col>
      <xdr:colOff>415925</xdr:colOff>
      <xdr:row>106</xdr:row>
      <xdr:rowOff>104139</xdr:rowOff>
    </xdr:to>
    <xdr:sp macro="" textlink="">
      <xdr:nvSpPr>
        <xdr:cNvPr id="547" name="フローチャート : 判断 546"/>
        <xdr:cNvSpPr/>
      </xdr:nvSpPr>
      <xdr:spPr>
        <a:xfrm>
          <a:off x="15430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8" name="テキスト ボックス 5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9" name="テキスト ボックス 5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0" name="テキスト ボックス 5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1" name="テキスト ボックス 5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2" name="テキスト ボックス 5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144272</xdr:rowOff>
    </xdr:from>
    <xdr:to>
      <xdr:col>22</xdr:col>
      <xdr:colOff>415925</xdr:colOff>
      <xdr:row>107</xdr:row>
      <xdr:rowOff>74422</xdr:rowOff>
    </xdr:to>
    <xdr:sp macro="" textlink="">
      <xdr:nvSpPr>
        <xdr:cNvPr id="553" name="円/楕円 552"/>
        <xdr:cNvSpPr/>
      </xdr:nvSpPr>
      <xdr:spPr>
        <a:xfrm>
          <a:off x="154305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120666</xdr:rowOff>
    </xdr:from>
    <xdr:ext cx="405111" cy="259045"/>
    <xdr:sp macro="" textlink="">
      <xdr:nvSpPr>
        <xdr:cNvPr id="554" name="n_1aveValue【公民館】&#10;有形固定資産減価償却率"/>
        <xdr:cNvSpPr txBox="1"/>
      </xdr:nvSpPr>
      <xdr:spPr>
        <a:xfrm>
          <a:off x="15266043" y="1795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65549</xdr:rowOff>
    </xdr:from>
    <xdr:ext cx="405111" cy="259045"/>
    <xdr:sp macro="" textlink="">
      <xdr:nvSpPr>
        <xdr:cNvPr id="555" name="n_1mainValue【公民館】&#10;有形固定資産減価償却率"/>
        <xdr:cNvSpPr txBox="1"/>
      </xdr:nvSpPr>
      <xdr:spPr>
        <a:xfrm>
          <a:off x="15266043" y="1841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6" name="正方形/長方形 5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7" name="正方形/長方形 5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8" name="正方形/長方形 5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9" name="正方形/長方形 5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0" name="正方形/長方形 5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1" name="正方形/長方形 5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2" name="正方形/長方形 5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3" name="正方形/長方形 5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4" name="テキスト ボックス 5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5" name="直線コネクタ 5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6" name="直線コネクタ 5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7" name="テキスト ボックス 5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8" name="直線コネクタ 5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69" name="テキスト ボックス 5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0" name="直線コネクタ 5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1" name="テキスト ボックス 5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2" name="直線コネクタ 5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3" name="テキスト ボックス 5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4" name="直線コネクタ 5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5" name="テキスト ボックス 5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6" name="直線コネクタ 5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7" name="テキスト ボックス 5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102</xdr:row>
      <xdr:rowOff>38100</xdr:rowOff>
    </xdr:from>
    <xdr:to>
      <xdr:col>32</xdr:col>
      <xdr:colOff>186689</xdr:colOff>
      <xdr:row>108</xdr:row>
      <xdr:rowOff>38100</xdr:rowOff>
    </xdr:to>
    <xdr:cxnSp macro="">
      <xdr:nvCxnSpPr>
        <xdr:cNvPr id="579" name="直線コネクタ 578"/>
        <xdr:cNvCxnSpPr/>
      </xdr:nvCxnSpPr>
      <xdr:spPr>
        <a:xfrm flipV="1">
          <a:off x="22160864" y="175260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41927</xdr:rowOff>
    </xdr:from>
    <xdr:ext cx="469744" cy="259045"/>
    <xdr:sp macro="" textlink="">
      <xdr:nvSpPr>
        <xdr:cNvPr id="580" name="【公民館】&#10;一人当たり面積最小値テキスト"/>
        <xdr:cNvSpPr txBox="1"/>
      </xdr:nvSpPr>
      <xdr:spPr>
        <a:xfrm>
          <a:off x="222504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108</xdr:row>
      <xdr:rowOff>38100</xdr:rowOff>
    </xdr:from>
    <xdr:to>
      <xdr:col>32</xdr:col>
      <xdr:colOff>276225</xdr:colOff>
      <xdr:row>108</xdr:row>
      <xdr:rowOff>38100</xdr:rowOff>
    </xdr:to>
    <xdr:cxnSp macro="">
      <xdr:nvCxnSpPr>
        <xdr:cNvPr id="581" name="直線コネクタ 580"/>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156227</xdr:rowOff>
    </xdr:from>
    <xdr:ext cx="469744" cy="259045"/>
    <xdr:sp macro="" textlink="">
      <xdr:nvSpPr>
        <xdr:cNvPr id="582" name="【公民館】&#10;一人当たり面積最大値テキスト"/>
        <xdr:cNvSpPr txBox="1"/>
      </xdr:nvSpPr>
      <xdr:spPr>
        <a:xfrm>
          <a:off x="22250400" y="1730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102</xdr:row>
      <xdr:rowOff>38100</xdr:rowOff>
    </xdr:from>
    <xdr:to>
      <xdr:col>32</xdr:col>
      <xdr:colOff>276225</xdr:colOff>
      <xdr:row>102</xdr:row>
      <xdr:rowOff>38100</xdr:rowOff>
    </xdr:to>
    <xdr:cxnSp macro="">
      <xdr:nvCxnSpPr>
        <xdr:cNvPr id="583" name="直線コネクタ 582"/>
        <xdr:cNvCxnSpPr/>
      </xdr:nvCxnSpPr>
      <xdr:spPr>
        <a:xfrm>
          <a:off x="22072600" y="1752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118127</xdr:rowOff>
    </xdr:from>
    <xdr:ext cx="469744" cy="259045"/>
    <xdr:sp macro="" textlink="">
      <xdr:nvSpPr>
        <xdr:cNvPr id="584" name="【公民館】&#10;一人当たり面積平均値テキスト"/>
        <xdr:cNvSpPr txBox="1"/>
      </xdr:nvSpPr>
      <xdr:spPr>
        <a:xfrm>
          <a:off x="222504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139700</xdr:rowOff>
    </xdr:from>
    <xdr:to>
      <xdr:col>32</xdr:col>
      <xdr:colOff>238125</xdr:colOff>
      <xdr:row>105</xdr:row>
      <xdr:rowOff>69850</xdr:rowOff>
    </xdr:to>
    <xdr:sp macro="" textlink="">
      <xdr:nvSpPr>
        <xdr:cNvPr id="585" name="フローチャート : 判断 584"/>
        <xdr:cNvSpPr/>
      </xdr:nvSpPr>
      <xdr:spPr>
        <a:xfrm>
          <a:off x="22110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158750</xdr:rowOff>
    </xdr:from>
    <xdr:to>
      <xdr:col>31</xdr:col>
      <xdr:colOff>85725</xdr:colOff>
      <xdr:row>104</xdr:row>
      <xdr:rowOff>88900</xdr:rowOff>
    </xdr:to>
    <xdr:sp macro="" textlink="">
      <xdr:nvSpPr>
        <xdr:cNvPr id="586" name="フローチャート : 判断 585"/>
        <xdr:cNvSpPr/>
      </xdr:nvSpPr>
      <xdr:spPr>
        <a:xfrm>
          <a:off x="21272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7" name="テキスト ボックス 5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8" name="テキスト ボックス 5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9" name="テキスト ボックス 5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0" name="テキスト ボックス 5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1" name="テキスト ボックス 5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101600</xdr:rowOff>
    </xdr:from>
    <xdr:to>
      <xdr:col>31</xdr:col>
      <xdr:colOff>85725</xdr:colOff>
      <xdr:row>100</xdr:row>
      <xdr:rowOff>31750</xdr:rowOff>
    </xdr:to>
    <xdr:sp macro="" textlink="">
      <xdr:nvSpPr>
        <xdr:cNvPr id="592" name="円/楕円 591"/>
        <xdr:cNvSpPr/>
      </xdr:nvSpPr>
      <xdr:spPr>
        <a:xfrm>
          <a:off x="21272500" y="1707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80027</xdr:rowOff>
    </xdr:from>
    <xdr:ext cx="469744" cy="259045"/>
    <xdr:sp macro="" textlink="">
      <xdr:nvSpPr>
        <xdr:cNvPr id="593" name="n_1aveValue【公民館】&#10;一人当たり面積"/>
        <xdr:cNvSpPr txBox="1"/>
      </xdr:nvSpPr>
      <xdr:spPr>
        <a:xfrm>
          <a:off x="21075727"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48277</xdr:rowOff>
    </xdr:from>
    <xdr:ext cx="469744" cy="259045"/>
    <xdr:sp macro="" textlink="">
      <xdr:nvSpPr>
        <xdr:cNvPr id="594" name="n_1mainValue【公民館】&#10;一人当たり面積"/>
        <xdr:cNvSpPr txBox="1"/>
      </xdr:nvSpPr>
      <xdr:spPr>
        <a:xfrm>
          <a:off x="21075727" y="1685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5" name="正方形/長方形 5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6" name="正方形/長方形 5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7" name="テキスト ボックス 5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類似団体と比較して、特に有形固定資産減価償却率が低くなっている施設は、道路、学校施設、公営住宅である。</a:t>
          </a:r>
          <a:endParaRPr lang="ja-JP" altLang="ja-JP" sz="1400">
            <a:effectLst/>
          </a:endParaRPr>
        </a:p>
        <a:p>
          <a:r>
            <a:rPr lang="ja-JP" altLang="ja-JP" sz="1100">
              <a:solidFill>
                <a:schemeClr val="dk1"/>
              </a:solidFill>
              <a:effectLst/>
              <a:latin typeface="+mn-lt"/>
              <a:ea typeface="+mn-ea"/>
              <a:cs typeface="+mn-cs"/>
            </a:rPr>
            <a:t>道路については、静岡市土木構造物健全化計画、学校施設及び公営住宅については、公共施設等総合管理計画（静岡市アセットマネジメント基本方針）</a:t>
          </a:r>
          <a:endParaRPr lang="ja-JP" altLang="ja-JP" sz="1400">
            <a:effectLst/>
          </a:endParaRPr>
        </a:p>
        <a:p>
          <a:r>
            <a:rPr lang="ja-JP" altLang="ja-JP" sz="1100">
              <a:solidFill>
                <a:schemeClr val="dk1"/>
              </a:solidFill>
              <a:effectLst/>
              <a:latin typeface="+mn-lt"/>
              <a:ea typeface="+mn-ea"/>
              <a:cs typeface="+mn-cs"/>
            </a:rPr>
            <a:t>に基づき、アセットマネジメントに取り組んだ効果が表れている。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静岡県静岡市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709,041
700,608
1,411.90
282,495,755
277,023,202
3,395,708
163,647,048
420,313,822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46.4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37011</xdr:rowOff>
    </xdr:from>
    <xdr:to>
      <xdr:col>6</xdr:col>
      <xdr:colOff>510540</xdr:colOff>
      <xdr:row>41</xdr:row>
      <xdr:rowOff>45176</xdr:rowOff>
    </xdr:to>
    <xdr:cxnSp macro="">
      <xdr:nvCxnSpPr>
        <xdr:cNvPr id="59" name="直線コネクタ 58"/>
        <xdr:cNvCxnSpPr/>
      </xdr:nvCxnSpPr>
      <xdr:spPr>
        <a:xfrm flipV="1">
          <a:off x="4634865" y="5866311"/>
          <a:ext cx="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49003</xdr:rowOff>
    </xdr:from>
    <xdr:ext cx="405111" cy="259045"/>
    <xdr:sp macro="" textlink="">
      <xdr:nvSpPr>
        <xdr:cNvPr id="60" name="【図書館】&#10;有形固定資産減価償却率最小値テキスト"/>
        <xdr:cNvSpPr txBox="1"/>
      </xdr:nvSpPr>
      <xdr:spPr>
        <a:xfrm>
          <a:off x="4724400" y="707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6</xdr:col>
      <xdr:colOff>422275</xdr:colOff>
      <xdr:row>41</xdr:row>
      <xdr:rowOff>45176</xdr:rowOff>
    </xdr:from>
    <xdr:to>
      <xdr:col>6</xdr:col>
      <xdr:colOff>600075</xdr:colOff>
      <xdr:row>41</xdr:row>
      <xdr:rowOff>45176</xdr:rowOff>
    </xdr:to>
    <xdr:cxnSp macro="">
      <xdr:nvCxnSpPr>
        <xdr:cNvPr id="61" name="直線コネクタ 60"/>
        <xdr:cNvCxnSpPr/>
      </xdr:nvCxnSpPr>
      <xdr:spPr>
        <a:xfrm>
          <a:off x="4546600" y="707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155138</xdr:rowOff>
    </xdr:from>
    <xdr:ext cx="405111" cy="259045"/>
    <xdr:sp macro="" textlink="">
      <xdr:nvSpPr>
        <xdr:cNvPr id="62" name="【図書館】&#10;有形固定資産減価償却率最大値テキスト"/>
        <xdr:cNvSpPr txBox="1"/>
      </xdr:nvSpPr>
      <xdr:spPr>
        <a:xfrm>
          <a:off x="47244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63.7</a:t>
          </a:r>
          <a:endParaRPr kumimoji="1" lang="ja-JP" altLang="en-US" sz="1000" b="1">
            <a:latin typeface="ＭＳ Ｐゴシック"/>
          </a:endParaRPr>
        </a:p>
      </xdr:txBody>
    </xdr:sp>
    <xdr:clientData/>
  </xdr:oneCellAnchor>
  <xdr:twoCellAnchor>
    <xdr:from>
      <xdr:col>6</xdr:col>
      <xdr:colOff>422275</xdr:colOff>
      <xdr:row>34</xdr:row>
      <xdr:rowOff>37011</xdr:rowOff>
    </xdr:from>
    <xdr:to>
      <xdr:col>6</xdr:col>
      <xdr:colOff>600075</xdr:colOff>
      <xdr:row>34</xdr:row>
      <xdr:rowOff>37011</xdr:rowOff>
    </xdr:to>
    <xdr:cxnSp macro="">
      <xdr:nvCxnSpPr>
        <xdr:cNvPr id="63" name="直線コネクタ 62"/>
        <xdr:cNvCxnSpPr/>
      </xdr:nvCxnSpPr>
      <xdr:spPr>
        <a:xfrm>
          <a:off x="4546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123026</xdr:rowOff>
    </xdr:from>
    <xdr:ext cx="405111" cy="259045"/>
    <xdr:sp macro="" textlink="">
      <xdr:nvSpPr>
        <xdr:cNvPr id="64" name="【図書館】&#10;有形固定資産減価償却率平均値テキスト"/>
        <xdr:cNvSpPr txBox="1"/>
      </xdr:nvSpPr>
      <xdr:spPr>
        <a:xfrm>
          <a:off x="4724400" y="6466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144599</xdr:rowOff>
    </xdr:from>
    <xdr:to>
      <xdr:col>6</xdr:col>
      <xdr:colOff>561975</xdr:colOff>
      <xdr:row>38</xdr:row>
      <xdr:rowOff>74749</xdr:rowOff>
    </xdr:to>
    <xdr:sp macro="" textlink="">
      <xdr:nvSpPr>
        <xdr:cNvPr id="65" name="フローチャート : 判断 64"/>
        <xdr:cNvSpPr/>
      </xdr:nvSpPr>
      <xdr:spPr>
        <a:xfrm>
          <a:off x="4584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2540</xdr:rowOff>
    </xdr:from>
    <xdr:to>
      <xdr:col>5</xdr:col>
      <xdr:colOff>409575</xdr:colOff>
      <xdr:row>38</xdr:row>
      <xdr:rowOff>104140</xdr:rowOff>
    </xdr:to>
    <xdr:sp macro="" textlink="">
      <xdr:nvSpPr>
        <xdr:cNvPr id="66" name="フローチャート : 判断 65"/>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95267</xdr:rowOff>
    </xdr:from>
    <xdr:ext cx="405111" cy="259045"/>
    <xdr:sp macro="" textlink="">
      <xdr:nvSpPr>
        <xdr:cNvPr id="67" name="n_1aveValue【図書館】&#10;有形固定資産減価償却率"/>
        <xdr:cNvSpPr txBox="1"/>
      </xdr:nvSpPr>
      <xdr:spPr>
        <a:xfrm>
          <a:off x="3582043"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72753</xdr:rowOff>
    </xdr:from>
    <xdr:to>
      <xdr:col>5</xdr:col>
      <xdr:colOff>409575</xdr:colOff>
      <xdr:row>38</xdr:row>
      <xdr:rowOff>2903</xdr:rowOff>
    </xdr:to>
    <xdr:sp macro="" textlink="">
      <xdr:nvSpPr>
        <xdr:cNvPr id="73" name="円/楕円 72"/>
        <xdr:cNvSpPr/>
      </xdr:nvSpPr>
      <xdr:spPr>
        <a:xfrm>
          <a:off x="3746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19430</xdr:rowOff>
    </xdr:from>
    <xdr:ext cx="405111" cy="259045"/>
    <xdr:sp macro="" textlink="">
      <xdr:nvSpPr>
        <xdr:cNvPr id="74" name="n_1mainValue【図書館】&#10;有形固定資産減価償却率"/>
        <xdr:cNvSpPr txBox="1"/>
      </xdr:nvSpPr>
      <xdr:spPr>
        <a:xfrm>
          <a:off x="3582043"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0</xdr:rowOff>
    </xdr:from>
    <xdr:to>
      <xdr:col>15</xdr:col>
      <xdr:colOff>180340</xdr:colOff>
      <xdr:row>42</xdr:row>
      <xdr:rowOff>38100</xdr:rowOff>
    </xdr:to>
    <xdr:cxnSp macro="">
      <xdr:nvCxnSpPr>
        <xdr:cNvPr id="99" name="直線コネクタ 98"/>
        <xdr:cNvCxnSpPr/>
      </xdr:nvCxnSpPr>
      <xdr:spPr>
        <a:xfrm flipV="1">
          <a:off x="10476865" y="582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41927</xdr:rowOff>
    </xdr:from>
    <xdr:ext cx="469744" cy="259045"/>
    <xdr:sp macro="" textlink="">
      <xdr:nvSpPr>
        <xdr:cNvPr id="100" name="【図書館】&#10;一人当たり面積最小値テキスト"/>
        <xdr:cNvSpPr txBox="1"/>
      </xdr:nvSpPr>
      <xdr:spPr>
        <a:xfrm>
          <a:off x="105664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42</xdr:row>
      <xdr:rowOff>38100</xdr:rowOff>
    </xdr:from>
    <xdr:to>
      <xdr:col>15</xdr:col>
      <xdr:colOff>269875</xdr:colOff>
      <xdr:row>42</xdr:row>
      <xdr:rowOff>38100</xdr:rowOff>
    </xdr:to>
    <xdr:cxnSp macro="">
      <xdr:nvCxnSpPr>
        <xdr:cNvPr id="101" name="直線コネクタ 100"/>
        <xdr:cNvCxnSpPr/>
      </xdr:nvCxnSpPr>
      <xdr:spPr>
        <a:xfrm>
          <a:off x="10388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118127</xdr:rowOff>
    </xdr:from>
    <xdr:ext cx="469744" cy="259045"/>
    <xdr:sp macro="" textlink="">
      <xdr:nvSpPr>
        <xdr:cNvPr id="102" name="【図書館】&#10;一人当たり面積最大値テキスト"/>
        <xdr:cNvSpPr txBox="1"/>
      </xdr:nvSpPr>
      <xdr:spPr>
        <a:xfrm>
          <a:off x="105664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15</xdr:col>
      <xdr:colOff>92075</xdr:colOff>
      <xdr:row>34</xdr:row>
      <xdr:rowOff>0</xdr:rowOff>
    </xdr:from>
    <xdr:to>
      <xdr:col>15</xdr:col>
      <xdr:colOff>269875</xdr:colOff>
      <xdr:row>34</xdr:row>
      <xdr:rowOff>0</xdr:rowOff>
    </xdr:to>
    <xdr:cxnSp macro="">
      <xdr:nvCxnSpPr>
        <xdr:cNvPr id="103" name="直線コネクタ 102"/>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137177</xdr:rowOff>
    </xdr:from>
    <xdr:ext cx="469744" cy="259045"/>
    <xdr:sp macro="" textlink="">
      <xdr:nvSpPr>
        <xdr:cNvPr id="104" name="【図書館】&#10;一人当たり面積平均値テキスト"/>
        <xdr:cNvSpPr txBox="1"/>
      </xdr:nvSpPr>
      <xdr:spPr>
        <a:xfrm>
          <a:off x="10566400" y="682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158750</xdr:rowOff>
    </xdr:from>
    <xdr:to>
      <xdr:col>15</xdr:col>
      <xdr:colOff>231775</xdr:colOff>
      <xdr:row>40</xdr:row>
      <xdr:rowOff>88900</xdr:rowOff>
    </xdr:to>
    <xdr:sp macro="" textlink="">
      <xdr:nvSpPr>
        <xdr:cNvPr id="105" name="フローチャート : 判断 104"/>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120650</xdr:rowOff>
    </xdr:from>
    <xdr:to>
      <xdr:col>14</xdr:col>
      <xdr:colOff>79375</xdr:colOff>
      <xdr:row>40</xdr:row>
      <xdr:rowOff>50800</xdr:rowOff>
    </xdr:to>
    <xdr:sp macro="" textlink="">
      <xdr:nvSpPr>
        <xdr:cNvPr id="106" name="フローチャート : 判断 105"/>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41927</xdr:rowOff>
    </xdr:from>
    <xdr:ext cx="469744" cy="259045"/>
    <xdr:sp macro="" textlink="">
      <xdr:nvSpPr>
        <xdr:cNvPr id="107" name="n_1aveValue【図書館】&#10;一人当たり面積"/>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0.020</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6350</xdr:rowOff>
    </xdr:from>
    <xdr:to>
      <xdr:col>14</xdr:col>
      <xdr:colOff>79375</xdr:colOff>
      <xdr:row>35</xdr:row>
      <xdr:rowOff>107950</xdr:rowOff>
    </xdr:to>
    <xdr:sp macro="" textlink="">
      <xdr:nvSpPr>
        <xdr:cNvPr id="113" name="円/楕円 112"/>
        <xdr:cNvSpPr/>
      </xdr:nvSpPr>
      <xdr:spPr>
        <a:xfrm>
          <a:off x="9588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33</xdr:row>
      <xdr:rowOff>124477</xdr:rowOff>
    </xdr:from>
    <xdr:ext cx="469744" cy="259045"/>
    <xdr:sp macro="" textlink="">
      <xdr:nvSpPr>
        <xdr:cNvPr id="114" name="n_1mainValue【図書館】&#10;一人当たり面積"/>
        <xdr:cNvSpPr txBox="1"/>
      </xdr:nvSpPr>
      <xdr:spPr>
        <a:xfrm>
          <a:off x="93917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5" name="テキスト ボックス 12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6" name="直線コネクタ 12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7" name="テキスト ボックス 12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8" name="直線コネクタ 12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9" name="テキスト ボックス 12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0" name="直線コネクタ 12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1" name="テキスト ボックス 13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2" name="直線コネクタ 13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3" name="テキスト ボックス 13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20574</xdr:rowOff>
    </xdr:from>
    <xdr:to>
      <xdr:col>6</xdr:col>
      <xdr:colOff>510540</xdr:colOff>
      <xdr:row>64</xdr:row>
      <xdr:rowOff>18288</xdr:rowOff>
    </xdr:to>
    <xdr:cxnSp macro="">
      <xdr:nvCxnSpPr>
        <xdr:cNvPr id="137" name="直線コネクタ 136"/>
        <xdr:cNvCxnSpPr/>
      </xdr:nvCxnSpPr>
      <xdr:spPr>
        <a:xfrm flipV="1">
          <a:off x="4634865" y="979322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22115</xdr:rowOff>
    </xdr:from>
    <xdr:ext cx="405111" cy="259045"/>
    <xdr:sp macro="" textlink="">
      <xdr:nvSpPr>
        <xdr:cNvPr id="138" name="【体育館・プール】&#10;有形固定資産減価償却率最小値テキスト"/>
        <xdr:cNvSpPr txBox="1"/>
      </xdr:nvSpPr>
      <xdr:spPr>
        <a:xfrm>
          <a:off x="47244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64</xdr:row>
      <xdr:rowOff>18288</xdr:rowOff>
    </xdr:from>
    <xdr:to>
      <xdr:col>6</xdr:col>
      <xdr:colOff>600075</xdr:colOff>
      <xdr:row>64</xdr:row>
      <xdr:rowOff>18288</xdr:rowOff>
    </xdr:to>
    <xdr:cxnSp macro="">
      <xdr:nvCxnSpPr>
        <xdr:cNvPr id="139" name="直線コネクタ 138"/>
        <xdr:cNvCxnSpPr/>
      </xdr:nvCxnSpPr>
      <xdr:spPr>
        <a:xfrm>
          <a:off x="4546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138701</xdr:rowOff>
    </xdr:from>
    <xdr:ext cx="405111" cy="259045"/>
    <xdr:sp macro="" textlink="">
      <xdr:nvSpPr>
        <xdr:cNvPr id="140" name="【体育館・プール】&#10;有形固定資産減価償却率最大値テキスト"/>
        <xdr:cNvSpPr txBox="1"/>
      </xdr:nvSpPr>
      <xdr:spPr>
        <a:xfrm>
          <a:off x="4724400" y="956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6</xdr:col>
      <xdr:colOff>422275</xdr:colOff>
      <xdr:row>57</xdr:row>
      <xdr:rowOff>20574</xdr:rowOff>
    </xdr:from>
    <xdr:to>
      <xdr:col>6</xdr:col>
      <xdr:colOff>600075</xdr:colOff>
      <xdr:row>57</xdr:row>
      <xdr:rowOff>20574</xdr:rowOff>
    </xdr:to>
    <xdr:cxnSp macro="">
      <xdr:nvCxnSpPr>
        <xdr:cNvPr id="141" name="直線コネクタ 140"/>
        <xdr:cNvCxnSpPr/>
      </xdr:nvCxnSpPr>
      <xdr:spPr>
        <a:xfrm>
          <a:off x="4546600" y="979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2"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3" name="フローチャート : 判断 142"/>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136652</xdr:rowOff>
    </xdr:from>
    <xdr:to>
      <xdr:col>5</xdr:col>
      <xdr:colOff>409575</xdr:colOff>
      <xdr:row>61</xdr:row>
      <xdr:rowOff>66802</xdr:rowOff>
    </xdr:to>
    <xdr:sp macro="" textlink="">
      <xdr:nvSpPr>
        <xdr:cNvPr id="144" name="フローチャート : 判断 143"/>
        <xdr:cNvSpPr/>
      </xdr:nvSpPr>
      <xdr:spPr>
        <a:xfrm>
          <a:off x="3746500" y="104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57929</xdr:rowOff>
    </xdr:from>
    <xdr:ext cx="405111" cy="259045"/>
    <xdr:sp macro="" textlink="">
      <xdr:nvSpPr>
        <xdr:cNvPr id="145" name="n_1aveValue【体育館・プール】&#10;有形固定資産減価償却率"/>
        <xdr:cNvSpPr txBox="1"/>
      </xdr:nvSpPr>
      <xdr:spPr>
        <a:xfrm>
          <a:off x="3582043" y="1051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127508</xdr:rowOff>
    </xdr:from>
    <xdr:to>
      <xdr:col>5</xdr:col>
      <xdr:colOff>409575</xdr:colOff>
      <xdr:row>59</xdr:row>
      <xdr:rowOff>57658</xdr:rowOff>
    </xdr:to>
    <xdr:sp macro="" textlink="">
      <xdr:nvSpPr>
        <xdr:cNvPr id="151" name="円/楕円 150"/>
        <xdr:cNvSpPr/>
      </xdr:nvSpPr>
      <xdr:spPr>
        <a:xfrm>
          <a:off x="37465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74185</xdr:rowOff>
    </xdr:from>
    <xdr:ext cx="405111" cy="259045"/>
    <xdr:sp macro="" textlink="">
      <xdr:nvSpPr>
        <xdr:cNvPr id="152" name="n_1mainValue【体育館・プール】&#10;有形固定資産減価償却率"/>
        <xdr:cNvSpPr txBox="1"/>
      </xdr:nvSpPr>
      <xdr:spPr>
        <a:xfrm>
          <a:off x="3582043" y="984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3" name="テキスト ボックス 162"/>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4" name="直線コネクタ 16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5" name="テキスト ボックス 16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6" name="直線コネクタ 16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7" name="テキスト ボックス 16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8" name="直線コネクタ 16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9" name="テキスト ボックス 16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0" name="直線コネクタ 16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71" name="テキスト ボックス 17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2" name="直線コネクタ 17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3" name="テキスト ボックス 17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4" name="直線コネクタ 17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5" name="テキスト ボックス 17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7" name="テキスト ボックス 17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160565</xdr:rowOff>
    </xdr:from>
    <xdr:to>
      <xdr:col>15</xdr:col>
      <xdr:colOff>180340</xdr:colOff>
      <xdr:row>64</xdr:row>
      <xdr:rowOff>43543</xdr:rowOff>
    </xdr:to>
    <xdr:cxnSp macro="">
      <xdr:nvCxnSpPr>
        <xdr:cNvPr id="179" name="直線コネクタ 178"/>
        <xdr:cNvCxnSpPr/>
      </xdr:nvCxnSpPr>
      <xdr:spPr>
        <a:xfrm flipV="1">
          <a:off x="10476865" y="9590315"/>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47370</xdr:rowOff>
    </xdr:from>
    <xdr:ext cx="469744" cy="259045"/>
    <xdr:sp macro="" textlink="">
      <xdr:nvSpPr>
        <xdr:cNvPr id="180" name="【体育館・プール】&#10;一人当たり面積最小値テキスト"/>
        <xdr:cNvSpPr txBox="1"/>
      </xdr:nvSpPr>
      <xdr:spPr>
        <a:xfrm>
          <a:off x="10566400" y="1102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15</xdr:col>
      <xdr:colOff>92075</xdr:colOff>
      <xdr:row>64</xdr:row>
      <xdr:rowOff>43543</xdr:rowOff>
    </xdr:from>
    <xdr:to>
      <xdr:col>15</xdr:col>
      <xdr:colOff>269875</xdr:colOff>
      <xdr:row>64</xdr:row>
      <xdr:rowOff>43543</xdr:rowOff>
    </xdr:to>
    <xdr:cxnSp macro="">
      <xdr:nvCxnSpPr>
        <xdr:cNvPr id="181" name="直線コネクタ 180"/>
        <xdr:cNvCxnSpPr/>
      </xdr:nvCxnSpPr>
      <xdr:spPr>
        <a:xfrm>
          <a:off x="10388600" y="1101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107242</xdr:rowOff>
    </xdr:from>
    <xdr:ext cx="469744" cy="259045"/>
    <xdr:sp macro="" textlink="">
      <xdr:nvSpPr>
        <xdr:cNvPr id="182" name="【体育館・プール】&#10;一人当たり面積最大値テキスト"/>
        <xdr:cNvSpPr txBox="1"/>
      </xdr:nvSpPr>
      <xdr:spPr>
        <a:xfrm>
          <a:off x="10566400" y="936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0.169</a:t>
          </a:r>
          <a:endParaRPr kumimoji="1" lang="ja-JP" altLang="en-US" sz="1000" b="1">
            <a:latin typeface="ＭＳ Ｐゴシック"/>
          </a:endParaRPr>
        </a:p>
      </xdr:txBody>
    </xdr:sp>
    <xdr:clientData/>
  </xdr:oneCellAnchor>
  <xdr:twoCellAnchor>
    <xdr:from>
      <xdr:col>15</xdr:col>
      <xdr:colOff>92075</xdr:colOff>
      <xdr:row>55</xdr:row>
      <xdr:rowOff>160565</xdr:rowOff>
    </xdr:from>
    <xdr:to>
      <xdr:col>15</xdr:col>
      <xdr:colOff>269875</xdr:colOff>
      <xdr:row>55</xdr:row>
      <xdr:rowOff>160565</xdr:rowOff>
    </xdr:to>
    <xdr:cxnSp macro="">
      <xdr:nvCxnSpPr>
        <xdr:cNvPr id="183" name="直線コネクタ 182"/>
        <xdr:cNvCxnSpPr/>
      </xdr:nvCxnSpPr>
      <xdr:spPr>
        <a:xfrm>
          <a:off x="10388600" y="959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93634</xdr:rowOff>
    </xdr:from>
    <xdr:ext cx="469744" cy="259045"/>
    <xdr:sp macro="" textlink="">
      <xdr:nvSpPr>
        <xdr:cNvPr id="184" name="【体育館・プール】&#10;一人当たり面積平均値テキスト"/>
        <xdr:cNvSpPr txBox="1"/>
      </xdr:nvSpPr>
      <xdr:spPr>
        <a:xfrm>
          <a:off x="10566400" y="10552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115207</xdr:rowOff>
    </xdr:from>
    <xdr:to>
      <xdr:col>15</xdr:col>
      <xdr:colOff>231775</xdr:colOff>
      <xdr:row>62</xdr:row>
      <xdr:rowOff>45357</xdr:rowOff>
    </xdr:to>
    <xdr:sp macro="" textlink="">
      <xdr:nvSpPr>
        <xdr:cNvPr id="185" name="フローチャート : 判断 184"/>
        <xdr:cNvSpPr/>
      </xdr:nvSpPr>
      <xdr:spPr>
        <a:xfrm>
          <a:off x="10426700" y="105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82550</xdr:rowOff>
    </xdr:from>
    <xdr:to>
      <xdr:col>14</xdr:col>
      <xdr:colOff>79375</xdr:colOff>
      <xdr:row>62</xdr:row>
      <xdr:rowOff>12700</xdr:rowOff>
    </xdr:to>
    <xdr:sp macro="" textlink="">
      <xdr:nvSpPr>
        <xdr:cNvPr id="186" name="フローチャート : 判断 185"/>
        <xdr:cNvSpPr/>
      </xdr:nvSpPr>
      <xdr:spPr>
        <a:xfrm>
          <a:off x="9588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29227</xdr:rowOff>
    </xdr:from>
    <xdr:ext cx="469744" cy="259045"/>
    <xdr:sp macro="" textlink="">
      <xdr:nvSpPr>
        <xdr:cNvPr id="187" name="n_1aveValue【体育館・プール】&#10;一人当たり面積"/>
        <xdr:cNvSpPr txBox="1"/>
      </xdr:nvSpPr>
      <xdr:spPr>
        <a:xfrm>
          <a:off x="9391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126093</xdr:rowOff>
    </xdr:from>
    <xdr:to>
      <xdr:col>14</xdr:col>
      <xdr:colOff>79375</xdr:colOff>
      <xdr:row>62</xdr:row>
      <xdr:rowOff>56243</xdr:rowOff>
    </xdr:to>
    <xdr:sp macro="" textlink="">
      <xdr:nvSpPr>
        <xdr:cNvPr id="193" name="円/楕円 192"/>
        <xdr:cNvSpPr/>
      </xdr:nvSpPr>
      <xdr:spPr>
        <a:xfrm>
          <a:off x="9588500" y="1058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47370</xdr:rowOff>
    </xdr:from>
    <xdr:ext cx="469744" cy="259045"/>
    <xdr:sp macro="" textlink="">
      <xdr:nvSpPr>
        <xdr:cNvPr id="194" name="n_1mainValue【体育館・プール】&#10;一人当たり面積"/>
        <xdr:cNvSpPr txBox="1"/>
      </xdr:nvSpPr>
      <xdr:spPr>
        <a:xfrm>
          <a:off x="9391727" y="1067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5" name="テキスト ボックス 20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6" name="直線コネクタ 20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7" name="テキスト ボックス 206"/>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8" name="直線コネクタ 20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9" name="テキスト ボックス 20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0" name="直線コネクタ 20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1" name="テキスト ボックス 21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2" name="直線コネクタ 21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3" name="テキスト ボックス 21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4" name="直線コネクタ 21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5" name="テキスト ボックス 21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6" name="直線コネクタ 21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7" name="テキスト ボックス 216"/>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9" name="テキスト ボックス 21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132806</xdr:rowOff>
    </xdr:from>
    <xdr:to>
      <xdr:col>6</xdr:col>
      <xdr:colOff>510540</xdr:colOff>
      <xdr:row>86</xdr:row>
      <xdr:rowOff>2177</xdr:rowOff>
    </xdr:to>
    <xdr:cxnSp macro="">
      <xdr:nvCxnSpPr>
        <xdr:cNvPr id="221" name="直線コネクタ 220"/>
        <xdr:cNvCxnSpPr/>
      </xdr:nvCxnSpPr>
      <xdr:spPr>
        <a:xfrm flipV="1">
          <a:off x="4634865" y="1350590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6004</xdr:rowOff>
    </xdr:from>
    <xdr:ext cx="405111" cy="259045"/>
    <xdr:sp macro="" textlink="">
      <xdr:nvSpPr>
        <xdr:cNvPr id="222" name="【福祉施設】&#10;有形固定資産減価償却率最小値テキスト"/>
        <xdr:cNvSpPr txBox="1"/>
      </xdr:nvSpPr>
      <xdr:spPr>
        <a:xfrm>
          <a:off x="47244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422275</xdr:colOff>
      <xdr:row>86</xdr:row>
      <xdr:rowOff>2177</xdr:rowOff>
    </xdr:from>
    <xdr:to>
      <xdr:col>6</xdr:col>
      <xdr:colOff>600075</xdr:colOff>
      <xdr:row>86</xdr:row>
      <xdr:rowOff>2177</xdr:rowOff>
    </xdr:to>
    <xdr:cxnSp macro="">
      <xdr:nvCxnSpPr>
        <xdr:cNvPr id="223" name="直線コネクタ 222"/>
        <xdr:cNvCxnSpPr/>
      </xdr:nvCxnSpPr>
      <xdr:spPr>
        <a:xfrm>
          <a:off x="4546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79483</xdr:rowOff>
    </xdr:from>
    <xdr:ext cx="405111" cy="259045"/>
    <xdr:sp macro="" textlink="">
      <xdr:nvSpPr>
        <xdr:cNvPr id="224" name="【福祉施設】&#10;有形固定資産減価償却率最大値テキスト"/>
        <xdr:cNvSpPr txBox="1"/>
      </xdr:nvSpPr>
      <xdr:spPr>
        <a:xfrm>
          <a:off x="47244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225" name="直線コネクタ 224"/>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135545</xdr:rowOff>
    </xdr:from>
    <xdr:ext cx="405111" cy="259045"/>
    <xdr:sp macro="" textlink="">
      <xdr:nvSpPr>
        <xdr:cNvPr id="226" name="【福祉施設】&#10;有形固定資産減価償却率平均値テキスト"/>
        <xdr:cNvSpPr txBox="1"/>
      </xdr:nvSpPr>
      <xdr:spPr>
        <a:xfrm>
          <a:off x="47244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157118</xdr:rowOff>
    </xdr:from>
    <xdr:to>
      <xdr:col>6</xdr:col>
      <xdr:colOff>561975</xdr:colOff>
      <xdr:row>83</xdr:row>
      <xdr:rowOff>87268</xdr:rowOff>
    </xdr:to>
    <xdr:sp macro="" textlink="">
      <xdr:nvSpPr>
        <xdr:cNvPr id="227" name="フローチャート : 判断 226"/>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130992</xdr:rowOff>
    </xdr:from>
    <xdr:to>
      <xdr:col>5</xdr:col>
      <xdr:colOff>409575</xdr:colOff>
      <xdr:row>83</xdr:row>
      <xdr:rowOff>61142</xdr:rowOff>
    </xdr:to>
    <xdr:sp macro="" textlink="">
      <xdr:nvSpPr>
        <xdr:cNvPr id="228" name="フローチャート : 判断 227"/>
        <xdr:cNvSpPr/>
      </xdr:nvSpPr>
      <xdr:spPr>
        <a:xfrm>
          <a:off x="3746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77669</xdr:rowOff>
    </xdr:from>
    <xdr:ext cx="405111" cy="259045"/>
    <xdr:sp macro="" textlink="">
      <xdr:nvSpPr>
        <xdr:cNvPr id="229" name="n_1aveValue【福祉施設】&#10;有形固定資産減価償却率"/>
        <xdr:cNvSpPr txBox="1"/>
      </xdr:nvSpPr>
      <xdr:spPr>
        <a:xfrm>
          <a:off x="3582043"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19957</xdr:rowOff>
    </xdr:from>
    <xdr:to>
      <xdr:col>5</xdr:col>
      <xdr:colOff>409575</xdr:colOff>
      <xdr:row>84</xdr:row>
      <xdr:rowOff>121557</xdr:rowOff>
    </xdr:to>
    <xdr:sp macro="" textlink="">
      <xdr:nvSpPr>
        <xdr:cNvPr id="235" name="円/楕円 234"/>
        <xdr:cNvSpPr/>
      </xdr:nvSpPr>
      <xdr:spPr>
        <a:xfrm>
          <a:off x="3746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112684</xdr:rowOff>
    </xdr:from>
    <xdr:ext cx="405111" cy="259045"/>
    <xdr:sp macro="" textlink="">
      <xdr:nvSpPr>
        <xdr:cNvPr id="236" name="n_1mainValue【福祉施設】&#10;有形固定資産減価償却率"/>
        <xdr:cNvSpPr txBox="1"/>
      </xdr:nvSpPr>
      <xdr:spPr>
        <a:xfrm>
          <a:off x="3582043"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7" name="テキスト ボックス 246"/>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38100</xdr:rowOff>
    </xdr:from>
    <xdr:to>
      <xdr:col>16</xdr:col>
      <xdr:colOff>307975</xdr:colOff>
      <xdr:row>86</xdr:row>
      <xdr:rowOff>38100</xdr:rowOff>
    </xdr:to>
    <xdr:cxnSp macro="">
      <xdr:nvCxnSpPr>
        <xdr:cNvPr id="248" name="直線コネクタ 24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9" name="テキスト ボックス 24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0" name="直線コネクタ 24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1" name="テキスト ボックス 25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2" name="直線コネクタ 25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3" name="テキスト ボックス 25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4" name="直線コネクタ 25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5" name="テキスト ボックス 25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118111</xdr:rowOff>
    </xdr:from>
    <xdr:to>
      <xdr:col>15</xdr:col>
      <xdr:colOff>180340</xdr:colOff>
      <xdr:row>86</xdr:row>
      <xdr:rowOff>129539</xdr:rowOff>
    </xdr:to>
    <xdr:cxnSp macro="">
      <xdr:nvCxnSpPr>
        <xdr:cNvPr id="259" name="直線コネクタ 258"/>
        <xdr:cNvCxnSpPr/>
      </xdr:nvCxnSpPr>
      <xdr:spPr>
        <a:xfrm flipV="1">
          <a:off x="10476865" y="136626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133366</xdr:rowOff>
    </xdr:from>
    <xdr:ext cx="469744" cy="259045"/>
    <xdr:sp macro="" textlink="">
      <xdr:nvSpPr>
        <xdr:cNvPr id="260" name="【福祉施設】&#10;一人当たり面積最小値テキスト"/>
        <xdr:cNvSpPr txBox="1"/>
      </xdr:nvSpPr>
      <xdr:spPr>
        <a:xfrm>
          <a:off x="10566400"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86</xdr:row>
      <xdr:rowOff>129539</xdr:rowOff>
    </xdr:from>
    <xdr:to>
      <xdr:col>15</xdr:col>
      <xdr:colOff>269875</xdr:colOff>
      <xdr:row>86</xdr:row>
      <xdr:rowOff>129539</xdr:rowOff>
    </xdr:to>
    <xdr:cxnSp macro="">
      <xdr:nvCxnSpPr>
        <xdr:cNvPr id="261" name="直線コネクタ 260"/>
        <xdr:cNvCxnSpPr/>
      </xdr:nvCxnSpPr>
      <xdr:spPr>
        <a:xfrm>
          <a:off x="10388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64788</xdr:rowOff>
    </xdr:from>
    <xdr:ext cx="469744" cy="259045"/>
    <xdr:sp macro="" textlink="">
      <xdr:nvSpPr>
        <xdr:cNvPr id="262" name="【福祉施設】&#10;一人当たり面積最大値テキスト"/>
        <xdr:cNvSpPr txBox="1"/>
      </xdr:nvSpPr>
      <xdr:spPr>
        <a:xfrm>
          <a:off x="105664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79</xdr:row>
      <xdr:rowOff>118111</xdr:rowOff>
    </xdr:from>
    <xdr:to>
      <xdr:col>15</xdr:col>
      <xdr:colOff>269875</xdr:colOff>
      <xdr:row>79</xdr:row>
      <xdr:rowOff>118111</xdr:rowOff>
    </xdr:to>
    <xdr:cxnSp macro="">
      <xdr:nvCxnSpPr>
        <xdr:cNvPr id="263" name="直線コネクタ 262"/>
        <xdr:cNvCxnSpPr/>
      </xdr:nvCxnSpPr>
      <xdr:spPr>
        <a:xfrm>
          <a:off x="10388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34307</xdr:rowOff>
    </xdr:from>
    <xdr:ext cx="469744" cy="259045"/>
    <xdr:sp macro="" textlink="">
      <xdr:nvSpPr>
        <xdr:cNvPr id="264" name="【福祉施設】&#10;一人当たり面積平均値テキスト"/>
        <xdr:cNvSpPr txBox="1"/>
      </xdr:nvSpPr>
      <xdr:spPr>
        <a:xfrm>
          <a:off x="10566400" y="1409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55880</xdr:rowOff>
    </xdr:from>
    <xdr:to>
      <xdr:col>15</xdr:col>
      <xdr:colOff>231775</xdr:colOff>
      <xdr:row>82</xdr:row>
      <xdr:rowOff>157480</xdr:rowOff>
    </xdr:to>
    <xdr:sp macro="" textlink="">
      <xdr:nvSpPr>
        <xdr:cNvPr id="265" name="フローチャート : 判断 264"/>
        <xdr:cNvSpPr/>
      </xdr:nvSpPr>
      <xdr:spPr>
        <a:xfrm>
          <a:off x="10426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170180</xdr:rowOff>
    </xdr:from>
    <xdr:to>
      <xdr:col>14</xdr:col>
      <xdr:colOff>79375</xdr:colOff>
      <xdr:row>83</xdr:row>
      <xdr:rowOff>100330</xdr:rowOff>
    </xdr:to>
    <xdr:sp macro="" textlink="">
      <xdr:nvSpPr>
        <xdr:cNvPr id="266" name="フローチャート : 判断 265"/>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91457</xdr:rowOff>
    </xdr:from>
    <xdr:ext cx="469744" cy="259045"/>
    <xdr:sp macro="" textlink="">
      <xdr:nvSpPr>
        <xdr:cNvPr id="267" name="n_1aveValue【福祉施設】&#10;一人当たり面積"/>
        <xdr:cNvSpPr txBox="1"/>
      </xdr:nvSpPr>
      <xdr:spPr>
        <a:xfrm>
          <a:off x="9391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78739</xdr:rowOff>
    </xdr:from>
    <xdr:to>
      <xdr:col>14</xdr:col>
      <xdr:colOff>79375</xdr:colOff>
      <xdr:row>81</xdr:row>
      <xdr:rowOff>8889</xdr:rowOff>
    </xdr:to>
    <xdr:sp macro="" textlink="">
      <xdr:nvSpPr>
        <xdr:cNvPr id="273" name="円/楕円 272"/>
        <xdr:cNvSpPr/>
      </xdr:nvSpPr>
      <xdr:spPr>
        <a:xfrm>
          <a:off x="9588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79</xdr:row>
      <xdr:rowOff>25416</xdr:rowOff>
    </xdr:from>
    <xdr:ext cx="469744" cy="259045"/>
    <xdr:sp macro="" textlink="">
      <xdr:nvSpPr>
        <xdr:cNvPr id="274" name="n_1mainValue【福祉施設】&#10;一人当たり面積"/>
        <xdr:cNvSpPr txBox="1"/>
      </xdr:nvSpPr>
      <xdr:spPr>
        <a:xfrm>
          <a:off x="9391727" y="1356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5" name="テキスト ボックス 28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6" name="直線コネクタ 28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7" name="テキスト ボックス 28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8" name="直線コネクタ 28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9" name="テキスト ボックス 28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0" name="直線コネクタ 28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1" name="テキスト ボックス 29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2" name="直線コネクタ 29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293" name="テキスト ボックス 292"/>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4" name="直線コネクタ 2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5" name="テキスト ボックス 29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121920</xdr:rowOff>
    </xdr:from>
    <xdr:to>
      <xdr:col>6</xdr:col>
      <xdr:colOff>510540</xdr:colOff>
      <xdr:row>108</xdr:row>
      <xdr:rowOff>160782</xdr:rowOff>
    </xdr:to>
    <xdr:cxnSp macro="">
      <xdr:nvCxnSpPr>
        <xdr:cNvPr id="297" name="直線コネクタ 296"/>
        <xdr:cNvCxnSpPr/>
      </xdr:nvCxnSpPr>
      <xdr:spPr>
        <a:xfrm flipV="1">
          <a:off x="4634865" y="17266920"/>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164609</xdr:rowOff>
    </xdr:from>
    <xdr:ext cx="405111" cy="259045"/>
    <xdr:sp macro="" textlink="">
      <xdr:nvSpPr>
        <xdr:cNvPr id="298" name="【市民会館】&#10;有形固定資産減価償却率最小値テキスト"/>
        <xdr:cNvSpPr txBox="1"/>
      </xdr:nvSpPr>
      <xdr:spPr>
        <a:xfrm>
          <a:off x="4724400" y="18681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6</xdr:col>
      <xdr:colOff>422275</xdr:colOff>
      <xdr:row>108</xdr:row>
      <xdr:rowOff>160782</xdr:rowOff>
    </xdr:from>
    <xdr:to>
      <xdr:col>6</xdr:col>
      <xdr:colOff>600075</xdr:colOff>
      <xdr:row>108</xdr:row>
      <xdr:rowOff>160782</xdr:rowOff>
    </xdr:to>
    <xdr:cxnSp macro="">
      <xdr:nvCxnSpPr>
        <xdr:cNvPr id="299" name="直線コネクタ 298"/>
        <xdr:cNvCxnSpPr/>
      </xdr:nvCxnSpPr>
      <xdr:spPr>
        <a:xfrm>
          <a:off x="4546600" y="1867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68597</xdr:rowOff>
    </xdr:from>
    <xdr:ext cx="405111" cy="259045"/>
    <xdr:sp macro="" textlink="">
      <xdr:nvSpPr>
        <xdr:cNvPr id="300" name="【市民会館】&#10;有形固定資産減価償却率最大値テキスト"/>
        <xdr:cNvSpPr txBox="1"/>
      </xdr:nvSpPr>
      <xdr:spPr>
        <a:xfrm>
          <a:off x="47244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100</xdr:row>
      <xdr:rowOff>121920</xdr:rowOff>
    </xdr:from>
    <xdr:to>
      <xdr:col>6</xdr:col>
      <xdr:colOff>600075</xdr:colOff>
      <xdr:row>100</xdr:row>
      <xdr:rowOff>121920</xdr:rowOff>
    </xdr:to>
    <xdr:cxnSp macro="">
      <xdr:nvCxnSpPr>
        <xdr:cNvPr id="301" name="直線コネクタ 300"/>
        <xdr:cNvCxnSpPr/>
      </xdr:nvCxnSpPr>
      <xdr:spPr>
        <a:xfrm>
          <a:off x="4546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115840</xdr:rowOff>
    </xdr:from>
    <xdr:ext cx="405111" cy="259045"/>
    <xdr:sp macro="" textlink="">
      <xdr:nvSpPr>
        <xdr:cNvPr id="302" name="【市民会館】&#10;有形固定資産減価償却率平均値テキスト"/>
        <xdr:cNvSpPr txBox="1"/>
      </xdr:nvSpPr>
      <xdr:spPr>
        <a:xfrm>
          <a:off x="4724400" y="18289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137413</xdr:rowOff>
    </xdr:from>
    <xdr:to>
      <xdr:col>6</xdr:col>
      <xdr:colOff>561975</xdr:colOff>
      <xdr:row>107</xdr:row>
      <xdr:rowOff>67563</xdr:rowOff>
    </xdr:to>
    <xdr:sp macro="" textlink="">
      <xdr:nvSpPr>
        <xdr:cNvPr id="303" name="フローチャート : 判断 302"/>
        <xdr:cNvSpPr/>
      </xdr:nvSpPr>
      <xdr:spPr>
        <a:xfrm>
          <a:off x="4584700" y="1831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91694</xdr:rowOff>
    </xdr:from>
    <xdr:to>
      <xdr:col>5</xdr:col>
      <xdr:colOff>409575</xdr:colOff>
      <xdr:row>107</xdr:row>
      <xdr:rowOff>21844</xdr:rowOff>
    </xdr:to>
    <xdr:sp macro="" textlink="">
      <xdr:nvSpPr>
        <xdr:cNvPr id="304" name="フローチャート : 判断 303"/>
        <xdr:cNvSpPr/>
      </xdr:nvSpPr>
      <xdr:spPr>
        <a:xfrm>
          <a:off x="3746500" y="1826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38371</xdr:rowOff>
    </xdr:from>
    <xdr:ext cx="405111" cy="259045"/>
    <xdr:sp macro="" textlink="">
      <xdr:nvSpPr>
        <xdr:cNvPr id="305" name="n_1aveValue【市民会館】&#10;有形固定資産減価償却率"/>
        <xdr:cNvSpPr txBox="1"/>
      </xdr:nvSpPr>
      <xdr:spPr>
        <a:xfrm>
          <a:off x="3582043" y="18040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6" name="テキスト ボックス 30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7" name="テキスト ボックス 30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8" name="テキスト ボックス 30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9" name="テキスト ボックス 30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0" name="テキスト ボックス 30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7113</xdr:rowOff>
    </xdr:from>
    <xdr:to>
      <xdr:col>5</xdr:col>
      <xdr:colOff>409575</xdr:colOff>
      <xdr:row>108</xdr:row>
      <xdr:rowOff>108713</xdr:rowOff>
    </xdr:to>
    <xdr:sp macro="" textlink="">
      <xdr:nvSpPr>
        <xdr:cNvPr id="311" name="円/楕円 310"/>
        <xdr:cNvSpPr/>
      </xdr:nvSpPr>
      <xdr:spPr>
        <a:xfrm>
          <a:off x="37465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99840</xdr:rowOff>
    </xdr:from>
    <xdr:ext cx="405111" cy="259045"/>
    <xdr:sp macro="" textlink="">
      <xdr:nvSpPr>
        <xdr:cNvPr id="312" name="n_1mainValue【市民会館】&#10;有形固定資産減価償却率"/>
        <xdr:cNvSpPr txBox="1"/>
      </xdr:nvSpPr>
      <xdr:spPr>
        <a:xfrm>
          <a:off x="3582043" y="18616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0" name="正方形/長方形 3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1" name="テキスト ボックス 3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2" name="直線コネクタ 3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107</xdr:row>
      <xdr:rowOff>133350</xdr:rowOff>
    </xdr:from>
    <xdr:to>
      <xdr:col>16</xdr:col>
      <xdr:colOff>307975</xdr:colOff>
      <xdr:row>107</xdr:row>
      <xdr:rowOff>133350</xdr:rowOff>
    </xdr:to>
    <xdr:cxnSp macro="">
      <xdr:nvCxnSpPr>
        <xdr:cNvPr id="323" name="直線コネクタ 322"/>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24" name="テキスト ボックス 323"/>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5" name="直線コネクタ 3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6" name="テキスト ボックス 3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27" name="直線コネクタ 326"/>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28" name="テキスト ボックス 327"/>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0" name="テキスト ボックス 3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104775</xdr:rowOff>
    </xdr:from>
    <xdr:to>
      <xdr:col>15</xdr:col>
      <xdr:colOff>180340</xdr:colOff>
      <xdr:row>107</xdr:row>
      <xdr:rowOff>59055</xdr:rowOff>
    </xdr:to>
    <xdr:cxnSp macro="">
      <xdr:nvCxnSpPr>
        <xdr:cNvPr id="332" name="直線コネクタ 331"/>
        <xdr:cNvCxnSpPr/>
      </xdr:nvCxnSpPr>
      <xdr:spPr>
        <a:xfrm flipV="1">
          <a:off x="10476865" y="1724977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62882</xdr:rowOff>
    </xdr:from>
    <xdr:ext cx="469744" cy="259045"/>
    <xdr:sp macro="" textlink="">
      <xdr:nvSpPr>
        <xdr:cNvPr id="333" name="【市民会館】&#10;一人当たり面積最小値テキスト"/>
        <xdr:cNvSpPr txBox="1"/>
      </xdr:nvSpPr>
      <xdr:spPr>
        <a:xfrm>
          <a:off x="10566400"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15</xdr:col>
      <xdr:colOff>92075</xdr:colOff>
      <xdr:row>107</xdr:row>
      <xdr:rowOff>59055</xdr:rowOff>
    </xdr:from>
    <xdr:to>
      <xdr:col>15</xdr:col>
      <xdr:colOff>269875</xdr:colOff>
      <xdr:row>107</xdr:row>
      <xdr:rowOff>59055</xdr:rowOff>
    </xdr:to>
    <xdr:cxnSp macro="">
      <xdr:nvCxnSpPr>
        <xdr:cNvPr id="334" name="直線コネクタ 333"/>
        <xdr:cNvCxnSpPr/>
      </xdr:nvCxnSpPr>
      <xdr:spPr>
        <a:xfrm>
          <a:off x="10388600" y="184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51452</xdr:rowOff>
    </xdr:from>
    <xdr:ext cx="469744" cy="259045"/>
    <xdr:sp macro="" textlink="">
      <xdr:nvSpPr>
        <xdr:cNvPr id="335" name="【市民会館】&#10;一人当たり面積最大値テキスト"/>
        <xdr:cNvSpPr txBox="1"/>
      </xdr:nvSpPr>
      <xdr:spPr>
        <a:xfrm>
          <a:off x="10566400" y="1702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0.215</a:t>
          </a:r>
          <a:endParaRPr kumimoji="1" lang="ja-JP" altLang="en-US" sz="1000" b="1">
            <a:latin typeface="ＭＳ Ｐゴシック"/>
          </a:endParaRPr>
        </a:p>
      </xdr:txBody>
    </xdr:sp>
    <xdr:clientData/>
  </xdr:oneCellAnchor>
  <xdr:twoCellAnchor>
    <xdr:from>
      <xdr:col>15</xdr:col>
      <xdr:colOff>92075</xdr:colOff>
      <xdr:row>100</xdr:row>
      <xdr:rowOff>104775</xdr:rowOff>
    </xdr:from>
    <xdr:to>
      <xdr:col>15</xdr:col>
      <xdr:colOff>269875</xdr:colOff>
      <xdr:row>100</xdr:row>
      <xdr:rowOff>104775</xdr:rowOff>
    </xdr:to>
    <xdr:cxnSp macro="">
      <xdr:nvCxnSpPr>
        <xdr:cNvPr id="336" name="直線コネクタ 335"/>
        <xdr:cNvCxnSpPr/>
      </xdr:nvCxnSpPr>
      <xdr:spPr>
        <a:xfrm>
          <a:off x="10388600" y="1724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26688</xdr:rowOff>
    </xdr:from>
    <xdr:ext cx="469744" cy="259045"/>
    <xdr:sp macro="" textlink="">
      <xdr:nvSpPr>
        <xdr:cNvPr id="337" name="【市民会館】&#10;一人当たり面積平均値テキスト"/>
        <xdr:cNvSpPr txBox="1"/>
      </xdr:nvSpPr>
      <xdr:spPr>
        <a:xfrm>
          <a:off x="10566400" y="18028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48261</xdr:rowOff>
    </xdr:from>
    <xdr:to>
      <xdr:col>15</xdr:col>
      <xdr:colOff>231775</xdr:colOff>
      <xdr:row>105</xdr:row>
      <xdr:rowOff>149861</xdr:rowOff>
    </xdr:to>
    <xdr:sp macro="" textlink="">
      <xdr:nvSpPr>
        <xdr:cNvPr id="338" name="フローチャート : 判断 337"/>
        <xdr:cNvSpPr/>
      </xdr:nvSpPr>
      <xdr:spPr>
        <a:xfrm>
          <a:off x="10426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36830</xdr:rowOff>
    </xdr:from>
    <xdr:to>
      <xdr:col>14</xdr:col>
      <xdr:colOff>79375</xdr:colOff>
      <xdr:row>105</xdr:row>
      <xdr:rowOff>138430</xdr:rowOff>
    </xdr:to>
    <xdr:sp macro="" textlink="">
      <xdr:nvSpPr>
        <xdr:cNvPr id="339" name="フローチャート : 判断 338"/>
        <xdr:cNvSpPr/>
      </xdr:nvSpPr>
      <xdr:spPr>
        <a:xfrm>
          <a:off x="9588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154957</xdr:rowOff>
    </xdr:from>
    <xdr:ext cx="469744" cy="259045"/>
    <xdr:sp macro="" textlink="">
      <xdr:nvSpPr>
        <xdr:cNvPr id="340" name="n_1aveValue【市民会館】&#10;一人当たり面積"/>
        <xdr:cNvSpPr txBox="1"/>
      </xdr:nvSpPr>
      <xdr:spPr>
        <a:xfrm>
          <a:off x="9391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76836</xdr:rowOff>
    </xdr:from>
    <xdr:to>
      <xdr:col>14</xdr:col>
      <xdr:colOff>79375</xdr:colOff>
      <xdr:row>106</xdr:row>
      <xdr:rowOff>6986</xdr:rowOff>
    </xdr:to>
    <xdr:sp macro="" textlink="">
      <xdr:nvSpPr>
        <xdr:cNvPr id="346" name="円/楕円 345"/>
        <xdr:cNvSpPr/>
      </xdr:nvSpPr>
      <xdr:spPr>
        <a:xfrm>
          <a:off x="9588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169563</xdr:rowOff>
    </xdr:from>
    <xdr:ext cx="469744" cy="259045"/>
    <xdr:sp macro="" textlink="">
      <xdr:nvSpPr>
        <xdr:cNvPr id="347" name="n_1mainValue【市民会館】&#10;一人当たり面積"/>
        <xdr:cNvSpPr txBox="1"/>
      </xdr:nvSpPr>
      <xdr:spPr>
        <a:xfrm>
          <a:off x="9391727" y="1817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8" name="テキスト ボックス 35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9" name="直線コネクタ 35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60" name="テキスト ボックス 35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61" name="直線コネクタ 36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2" name="テキスト ボックス 36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3" name="直線コネクタ 36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4" name="テキスト ボックス 36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5" name="直線コネクタ 36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66" name="テキスト ボックス 36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8" name="テキスト ボックス 36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73914</xdr:rowOff>
    </xdr:from>
    <xdr:to>
      <xdr:col>23</xdr:col>
      <xdr:colOff>516889</xdr:colOff>
      <xdr:row>40</xdr:row>
      <xdr:rowOff>103632</xdr:rowOff>
    </xdr:to>
    <xdr:cxnSp macro="">
      <xdr:nvCxnSpPr>
        <xdr:cNvPr id="370" name="直線コネクタ 369"/>
        <xdr:cNvCxnSpPr/>
      </xdr:nvCxnSpPr>
      <xdr:spPr>
        <a:xfrm flipV="1">
          <a:off x="16318864" y="5731764"/>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107459</xdr:rowOff>
    </xdr:from>
    <xdr:ext cx="405111" cy="259045"/>
    <xdr:sp macro="" textlink="">
      <xdr:nvSpPr>
        <xdr:cNvPr id="371" name="【一般廃棄物処理施設】&#10;有形固定資産減価償却率最小値テキスト"/>
        <xdr:cNvSpPr txBox="1"/>
      </xdr:nvSpPr>
      <xdr:spPr>
        <a:xfrm>
          <a:off x="16408400" y="696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40</xdr:row>
      <xdr:rowOff>103632</xdr:rowOff>
    </xdr:from>
    <xdr:to>
      <xdr:col>23</xdr:col>
      <xdr:colOff>606425</xdr:colOff>
      <xdr:row>40</xdr:row>
      <xdr:rowOff>103632</xdr:rowOff>
    </xdr:to>
    <xdr:cxnSp macro="">
      <xdr:nvCxnSpPr>
        <xdr:cNvPr id="372" name="直線コネクタ 371"/>
        <xdr:cNvCxnSpPr/>
      </xdr:nvCxnSpPr>
      <xdr:spPr>
        <a:xfrm>
          <a:off x="16230600" y="696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20591</xdr:rowOff>
    </xdr:from>
    <xdr:ext cx="405111" cy="259045"/>
    <xdr:sp macro="" textlink="">
      <xdr:nvSpPr>
        <xdr:cNvPr id="373" name="【一般廃棄物処理施設】&#10;有形固定資産減価償却率最大値テキスト"/>
        <xdr:cNvSpPr txBox="1"/>
      </xdr:nvSpPr>
      <xdr:spPr>
        <a:xfrm>
          <a:off x="16408400" y="550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23</xdr:col>
      <xdr:colOff>428625</xdr:colOff>
      <xdr:row>33</xdr:row>
      <xdr:rowOff>73914</xdr:rowOff>
    </xdr:from>
    <xdr:to>
      <xdr:col>23</xdr:col>
      <xdr:colOff>606425</xdr:colOff>
      <xdr:row>33</xdr:row>
      <xdr:rowOff>73914</xdr:rowOff>
    </xdr:to>
    <xdr:cxnSp macro="">
      <xdr:nvCxnSpPr>
        <xdr:cNvPr id="374" name="直線コネクタ 373"/>
        <xdr:cNvCxnSpPr/>
      </xdr:nvCxnSpPr>
      <xdr:spPr>
        <a:xfrm>
          <a:off x="16230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140987</xdr:rowOff>
    </xdr:from>
    <xdr:ext cx="405111" cy="259045"/>
    <xdr:sp macro="" textlink="">
      <xdr:nvSpPr>
        <xdr:cNvPr id="375" name="【一般廃棄物処理施設】&#10;有形固定資産減価償却率平均値テキスト"/>
        <xdr:cNvSpPr txBox="1"/>
      </xdr:nvSpPr>
      <xdr:spPr>
        <a:xfrm>
          <a:off x="16408400" y="5970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162560</xdr:rowOff>
    </xdr:from>
    <xdr:to>
      <xdr:col>23</xdr:col>
      <xdr:colOff>568325</xdr:colOff>
      <xdr:row>35</xdr:row>
      <xdr:rowOff>92710</xdr:rowOff>
    </xdr:to>
    <xdr:sp macro="" textlink="">
      <xdr:nvSpPr>
        <xdr:cNvPr id="376" name="フローチャート : 判断 375"/>
        <xdr:cNvSpPr/>
      </xdr:nvSpPr>
      <xdr:spPr>
        <a:xfrm>
          <a:off x="162687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114554</xdr:rowOff>
    </xdr:from>
    <xdr:to>
      <xdr:col>22</xdr:col>
      <xdr:colOff>415925</xdr:colOff>
      <xdr:row>36</xdr:row>
      <xdr:rowOff>44704</xdr:rowOff>
    </xdr:to>
    <xdr:sp macro="" textlink="">
      <xdr:nvSpPr>
        <xdr:cNvPr id="377" name="フローチャート : 判断 376"/>
        <xdr:cNvSpPr/>
      </xdr:nvSpPr>
      <xdr:spPr>
        <a:xfrm>
          <a:off x="15430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61231</xdr:rowOff>
    </xdr:from>
    <xdr:ext cx="405111" cy="259045"/>
    <xdr:sp macro="" textlink="">
      <xdr:nvSpPr>
        <xdr:cNvPr id="378" name="n_1aveValue【一般廃棄物処理施設】&#10;有形固定資産減価償却率"/>
        <xdr:cNvSpPr txBox="1"/>
      </xdr:nvSpPr>
      <xdr:spPr>
        <a:xfrm>
          <a:off x="15266043" y="589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9" name="テキスト ボックス 3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0" name="テキスト ボックス 3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1" name="テキスト ボックス 3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2" name="テキスト ボックス 3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3" name="テキスト ボックス 3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68834</xdr:rowOff>
    </xdr:from>
    <xdr:to>
      <xdr:col>22</xdr:col>
      <xdr:colOff>415925</xdr:colOff>
      <xdr:row>41</xdr:row>
      <xdr:rowOff>170434</xdr:rowOff>
    </xdr:to>
    <xdr:sp macro="" textlink="">
      <xdr:nvSpPr>
        <xdr:cNvPr id="384" name="円/楕円 383"/>
        <xdr:cNvSpPr/>
      </xdr:nvSpPr>
      <xdr:spPr>
        <a:xfrm>
          <a:off x="154305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161561</xdr:rowOff>
    </xdr:from>
    <xdr:ext cx="405111" cy="259045"/>
    <xdr:sp macro="" textlink="">
      <xdr:nvSpPr>
        <xdr:cNvPr id="385" name="n_1mainValue【一般廃棄物処理施設】&#10;有形固定資産減価償却率"/>
        <xdr:cNvSpPr txBox="1"/>
      </xdr:nvSpPr>
      <xdr:spPr>
        <a:xfrm>
          <a:off x="15266043" y="719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6" name="正方形/長方形 3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7" name="正方形/長方形 3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8" name="正方形/長方形 3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9" name="正方形/長方形 3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0" name="正方形/長方形 3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1" name="正方形/長方形 3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2" name="正方形/長方形 3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3" name="正方形/長方形 3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4" name="テキスト ボックス 3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5" name="直線コネクタ 3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396" name="テキスト ボックス 395"/>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97" name="直線コネクタ 39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398" name="テキスト ボックス 397"/>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9" name="直線コネクタ 39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00" name="テキスト ボックス 39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1" name="直線コネクタ 40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402" name="テキスト ボックス 401"/>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3" name="直線コネクタ 40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404" name="テキスト ボックス 403"/>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5" name="直線コネクタ 40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6" name="テキスト ボックス 40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7" name="直線コネクタ 40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8" name="テキスト ボックス 40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83458</xdr:rowOff>
    </xdr:from>
    <xdr:to>
      <xdr:col>32</xdr:col>
      <xdr:colOff>186689</xdr:colOff>
      <xdr:row>42</xdr:row>
      <xdr:rowOff>11926</xdr:rowOff>
    </xdr:to>
    <xdr:cxnSp macro="">
      <xdr:nvCxnSpPr>
        <xdr:cNvPr id="410" name="直線コネクタ 409"/>
        <xdr:cNvCxnSpPr/>
      </xdr:nvCxnSpPr>
      <xdr:spPr>
        <a:xfrm flipV="1">
          <a:off x="22160864" y="5741308"/>
          <a:ext cx="0" cy="14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15753</xdr:rowOff>
    </xdr:from>
    <xdr:ext cx="534377" cy="259045"/>
    <xdr:sp macro="" textlink="">
      <xdr:nvSpPr>
        <xdr:cNvPr id="411" name="【一般廃棄物処理施設】&#10;一人当たり有形固定資産（償却資産）額最小値テキスト"/>
        <xdr:cNvSpPr txBox="1"/>
      </xdr:nvSpPr>
      <xdr:spPr>
        <a:xfrm>
          <a:off x="22250400" y="72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21,374</a:t>
          </a:r>
          <a:endParaRPr kumimoji="1" lang="ja-JP" altLang="en-US" sz="1000" b="1">
            <a:latin typeface="ＭＳ Ｐゴシック"/>
          </a:endParaRPr>
        </a:p>
      </xdr:txBody>
    </xdr:sp>
    <xdr:clientData/>
  </xdr:oneCellAnchor>
  <xdr:twoCellAnchor>
    <xdr:from>
      <xdr:col>32</xdr:col>
      <xdr:colOff>98425</xdr:colOff>
      <xdr:row>42</xdr:row>
      <xdr:rowOff>11926</xdr:rowOff>
    </xdr:from>
    <xdr:to>
      <xdr:col>32</xdr:col>
      <xdr:colOff>276225</xdr:colOff>
      <xdr:row>42</xdr:row>
      <xdr:rowOff>11926</xdr:rowOff>
    </xdr:to>
    <xdr:cxnSp macro="">
      <xdr:nvCxnSpPr>
        <xdr:cNvPr id="412" name="直線コネクタ 411"/>
        <xdr:cNvCxnSpPr/>
      </xdr:nvCxnSpPr>
      <xdr:spPr>
        <a:xfrm>
          <a:off x="22072600" y="721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30135</xdr:rowOff>
    </xdr:from>
    <xdr:ext cx="534377" cy="259045"/>
    <xdr:sp macro="" textlink="">
      <xdr:nvSpPr>
        <xdr:cNvPr id="413" name="【一般廃棄物処理施設】&#10;一人当たり有形固定資産（償却資産）額最大値テキスト"/>
        <xdr:cNvSpPr txBox="1"/>
      </xdr:nvSpPr>
      <xdr:spPr>
        <a:xfrm>
          <a:off x="22250400" y="551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98,619</a:t>
          </a:r>
          <a:endParaRPr kumimoji="1" lang="ja-JP" altLang="en-US" sz="1000" b="1">
            <a:latin typeface="ＭＳ Ｐゴシック"/>
          </a:endParaRPr>
        </a:p>
      </xdr:txBody>
    </xdr:sp>
    <xdr:clientData/>
  </xdr:oneCellAnchor>
  <xdr:twoCellAnchor>
    <xdr:from>
      <xdr:col>32</xdr:col>
      <xdr:colOff>98425</xdr:colOff>
      <xdr:row>33</xdr:row>
      <xdr:rowOff>83458</xdr:rowOff>
    </xdr:from>
    <xdr:to>
      <xdr:col>32</xdr:col>
      <xdr:colOff>276225</xdr:colOff>
      <xdr:row>33</xdr:row>
      <xdr:rowOff>83458</xdr:rowOff>
    </xdr:to>
    <xdr:cxnSp macro="">
      <xdr:nvCxnSpPr>
        <xdr:cNvPr id="414" name="直線コネクタ 413"/>
        <xdr:cNvCxnSpPr/>
      </xdr:nvCxnSpPr>
      <xdr:spPr>
        <a:xfrm>
          <a:off x="22072600" y="57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83970</xdr:rowOff>
    </xdr:from>
    <xdr:ext cx="534377" cy="259045"/>
    <xdr:sp macro="" textlink="">
      <xdr:nvSpPr>
        <xdr:cNvPr id="415" name="【一般廃棄物処理施設】&#10;一人当たり有形固定資産（償却資産）額平均値テキスト"/>
        <xdr:cNvSpPr txBox="1"/>
      </xdr:nvSpPr>
      <xdr:spPr>
        <a:xfrm>
          <a:off x="22250400" y="6256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67,793</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105543</xdr:rowOff>
    </xdr:from>
    <xdr:to>
      <xdr:col>32</xdr:col>
      <xdr:colOff>238125</xdr:colOff>
      <xdr:row>37</xdr:row>
      <xdr:rowOff>35693</xdr:rowOff>
    </xdr:to>
    <xdr:sp macro="" textlink="">
      <xdr:nvSpPr>
        <xdr:cNvPr id="416" name="フローチャート : 判断 415"/>
        <xdr:cNvSpPr/>
      </xdr:nvSpPr>
      <xdr:spPr>
        <a:xfrm>
          <a:off x="22110700" y="627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141910</xdr:rowOff>
    </xdr:from>
    <xdr:to>
      <xdr:col>31</xdr:col>
      <xdr:colOff>85725</xdr:colOff>
      <xdr:row>37</xdr:row>
      <xdr:rowOff>72060</xdr:rowOff>
    </xdr:to>
    <xdr:sp macro="" textlink="">
      <xdr:nvSpPr>
        <xdr:cNvPr id="417" name="フローチャート : 判断 416"/>
        <xdr:cNvSpPr/>
      </xdr:nvSpPr>
      <xdr:spPr>
        <a:xfrm>
          <a:off x="21272500" y="63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35</xdr:row>
      <xdr:rowOff>88587</xdr:rowOff>
    </xdr:from>
    <xdr:ext cx="534377" cy="259045"/>
    <xdr:sp macro="" textlink="">
      <xdr:nvSpPr>
        <xdr:cNvPr id="418" name="n_1aveValue【一般廃棄物処理施設】&#10;一人当たり有形固定資産（償却資産）額"/>
        <xdr:cNvSpPr txBox="1"/>
      </xdr:nvSpPr>
      <xdr:spPr>
        <a:xfrm>
          <a:off x="21043411" y="608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65,884</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9" name="テキスト ボックス 41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0" name="テキスト ボックス 41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1" name="テキスト ボックス 42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2" name="テキスト ボックス 42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3" name="テキスト ボックス 42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25191</xdr:rowOff>
    </xdr:from>
    <xdr:to>
      <xdr:col>31</xdr:col>
      <xdr:colOff>85725</xdr:colOff>
      <xdr:row>41</xdr:row>
      <xdr:rowOff>126791</xdr:rowOff>
    </xdr:to>
    <xdr:sp macro="" textlink="">
      <xdr:nvSpPr>
        <xdr:cNvPr id="424" name="円/楕円 423"/>
        <xdr:cNvSpPr/>
      </xdr:nvSpPr>
      <xdr:spPr>
        <a:xfrm>
          <a:off x="21272500" y="705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117918</xdr:rowOff>
    </xdr:from>
    <xdr:ext cx="534377" cy="259045"/>
    <xdr:sp macro="" textlink="">
      <xdr:nvSpPr>
        <xdr:cNvPr id="425" name="n_1mainValue【一般廃棄物処理施設】&#10;一人当たり有形固定資産（償却資産）額"/>
        <xdr:cNvSpPr txBox="1"/>
      </xdr:nvSpPr>
      <xdr:spPr>
        <a:xfrm>
          <a:off x="21043411" y="71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6" name="テキスト ボックス 43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37" name="直線コネクタ 4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38" name="テキスト ボックス 43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9" name="直線コネクタ 4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0" name="テキスト ボックス 4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1" name="直線コネクタ 4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2" name="テキスト ボックス 4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3" name="直線コネクタ 4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4" name="テキスト ボックス 4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5" name="直線コネクタ 4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6" name="テキスト ボックス 44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8" name="テキスト ボックス 44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95250</xdr:rowOff>
    </xdr:from>
    <xdr:to>
      <xdr:col>23</xdr:col>
      <xdr:colOff>516889</xdr:colOff>
      <xdr:row>63</xdr:row>
      <xdr:rowOff>137160</xdr:rowOff>
    </xdr:to>
    <xdr:cxnSp macro="">
      <xdr:nvCxnSpPr>
        <xdr:cNvPr id="450" name="直線コネクタ 449"/>
        <xdr:cNvCxnSpPr/>
      </xdr:nvCxnSpPr>
      <xdr:spPr>
        <a:xfrm flipV="1">
          <a:off x="16318864" y="952500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140987</xdr:rowOff>
    </xdr:from>
    <xdr:ext cx="405111" cy="259045"/>
    <xdr:sp macro="" textlink="">
      <xdr:nvSpPr>
        <xdr:cNvPr id="451" name="【保健センター・保健所】&#10;有形固定資産減価償却率最小値テキスト"/>
        <xdr:cNvSpPr txBox="1"/>
      </xdr:nvSpPr>
      <xdr:spPr>
        <a:xfrm>
          <a:off x="164084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23</xdr:col>
      <xdr:colOff>428625</xdr:colOff>
      <xdr:row>63</xdr:row>
      <xdr:rowOff>137160</xdr:rowOff>
    </xdr:from>
    <xdr:to>
      <xdr:col>23</xdr:col>
      <xdr:colOff>606425</xdr:colOff>
      <xdr:row>63</xdr:row>
      <xdr:rowOff>137160</xdr:rowOff>
    </xdr:to>
    <xdr:cxnSp macro="">
      <xdr:nvCxnSpPr>
        <xdr:cNvPr id="452" name="直線コネクタ 451"/>
        <xdr:cNvCxnSpPr/>
      </xdr:nvCxnSpPr>
      <xdr:spPr>
        <a:xfrm>
          <a:off x="16230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41927</xdr:rowOff>
    </xdr:from>
    <xdr:ext cx="405111" cy="259045"/>
    <xdr:sp macro="" textlink="">
      <xdr:nvSpPr>
        <xdr:cNvPr id="453" name="【保健センター・保健所】&#10;有形固定資産減価償却率最大値テキスト"/>
        <xdr:cNvSpPr txBox="1"/>
      </xdr:nvSpPr>
      <xdr:spPr>
        <a:xfrm>
          <a:off x="164084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70.0</a:t>
          </a:r>
          <a:endParaRPr kumimoji="1" lang="ja-JP" altLang="en-US" sz="1000" b="1">
            <a:latin typeface="ＭＳ Ｐゴシック"/>
          </a:endParaRPr>
        </a:p>
      </xdr:txBody>
    </xdr:sp>
    <xdr:clientData/>
  </xdr:oneCellAnchor>
  <xdr:twoCellAnchor>
    <xdr:from>
      <xdr:col>23</xdr:col>
      <xdr:colOff>428625</xdr:colOff>
      <xdr:row>55</xdr:row>
      <xdr:rowOff>95250</xdr:rowOff>
    </xdr:from>
    <xdr:to>
      <xdr:col>23</xdr:col>
      <xdr:colOff>606425</xdr:colOff>
      <xdr:row>55</xdr:row>
      <xdr:rowOff>95250</xdr:rowOff>
    </xdr:to>
    <xdr:cxnSp macro="">
      <xdr:nvCxnSpPr>
        <xdr:cNvPr id="454" name="直線コネクタ 453"/>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133367</xdr:rowOff>
    </xdr:from>
    <xdr:ext cx="405111" cy="259045"/>
    <xdr:sp macro="" textlink="">
      <xdr:nvSpPr>
        <xdr:cNvPr id="455" name="【保健センター・保健所】&#10;有形固定資産減価償却率平均値テキスト"/>
        <xdr:cNvSpPr txBox="1"/>
      </xdr:nvSpPr>
      <xdr:spPr>
        <a:xfrm>
          <a:off x="16408400" y="1042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154940</xdr:rowOff>
    </xdr:from>
    <xdr:to>
      <xdr:col>23</xdr:col>
      <xdr:colOff>568325</xdr:colOff>
      <xdr:row>61</xdr:row>
      <xdr:rowOff>85090</xdr:rowOff>
    </xdr:to>
    <xdr:sp macro="" textlink="">
      <xdr:nvSpPr>
        <xdr:cNvPr id="456" name="フローチャート : 判断 455"/>
        <xdr:cNvSpPr/>
      </xdr:nvSpPr>
      <xdr:spPr>
        <a:xfrm>
          <a:off x="16268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105410</xdr:rowOff>
    </xdr:from>
    <xdr:to>
      <xdr:col>22</xdr:col>
      <xdr:colOff>415925</xdr:colOff>
      <xdr:row>60</xdr:row>
      <xdr:rowOff>35560</xdr:rowOff>
    </xdr:to>
    <xdr:sp macro="" textlink="">
      <xdr:nvSpPr>
        <xdr:cNvPr id="457" name="フローチャート : 判断 456"/>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52087</xdr:rowOff>
    </xdr:from>
    <xdr:ext cx="405111" cy="259045"/>
    <xdr:sp macro="" textlink="">
      <xdr:nvSpPr>
        <xdr:cNvPr id="458" name="n_1aveValue【保健センター・保健所】&#10;有形固定資産減価償却率"/>
        <xdr:cNvSpPr txBox="1"/>
      </xdr:nvSpPr>
      <xdr:spPr>
        <a:xfrm>
          <a:off x="15266043"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147320</xdr:rowOff>
    </xdr:from>
    <xdr:to>
      <xdr:col>22</xdr:col>
      <xdr:colOff>415925</xdr:colOff>
      <xdr:row>60</xdr:row>
      <xdr:rowOff>77470</xdr:rowOff>
    </xdr:to>
    <xdr:sp macro="" textlink="">
      <xdr:nvSpPr>
        <xdr:cNvPr id="464" name="円/楕円 463"/>
        <xdr:cNvSpPr/>
      </xdr:nvSpPr>
      <xdr:spPr>
        <a:xfrm>
          <a:off x="15430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68597</xdr:rowOff>
    </xdr:from>
    <xdr:ext cx="405111" cy="259045"/>
    <xdr:sp macro="" textlink="">
      <xdr:nvSpPr>
        <xdr:cNvPr id="465" name="n_1mainValue【保健センター・保健所】&#10;有形固定資産減価償却率"/>
        <xdr:cNvSpPr txBox="1"/>
      </xdr:nvSpPr>
      <xdr:spPr>
        <a:xfrm>
          <a:off x="15266043"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6" name="直線コネクタ 4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7" name="テキスト ボックス 4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8" name="直線コネクタ 4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9" name="テキスト ボックス 4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80" name="直線コネクタ 4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81" name="テキスト ボックス 4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2" name="直線コネクタ 4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3" name="テキスト ボックス 4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4" name="直線コネクタ 4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5" name="テキスト ボックス 4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7" name="テキスト ボックス 4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63</xdr:row>
      <xdr:rowOff>95250</xdr:rowOff>
    </xdr:to>
    <xdr:cxnSp macro="">
      <xdr:nvCxnSpPr>
        <xdr:cNvPr id="489" name="直線コネクタ 488"/>
        <xdr:cNvCxnSpPr/>
      </xdr:nvCxnSpPr>
      <xdr:spPr>
        <a:xfrm flipV="1">
          <a:off x="22160864" y="96012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90"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91" name="直線コネクタ 490"/>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492"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493" name="直線コネクタ 492"/>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118127</xdr:rowOff>
    </xdr:from>
    <xdr:ext cx="469744" cy="259045"/>
    <xdr:sp macro="" textlink="">
      <xdr:nvSpPr>
        <xdr:cNvPr id="494" name="【保健センター・保健所】&#10;一人当たり面積平均値テキスト"/>
        <xdr:cNvSpPr txBox="1"/>
      </xdr:nvSpPr>
      <xdr:spPr>
        <a:xfrm>
          <a:off x="22250400" y="1040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139700</xdr:rowOff>
    </xdr:from>
    <xdr:to>
      <xdr:col>32</xdr:col>
      <xdr:colOff>238125</xdr:colOff>
      <xdr:row>61</xdr:row>
      <xdr:rowOff>69850</xdr:rowOff>
    </xdr:to>
    <xdr:sp macro="" textlink="">
      <xdr:nvSpPr>
        <xdr:cNvPr id="495" name="フローチャート : 判断 494"/>
        <xdr:cNvSpPr/>
      </xdr:nvSpPr>
      <xdr:spPr>
        <a:xfrm>
          <a:off x="22110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101600</xdr:rowOff>
    </xdr:from>
    <xdr:to>
      <xdr:col>31</xdr:col>
      <xdr:colOff>85725</xdr:colOff>
      <xdr:row>61</xdr:row>
      <xdr:rowOff>31750</xdr:rowOff>
    </xdr:to>
    <xdr:sp macro="" textlink="">
      <xdr:nvSpPr>
        <xdr:cNvPr id="496" name="フローチャート : 判断 495"/>
        <xdr:cNvSpPr/>
      </xdr:nvSpPr>
      <xdr:spPr>
        <a:xfrm>
          <a:off x="21272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22877</xdr:rowOff>
    </xdr:from>
    <xdr:ext cx="469744" cy="259045"/>
    <xdr:sp macro="" textlink="">
      <xdr:nvSpPr>
        <xdr:cNvPr id="497" name="n_1aveValue【保健センター・保健所】&#10;一人当たり面積"/>
        <xdr:cNvSpPr txBox="1"/>
      </xdr:nvSpPr>
      <xdr:spPr>
        <a:xfrm>
          <a:off x="210757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8" name="テキスト ボックス 4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9" name="テキスト ボックス 4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0" name="テキスト ボックス 4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1" name="テキスト ボックス 5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2" name="テキスト ボックス 5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44450</xdr:rowOff>
    </xdr:from>
    <xdr:to>
      <xdr:col>31</xdr:col>
      <xdr:colOff>85725</xdr:colOff>
      <xdr:row>59</xdr:row>
      <xdr:rowOff>146050</xdr:rowOff>
    </xdr:to>
    <xdr:sp macro="" textlink="">
      <xdr:nvSpPr>
        <xdr:cNvPr id="503" name="円/楕円 502"/>
        <xdr:cNvSpPr/>
      </xdr:nvSpPr>
      <xdr:spPr>
        <a:xfrm>
          <a:off x="21272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162577</xdr:rowOff>
    </xdr:from>
    <xdr:ext cx="469744" cy="259045"/>
    <xdr:sp macro="" textlink="">
      <xdr:nvSpPr>
        <xdr:cNvPr id="504" name="n_1mainValue【保健センター・保健所】&#10;一人当たり面積"/>
        <xdr:cNvSpPr txBox="1"/>
      </xdr:nvSpPr>
      <xdr:spPr>
        <a:xfrm>
          <a:off x="21075727" y="993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5" name="正方形/長方形 5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6" name="正方形/長方形 5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7" name="正方形/長方形 5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8" name="正方形/長方形 5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9" name="正方形/長方形 5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0" name="正方形/長方形 5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1" name="正方形/長方形 5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2" name="正方形/長方形 51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3" name="テキスト ボックス 51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4" name="直線コネクタ 51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15" name="テキスト ボックス 51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16" name="直線コネクタ 51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17" name="テキスト ボックス 51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18" name="直線コネクタ 51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19" name="テキスト ボックス 51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0" name="直線コネクタ 51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21" name="テキスト ボックス 52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22" name="直線コネクタ 52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23" name="テキスト ボックス 52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24" name="直線コネクタ 52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25" name="テキスト ボックス 52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6" name="直線コネクタ 52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27" name="テキスト ボックス 52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49530</xdr:rowOff>
    </xdr:from>
    <xdr:to>
      <xdr:col>23</xdr:col>
      <xdr:colOff>516889</xdr:colOff>
      <xdr:row>85</xdr:row>
      <xdr:rowOff>110489</xdr:rowOff>
    </xdr:to>
    <xdr:cxnSp macro="">
      <xdr:nvCxnSpPr>
        <xdr:cNvPr id="529" name="直線コネクタ 528"/>
        <xdr:cNvCxnSpPr/>
      </xdr:nvCxnSpPr>
      <xdr:spPr>
        <a:xfrm flipV="1">
          <a:off x="16318864" y="134226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114316</xdr:rowOff>
    </xdr:from>
    <xdr:ext cx="405111" cy="259045"/>
    <xdr:sp macro="" textlink="">
      <xdr:nvSpPr>
        <xdr:cNvPr id="530" name="【消防施設】&#10;有形固定資産減価償却率最小値テキスト"/>
        <xdr:cNvSpPr txBox="1"/>
      </xdr:nvSpPr>
      <xdr:spPr>
        <a:xfrm>
          <a:off x="16408400"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23</xdr:col>
      <xdr:colOff>428625</xdr:colOff>
      <xdr:row>85</xdr:row>
      <xdr:rowOff>110489</xdr:rowOff>
    </xdr:from>
    <xdr:to>
      <xdr:col>23</xdr:col>
      <xdr:colOff>606425</xdr:colOff>
      <xdr:row>85</xdr:row>
      <xdr:rowOff>110489</xdr:rowOff>
    </xdr:to>
    <xdr:cxnSp macro="">
      <xdr:nvCxnSpPr>
        <xdr:cNvPr id="531" name="直線コネクタ 530"/>
        <xdr:cNvCxnSpPr/>
      </xdr:nvCxnSpPr>
      <xdr:spPr>
        <a:xfrm>
          <a:off x="16230600" y="1468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167657</xdr:rowOff>
    </xdr:from>
    <xdr:ext cx="405111" cy="259045"/>
    <xdr:sp macro="" textlink="">
      <xdr:nvSpPr>
        <xdr:cNvPr id="532" name="【消防施設】&#10;有形固定資産減価償却率最大値テキスト"/>
        <xdr:cNvSpPr txBox="1"/>
      </xdr:nvSpPr>
      <xdr:spPr>
        <a:xfrm>
          <a:off x="16408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23</xdr:col>
      <xdr:colOff>428625</xdr:colOff>
      <xdr:row>78</xdr:row>
      <xdr:rowOff>49530</xdr:rowOff>
    </xdr:from>
    <xdr:to>
      <xdr:col>23</xdr:col>
      <xdr:colOff>606425</xdr:colOff>
      <xdr:row>78</xdr:row>
      <xdr:rowOff>49530</xdr:rowOff>
    </xdr:to>
    <xdr:cxnSp macro="">
      <xdr:nvCxnSpPr>
        <xdr:cNvPr id="533" name="直線コネクタ 532"/>
        <xdr:cNvCxnSpPr/>
      </xdr:nvCxnSpPr>
      <xdr:spPr>
        <a:xfrm>
          <a:off x="16230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156227</xdr:rowOff>
    </xdr:from>
    <xdr:ext cx="405111" cy="259045"/>
    <xdr:sp macro="" textlink="">
      <xdr:nvSpPr>
        <xdr:cNvPr id="534" name="【消防施設】&#10;有形固定資産減価償却率平均値テキスト"/>
        <xdr:cNvSpPr txBox="1"/>
      </xdr:nvSpPr>
      <xdr:spPr>
        <a:xfrm>
          <a:off x="16408400" y="1387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6350</xdr:rowOff>
    </xdr:from>
    <xdr:to>
      <xdr:col>23</xdr:col>
      <xdr:colOff>568325</xdr:colOff>
      <xdr:row>81</xdr:row>
      <xdr:rowOff>107950</xdr:rowOff>
    </xdr:to>
    <xdr:sp macro="" textlink="">
      <xdr:nvSpPr>
        <xdr:cNvPr id="535" name="フローチャート : 判断 534"/>
        <xdr:cNvSpPr/>
      </xdr:nvSpPr>
      <xdr:spPr>
        <a:xfrm>
          <a:off x="162687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139700</xdr:rowOff>
    </xdr:from>
    <xdr:to>
      <xdr:col>22</xdr:col>
      <xdr:colOff>415925</xdr:colOff>
      <xdr:row>82</xdr:row>
      <xdr:rowOff>69850</xdr:rowOff>
    </xdr:to>
    <xdr:sp macro="" textlink="">
      <xdr:nvSpPr>
        <xdr:cNvPr id="536" name="フローチャート : 判断 535"/>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60977</xdr:rowOff>
    </xdr:from>
    <xdr:ext cx="405111" cy="259045"/>
    <xdr:sp macro="" textlink="">
      <xdr:nvSpPr>
        <xdr:cNvPr id="537" name="n_1aveValue【消防施設】&#10;有形固定資産減価償却率"/>
        <xdr:cNvSpPr txBox="1"/>
      </xdr:nvSpPr>
      <xdr:spPr>
        <a:xfrm>
          <a:off x="15266043"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8" name="テキスト ボックス 5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9" name="テキスト ボックス 5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0" name="テキスト ボックス 5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1" name="テキスト ボックス 5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2" name="テキスト ボックス 5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13970</xdr:rowOff>
    </xdr:from>
    <xdr:to>
      <xdr:col>22</xdr:col>
      <xdr:colOff>415925</xdr:colOff>
      <xdr:row>81</xdr:row>
      <xdr:rowOff>115570</xdr:rowOff>
    </xdr:to>
    <xdr:sp macro="" textlink="">
      <xdr:nvSpPr>
        <xdr:cNvPr id="543" name="円/楕円 542"/>
        <xdr:cNvSpPr/>
      </xdr:nvSpPr>
      <xdr:spPr>
        <a:xfrm>
          <a:off x="15430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132097</xdr:rowOff>
    </xdr:from>
    <xdr:ext cx="405111" cy="259045"/>
    <xdr:sp macro="" textlink="">
      <xdr:nvSpPr>
        <xdr:cNvPr id="544" name="n_1mainValue【消防施設】&#10;有形固定資産減価償却率"/>
        <xdr:cNvSpPr txBox="1"/>
      </xdr:nvSpPr>
      <xdr:spPr>
        <a:xfrm>
          <a:off x="15266043"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5" name="正方形/長方形 5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6" name="正方形/長方形 5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7" name="正方形/長方形 5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8" name="正方形/長方形 5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9" name="正方形/長方形 5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0" name="正方形/長方形 5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1" name="正方形/長方形 5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2" name="正方形/長方形 5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3" name="テキスト ボックス 5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4" name="直線コネクタ 5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55" name="テキスト ボックス 55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56" name="直線コネクタ 55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57" name="テキスト ボックス 55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58" name="直線コネクタ 55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59" name="テキスト ボックス 55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60" name="直線コネクタ 55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61" name="テキスト ボックス 56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62" name="直線コネクタ 56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63" name="テキスト ボックス 56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64" name="直線コネクタ 56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65" name="テキスト ボックス 56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66" name="直線コネクタ 56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67" name="テキスト ボックス 56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8" name="直線コネクタ 56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9" name="テキスト ボックス 56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168729</xdr:rowOff>
    </xdr:from>
    <xdr:to>
      <xdr:col>32</xdr:col>
      <xdr:colOff>186689</xdr:colOff>
      <xdr:row>86</xdr:row>
      <xdr:rowOff>5443</xdr:rowOff>
    </xdr:to>
    <xdr:cxnSp macro="">
      <xdr:nvCxnSpPr>
        <xdr:cNvPr id="571" name="直線コネクタ 570"/>
        <xdr:cNvCxnSpPr/>
      </xdr:nvCxnSpPr>
      <xdr:spPr>
        <a:xfrm flipV="1">
          <a:off x="22160864" y="1354182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9270</xdr:rowOff>
    </xdr:from>
    <xdr:ext cx="469744" cy="259045"/>
    <xdr:sp macro="" textlink="">
      <xdr:nvSpPr>
        <xdr:cNvPr id="572" name="【消防施設】&#10;一人当たり面積最小値テキスト"/>
        <xdr:cNvSpPr txBox="1"/>
      </xdr:nvSpPr>
      <xdr:spPr>
        <a:xfrm>
          <a:off x="222504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86</xdr:row>
      <xdr:rowOff>5443</xdr:rowOff>
    </xdr:from>
    <xdr:to>
      <xdr:col>32</xdr:col>
      <xdr:colOff>276225</xdr:colOff>
      <xdr:row>86</xdr:row>
      <xdr:rowOff>5443</xdr:rowOff>
    </xdr:to>
    <xdr:cxnSp macro="">
      <xdr:nvCxnSpPr>
        <xdr:cNvPr id="573" name="直線コネクタ 572"/>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115406</xdr:rowOff>
    </xdr:from>
    <xdr:ext cx="469744" cy="259045"/>
    <xdr:sp macro="" textlink="">
      <xdr:nvSpPr>
        <xdr:cNvPr id="574" name="【消防施設】&#10;一人当たり面積最大値テキスト"/>
        <xdr:cNvSpPr txBox="1"/>
      </xdr:nvSpPr>
      <xdr:spPr>
        <a:xfrm>
          <a:off x="22250400" y="1331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32</xdr:col>
      <xdr:colOff>98425</xdr:colOff>
      <xdr:row>78</xdr:row>
      <xdr:rowOff>168729</xdr:rowOff>
    </xdr:from>
    <xdr:to>
      <xdr:col>32</xdr:col>
      <xdr:colOff>276225</xdr:colOff>
      <xdr:row>78</xdr:row>
      <xdr:rowOff>168729</xdr:rowOff>
    </xdr:to>
    <xdr:cxnSp macro="">
      <xdr:nvCxnSpPr>
        <xdr:cNvPr id="575" name="直線コネクタ 574"/>
        <xdr:cNvCxnSpPr/>
      </xdr:nvCxnSpPr>
      <xdr:spPr>
        <a:xfrm>
          <a:off x="22072600" y="1354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129013</xdr:rowOff>
    </xdr:from>
    <xdr:ext cx="469744" cy="259045"/>
    <xdr:sp macro="" textlink="">
      <xdr:nvSpPr>
        <xdr:cNvPr id="576" name="【消防施設】&#10;一人当たり面積平均値テキスト"/>
        <xdr:cNvSpPr txBox="1"/>
      </xdr:nvSpPr>
      <xdr:spPr>
        <a:xfrm>
          <a:off x="22250400" y="14187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150586</xdr:rowOff>
    </xdr:from>
    <xdr:to>
      <xdr:col>32</xdr:col>
      <xdr:colOff>238125</xdr:colOff>
      <xdr:row>83</xdr:row>
      <xdr:rowOff>80736</xdr:rowOff>
    </xdr:to>
    <xdr:sp macro="" textlink="">
      <xdr:nvSpPr>
        <xdr:cNvPr id="577" name="フローチャート : 判断 576"/>
        <xdr:cNvSpPr/>
      </xdr:nvSpPr>
      <xdr:spPr>
        <a:xfrm>
          <a:off x="22110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19957</xdr:rowOff>
    </xdr:from>
    <xdr:to>
      <xdr:col>31</xdr:col>
      <xdr:colOff>85725</xdr:colOff>
      <xdr:row>82</xdr:row>
      <xdr:rowOff>121557</xdr:rowOff>
    </xdr:to>
    <xdr:sp macro="" textlink="">
      <xdr:nvSpPr>
        <xdr:cNvPr id="578" name="フローチャート : 判断 577"/>
        <xdr:cNvSpPr/>
      </xdr:nvSpPr>
      <xdr:spPr>
        <a:xfrm>
          <a:off x="21272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112684</xdr:rowOff>
    </xdr:from>
    <xdr:ext cx="469744" cy="259045"/>
    <xdr:sp macro="" textlink="">
      <xdr:nvSpPr>
        <xdr:cNvPr id="579" name="n_1aveValue【消防施設】&#10;一人当たり面積"/>
        <xdr:cNvSpPr txBox="1"/>
      </xdr:nvSpPr>
      <xdr:spPr>
        <a:xfrm>
          <a:off x="21075727" y="1417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0" name="テキスト ボックス 5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1" name="テキスト ボックス 5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2" name="テキスト ボックス 5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3" name="テキスト ボックス 5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4" name="テキスト ボックス 5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28121</xdr:rowOff>
    </xdr:from>
    <xdr:to>
      <xdr:col>31</xdr:col>
      <xdr:colOff>85725</xdr:colOff>
      <xdr:row>77</xdr:row>
      <xdr:rowOff>129721</xdr:rowOff>
    </xdr:to>
    <xdr:sp macro="" textlink="">
      <xdr:nvSpPr>
        <xdr:cNvPr id="585" name="円/楕円 584"/>
        <xdr:cNvSpPr/>
      </xdr:nvSpPr>
      <xdr:spPr>
        <a:xfrm>
          <a:off x="21272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75</xdr:row>
      <xdr:rowOff>146248</xdr:rowOff>
    </xdr:from>
    <xdr:ext cx="469744" cy="259045"/>
    <xdr:sp macro="" textlink="">
      <xdr:nvSpPr>
        <xdr:cNvPr id="586" name="n_1mainValue【消防施設】&#10;一人当たり面積"/>
        <xdr:cNvSpPr txBox="1"/>
      </xdr:nvSpPr>
      <xdr:spPr>
        <a:xfrm>
          <a:off x="21075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7" name="正方形/長方形 5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8" name="正方形/長方形 5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9" name="正方形/長方形 5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0" name="正方形/長方形 5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1" name="正方形/長方形 5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2" name="正方形/長方形 5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3" name="正方形/長方形 5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4" name="正方形/長方形 5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5" name="テキスト ボックス 5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6" name="直線コネクタ 5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97" name="テキスト ボックス 59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98" name="直線コネクタ 59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99" name="テキスト ボックス 59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600" name="直線コネクタ 59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601" name="テキスト ボックス 60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02" name="直線コネクタ 60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03" name="テキスト ボックス 60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04" name="直線コネクタ 60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05" name="テキスト ボックス 60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06" name="直線コネクタ 60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07" name="テキスト ボックス 60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08" name="直線コネクタ 60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609" name="テキスト ボックス 60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0" name="直線コネクタ 6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1" name="テキスト ボックス 6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103</xdr:row>
      <xdr:rowOff>32113</xdr:rowOff>
    </xdr:from>
    <xdr:to>
      <xdr:col>23</xdr:col>
      <xdr:colOff>516889</xdr:colOff>
      <xdr:row>109</xdr:row>
      <xdr:rowOff>61505</xdr:rowOff>
    </xdr:to>
    <xdr:cxnSp macro="">
      <xdr:nvCxnSpPr>
        <xdr:cNvPr id="613" name="直線コネクタ 612"/>
        <xdr:cNvCxnSpPr/>
      </xdr:nvCxnSpPr>
      <xdr:spPr>
        <a:xfrm flipV="1">
          <a:off x="16318864" y="17691463"/>
          <a:ext cx="0" cy="1058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65332</xdr:rowOff>
    </xdr:from>
    <xdr:ext cx="405111" cy="259045"/>
    <xdr:sp macro="" textlink="">
      <xdr:nvSpPr>
        <xdr:cNvPr id="614" name="【庁舎】&#10;有形固定資産減価償却率最小値テキスト"/>
        <xdr:cNvSpPr txBox="1"/>
      </xdr:nvSpPr>
      <xdr:spPr>
        <a:xfrm>
          <a:off x="16408400" y="1875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109</xdr:row>
      <xdr:rowOff>61505</xdr:rowOff>
    </xdr:from>
    <xdr:to>
      <xdr:col>23</xdr:col>
      <xdr:colOff>606425</xdr:colOff>
      <xdr:row>109</xdr:row>
      <xdr:rowOff>61505</xdr:rowOff>
    </xdr:to>
    <xdr:cxnSp macro="">
      <xdr:nvCxnSpPr>
        <xdr:cNvPr id="615" name="直線コネクタ 614"/>
        <xdr:cNvCxnSpPr/>
      </xdr:nvCxnSpPr>
      <xdr:spPr>
        <a:xfrm>
          <a:off x="16230600" y="1874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150240</xdr:rowOff>
    </xdr:from>
    <xdr:ext cx="405111" cy="259045"/>
    <xdr:sp macro="" textlink="">
      <xdr:nvSpPr>
        <xdr:cNvPr id="616" name="【庁舎】&#10;有形固定資産減価償却率最大値テキスト"/>
        <xdr:cNvSpPr txBox="1"/>
      </xdr:nvSpPr>
      <xdr:spPr>
        <a:xfrm>
          <a:off x="16408400" y="1746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23</xdr:col>
      <xdr:colOff>428625</xdr:colOff>
      <xdr:row>103</xdr:row>
      <xdr:rowOff>32113</xdr:rowOff>
    </xdr:from>
    <xdr:to>
      <xdr:col>23</xdr:col>
      <xdr:colOff>606425</xdr:colOff>
      <xdr:row>103</xdr:row>
      <xdr:rowOff>32113</xdr:rowOff>
    </xdr:to>
    <xdr:cxnSp macro="">
      <xdr:nvCxnSpPr>
        <xdr:cNvPr id="617" name="直線コネクタ 616"/>
        <xdr:cNvCxnSpPr/>
      </xdr:nvCxnSpPr>
      <xdr:spPr>
        <a:xfrm>
          <a:off x="16230600" y="1769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69141</xdr:rowOff>
    </xdr:from>
    <xdr:ext cx="405111" cy="259045"/>
    <xdr:sp macro="" textlink="">
      <xdr:nvSpPr>
        <xdr:cNvPr id="618" name="【庁舎】&#10;有形固定資産減価償却率平均値テキスト"/>
        <xdr:cNvSpPr txBox="1"/>
      </xdr:nvSpPr>
      <xdr:spPr>
        <a:xfrm>
          <a:off x="16408400" y="182428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90714</xdr:rowOff>
    </xdr:from>
    <xdr:to>
      <xdr:col>23</xdr:col>
      <xdr:colOff>568325</xdr:colOff>
      <xdr:row>107</xdr:row>
      <xdr:rowOff>20864</xdr:rowOff>
    </xdr:to>
    <xdr:sp macro="" textlink="">
      <xdr:nvSpPr>
        <xdr:cNvPr id="619" name="フローチャート : 判断 618"/>
        <xdr:cNvSpPr/>
      </xdr:nvSpPr>
      <xdr:spPr>
        <a:xfrm>
          <a:off x="16268700" y="1826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152763</xdr:rowOff>
    </xdr:from>
    <xdr:to>
      <xdr:col>22</xdr:col>
      <xdr:colOff>415925</xdr:colOff>
      <xdr:row>105</xdr:row>
      <xdr:rowOff>82913</xdr:rowOff>
    </xdr:to>
    <xdr:sp macro="" textlink="">
      <xdr:nvSpPr>
        <xdr:cNvPr id="620" name="フローチャート : 判断 619"/>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74040</xdr:rowOff>
    </xdr:from>
    <xdr:ext cx="405111" cy="259045"/>
    <xdr:sp macro="" textlink="">
      <xdr:nvSpPr>
        <xdr:cNvPr id="621" name="n_1aveValue【庁舎】&#10;有形固定資産減価償却率"/>
        <xdr:cNvSpPr txBox="1"/>
      </xdr:nvSpPr>
      <xdr:spPr>
        <a:xfrm>
          <a:off x="15266043"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2" name="テキスト ボックス 6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3" name="テキスト ボックス 6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4" name="テキスト ボックス 6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5" name="テキスト ボックス 6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6" name="テキスト ボックス 6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151130</xdr:rowOff>
    </xdr:from>
    <xdr:to>
      <xdr:col>22</xdr:col>
      <xdr:colOff>415925</xdr:colOff>
      <xdr:row>100</xdr:row>
      <xdr:rowOff>81280</xdr:rowOff>
    </xdr:to>
    <xdr:sp macro="" textlink="">
      <xdr:nvSpPr>
        <xdr:cNvPr id="627" name="円/楕円 626"/>
        <xdr:cNvSpPr/>
      </xdr:nvSpPr>
      <xdr:spPr>
        <a:xfrm>
          <a:off x="15430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97807</xdr:rowOff>
    </xdr:from>
    <xdr:ext cx="405111" cy="259045"/>
    <xdr:sp macro="" textlink="">
      <xdr:nvSpPr>
        <xdr:cNvPr id="628" name="n_1mainValue【庁舎】&#10;有形固定資産減価償却率"/>
        <xdr:cNvSpPr txBox="1"/>
      </xdr:nvSpPr>
      <xdr:spPr>
        <a:xfrm>
          <a:off x="15266043" y="1689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9" name="正方形/長方形 6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0" name="正方形/長方形 6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1" name="正方形/長方形 6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2" name="正方形/長方形 6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3" name="正方形/長方形 6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4" name="正方形/長方形 6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5" name="正方形/長方形 6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6" name="正方形/長方形 6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7" name="テキスト ボックス 6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8" name="直線コネクタ 6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9" name="テキスト ボックス 63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640" name="直線コネクタ 639"/>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641" name="テキスト ボックス 640"/>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2" name="直線コネクタ 64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43" name="テキスト ボックス 64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644" name="直線コネクタ 643"/>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645" name="テキスト ボックス 644"/>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6" name="直線コネクタ 6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7" name="テキスト ボックス 6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105</xdr:row>
      <xdr:rowOff>1905</xdr:rowOff>
    </xdr:from>
    <xdr:to>
      <xdr:col>32</xdr:col>
      <xdr:colOff>186689</xdr:colOff>
      <xdr:row>108</xdr:row>
      <xdr:rowOff>47625</xdr:rowOff>
    </xdr:to>
    <xdr:cxnSp macro="">
      <xdr:nvCxnSpPr>
        <xdr:cNvPr id="649" name="直線コネクタ 648"/>
        <xdr:cNvCxnSpPr/>
      </xdr:nvCxnSpPr>
      <xdr:spPr>
        <a:xfrm flipV="1">
          <a:off x="22160864" y="18004155"/>
          <a:ext cx="0" cy="560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51452</xdr:rowOff>
    </xdr:from>
    <xdr:ext cx="469744" cy="259045"/>
    <xdr:sp macro="" textlink="">
      <xdr:nvSpPr>
        <xdr:cNvPr id="650" name="【庁舎】&#10;一人当たり面積最小値テキスト"/>
        <xdr:cNvSpPr txBox="1"/>
      </xdr:nvSpPr>
      <xdr:spPr>
        <a:xfrm>
          <a:off x="22250400" y="1856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32</xdr:col>
      <xdr:colOff>98425</xdr:colOff>
      <xdr:row>108</xdr:row>
      <xdr:rowOff>47625</xdr:rowOff>
    </xdr:from>
    <xdr:to>
      <xdr:col>32</xdr:col>
      <xdr:colOff>276225</xdr:colOff>
      <xdr:row>108</xdr:row>
      <xdr:rowOff>47625</xdr:rowOff>
    </xdr:to>
    <xdr:cxnSp macro="">
      <xdr:nvCxnSpPr>
        <xdr:cNvPr id="651" name="直線コネクタ 650"/>
        <xdr:cNvCxnSpPr/>
      </xdr:nvCxnSpPr>
      <xdr:spPr>
        <a:xfrm>
          <a:off x="22072600" y="185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120032</xdr:rowOff>
    </xdr:from>
    <xdr:ext cx="469744" cy="259045"/>
    <xdr:sp macro="" textlink="">
      <xdr:nvSpPr>
        <xdr:cNvPr id="652" name="【庁舎】&#10;一人当たり面積最大値テキスト"/>
        <xdr:cNvSpPr txBox="1"/>
      </xdr:nvSpPr>
      <xdr:spPr>
        <a:xfrm>
          <a:off x="22250400" y="177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0.183</a:t>
          </a:r>
          <a:endParaRPr kumimoji="1" lang="ja-JP" altLang="en-US" sz="1000" b="1">
            <a:latin typeface="ＭＳ Ｐゴシック"/>
          </a:endParaRPr>
        </a:p>
      </xdr:txBody>
    </xdr:sp>
    <xdr:clientData/>
  </xdr:oneCellAnchor>
  <xdr:twoCellAnchor>
    <xdr:from>
      <xdr:col>32</xdr:col>
      <xdr:colOff>98425</xdr:colOff>
      <xdr:row>105</xdr:row>
      <xdr:rowOff>1905</xdr:rowOff>
    </xdr:from>
    <xdr:to>
      <xdr:col>32</xdr:col>
      <xdr:colOff>276225</xdr:colOff>
      <xdr:row>105</xdr:row>
      <xdr:rowOff>1905</xdr:rowOff>
    </xdr:to>
    <xdr:cxnSp macro="">
      <xdr:nvCxnSpPr>
        <xdr:cNvPr id="653" name="直線コネクタ 652"/>
        <xdr:cNvCxnSpPr/>
      </xdr:nvCxnSpPr>
      <xdr:spPr>
        <a:xfrm>
          <a:off x="22072600" y="180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146702</xdr:rowOff>
    </xdr:from>
    <xdr:ext cx="469744" cy="259045"/>
    <xdr:sp macro="" textlink="">
      <xdr:nvSpPr>
        <xdr:cNvPr id="654" name="【庁舎】&#10;一人当たり面積平均値テキスト"/>
        <xdr:cNvSpPr txBox="1"/>
      </xdr:nvSpPr>
      <xdr:spPr>
        <a:xfrm>
          <a:off x="22250400" y="18320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168275</xdr:rowOff>
    </xdr:from>
    <xdr:to>
      <xdr:col>32</xdr:col>
      <xdr:colOff>238125</xdr:colOff>
      <xdr:row>107</xdr:row>
      <xdr:rowOff>98425</xdr:rowOff>
    </xdr:to>
    <xdr:sp macro="" textlink="">
      <xdr:nvSpPr>
        <xdr:cNvPr id="655" name="フローチャート : 判断 654"/>
        <xdr:cNvSpPr/>
      </xdr:nvSpPr>
      <xdr:spPr>
        <a:xfrm>
          <a:off x="221107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99695</xdr:rowOff>
    </xdr:from>
    <xdr:to>
      <xdr:col>31</xdr:col>
      <xdr:colOff>85725</xdr:colOff>
      <xdr:row>107</xdr:row>
      <xdr:rowOff>29845</xdr:rowOff>
    </xdr:to>
    <xdr:sp macro="" textlink="">
      <xdr:nvSpPr>
        <xdr:cNvPr id="656" name="フローチャート : 判断 655"/>
        <xdr:cNvSpPr/>
      </xdr:nvSpPr>
      <xdr:spPr>
        <a:xfrm>
          <a:off x="21272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20972</xdr:rowOff>
    </xdr:from>
    <xdr:ext cx="469744" cy="259045"/>
    <xdr:sp macro="" textlink="">
      <xdr:nvSpPr>
        <xdr:cNvPr id="657" name="n_1aveValue【庁舎】&#10;一人当たり面積"/>
        <xdr:cNvSpPr txBox="1"/>
      </xdr:nvSpPr>
      <xdr:spPr>
        <a:xfrm>
          <a:off x="210757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8" name="テキスト ボックス 6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9" name="テキスト ボックス 6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0" name="テキスト ボックス 6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1" name="テキスト ボックス 6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2" name="テキスト ボックス 6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31114</xdr:rowOff>
    </xdr:from>
    <xdr:to>
      <xdr:col>31</xdr:col>
      <xdr:colOff>85725</xdr:colOff>
      <xdr:row>101</xdr:row>
      <xdr:rowOff>132714</xdr:rowOff>
    </xdr:to>
    <xdr:sp macro="" textlink="">
      <xdr:nvSpPr>
        <xdr:cNvPr id="663" name="円/楕円 662"/>
        <xdr:cNvSpPr/>
      </xdr:nvSpPr>
      <xdr:spPr>
        <a:xfrm>
          <a:off x="21272500" y="1734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149241</xdr:rowOff>
    </xdr:from>
    <xdr:ext cx="469744" cy="259045"/>
    <xdr:sp macro="" textlink="">
      <xdr:nvSpPr>
        <xdr:cNvPr id="664" name="n_1mainValue【庁舎】&#10;一人当たり面積"/>
        <xdr:cNvSpPr txBox="1"/>
      </xdr:nvSpPr>
      <xdr:spPr>
        <a:xfrm>
          <a:off x="21075727" y="1712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5" name="正方形/長方形 6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6" name="正方形/長方形 6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7" name="テキスト ボックス 6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類似団体と比較して、特に有形固定資産減価償却率が高くなっている施設は、庁舎であり、特に低くなっている施設は、一般廃棄物処理施設である。</a:t>
          </a:r>
          <a:endParaRPr lang="ja-JP" altLang="ja-JP" sz="1400">
            <a:effectLst/>
          </a:endParaRPr>
        </a:p>
        <a:p>
          <a:r>
            <a:rPr lang="ja-JP" altLang="ja-JP" sz="1100">
              <a:solidFill>
                <a:schemeClr val="dk1"/>
              </a:solidFill>
              <a:effectLst/>
              <a:latin typeface="+mn-lt"/>
              <a:ea typeface="+mn-ea"/>
              <a:cs typeface="+mn-cs"/>
            </a:rPr>
            <a:t>庁舎については、昭和</a:t>
          </a:r>
          <a:r>
            <a:rPr lang="en-US" altLang="ja-JP" sz="1100">
              <a:solidFill>
                <a:schemeClr val="dk1"/>
              </a:solidFill>
              <a:effectLst/>
              <a:latin typeface="+mn-lt"/>
              <a:ea typeface="+mn-ea"/>
              <a:cs typeface="+mn-cs"/>
            </a:rPr>
            <a:t>58</a:t>
          </a:r>
          <a:r>
            <a:rPr lang="ja-JP" altLang="ja-JP" sz="1100">
              <a:solidFill>
                <a:schemeClr val="dk1"/>
              </a:solidFill>
              <a:effectLst/>
              <a:latin typeface="+mn-lt"/>
              <a:ea typeface="+mn-ea"/>
              <a:cs typeface="+mn-cs"/>
            </a:rPr>
            <a:t>年に建設された</a:t>
          </a:r>
          <a:r>
            <a:rPr lang="ja-JP" altLang="en-US" sz="1100">
              <a:solidFill>
                <a:schemeClr val="dk1"/>
              </a:solidFill>
              <a:effectLst/>
              <a:latin typeface="+mn-lt"/>
              <a:ea typeface="+mn-ea"/>
              <a:cs typeface="+mn-cs"/>
            </a:rPr>
            <a:t>静岡市役所清水庁舎など</a:t>
          </a:r>
          <a:r>
            <a:rPr lang="ja-JP" altLang="ja-JP" sz="1100">
              <a:solidFill>
                <a:schemeClr val="dk1"/>
              </a:solidFill>
              <a:effectLst/>
              <a:latin typeface="+mn-lt"/>
              <a:ea typeface="+mn-ea"/>
              <a:cs typeface="+mn-cs"/>
            </a:rPr>
            <a:t>により、有形固定資産減価償却率が高くなっている。</a:t>
          </a:r>
          <a:endParaRPr lang="ja-JP" altLang="ja-JP" sz="1400">
            <a:effectLst/>
          </a:endParaRPr>
        </a:p>
        <a:p>
          <a:r>
            <a:rPr lang="ja-JP" altLang="ja-JP" sz="1100">
              <a:solidFill>
                <a:schemeClr val="dk1"/>
              </a:solidFill>
              <a:effectLst/>
              <a:latin typeface="+mn-lt"/>
              <a:ea typeface="+mn-ea"/>
              <a:cs typeface="+mn-cs"/>
            </a:rPr>
            <a:t>一般廃棄物処理施設については、平成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年にかけて西ケ谷清掃工場を建て替えたことにより、有形固定資産減価償却率が低くなっている。</a:t>
          </a:r>
          <a:endParaRPr lang="ja-JP" altLang="ja-JP" sz="1400">
            <a:effectLst/>
          </a:endParaRPr>
        </a:p>
        <a:p>
          <a:r>
            <a:rPr lang="ja-JP" altLang="ja-JP" sz="1100">
              <a:solidFill>
                <a:schemeClr val="dk1"/>
              </a:solidFill>
              <a:effectLst/>
              <a:latin typeface="+mn-lt"/>
              <a:ea typeface="+mn-ea"/>
              <a:cs typeface="+mn-cs"/>
            </a:rPr>
            <a:t>今後は、平成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年度に策定した公共施設等総合管理計画（静岡市アセットマネジメント基本方針）に基づき、老朽化した施設の集約化・複合化や除却を進めていく。</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静岡県静岡市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709,041
700,608
1,411.90
282,495,755
277,023,202
3,395,708
163,647,048
420,313,822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46.4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分母となる基準財政需要額のうち、生活保護費をはじめとする社会保障経費が少ないことなどにより、類似団体平均を上回っている。</a:t>
          </a:r>
          <a:endParaRPr lang="ja-JP" altLang="ja-JP" sz="1400">
            <a:solidFill>
              <a:sysClr val="windowText" lastClr="000000"/>
            </a:solidFill>
            <a:effectLst/>
          </a:endParaRPr>
        </a:p>
        <a:p>
          <a:r>
            <a:rPr lang="ja-JP" altLang="ja-JP" sz="1100" b="0" i="0" baseline="0">
              <a:solidFill>
                <a:srgbClr val="0070C0"/>
              </a:solidFill>
              <a:effectLst/>
              <a:latin typeface="+mn-lt"/>
              <a:ea typeface="+mn-ea"/>
              <a:cs typeface="+mn-cs"/>
            </a:rPr>
            <a:t>　</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年度は臨時財政対策債発行可能額（分母から控除）の減に伴い</a:t>
          </a:r>
          <a:r>
            <a:rPr lang="ja-JP" altLang="ja-JP" sz="1100" b="0" i="0" baseline="0">
              <a:solidFill>
                <a:srgbClr val="0070C0"/>
              </a:solidFill>
              <a:effectLst/>
              <a:latin typeface="+mn-lt"/>
              <a:ea typeface="+mn-ea"/>
              <a:cs typeface="+mn-cs"/>
            </a:rPr>
            <a:t>、</a:t>
          </a:r>
          <a:r>
            <a:rPr lang="ja-JP" altLang="ja-JP" sz="1100" b="0" i="0" baseline="0">
              <a:solidFill>
                <a:schemeClr val="dk1"/>
              </a:solidFill>
              <a:effectLst/>
              <a:latin typeface="+mn-lt"/>
              <a:ea typeface="+mn-ea"/>
              <a:cs typeface="+mn-cs"/>
            </a:rPr>
            <a:t>分母となる基準財政需要額の増加を分子となる地方消費税交付金などの基準財政収入額の増加が</a:t>
          </a:r>
          <a:r>
            <a:rPr lang="ja-JP" altLang="ja-JP" sz="1100" b="0" i="0" baseline="0">
              <a:solidFill>
                <a:sysClr val="windowText" lastClr="000000"/>
              </a:solidFill>
              <a:effectLst/>
              <a:latin typeface="+mn-lt"/>
              <a:ea typeface="+mn-ea"/>
              <a:cs typeface="+mn-cs"/>
            </a:rPr>
            <a:t>上回ったことにより、</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年度を</a:t>
          </a:r>
          <a:r>
            <a:rPr lang="en-US" altLang="ja-JP" sz="1100" b="0" i="0" baseline="0">
              <a:solidFill>
                <a:sysClr val="windowText" lastClr="000000"/>
              </a:solidFill>
              <a:effectLst/>
              <a:latin typeface="+mn-lt"/>
              <a:ea typeface="+mn-ea"/>
              <a:cs typeface="+mn-cs"/>
            </a:rPr>
            <a:t>0.01</a:t>
          </a:r>
          <a:r>
            <a:rPr lang="ja-JP" altLang="ja-JP" sz="1100" b="0" i="0" baseline="0">
              <a:solidFill>
                <a:sysClr val="windowText" lastClr="000000"/>
              </a:solidFill>
              <a:effectLst/>
              <a:latin typeface="+mn-lt"/>
              <a:ea typeface="+mn-ea"/>
              <a:cs typeface="+mn-cs"/>
            </a:rPr>
            <a:t>ポイント上回り、微増となった。（単年度財政力指数：</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a:t>
          </a:r>
          <a:r>
            <a:rPr lang="en-US" altLang="ja-JP" sz="1100" b="0" i="0" baseline="0">
              <a:solidFill>
                <a:sysClr val="windowText" lastClr="000000"/>
              </a:solidFill>
              <a:effectLst/>
              <a:latin typeface="+mn-lt"/>
              <a:ea typeface="+mn-ea"/>
              <a:cs typeface="+mn-cs"/>
            </a:rPr>
            <a:t>0.912</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a:t>
          </a:r>
          <a:r>
            <a:rPr lang="en-US" altLang="ja-JP" sz="1100" b="0" i="0" baseline="0">
              <a:solidFill>
                <a:sysClr val="windowText" lastClr="000000"/>
              </a:solidFill>
              <a:effectLst/>
              <a:latin typeface="+mn-lt"/>
              <a:ea typeface="+mn-ea"/>
              <a:cs typeface="+mn-cs"/>
            </a:rPr>
            <a:t>0.918</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a:t>
          </a:r>
          <a:r>
            <a:rPr lang="en-US" altLang="ja-JP" sz="1100" b="0" i="0" baseline="0">
              <a:solidFill>
                <a:sysClr val="windowText" lastClr="000000"/>
              </a:solidFill>
              <a:effectLst/>
              <a:latin typeface="+mn-lt"/>
              <a:ea typeface="+mn-ea"/>
              <a:cs typeface="+mn-cs"/>
            </a:rPr>
            <a:t>0.919</a:t>
          </a:r>
          <a:r>
            <a:rPr lang="ja-JP" altLang="ja-JP" sz="1100" b="0" i="0" baseline="0">
              <a:solidFill>
                <a:sysClr val="windowText" lastClr="000000"/>
              </a:solidFill>
              <a:effectLst/>
              <a:latin typeface="+mn-lt"/>
              <a:ea typeface="+mn-ea"/>
              <a:cs typeface="+mn-cs"/>
            </a:rPr>
            <a:t>）。 </a:t>
          </a:r>
          <a:endParaRPr lang="ja-JP" altLang="ja-JP" sz="1400">
            <a:solidFill>
              <a:sysClr val="windowText" lastClr="000000"/>
            </a:solidFill>
            <a:effectLst/>
          </a:endParaRPr>
        </a:p>
        <a:p>
          <a:r>
            <a:rPr lang="ja-JP" altLang="ja-JP" sz="1100" b="0" i="0" baseline="0">
              <a:solidFill>
                <a:srgbClr val="0070C0"/>
              </a:solidFill>
              <a:effectLst/>
              <a:latin typeface="+mn-lt"/>
              <a:ea typeface="+mn-ea"/>
              <a:cs typeface="+mn-cs"/>
            </a:rPr>
            <a:t>　</a:t>
          </a:r>
          <a:r>
            <a:rPr lang="ja-JP" altLang="ja-JP" sz="1100" b="0" i="0" baseline="0">
              <a:solidFill>
                <a:sysClr val="windowText" lastClr="000000"/>
              </a:solidFill>
              <a:effectLst/>
              <a:latin typeface="+mn-lt"/>
              <a:ea typeface="+mn-ea"/>
              <a:cs typeface="+mn-cs"/>
            </a:rPr>
            <a:t>引き続き課税客体の適正な把握に努め、安定的な財政基盤の維持に努めていく。 </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68580</xdr:rowOff>
    </xdr:to>
    <xdr:cxnSp macro="">
      <xdr:nvCxnSpPr>
        <xdr:cNvPr id="61" name="直線コネクタ 60"/>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40657</xdr:rowOff>
    </xdr:from>
    <xdr:ext cx="762000" cy="259045"/>
    <xdr:sp macro="" textlink="">
      <xdr:nvSpPr>
        <xdr:cNvPr id="62"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0.72</a:t>
          </a:r>
          <a:endParaRPr kumimoji="1" lang="ja-JP" altLang="en-US" sz="1000" b="1">
            <a:latin typeface="ＭＳ Ｐゴシック"/>
          </a:endParaRPr>
        </a:p>
      </xdr:txBody>
    </xdr:sp>
    <xdr:clientData/>
  </xdr:oneCellAnchor>
  <xdr:twoCellAnchor>
    <xdr:from>
      <xdr:col>7</xdr:col>
      <xdr:colOff>63500</xdr:colOff>
      <xdr:row>44</xdr:row>
      <xdr:rowOff>68580</xdr:rowOff>
    </xdr:from>
    <xdr:to>
      <xdr:col>7</xdr:col>
      <xdr:colOff>241300</xdr:colOff>
      <xdr:row>44</xdr:row>
      <xdr:rowOff>68580</xdr:rowOff>
    </xdr:to>
    <xdr:cxnSp macro="">
      <xdr:nvCxnSpPr>
        <xdr:cNvPr id="63" name="直線コネクタ 62"/>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132080</xdr:rowOff>
    </xdr:from>
    <xdr:to>
      <xdr:col>7</xdr:col>
      <xdr:colOff>152400</xdr:colOff>
      <xdr:row>39</xdr:row>
      <xdr:rowOff>8890</xdr:rowOff>
    </xdr:to>
    <xdr:cxnSp macro="">
      <xdr:nvCxnSpPr>
        <xdr:cNvPr id="66" name="直線コネクタ 65"/>
        <xdr:cNvCxnSpPr/>
      </xdr:nvCxnSpPr>
      <xdr:spPr>
        <a:xfrm flipV="1">
          <a:off x="4114800" y="66471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123207</xdr:rowOff>
    </xdr:from>
    <xdr:ext cx="762000" cy="259045"/>
    <xdr:sp macro="" textlink="">
      <xdr:nvSpPr>
        <xdr:cNvPr id="67" name="財政力平均値テキスト"/>
        <xdr:cNvSpPr txBox="1"/>
      </xdr:nvSpPr>
      <xdr:spPr>
        <a:xfrm>
          <a:off x="5041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151130</xdr:rowOff>
    </xdr:from>
    <xdr:to>
      <xdr:col>7</xdr:col>
      <xdr:colOff>203200</xdr:colOff>
      <xdr:row>40</xdr:row>
      <xdr:rowOff>81280</xdr:rowOff>
    </xdr:to>
    <xdr:sp macro="" textlink="">
      <xdr:nvSpPr>
        <xdr:cNvPr id="68" name="フローチャート : 判断 67"/>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8890</xdr:rowOff>
    </xdr:from>
    <xdr:to>
      <xdr:col>6</xdr:col>
      <xdr:colOff>0</xdr:colOff>
      <xdr:row>39</xdr:row>
      <xdr:rowOff>57150</xdr:rowOff>
    </xdr:to>
    <xdr:cxnSp macro="">
      <xdr:nvCxnSpPr>
        <xdr:cNvPr id="69" name="直線コネクタ 68"/>
        <xdr:cNvCxnSpPr/>
      </xdr:nvCxnSpPr>
      <xdr:spPr>
        <a:xfrm flipV="1">
          <a:off x="3225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27940</xdr:rowOff>
    </xdr:from>
    <xdr:to>
      <xdr:col>6</xdr:col>
      <xdr:colOff>50800</xdr:colOff>
      <xdr:row>40</xdr:row>
      <xdr:rowOff>129540</xdr:rowOff>
    </xdr:to>
    <xdr:sp macro="" textlink="">
      <xdr:nvSpPr>
        <xdr:cNvPr id="70" name="フローチャート : 判断 69"/>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114317</xdr:rowOff>
    </xdr:from>
    <xdr:ext cx="736600" cy="259045"/>
    <xdr:sp macro="" textlink="">
      <xdr:nvSpPr>
        <xdr:cNvPr id="71" name="テキスト ボックス 70"/>
        <xdr:cNvSpPr txBox="1"/>
      </xdr:nvSpPr>
      <xdr:spPr>
        <a:xfrm>
          <a:off x="3733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57150</xdr:rowOff>
    </xdr:from>
    <xdr:to>
      <xdr:col>4</xdr:col>
      <xdr:colOff>482600</xdr:colOff>
      <xdr:row>39</xdr:row>
      <xdr:rowOff>57150</xdr:rowOff>
    </xdr:to>
    <xdr:cxnSp macro="">
      <xdr:nvCxnSpPr>
        <xdr:cNvPr id="72" name="直線コネクタ 71"/>
        <xdr:cNvCxnSpPr/>
      </xdr:nvCxnSpPr>
      <xdr:spPr>
        <a:xfrm>
          <a:off x="2336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3" name="フローチャート : 判断 72"/>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162577</xdr:rowOff>
    </xdr:from>
    <xdr:ext cx="762000" cy="259045"/>
    <xdr:sp macro="" textlink="">
      <xdr:nvSpPr>
        <xdr:cNvPr id="74" name="テキスト ボックス 73"/>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57150</xdr:rowOff>
    </xdr:from>
    <xdr:to>
      <xdr:col>3</xdr:col>
      <xdr:colOff>279400</xdr:colOff>
      <xdr:row>39</xdr:row>
      <xdr:rowOff>105410</xdr:rowOff>
    </xdr:to>
    <xdr:cxnSp macro="">
      <xdr:nvCxnSpPr>
        <xdr:cNvPr id="75" name="直線コネクタ 74"/>
        <xdr:cNvCxnSpPr/>
      </xdr:nvCxnSpPr>
      <xdr:spPr>
        <a:xfrm flipV="1">
          <a:off x="1447800" y="67437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76200</xdr:rowOff>
    </xdr:from>
    <xdr:to>
      <xdr:col>3</xdr:col>
      <xdr:colOff>330200</xdr:colOff>
      <xdr:row>41</xdr:row>
      <xdr:rowOff>6350</xdr:rowOff>
    </xdr:to>
    <xdr:sp macro="" textlink="">
      <xdr:nvSpPr>
        <xdr:cNvPr id="76" name="フローチャート : 判断 75"/>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162577</xdr:rowOff>
    </xdr:from>
    <xdr:ext cx="762000" cy="259045"/>
    <xdr:sp macro="" textlink="">
      <xdr:nvSpPr>
        <xdr:cNvPr id="77" name="テキスト ボックス 76"/>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124460</xdr:rowOff>
    </xdr:from>
    <xdr:to>
      <xdr:col>2</xdr:col>
      <xdr:colOff>127000</xdr:colOff>
      <xdr:row>41</xdr:row>
      <xdr:rowOff>54610</xdr:rowOff>
    </xdr:to>
    <xdr:sp macro="" textlink="">
      <xdr:nvSpPr>
        <xdr:cNvPr id="78" name="フローチャート : 判断 77"/>
        <xdr:cNvSpPr/>
      </xdr:nvSpPr>
      <xdr:spPr>
        <a:xfrm>
          <a:off x="1397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39387</xdr:rowOff>
    </xdr:from>
    <xdr:ext cx="762000" cy="259045"/>
    <xdr:sp macro="" textlink="">
      <xdr:nvSpPr>
        <xdr:cNvPr id="79" name="テキスト ボックス 78"/>
        <xdr:cNvSpPr txBox="1"/>
      </xdr:nvSpPr>
      <xdr:spPr>
        <a:xfrm>
          <a:off x="1066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81280</xdr:rowOff>
    </xdr:from>
    <xdr:to>
      <xdr:col>7</xdr:col>
      <xdr:colOff>203200</xdr:colOff>
      <xdr:row>39</xdr:row>
      <xdr:rowOff>11430</xdr:rowOff>
    </xdr:to>
    <xdr:sp macro="" textlink="">
      <xdr:nvSpPr>
        <xdr:cNvPr id="85" name="円/楕円 84"/>
        <xdr:cNvSpPr/>
      </xdr:nvSpPr>
      <xdr:spPr>
        <a:xfrm>
          <a:off x="4902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97807</xdr:rowOff>
    </xdr:from>
    <xdr:ext cx="762000" cy="259045"/>
    <xdr:sp macro="" textlink="">
      <xdr:nvSpPr>
        <xdr:cNvPr id="86" name="財政力該当値テキスト"/>
        <xdr:cNvSpPr txBox="1"/>
      </xdr:nvSpPr>
      <xdr:spPr>
        <a:xfrm>
          <a:off x="5041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129540</xdr:rowOff>
    </xdr:from>
    <xdr:to>
      <xdr:col>6</xdr:col>
      <xdr:colOff>50800</xdr:colOff>
      <xdr:row>39</xdr:row>
      <xdr:rowOff>59690</xdr:rowOff>
    </xdr:to>
    <xdr:sp macro="" textlink="">
      <xdr:nvSpPr>
        <xdr:cNvPr id="87" name="円/楕円 86"/>
        <xdr:cNvSpPr/>
      </xdr:nvSpPr>
      <xdr:spPr>
        <a:xfrm>
          <a:off x="4064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69867</xdr:rowOff>
    </xdr:from>
    <xdr:ext cx="736600" cy="259045"/>
    <xdr:sp macro="" textlink="">
      <xdr:nvSpPr>
        <xdr:cNvPr id="88" name="テキスト ボックス 87"/>
        <xdr:cNvSpPr txBox="1"/>
      </xdr:nvSpPr>
      <xdr:spPr>
        <a:xfrm>
          <a:off x="3733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6350</xdr:rowOff>
    </xdr:from>
    <xdr:to>
      <xdr:col>4</xdr:col>
      <xdr:colOff>533400</xdr:colOff>
      <xdr:row>39</xdr:row>
      <xdr:rowOff>107950</xdr:rowOff>
    </xdr:to>
    <xdr:sp macro="" textlink="">
      <xdr:nvSpPr>
        <xdr:cNvPr id="89" name="円/楕円 88"/>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118127</xdr:rowOff>
    </xdr:from>
    <xdr:ext cx="762000" cy="259045"/>
    <xdr:sp macro="" textlink="">
      <xdr:nvSpPr>
        <xdr:cNvPr id="90" name="テキスト ボックス 89"/>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6350</xdr:rowOff>
    </xdr:from>
    <xdr:to>
      <xdr:col>3</xdr:col>
      <xdr:colOff>330200</xdr:colOff>
      <xdr:row>39</xdr:row>
      <xdr:rowOff>107950</xdr:rowOff>
    </xdr:to>
    <xdr:sp macro="" textlink="">
      <xdr:nvSpPr>
        <xdr:cNvPr id="91" name="円/楕円 90"/>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118127</xdr:rowOff>
    </xdr:from>
    <xdr:ext cx="762000" cy="259045"/>
    <xdr:sp macro="" textlink="">
      <xdr:nvSpPr>
        <xdr:cNvPr id="92" name="テキスト ボックス 91"/>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54610</xdr:rowOff>
    </xdr:from>
    <xdr:to>
      <xdr:col>2</xdr:col>
      <xdr:colOff>127000</xdr:colOff>
      <xdr:row>39</xdr:row>
      <xdr:rowOff>156210</xdr:rowOff>
    </xdr:to>
    <xdr:sp macro="" textlink="">
      <xdr:nvSpPr>
        <xdr:cNvPr id="93" name="円/楕円 92"/>
        <xdr:cNvSpPr/>
      </xdr:nvSpPr>
      <xdr:spPr>
        <a:xfrm>
          <a:off x="1397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166387</xdr:rowOff>
    </xdr:from>
    <xdr:ext cx="762000" cy="259045"/>
    <xdr:sp macro="" textlink="">
      <xdr:nvSpPr>
        <xdr:cNvPr id="94" name="テキスト ボックス 93"/>
        <xdr:cNvSpPr txBox="1"/>
      </xdr:nvSpPr>
      <xdr:spPr>
        <a:xfrm>
          <a:off x="1066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rgbClr val="0070C0"/>
              </a:solidFill>
              <a:effectLst/>
              <a:latin typeface="+mn-lt"/>
              <a:ea typeface="+mn-ea"/>
              <a:cs typeface="+mn-cs"/>
            </a:rPr>
            <a:t>　</a:t>
          </a:r>
          <a:r>
            <a:rPr lang="ja-JP" altLang="ja-JP" sz="1100" b="0" i="0" baseline="0">
              <a:solidFill>
                <a:sysClr val="windowText" lastClr="000000"/>
              </a:solidFill>
              <a:effectLst/>
              <a:latin typeface="+mn-lt"/>
              <a:ea typeface="+mn-ea"/>
              <a:cs typeface="+mn-cs"/>
            </a:rPr>
            <a:t>生活保護費をはじめとする社会保障経費にかかる扶助費が少ないことなどにより類似団体平均を下回っている。</a:t>
          </a:r>
          <a:endParaRPr lang="ja-JP" altLang="ja-JP" sz="1400">
            <a:solidFill>
              <a:sysClr val="windowText" lastClr="000000"/>
            </a:solidFill>
            <a:effectLst/>
          </a:endParaRPr>
        </a:p>
        <a:p>
          <a:pPr eaLnBrk="1" fontAlgn="auto" latinLnBrk="0" hangingPunct="1"/>
          <a:r>
            <a:rPr lang="ja-JP" altLang="ja-JP" sz="1100" b="0" i="0" baseline="0">
              <a:solidFill>
                <a:srgbClr val="0070C0"/>
              </a:solidFill>
              <a:effectLst/>
              <a:latin typeface="+mn-lt"/>
              <a:ea typeface="+mn-ea"/>
              <a:cs typeface="+mn-cs"/>
            </a:rPr>
            <a:t>　</a:t>
          </a:r>
          <a:r>
            <a:rPr lang="ja-JP" altLang="ja-JP" sz="1100" b="0" i="0" baseline="0">
              <a:solidFill>
                <a:sysClr val="windowText" lastClr="000000"/>
              </a:solidFill>
              <a:effectLst/>
              <a:latin typeface="+mn-lt"/>
              <a:ea typeface="+mn-ea"/>
              <a:cs typeface="+mn-cs"/>
            </a:rPr>
            <a:t>近年ほぼ横ばいで推移してきたが、</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年度は分子となる扶助費などに要する一般財源が増加したが、分母となる経常一般財源が地方消費税交付金の増などに</a:t>
          </a:r>
          <a:r>
            <a:rPr lang="ja-JP" altLang="en-US" sz="1100" b="0" i="0" baseline="0">
              <a:solidFill>
                <a:sysClr val="windowText" lastClr="000000"/>
              </a:solidFill>
              <a:effectLst/>
              <a:latin typeface="+mn-lt"/>
              <a:ea typeface="+mn-ea"/>
              <a:cs typeface="+mn-cs"/>
            </a:rPr>
            <a:t>伴い</a:t>
          </a:r>
          <a:r>
            <a:rPr lang="ja-JP" altLang="ja-JP" sz="1100" b="0" i="0" baseline="0">
              <a:solidFill>
                <a:sysClr val="windowText" lastClr="000000"/>
              </a:solidFill>
              <a:effectLst/>
              <a:latin typeface="+mn-lt"/>
              <a:ea typeface="+mn-ea"/>
              <a:cs typeface="+mn-cs"/>
            </a:rPr>
            <a:t>増加した</a:t>
          </a:r>
          <a:r>
            <a:rPr lang="ja-JP" altLang="en-US" sz="1100" b="0" i="0" baseline="0">
              <a:solidFill>
                <a:sysClr val="windowText" lastClr="000000"/>
              </a:solidFill>
              <a:effectLst/>
              <a:latin typeface="+mn-lt"/>
              <a:ea typeface="+mn-ea"/>
              <a:cs typeface="+mn-cs"/>
            </a:rPr>
            <a:t>ことに</a:t>
          </a:r>
          <a:r>
            <a:rPr lang="ja-JP" altLang="ja-JP" sz="1100" b="0" i="0" baseline="0">
              <a:solidFill>
                <a:sysClr val="windowText" lastClr="000000"/>
              </a:solidFill>
              <a:effectLst/>
              <a:latin typeface="+mn-lt"/>
              <a:ea typeface="+mn-ea"/>
              <a:cs typeface="+mn-cs"/>
            </a:rPr>
            <a:t>より、</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年度と比べ</a:t>
          </a:r>
          <a:r>
            <a:rPr lang="en-US" altLang="ja-JP" sz="1100" b="0" i="0" baseline="0">
              <a:solidFill>
                <a:sysClr val="windowText" lastClr="000000"/>
              </a:solidFill>
              <a:effectLst/>
              <a:latin typeface="+mn-lt"/>
              <a:ea typeface="+mn-ea"/>
              <a:cs typeface="+mn-cs"/>
            </a:rPr>
            <a:t>0.6</a:t>
          </a:r>
          <a:r>
            <a:rPr lang="ja-JP" altLang="ja-JP" sz="1100" b="0" i="0" baseline="0">
              <a:solidFill>
                <a:sysClr val="windowText" lastClr="000000"/>
              </a:solidFill>
              <a:effectLst/>
              <a:latin typeface="+mn-lt"/>
              <a:ea typeface="+mn-ea"/>
              <a:cs typeface="+mn-cs"/>
            </a:rPr>
            <a:t>ポイントの減</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28</a:t>
          </a:r>
          <a:r>
            <a:rPr lang="ja-JP" altLang="en-US" sz="1100" b="0" i="0" baseline="0">
              <a:solidFill>
                <a:sysClr val="windowText" lastClr="000000"/>
              </a:solidFill>
              <a:effectLst/>
              <a:latin typeface="+mn-lt"/>
              <a:ea typeface="+mn-ea"/>
              <a:cs typeface="+mn-cs"/>
            </a:rPr>
            <a:t>年度は分子となる公債費などに要する一般財源が減少したが、分母となる経常一般財源が、市税や地方消費税交付金の減などに伴い大幅に減少したことにより、</a:t>
          </a:r>
          <a:r>
            <a:rPr lang="en-US" altLang="ja-JP" sz="1100" b="0" i="0" baseline="0">
              <a:solidFill>
                <a:sysClr val="windowText" lastClr="000000"/>
              </a:solidFill>
              <a:effectLst/>
              <a:latin typeface="+mn-lt"/>
              <a:ea typeface="+mn-ea"/>
              <a:cs typeface="+mn-cs"/>
            </a:rPr>
            <a:t>27</a:t>
          </a:r>
          <a:r>
            <a:rPr lang="ja-JP" altLang="en-US" sz="1100" b="0" i="0" baseline="0">
              <a:solidFill>
                <a:sysClr val="windowText" lastClr="000000"/>
              </a:solidFill>
              <a:effectLst/>
              <a:latin typeface="+mn-lt"/>
              <a:ea typeface="+mn-ea"/>
              <a:cs typeface="+mn-cs"/>
            </a:rPr>
            <a:t>年度と比べ</a:t>
          </a:r>
          <a:r>
            <a:rPr lang="en-US" altLang="ja-JP" sz="1100" b="0" i="0" baseline="0">
              <a:solidFill>
                <a:sysClr val="windowText" lastClr="000000"/>
              </a:solidFill>
              <a:effectLst/>
              <a:latin typeface="+mn-lt"/>
              <a:ea typeface="+mn-ea"/>
              <a:cs typeface="+mn-cs"/>
            </a:rPr>
            <a:t>2.5</a:t>
          </a:r>
          <a:r>
            <a:rPr lang="ja-JP" altLang="en-US" sz="1100" b="0" i="0" baseline="0">
              <a:solidFill>
                <a:sysClr val="windowText" lastClr="000000"/>
              </a:solidFill>
              <a:effectLst/>
              <a:latin typeface="+mn-lt"/>
              <a:ea typeface="+mn-ea"/>
              <a:cs typeface="+mn-cs"/>
            </a:rPr>
            <a:t>ポイントの増</a:t>
          </a:r>
          <a:r>
            <a:rPr lang="ja-JP" altLang="ja-JP" sz="1100" b="0" i="0" baseline="0">
              <a:solidFill>
                <a:sysClr val="windowText" lastClr="000000"/>
              </a:solidFill>
              <a:effectLst/>
              <a:latin typeface="+mn-lt"/>
              <a:ea typeface="+mn-ea"/>
              <a:cs typeface="+mn-cs"/>
            </a:rPr>
            <a:t>となった。</a:t>
          </a:r>
          <a:endParaRPr lang="en-US" altLang="ja-JP" sz="1100" b="0" i="0" baseline="0">
            <a:solidFill>
              <a:sysClr val="windowText" lastClr="000000"/>
            </a:solidFill>
            <a:effectLst/>
            <a:latin typeface="+mn-lt"/>
            <a:ea typeface="+mn-ea"/>
            <a:cs typeface="+mn-cs"/>
          </a:endParaRPr>
        </a:p>
        <a:p>
          <a:pPr eaLnBrk="1" fontAlgn="auto" latinLnBrk="0" hangingPunct="1"/>
          <a:r>
            <a:rPr lang="ja-JP" altLang="ja-JP" sz="1100" b="0" i="0" baseline="0">
              <a:solidFill>
                <a:srgbClr val="0070C0"/>
              </a:solidFill>
              <a:effectLst/>
              <a:latin typeface="+mn-lt"/>
              <a:ea typeface="+mn-ea"/>
              <a:cs typeface="+mn-cs"/>
            </a:rPr>
            <a:t>　</a:t>
          </a:r>
          <a:r>
            <a:rPr lang="ja-JP" altLang="ja-JP" sz="1100" b="0" i="0" baseline="0">
              <a:solidFill>
                <a:sysClr val="windowText" lastClr="000000"/>
              </a:solidFill>
              <a:effectLst/>
              <a:latin typeface="+mn-lt"/>
              <a:ea typeface="+mn-ea"/>
              <a:cs typeface="+mn-cs"/>
            </a:rPr>
            <a:t>扶助費など社会保障関係経費は今後も増加が見込まれるため、行財政改革やアセットマネジメントの取組などを推進し、事務事業に要する</a:t>
          </a:r>
          <a:r>
            <a:rPr lang="ja-JP" altLang="en-US" sz="1100" b="0" i="0" baseline="0">
              <a:solidFill>
                <a:sysClr val="windowText" lastClr="000000"/>
              </a:solidFill>
              <a:effectLst/>
              <a:latin typeface="+mn-lt"/>
              <a:ea typeface="+mn-ea"/>
              <a:cs typeface="+mn-cs"/>
            </a:rPr>
            <a:t>経常的</a:t>
          </a:r>
          <a:r>
            <a:rPr lang="ja-JP" altLang="ja-JP" sz="1100" b="0" i="0" baseline="0">
              <a:solidFill>
                <a:sysClr val="windowText" lastClr="000000"/>
              </a:solidFill>
              <a:effectLst/>
              <a:latin typeface="+mn-lt"/>
              <a:ea typeface="+mn-ea"/>
              <a:cs typeface="+mn-cs"/>
            </a:rPr>
            <a:t>経費の抑制に努めていく。</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115509</xdr:rowOff>
    </xdr:from>
    <xdr:to>
      <xdr:col>7</xdr:col>
      <xdr:colOff>152400</xdr:colOff>
      <xdr:row>68</xdr:row>
      <xdr:rowOff>55638</xdr:rowOff>
    </xdr:to>
    <xdr:cxnSp macro="">
      <xdr:nvCxnSpPr>
        <xdr:cNvPr id="126" name="直線コネクタ 125"/>
        <xdr:cNvCxnSpPr/>
      </xdr:nvCxnSpPr>
      <xdr:spPr>
        <a:xfrm flipV="1">
          <a:off x="4953000" y="10059609"/>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27715</xdr:rowOff>
    </xdr:from>
    <xdr:ext cx="762000" cy="259045"/>
    <xdr:sp macro="" textlink="">
      <xdr:nvSpPr>
        <xdr:cNvPr id="127" name="財政構造の弾力性最小値テキスト"/>
        <xdr:cNvSpPr txBox="1"/>
      </xdr:nvSpPr>
      <xdr:spPr>
        <a:xfrm>
          <a:off x="5041900" y="1168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7</xdr:col>
      <xdr:colOff>63500</xdr:colOff>
      <xdr:row>68</xdr:row>
      <xdr:rowOff>55638</xdr:rowOff>
    </xdr:from>
    <xdr:to>
      <xdr:col>7</xdr:col>
      <xdr:colOff>241300</xdr:colOff>
      <xdr:row>68</xdr:row>
      <xdr:rowOff>55638</xdr:rowOff>
    </xdr:to>
    <xdr:cxnSp macro="">
      <xdr:nvCxnSpPr>
        <xdr:cNvPr id="128" name="直線コネクタ 127"/>
        <xdr:cNvCxnSpPr/>
      </xdr:nvCxnSpPr>
      <xdr:spPr>
        <a:xfrm>
          <a:off x="4864100" y="11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30436</xdr:rowOff>
    </xdr:from>
    <xdr:ext cx="762000" cy="259045"/>
    <xdr:sp macro="" textlink="">
      <xdr:nvSpPr>
        <xdr:cNvPr id="129" name="財政構造の弾力性最大値テキスト"/>
        <xdr:cNvSpPr txBox="1"/>
      </xdr:nvSpPr>
      <xdr:spPr>
        <a:xfrm>
          <a:off x="5041900" y="980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7</xdr:col>
      <xdr:colOff>63500</xdr:colOff>
      <xdr:row>58</xdr:row>
      <xdr:rowOff>115509</xdr:rowOff>
    </xdr:from>
    <xdr:to>
      <xdr:col>7</xdr:col>
      <xdr:colOff>241300</xdr:colOff>
      <xdr:row>58</xdr:row>
      <xdr:rowOff>115509</xdr:rowOff>
    </xdr:to>
    <xdr:cxnSp macro="">
      <xdr:nvCxnSpPr>
        <xdr:cNvPr id="130" name="直線コネクタ 129"/>
        <xdr:cNvCxnSpPr/>
      </xdr:nvCxnSpPr>
      <xdr:spPr>
        <a:xfrm>
          <a:off x="4864100" y="1005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140305</xdr:rowOff>
    </xdr:from>
    <xdr:to>
      <xdr:col>7</xdr:col>
      <xdr:colOff>152400</xdr:colOff>
      <xdr:row>62</xdr:row>
      <xdr:rowOff>84667</xdr:rowOff>
    </xdr:to>
    <xdr:cxnSp macro="">
      <xdr:nvCxnSpPr>
        <xdr:cNvPr id="131" name="直線コネクタ 130"/>
        <xdr:cNvCxnSpPr/>
      </xdr:nvCxnSpPr>
      <xdr:spPr>
        <a:xfrm>
          <a:off x="4114800" y="10427305"/>
          <a:ext cx="838200" cy="28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99682</xdr:rowOff>
    </xdr:from>
    <xdr:ext cx="762000" cy="259045"/>
    <xdr:sp macro="" textlink="">
      <xdr:nvSpPr>
        <xdr:cNvPr id="132" name="財政構造の弾力性平均値テキスト"/>
        <xdr:cNvSpPr txBox="1"/>
      </xdr:nvSpPr>
      <xdr:spPr>
        <a:xfrm>
          <a:off x="5041900" y="1107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127605</xdr:rowOff>
    </xdr:from>
    <xdr:to>
      <xdr:col>7</xdr:col>
      <xdr:colOff>203200</xdr:colOff>
      <xdr:row>65</xdr:row>
      <xdr:rowOff>57755</xdr:rowOff>
    </xdr:to>
    <xdr:sp macro="" textlink="">
      <xdr:nvSpPr>
        <xdr:cNvPr id="133" name="フローチャート : 判断 132"/>
        <xdr:cNvSpPr/>
      </xdr:nvSpPr>
      <xdr:spPr>
        <a:xfrm>
          <a:off x="49022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140305</xdr:rowOff>
    </xdr:from>
    <xdr:to>
      <xdr:col>6</xdr:col>
      <xdr:colOff>0</xdr:colOff>
      <xdr:row>61</xdr:row>
      <xdr:rowOff>37798</xdr:rowOff>
    </xdr:to>
    <xdr:cxnSp macro="">
      <xdr:nvCxnSpPr>
        <xdr:cNvPr id="134" name="直線コネクタ 133"/>
        <xdr:cNvCxnSpPr/>
      </xdr:nvCxnSpPr>
      <xdr:spPr>
        <a:xfrm flipV="1">
          <a:off x="3225800" y="1042730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46265</xdr:rowOff>
    </xdr:from>
    <xdr:to>
      <xdr:col>6</xdr:col>
      <xdr:colOff>50800</xdr:colOff>
      <xdr:row>63</xdr:row>
      <xdr:rowOff>147865</xdr:rowOff>
    </xdr:to>
    <xdr:sp macro="" textlink="">
      <xdr:nvSpPr>
        <xdr:cNvPr id="135" name="フローチャート : 判断 134"/>
        <xdr:cNvSpPr/>
      </xdr:nvSpPr>
      <xdr:spPr>
        <a:xfrm>
          <a:off x="4064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132642</xdr:rowOff>
    </xdr:from>
    <xdr:ext cx="736600" cy="259045"/>
    <xdr:sp macro="" textlink="">
      <xdr:nvSpPr>
        <xdr:cNvPr id="136" name="テキスト ボックス 135"/>
        <xdr:cNvSpPr txBox="1"/>
      </xdr:nvSpPr>
      <xdr:spPr>
        <a:xfrm>
          <a:off x="3733800" y="1093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117324</xdr:rowOff>
    </xdr:from>
    <xdr:to>
      <xdr:col>4</xdr:col>
      <xdr:colOff>482600</xdr:colOff>
      <xdr:row>61</xdr:row>
      <xdr:rowOff>37798</xdr:rowOff>
    </xdr:to>
    <xdr:cxnSp macro="">
      <xdr:nvCxnSpPr>
        <xdr:cNvPr id="137" name="直線コネクタ 136"/>
        <xdr:cNvCxnSpPr/>
      </xdr:nvCxnSpPr>
      <xdr:spPr>
        <a:xfrm>
          <a:off x="2336800" y="10404324"/>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12700</xdr:rowOff>
    </xdr:from>
    <xdr:to>
      <xdr:col>4</xdr:col>
      <xdr:colOff>533400</xdr:colOff>
      <xdr:row>64</xdr:row>
      <xdr:rowOff>114300</xdr:rowOff>
    </xdr:to>
    <xdr:sp macro="" textlink="">
      <xdr:nvSpPr>
        <xdr:cNvPr id="138" name="フローチャート : 判断 137"/>
        <xdr:cNvSpPr/>
      </xdr:nvSpPr>
      <xdr:spPr>
        <a:xfrm>
          <a:off x="3175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99077</xdr:rowOff>
    </xdr:from>
    <xdr:ext cx="762000" cy="259045"/>
    <xdr:sp macro="" textlink="">
      <xdr:nvSpPr>
        <xdr:cNvPr id="139" name="テキスト ボックス 138"/>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117324</xdr:rowOff>
    </xdr:from>
    <xdr:to>
      <xdr:col>3</xdr:col>
      <xdr:colOff>279400</xdr:colOff>
      <xdr:row>60</xdr:row>
      <xdr:rowOff>163285</xdr:rowOff>
    </xdr:to>
    <xdr:cxnSp macro="">
      <xdr:nvCxnSpPr>
        <xdr:cNvPr id="140" name="直線コネクタ 139"/>
        <xdr:cNvCxnSpPr/>
      </xdr:nvCxnSpPr>
      <xdr:spPr>
        <a:xfrm flipV="1">
          <a:off x="1447800" y="1040432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46265</xdr:rowOff>
    </xdr:from>
    <xdr:to>
      <xdr:col>3</xdr:col>
      <xdr:colOff>330200</xdr:colOff>
      <xdr:row>63</xdr:row>
      <xdr:rowOff>147865</xdr:rowOff>
    </xdr:to>
    <xdr:sp macro="" textlink="">
      <xdr:nvSpPr>
        <xdr:cNvPr id="141" name="フローチャート : 判断 140"/>
        <xdr:cNvSpPr/>
      </xdr:nvSpPr>
      <xdr:spPr>
        <a:xfrm>
          <a:off x="2286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132642</xdr:rowOff>
    </xdr:from>
    <xdr:ext cx="762000" cy="259045"/>
    <xdr:sp macro="" textlink="">
      <xdr:nvSpPr>
        <xdr:cNvPr id="142" name="テキスト ボックス 141"/>
        <xdr:cNvSpPr txBox="1"/>
      </xdr:nvSpPr>
      <xdr:spPr>
        <a:xfrm>
          <a:off x="1955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115207</xdr:rowOff>
    </xdr:from>
    <xdr:to>
      <xdr:col>2</xdr:col>
      <xdr:colOff>127000</xdr:colOff>
      <xdr:row>64</xdr:row>
      <xdr:rowOff>45357</xdr:rowOff>
    </xdr:to>
    <xdr:sp macro="" textlink="">
      <xdr:nvSpPr>
        <xdr:cNvPr id="143" name="フローチャート : 判断 142"/>
        <xdr:cNvSpPr/>
      </xdr:nvSpPr>
      <xdr:spPr>
        <a:xfrm>
          <a:off x="1397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30134</xdr:rowOff>
    </xdr:from>
    <xdr:ext cx="762000" cy="259045"/>
    <xdr:sp macro="" textlink="">
      <xdr:nvSpPr>
        <xdr:cNvPr id="144" name="テキスト ボックス 143"/>
        <xdr:cNvSpPr txBox="1"/>
      </xdr:nvSpPr>
      <xdr:spPr>
        <a:xfrm>
          <a:off x="1066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33867</xdr:rowOff>
    </xdr:from>
    <xdr:to>
      <xdr:col>7</xdr:col>
      <xdr:colOff>203200</xdr:colOff>
      <xdr:row>62</xdr:row>
      <xdr:rowOff>135467</xdr:rowOff>
    </xdr:to>
    <xdr:sp macro="" textlink="">
      <xdr:nvSpPr>
        <xdr:cNvPr id="150" name="円/楕円 149"/>
        <xdr:cNvSpPr/>
      </xdr:nvSpPr>
      <xdr:spPr>
        <a:xfrm>
          <a:off x="4902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50394</xdr:rowOff>
    </xdr:from>
    <xdr:ext cx="762000" cy="259045"/>
    <xdr:sp macro="" textlink="">
      <xdr:nvSpPr>
        <xdr:cNvPr id="151" name="財政構造の弾力性該当値テキスト"/>
        <xdr:cNvSpPr txBox="1"/>
      </xdr:nvSpPr>
      <xdr:spPr>
        <a:xfrm>
          <a:off x="50419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89505</xdr:rowOff>
    </xdr:from>
    <xdr:to>
      <xdr:col>6</xdr:col>
      <xdr:colOff>50800</xdr:colOff>
      <xdr:row>61</xdr:row>
      <xdr:rowOff>19655</xdr:rowOff>
    </xdr:to>
    <xdr:sp macro="" textlink="">
      <xdr:nvSpPr>
        <xdr:cNvPr id="152" name="円/楕円 151"/>
        <xdr:cNvSpPr/>
      </xdr:nvSpPr>
      <xdr:spPr>
        <a:xfrm>
          <a:off x="4064000" y="103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29832</xdr:rowOff>
    </xdr:from>
    <xdr:ext cx="736600" cy="259045"/>
    <xdr:sp macro="" textlink="">
      <xdr:nvSpPr>
        <xdr:cNvPr id="153" name="テキスト ボックス 152"/>
        <xdr:cNvSpPr txBox="1"/>
      </xdr:nvSpPr>
      <xdr:spPr>
        <a:xfrm>
          <a:off x="3733800" y="1014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158448</xdr:rowOff>
    </xdr:from>
    <xdr:to>
      <xdr:col>4</xdr:col>
      <xdr:colOff>533400</xdr:colOff>
      <xdr:row>61</xdr:row>
      <xdr:rowOff>88598</xdr:rowOff>
    </xdr:to>
    <xdr:sp macro="" textlink="">
      <xdr:nvSpPr>
        <xdr:cNvPr id="154" name="円/楕円 153"/>
        <xdr:cNvSpPr/>
      </xdr:nvSpPr>
      <xdr:spPr>
        <a:xfrm>
          <a:off x="3175000" y="1044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98775</xdr:rowOff>
    </xdr:from>
    <xdr:ext cx="762000" cy="259045"/>
    <xdr:sp macro="" textlink="">
      <xdr:nvSpPr>
        <xdr:cNvPr id="155" name="テキスト ボックス 154"/>
        <xdr:cNvSpPr txBox="1"/>
      </xdr:nvSpPr>
      <xdr:spPr>
        <a:xfrm>
          <a:off x="2844800" y="1021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66524</xdr:rowOff>
    </xdr:from>
    <xdr:to>
      <xdr:col>3</xdr:col>
      <xdr:colOff>330200</xdr:colOff>
      <xdr:row>60</xdr:row>
      <xdr:rowOff>168124</xdr:rowOff>
    </xdr:to>
    <xdr:sp macro="" textlink="">
      <xdr:nvSpPr>
        <xdr:cNvPr id="156" name="円/楕円 155"/>
        <xdr:cNvSpPr/>
      </xdr:nvSpPr>
      <xdr:spPr>
        <a:xfrm>
          <a:off x="2286000" y="103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6851</xdr:rowOff>
    </xdr:from>
    <xdr:ext cx="762000" cy="259045"/>
    <xdr:sp macro="" textlink="">
      <xdr:nvSpPr>
        <xdr:cNvPr id="157" name="テキスト ボックス 156"/>
        <xdr:cNvSpPr txBox="1"/>
      </xdr:nvSpPr>
      <xdr:spPr>
        <a:xfrm>
          <a:off x="1955800" y="1012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112485</xdr:rowOff>
    </xdr:from>
    <xdr:to>
      <xdr:col>2</xdr:col>
      <xdr:colOff>127000</xdr:colOff>
      <xdr:row>61</xdr:row>
      <xdr:rowOff>42635</xdr:rowOff>
    </xdr:to>
    <xdr:sp macro="" textlink="">
      <xdr:nvSpPr>
        <xdr:cNvPr id="158" name="円/楕円 157"/>
        <xdr:cNvSpPr/>
      </xdr:nvSpPr>
      <xdr:spPr>
        <a:xfrm>
          <a:off x="1397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52812</xdr:rowOff>
    </xdr:from>
    <xdr:ext cx="762000" cy="259045"/>
    <xdr:sp macro="" textlink="">
      <xdr:nvSpPr>
        <xdr:cNvPr id="159" name="テキスト ボックス 158"/>
        <xdr:cNvSpPr txBox="1"/>
      </xdr:nvSpPr>
      <xdr:spPr>
        <a:xfrm>
          <a:off x="1066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[115,255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114,843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rgbClr val="0070C0"/>
              </a:solidFill>
              <a:effectLst/>
              <a:latin typeface="+mn-lt"/>
              <a:ea typeface="+mn-ea"/>
              <a:cs typeface="+mn-cs"/>
            </a:rPr>
            <a:t>　</a:t>
          </a:r>
          <a:r>
            <a:rPr lang="ja-JP" altLang="ja-JP" sz="1100" b="0" i="0" baseline="0">
              <a:solidFill>
                <a:sysClr val="windowText" lastClr="000000"/>
              </a:solidFill>
              <a:effectLst/>
              <a:latin typeface="+mn-lt"/>
              <a:ea typeface="+mn-ea"/>
              <a:cs typeface="+mn-cs"/>
            </a:rPr>
            <a:t>近年は類似団体平均の近似値で推移してきたが、　</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年度は緊急情報防災ラジオ普及や防災必需品備蓄など防災対策に係る物件費などの増により、類似団体平均を上回った。</a:t>
          </a:r>
          <a:r>
            <a:rPr lang="en-US" altLang="ja-JP" sz="1100" b="0" i="0" baseline="0">
              <a:solidFill>
                <a:sysClr val="windowText" lastClr="000000"/>
              </a:solidFill>
              <a:effectLst/>
              <a:latin typeface="+mn-lt"/>
              <a:ea typeface="+mn-ea"/>
              <a:cs typeface="+mn-cs"/>
            </a:rPr>
            <a:t>28</a:t>
          </a:r>
          <a:r>
            <a:rPr lang="ja-JP" altLang="en-US" sz="1100" b="0" i="0" baseline="0">
              <a:solidFill>
                <a:sysClr val="windowText" lastClr="000000"/>
              </a:solidFill>
              <a:effectLst/>
              <a:latin typeface="+mn-lt"/>
              <a:ea typeface="+mn-ea"/>
              <a:cs typeface="+mn-cs"/>
            </a:rPr>
            <a:t>年度も、消防救急広域化に係る人件費の増などにより、類似団体平均を上回った。</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引き続き</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行財政改革推進大綱実施計画による事務事業の見直し・統廃合、民間活力の活用、適正な定員管理等により経費の削減に努めていく。 </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77098</xdr:rowOff>
    </xdr:from>
    <xdr:to>
      <xdr:col>7</xdr:col>
      <xdr:colOff>152400</xdr:colOff>
      <xdr:row>89</xdr:row>
      <xdr:rowOff>40822</xdr:rowOff>
    </xdr:to>
    <xdr:cxnSp macro="">
      <xdr:nvCxnSpPr>
        <xdr:cNvPr id="187" name="直線コネクタ 186"/>
        <xdr:cNvCxnSpPr/>
      </xdr:nvCxnSpPr>
      <xdr:spPr>
        <a:xfrm flipV="1">
          <a:off x="4953000" y="13793098"/>
          <a:ext cx="0" cy="15067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12899</xdr:rowOff>
    </xdr:from>
    <xdr:ext cx="762000" cy="259045"/>
    <xdr:sp macro="" textlink="">
      <xdr:nvSpPr>
        <xdr:cNvPr id="188" name="人件費・物件費等の状況最小値テキスト"/>
        <xdr:cNvSpPr txBox="1"/>
      </xdr:nvSpPr>
      <xdr:spPr>
        <a:xfrm>
          <a:off x="5041900" y="152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158,797</a:t>
          </a:r>
          <a:endParaRPr kumimoji="1" lang="ja-JP" altLang="en-US" sz="1000" b="1">
            <a:latin typeface="ＭＳ Ｐゴシック"/>
          </a:endParaRPr>
        </a:p>
      </xdr:txBody>
    </xdr:sp>
    <xdr:clientData/>
  </xdr:oneCellAnchor>
  <xdr:twoCellAnchor>
    <xdr:from>
      <xdr:col>7</xdr:col>
      <xdr:colOff>63500</xdr:colOff>
      <xdr:row>89</xdr:row>
      <xdr:rowOff>40822</xdr:rowOff>
    </xdr:from>
    <xdr:to>
      <xdr:col>7</xdr:col>
      <xdr:colOff>241300</xdr:colOff>
      <xdr:row>89</xdr:row>
      <xdr:rowOff>40822</xdr:rowOff>
    </xdr:to>
    <xdr:cxnSp macro="">
      <xdr:nvCxnSpPr>
        <xdr:cNvPr id="189" name="直線コネクタ 188"/>
        <xdr:cNvCxnSpPr/>
      </xdr:nvCxnSpPr>
      <xdr:spPr>
        <a:xfrm>
          <a:off x="4864100" y="1529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163475</xdr:rowOff>
    </xdr:from>
    <xdr:ext cx="762000" cy="259045"/>
    <xdr:sp macro="" textlink="">
      <xdr:nvSpPr>
        <xdr:cNvPr id="190" name="人件費・物件費等の状況最大値テキスト"/>
        <xdr:cNvSpPr txBox="1"/>
      </xdr:nvSpPr>
      <xdr:spPr>
        <a:xfrm>
          <a:off x="5041900" y="1353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96,353</a:t>
          </a:r>
          <a:endParaRPr kumimoji="1" lang="ja-JP" altLang="en-US" sz="1000" b="1">
            <a:latin typeface="ＭＳ Ｐゴシック"/>
          </a:endParaRPr>
        </a:p>
      </xdr:txBody>
    </xdr:sp>
    <xdr:clientData/>
  </xdr:oneCellAnchor>
  <xdr:twoCellAnchor>
    <xdr:from>
      <xdr:col>7</xdr:col>
      <xdr:colOff>63500</xdr:colOff>
      <xdr:row>80</xdr:row>
      <xdr:rowOff>77098</xdr:rowOff>
    </xdr:from>
    <xdr:to>
      <xdr:col>7</xdr:col>
      <xdr:colOff>241300</xdr:colOff>
      <xdr:row>80</xdr:row>
      <xdr:rowOff>77098</xdr:rowOff>
    </xdr:to>
    <xdr:cxnSp macro="">
      <xdr:nvCxnSpPr>
        <xdr:cNvPr id="191" name="直線コネクタ 190"/>
        <xdr:cNvCxnSpPr/>
      </xdr:nvCxnSpPr>
      <xdr:spPr>
        <a:xfrm>
          <a:off x="4864100" y="1379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154446</xdr:rowOff>
    </xdr:from>
    <xdr:to>
      <xdr:col>7</xdr:col>
      <xdr:colOff>152400</xdr:colOff>
      <xdr:row>83</xdr:row>
      <xdr:rowOff>18853</xdr:rowOff>
    </xdr:to>
    <xdr:cxnSp macro="">
      <xdr:nvCxnSpPr>
        <xdr:cNvPr id="192" name="直線コネクタ 191"/>
        <xdr:cNvCxnSpPr/>
      </xdr:nvCxnSpPr>
      <xdr:spPr>
        <a:xfrm>
          <a:off x="4114800" y="14213346"/>
          <a:ext cx="838200" cy="3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93099</xdr:rowOff>
    </xdr:from>
    <xdr:ext cx="762000" cy="259045"/>
    <xdr:sp macro="" textlink="">
      <xdr:nvSpPr>
        <xdr:cNvPr id="193" name="人件費・物件費等の状況平均値テキスト"/>
        <xdr:cNvSpPr txBox="1"/>
      </xdr:nvSpPr>
      <xdr:spPr>
        <a:xfrm>
          <a:off x="5041900" y="1398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112,647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76572</xdr:rowOff>
    </xdr:from>
    <xdr:to>
      <xdr:col>7</xdr:col>
      <xdr:colOff>203200</xdr:colOff>
      <xdr:row>83</xdr:row>
      <xdr:rowOff>6722</xdr:rowOff>
    </xdr:to>
    <xdr:sp macro="" textlink="">
      <xdr:nvSpPr>
        <xdr:cNvPr id="194" name="フローチャート : 判断 193"/>
        <xdr:cNvSpPr/>
      </xdr:nvSpPr>
      <xdr:spPr>
        <a:xfrm>
          <a:off x="4902200" y="141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72017</xdr:rowOff>
    </xdr:from>
    <xdr:to>
      <xdr:col>6</xdr:col>
      <xdr:colOff>0</xdr:colOff>
      <xdr:row>82</xdr:row>
      <xdr:rowOff>154446</xdr:rowOff>
    </xdr:to>
    <xdr:cxnSp macro="">
      <xdr:nvCxnSpPr>
        <xdr:cNvPr id="195" name="直線コネクタ 194"/>
        <xdr:cNvCxnSpPr/>
      </xdr:nvCxnSpPr>
      <xdr:spPr>
        <a:xfrm>
          <a:off x="3225800" y="14130917"/>
          <a:ext cx="889000" cy="8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40450</xdr:rowOff>
    </xdr:from>
    <xdr:to>
      <xdr:col>6</xdr:col>
      <xdr:colOff>50800</xdr:colOff>
      <xdr:row>82</xdr:row>
      <xdr:rowOff>142050</xdr:rowOff>
    </xdr:to>
    <xdr:sp macro="" textlink="">
      <xdr:nvSpPr>
        <xdr:cNvPr id="196" name="フローチャート : 判断 195"/>
        <xdr:cNvSpPr/>
      </xdr:nvSpPr>
      <xdr:spPr>
        <a:xfrm>
          <a:off x="4064000" y="1409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152227</xdr:rowOff>
    </xdr:from>
    <xdr:ext cx="736600" cy="259045"/>
    <xdr:sp macro="" textlink="">
      <xdr:nvSpPr>
        <xdr:cNvPr id="197" name="テキスト ボックス 196"/>
        <xdr:cNvSpPr txBox="1"/>
      </xdr:nvSpPr>
      <xdr:spPr>
        <a:xfrm>
          <a:off x="3733800" y="1386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111,150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153921</xdr:rowOff>
    </xdr:from>
    <xdr:to>
      <xdr:col>4</xdr:col>
      <xdr:colOff>482600</xdr:colOff>
      <xdr:row>82</xdr:row>
      <xdr:rowOff>72017</xdr:rowOff>
    </xdr:to>
    <xdr:cxnSp macro="">
      <xdr:nvCxnSpPr>
        <xdr:cNvPr id="198" name="直線コネクタ 197"/>
        <xdr:cNvCxnSpPr/>
      </xdr:nvCxnSpPr>
      <xdr:spPr>
        <a:xfrm>
          <a:off x="2336800" y="14041371"/>
          <a:ext cx="889000" cy="8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30049</xdr:rowOff>
    </xdr:from>
    <xdr:to>
      <xdr:col>4</xdr:col>
      <xdr:colOff>533400</xdr:colOff>
      <xdr:row>82</xdr:row>
      <xdr:rowOff>131649</xdr:rowOff>
    </xdr:to>
    <xdr:sp macro="" textlink="">
      <xdr:nvSpPr>
        <xdr:cNvPr id="199" name="フローチャート : 判断 198"/>
        <xdr:cNvSpPr/>
      </xdr:nvSpPr>
      <xdr:spPr>
        <a:xfrm>
          <a:off x="3175000" y="1408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116426</xdr:rowOff>
    </xdr:from>
    <xdr:ext cx="762000" cy="259045"/>
    <xdr:sp macro="" textlink="">
      <xdr:nvSpPr>
        <xdr:cNvPr id="200" name="テキスト ボックス 199"/>
        <xdr:cNvSpPr txBox="1"/>
      </xdr:nvSpPr>
      <xdr:spPr>
        <a:xfrm>
          <a:off x="2844800" y="1417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153921</xdr:rowOff>
    </xdr:from>
    <xdr:to>
      <xdr:col>3</xdr:col>
      <xdr:colOff>279400</xdr:colOff>
      <xdr:row>82</xdr:row>
      <xdr:rowOff>52715</xdr:rowOff>
    </xdr:to>
    <xdr:cxnSp macro="">
      <xdr:nvCxnSpPr>
        <xdr:cNvPr id="201" name="直線コネクタ 200"/>
        <xdr:cNvCxnSpPr/>
      </xdr:nvCxnSpPr>
      <xdr:spPr>
        <a:xfrm flipV="1">
          <a:off x="1447800" y="14041371"/>
          <a:ext cx="889000" cy="7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111037</xdr:rowOff>
    </xdr:from>
    <xdr:to>
      <xdr:col>3</xdr:col>
      <xdr:colOff>330200</xdr:colOff>
      <xdr:row>82</xdr:row>
      <xdr:rowOff>41187</xdr:rowOff>
    </xdr:to>
    <xdr:sp macro="" textlink="">
      <xdr:nvSpPr>
        <xdr:cNvPr id="202" name="フローチャート : 判断 201"/>
        <xdr:cNvSpPr/>
      </xdr:nvSpPr>
      <xdr:spPr>
        <a:xfrm>
          <a:off x="2286000" y="1399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25964</xdr:rowOff>
    </xdr:from>
    <xdr:ext cx="762000" cy="259045"/>
    <xdr:sp macro="" textlink="">
      <xdr:nvSpPr>
        <xdr:cNvPr id="203" name="テキスト ボックス 202"/>
        <xdr:cNvSpPr txBox="1"/>
      </xdr:nvSpPr>
      <xdr:spPr>
        <a:xfrm>
          <a:off x="1955800" y="14084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160237</xdr:rowOff>
    </xdr:from>
    <xdr:to>
      <xdr:col>2</xdr:col>
      <xdr:colOff>127000</xdr:colOff>
      <xdr:row>82</xdr:row>
      <xdr:rowOff>90387</xdr:rowOff>
    </xdr:to>
    <xdr:sp macro="" textlink="">
      <xdr:nvSpPr>
        <xdr:cNvPr id="204" name="フローチャート : 判断 203"/>
        <xdr:cNvSpPr/>
      </xdr:nvSpPr>
      <xdr:spPr>
        <a:xfrm>
          <a:off x="1397000" y="1404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100564</xdr:rowOff>
    </xdr:from>
    <xdr:ext cx="762000" cy="259045"/>
    <xdr:sp macro="" textlink="">
      <xdr:nvSpPr>
        <xdr:cNvPr id="205" name="テキスト ボックス 204"/>
        <xdr:cNvSpPr txBox="1"/>
      </xdr:nvSpPr>
      <xdr:spPr>
        <a:xfrm>
          <a:off x="1066800" y="1381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139503</xdr:rowOff>
    </xdr:from>
    <xdr:to>
      <xdr:col>7</xdr:col>
      <xdr:colOff>203200</xdr:colOff>
      <xdr:row>83</xdr:row>
      <xdr:rowOff>69653</xdr:rowOff>
    </xdr:to>
    <xdr:sp macro="" textlink="">
      <xdr:nvSpPr>
        <xdr:cNvPr id="211" name="円/楕円 210"/>
        <xdr:cNvSpPr/>
      </xdr:nvSpPr>
      <xdr:spPr>
        <a:xfrm>
          <a:off x="4902200" y="1419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111580</xdr:rowOff>
    </xdr:from>
    <xdr:ext cx="762000" cy="259045"/>
    <xdr:sp macro="" textlink="">
      <xdr:nvSpPr>
        <xdr:cNvPr id="212" name="人件費・物件費等の状況該当値テキスト"/>
        <xdr:cNvSpPr txBox="1"/>
      </xdr:nvSpPr>
      <xdr:spPr>
        <a:xfrm>
          <a:off x="5041900" y="1417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115,255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103646</xdr:rowOff>
    </xdr:from>
    <xdr:to>
      <xdr:col>6</xdr:col>
      <xdr:colOff>50800</xdr:colOff>
      <xdr:row>83</xdr:row>
      <xdr:rowOff>33796</xdr:rowOff>
    </xdr:to>
    <xdr:sp macro="" textlink="">
      <xdr:nvSpPr>
        <xdr:cNvPr id="213" name="円/楕円 212"/>
        <xdr:cNvSpPr/>
      </xdr:nvSpPr>
      <xdr:spPr>
        <a:xfrm>
          <a:off x="4064000" y="1416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18573</xdr:rowOff>
    </xdr:from>
    <xdr:ext cx="736600" cy="259045"/>
    <xdr:sp macro="" textlink="">
      <xdr:nvSpPr>
        <xdr:cNvPr id="214" name="テキスト ボックス 213"/>
        <xdr:cNvSpPr txBox="1"/>
      </xdr:nvSpPr>
      <xdr:spPr>
        <a:xfrm>
          <a:off x="3733800" y="14248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113,769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21217</xdr:rowOff>
    </xdr:from>
    <xdr:to>
      <xdr:col>4</xdr:col>
      <xdr:colOff>533400</xdr:colOff>
      <xdr:row>82</xdr:row>
      <xdr:rowOff>122817</xdr:rowOff>
    </xdr:to>
    <xdr:sp macro="" textlink="">
      <xdr:nvSpPr>
        <xdr:cNvPr id="215" name="円/楕円 214"/>
        <xdr:cNvSpPr/>
      </xdr:nvSpPr>
      <xdr:spPr>
        <a:xfrm>
          <a:off x="3175000" y="1408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132994</xdr:rowOff>
    </xdr:from>
    <xdr:ext cx="762000" cy="259045"/>
    <xdr:sp macro="" textlink="">
      <xdr:nvSpPr>
        <xdr:cNvPr id="216" name="テキスト ボックス 215"/>
        <xdr:cNvSpPr txBox="1"/>
      </xdr:nvSpPr>
      <xdr:spPr>
        <a:xfrm>
          <a:off x="2844800" y="13848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110,353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103121</xdr:rowOff>
    </xdr:from>
    <xdr:to>
      <xdr:col>3</xdr:col>
      <xdr:colOff>330200</xdr:colOff>
      <xdr:row>82</xdr:row>
      <xdr:rowOff>33271</xdr:rowOff>
    </xdr:to>
    <xdr:sp macro="" textlink="">
      <xdr:nvSpPr>
        <xdr:cNvPr id="217" name="円/楕円 216"/>
        <xdr:cNvSpPr/>
      </xdr:nvSpPr>
      <xdr:spPr>
        <a:xfrm>
          <a:off x="2286000" y="1399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43448</xdr:rowOff>
    </xdr:from>
    <xdr:ext cx="762000" cy="259045"/>
    <xdr:sp macro="" textlink="">
      <xdr:nvSpPr>
        <xdr:cNvPr id="218" name="テキスト ボックス 217"/>
        <xdr:cNvSpPr txBox="1"/>
      </xdr:nvSpPr>
      <xdr:spPr>
        <a:xfrm>
          <a:off x="1955800" y="1375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106,642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1915</xdr:rowOff>
    </xdr:from>
    <xdr:to>
      <xdr:col>2</xdr:col>
      <xdr:colOff>127000</xdr:colOff>
      <xdr:row>82</xdr:row>
      <xdr:rowOff>103515</xdr:rowOff>
    </xdr:to>
    <xdr:sp macro="" textlink="">
      <xdr:nvSpPr>
        <xdr:cNvPr id="219" name="円/楕円 218"/>
        <xdr:cNvSpPr/>
      </xdr:nvSpPr>
      <xdr:spPr>
        <a:xfrm>
          <a:off x="1397000" y="1406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88292</xdr:rowOff>
    </xdr:from>
    <xdr:ext cx="762000" cy="259045"/>
    <xdr:sp macro="" textlink="">
      <xdr:nvSpPr>
        <xdr:cNvPr id="220" name="テキスト ボックス 219"/>
        <xdr:cNvSpPr txBox="1"/>
      </xdr:nvSpPr>
      <xdr:spPr>
        <a:xfrm>
          <a:off x="1066800" y="1414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103.6</a:t>
          </a:r>
          <a:r>
            <a:rPr lang="ja-JP" altLang="ja-JP" sz="1100" b="0" i="0" baseline="0">
              <a:solidFill>
                <a:schemeClr val="dk1"/>
              </a:solidFill>
              <a:effectLst/>
              <a:latin typeface="+mn-lt"/>
              <a:ea typeface="+mn-ea"/>
              <a:cs typeface="+mn-cs"/>
            </a:rPr>
            <a:t>と前年度に対し</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ポイントの減少となったが、</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年度に引き続き政令指定都市中一番高い値となっている。これは、</a:t>
          </a:r>
          <a:r>
            <a:rPr lang="ja-JP" altLang="en-US" sz="1100" b="0" i="0" baseline="0">
              <a:solidFill>
                <a:schemeClr val="dk1"/>
              </a:solidFill>
              <a:effectLst/>
              <a:latin typeface="+mn-lt"/>
              <a:ea typeface="+mn-ea"/>
              <a:cs typeface="+mn-cs"/>
            </a:rPr>
            <a:t>本</a:t>
          </a:r>
          <a:r>
            <a:rPr lang="ja-JP" altLang="ja-JP" sz="1100" b="0" i="0" baseline="0">
              <a:solidFill>
                <a:schemeClr val="dk1"/>
              </a:solidFill>
              <a:effectLst/>
              <a:latin typeface="+mn-lt"/>
              <a:ea typeface="+mn-ea"/>
              <a:cs typeface="+mn-cs"/>
            </a:rPr>
            <a:t>市が独自給料表を採用していることから給与制度の総合的見直しにおける給料表の引下げの改定方法に相違があったことが主な要因と考えられるが、給与の総合的見直しを実施した結果、平均給料月額では国とほぼ同水準まで引き下がるに至った。</a:t>
          </a:r>
          <a:endParaRPr lang="ja-JP" altLang="ja-JP">
            <a:effectLst/>
          </a:endParaRPr>
        </a:p>
        <a:p>
          <a:pPr eaLnBrk="1" fontAlgn="auto" latinLnBrk="0" hangingPunct="1"/>
          <a:r>
            <a:rPr lang="ja-JP" altLang="ja-JP" sz="1100" b="0" i="0" baseline="0">
              <a:solidFill>
                <a:schemeClr val="dk1"/>
              </a:solidFill>
              <a:effectLst/>
              <a:latin typeface="+mn-lt"/>
              <a:ea typeface="+mn-ea"/>
              <a:cs typeface="+mn-cs"/>
            </a:rPr>
            <a:t>　なお、</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政令指定都市における比較ではラスパイレス指数は一番高いが、諸手当を含めた平均給与月額では</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位と平均を下回る水準となっている。</a:t>
          </a:r>
          <a:endParaRPr lang="ja-JP" altLang="ja-JP">
            <a:effectLst/>
          </a:endParaRPr>
        </a:p>
        <a:p>
          <a:pPr eaLnBrk="1" fontAlgn="auto" latinLnBrk="0" hangingPunct="1"/>
          <a:r>
            <a:rPr lang="ja-JP" altLang="ja-JP" sz="1100" b="0" i="0" baseline="0">
              <a:solidFill>
                <a:schemeClr val="dk1"/>
              </a:solidFill>
              <a:effectLst/>
              <a:latin typeface="+mn-lt"/>
              <a:ea typeface="+mn-ea"/>
              <a:cs typeface="+mn-cs"/>
            </a:rPr>
            <a:t>　今後も、人事委員会勧告に基づく給与改定を行うことで地域民間給与との均衡を図りつつ、引き続き給与の適正化に努めていく。</a:t>
          </a:r>
          <a:endParaRPr lang="ja-JP" altLang="ja-JP">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87885</xdr:rowOff>
    </xdr:from>
    <xdr:to>
      <xdr:col>24</xdr:col>
      <xdr:colOff>558800</xdr:colOff>
      <xdr:row>85</xdr:row>
      <xdr:rowOff>137922</xdr:rowOff>
    </xdr:to>
    <xdr:cxnSp macro="">
      <xdr:nvCxnSpPr>
        <xdr:cNvPr id="247" name="直線コネクタ 246"/>
        <xdr:cNvCxnSpPr/>
      </xdr:nvCxnSpPr>
      <xdr:spPr>
        <a:xfrm flipV="1">
          <a:off x="17018000" y="13803885"/>
          <a:ext cx="0" cy="9072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109999</xdr:rowOff>
    </xdr:from>
    <xdr:ext cx="762000" cy="259045"/>
    <xdr:sp macro="" textlink="">
      <xdr:nvSpPr>
        <xdr:cNvPr id="248" name="給与水準   （国との比較）最小値テキスト"/>
        <xdr:cNvSpPr txBox="1"/>
      </xdr:nvSpPr>
      <xdr:spPr>
        <a:xfrm>
          <a:off x="17106900" y="1468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85</xdr:row>
      <xdr:rowOff>137922</xdr:rowOff>
    </xdr:from>
    <xdr:to>
      <xdr:col>24</xdr:col>
      <xdr:colOff>647700</xdr:colOff>
      <xdr:row>85</xdr:row>
      <xdr:rowOff>137922</xdr:rowOff>
    </xdr:to>
    <xdr:cxnSp macro="">
      <xdr:nvCxnSpPr>
        <xdr:cNvPr id="249" name="直線コネクタ 248"/>
        <xdr:cNvCxnSpPr/>
      </xdr:nvCxnSpPr>
      <xdr:spPr>
        <a:xfrm>
          <a:off x="16929100" y="147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2812</xdr:rowOff>
    </xdr:from>
    <xdr:ext cx="762000" cy="259045"/>
    <xdr:sp macro="" textlink="">
      <xdr:nvSpPr>
        <xdr:cNvPr id="250" name="給与水準   （国との比較）最大値テキスト"/>
        <xdr:cNvSpPr txBox="1"/>
      </xdr:nvSpPr>
      <xdr:spPr>
        <a:xfrm>
          <a:off x="17106900" y="1354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24</xdr:col>
      <xdr:colOff>469900</xdr:colOff>
      <xdr:row>80</xdr:row>
      <xdr:rowOff>87885</xdr:rowOff>
    </xdr:from>
    <xdr:to>
      <xdr:col>24</xdr:col>
      <xdr:colOff>647700</xdr:colOff>
      <xdr:row>80</xdr:row>
      <xdr:rowOff>87885</xdr:rowOff>
    </xdr:to>
    <xdr:cxnSp macro="">
      <xdr:nvCxnSpPr>
        <xdr:cNvPr id="251" name="直線コネクタ 250"/>
        <xdr:cNvCxnSpPr/>
      </xdr:nvCxnSpPr>
      <xdr:spPr>
        <a:xfrm>
          <a:off x="16929100" y="1380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137922</xdr:rowOff>
    </xdr:from>
    <xdr:to>
      <xdr:col>24</xdr:col>
      <xdr:colOff>558800</xdr:colOff>
      <xdr:row>85</xdr:row>
      <xdr:rowOff>157226</xdr:rowOff>
    </xdr:to>
    <xdr:cxnSp macro="">
      <xdr:nvCxnSpPr>
        <xdr:cNvPr id="252" name="直線コネクタ 251"/>
        <xdr:cNvCxnSpPr/>
      </xdr:nvCxnSpPr>
      <xdr:spPr>
        <a:xfrm flipV="1">
          <a:off x="16179800" y="1471117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89425</xdr:rowOff>
    </xdr:from>
    <xdr:ext cx="762000" cy="259045"/>
    <xdr:sp macro="" textlink="">
      <xdr:nvSpPr>
        <xdr:cNvPr id="253" name="給与水準   （国との比較）平均値テキスト"/>
        <xdr:cNvSpPr txBox="1"/>
      </xdr:nvSpPr>
      <xdr:spPr>
        <a:xfrm>
          <a:off x="17106900" y="1414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54" name="フローチャート : 判断 253"/>
        <xdr:cNvSpPr/>
      </xdr:nvSpPr>
      <xdr:spPr>
        <a:xfrm>
          <a:off x="169672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108965</xdr:rowOff>
    </xdr:from>
    <xdr:to>
      <xdr:col>23</xdr:col>
      <xdr:colOff>406400</xdr:colOff>
      <xdr:row>85</xdr:row>
      <xdr:rowOff>157226</xdr:rowOff>
    </xdr:to>
    <xdr:cxnSp macro="">
      <xdr:nvCxnSpPr>
        <xdr:cNvPr id="255" name="直線コネクタ 254"/>
        <xdr:cNvCxnSpPr/>
      </xdr:nvCxnSpPr>
      <xdr:spPr>
        <a:xfrm>
          <a:off x="15290800" y="14682215"/>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92202</xdr:rowOff>
    </xdr:from>
    <xdr:to>
      <xdr:col>23</xdr:col>
      <xdr:colOff>457200</xdr:colOff>
      <xdr:row>84</xdr:row>
      <xdr:rowOff>22352</xdr:rowOff>
    </xdr:to>
    <xdr:sp macro="" textlink="">
      <xdr:nvSpPr>
        <xdr:cNvPr id="256" name="フローチャート : 判断 255"/>
        <xdr:cNvSpPr/>
      </xdr:nvSpPr>
      <xdr:spPr>
        <a:xfrm>
          <a:off x="16129000" y="143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32529</xdr:rowOff>
    </xdr:from>
    <xdr:ext cx="736600" cy="259045"/>
    <xdr:sp macro="" textlink="">
      <xdr:nvSpPr>
        <xdr:cNvPr id="257" name="テキスト ボックス 256"/>
        <xdr:cNvSpPr txBox="1"/>
      </xdr:nvSpPr>
      <xdr:spPr>
        <a:xfrm>
          <a:off x="15798800" y="1409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70358</xdr:rowOff>
    </xdr:from>
    <xdr:to>
      <xdr:col>22</xdr:col>
      <xdr:colOff>203200</xdr:colOff>
      <xdr:row>85</xdr:row>
      <xdr:rowOff>108965</xdr:rowOff>
    </xdr:to>
    <xdr:cxnSp macro="">
      <xdr:nvCxnSpPr>
        <xdr:cNvPr id="258" name="直線コネクタ 257"/>
        <xdr:cNvCxnSpPr/>
      </xdr:nvCxnSpPr>
      <xdr:spPr>
        <a:xfrm>
          <a:off x="14401800" y="14643608"/>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26924</xdr:rowOff>
    </xdr:from>
    <xdr:to>
      <xdr:col>22</xdr:col>
      <xdr:colOff>254000</xdr:colOff>
      <xdr:row>84</xdr:row>
      <xdr:rowOff>128524</xdr:rowOff>
    </xdr:to>
    <xdr:sp macro="" textlink="">
      <xdr:nvSpPr>
        <xdr:cNvPr id="259" name="フローチャート : 判断 258"/>
        <xdr:cNvSpPr/>
      </xdr:nvSpPr>
      <xdr:spPr>
        <a:xfrm>
          <a:off x="15240000" y="1442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138701</xdr:rowOff>
    </xdr:from>
    <xdr:ext cx="762000" cy="259045"/>
    <xdr:sp macro="" textlink="">
      <xdr:nvSpPr>
        <xdr:cNvPr id="260" name="テキスト ボックス 259"/>
        <xdr:cNvSpPr txBox="1"/>
      </xdr:nvSpPr>
      <xdr:spPr>
        <a:xfrm>
          <a:off x="14909800" y="1419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70358</xdr:rowOff>
    </xdr:from>
    <xdr:to>
      <xdr:col>21</xdr:col>
      <xdr:colOff>0</xdr:colOff>
      <xdr:row>89</xdr:row>
      <xdr:rowOff>166370</xdr:rowOff>
    </xdr:to>
    <xdr:cxnSp macro="">
      <xdr:nvCxnSpPr>
        <xdr:cNvPr id="261" name="直線コネクタ 260"/>
        <xdr:cNvCxnSpPr/>
      </xdr:nvCxnSpPr>
      <xdr:spPr>
        <a:xfrm flipV="1">
          <a:off x="13512800" y="14643608"/>
          <a:ext cx="889000" cy="78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140463</xdr:rowOff>
    </xdr:from>
    <xdr:to>
      <xdr:col>21</xdr:col>
      <xdr:colOff>50800</xdr:colOff>
      <xdr:row>84</xdr:row>
      <xdr:rowOff>70613</xdr:rowOff>
    </xdr:to>
    <xdr:sp macro="" textlink="">
      <xdr:nvSpPr>
        <xdr:cNvPr id="262" name="フローチャート : 判断 261"/>
        <xdr:cNvSpPr/>
      </xdr:nvSpPr>
      <xdr:spPr>
        <a:xfrm>
          <a:off x="14351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80790</xdr:rowOff>
    </xdr:from>
    <xdr:ext cx="762000" cy="259045"/>
    <xdr:sp macro="" textlink="">
      <xdr:nvSpPr>
        <xdr:cNvPr id="263" name="テキスト ボックス 262"/>
        <xdr:cNvSpPr txBox="1"/>
      </xdr:nvSpPr>
      <xdr:spPr>
        <a:xfrm>
          <a:off x="14020800" y="1413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103632</xdr:rowOff>
    </xdr:from>
    <xdr:to>
      <xdr:col>19</xdr:col>
      <xdr:colOff>533400</xdr:colOff>
      <xdr:row>89</xdr:row>
      <xdr:rowOff>33782</xdr:rowOff>
    </xdr:to>
    <xdr:sp macro="" textlink="">
      <xdr:nvSpPr>
        <xdr:cNvPr id="264" name="フローチャート : 判断 263"/>
        <xdr:cNvSpPr/>
      </xdr:nvSpPr>
      <xdr:spPr>
        <a:xfrm>
          <a:off x="13462000" y="1519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43959</xdr:rowOff>
    </xdr:from>
    <xdr:ext cx="762000" cy="259045"/>
    <xdr:sp macro="" textlink="">
      <xdr:nvSpPr>
        <xdr:cNvPr id="265" name="テキスト ボックス 264"/>
        <xdr:cNvSpPr txBox="1"/>
      </xdr:nvSpPr>
      <xdr:spPr>
        <a:xfrm>
          <a:off x="13131800" y="1496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87122</xdr:rowOff>
    </xdr:from>
    <xdr:to>
      <xdr:col>24</xdr:col>
      <xdr:colOff>609600</xdr:colOff>
      <xdr:row>86</xdr:row>
      <xdr:rowOff>17272</xdr:rowOff>
    </xdr:to>
    <xdr:sp macro="" textlink="">
      <xdr:nvSpPr>
        <xdr:cNvPr id="271" name="円/楕円 270"/>
        <xdr:cNvSpPr/>
      </xdr:nvSpPr>
      <xdr:spPr>
        <a:xfrm>
          <a:off x="169672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154449</xdr:rowOff>
    </xdr:from>
    <xdr:ext cx="762000" cy="259045"/>
    <xdr:sp macro="" textlink="">
      <xdr:nvSpPr>
        <xdr:cNvPr id="272" name="給与水準   （国との比較）該当値テキスト"/>
        <xdr:cNvSpPr txBox="1"/>
      </xdr:nvSpPr>
      <xdr:spPr>
        <a:xfrm>
          <a:off x="17106900" y="1455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106426</xdr:rowOff>
    </xdr:from>
    <xdr:to>
      <xdr:col>23</xdr:col>
      <xdr:colOff>457200</xdr:colOff>
      <xdr:row>86</xdr:row>
      <xdr:rowOff>36576</xdr:rowOff>
    </xdr:to>
    <xdr:sp macro="" textlink="">
      <xdr:nvSpPr>
        <xdr:cNvPr id="273" name="円/楕円 272"/>
        <xdr:cNvSpPr/>
      </xdr:nvSpPr>
      <xdr:spPr>
        <a:xfrm>
          <a:off x="16129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21353</xdr:rowOff>
    </xdr:from>
    <xdr:ext cx="736600" cy="259045"/>
    <xdr:sp macro="" textlink="">
      <xdr:nvSpPr>
        <xdr:cNvPr id="274" name="テキスト ボックス 273"/>
        <xdr:cNvSpPr txBox="1"/>
      </xdr:nvSpPr>
      <xdr:spPr>
        <a:xfrm>
          <a:off x="15798800" y="1476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58165</xdr:rowOff>
    </xdr:from>
    <xdr:to>
      <xdr:col>22</xdr:col>
      <xdr:colOff>254000</xdr:colOff>
      <xdr:row>85</xdr:row>
      <xdr:rowOff>159765</xdr:rowOff>
    </xdr:to>
    <xdr:sp macro="" textlink="">
      <xdr:nvSpPr>
        <xdr:cNvPr id="275" name="円/楕円 274"/>
        <xdr:cNvSpPr/>
      </xdr:nvSpPr>
      <xdr:spPr>
        <a:xfrm>
          <a:off x="15240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144542</xdr:rowOff>
    </xdr:from>
    <xdr:ext cx="762000" cy="259045"/>
    <xdr:sp macro="" textlink="">
      <xdr:nvSpPr>
        <xdr:cNvPr id="276" name="テキスト ボックス 275"/>
        <xdr:cNvSpPr txBox="1"/>
      </xdr:nvSpPr>
      <xdr:spPr>
        <a:xfrm>
          <a:off x="14909800" y="1471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19558</xdr:rowOff>
    </xdr:from>
    <xdr:to>
      <xdr:col>21</xdr:col>
      <xdr:colOff>50800</xdr:colOff>
      <xdr:row>85</xdr:row>
      <xdr:rowOff>121158</xdr:rowOff>
    </xdr:to>
    <xdr:sp macro="" textlink="">
      <xdr:nvSpPr>
        <xdr:cNvPr id="277" name="円/楕円 276"/>
        <xdr:cNvSpPr/>
      </xdr:nvSpPr>
      <xdr:spPr>
        <a:xfrm>
          <a:off x="14351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105935</xdr:rowOff>
    </xdr:from>
    <xdr:ext cx="762000" cy="259045"/>
    <xdr:sp macro="" textlink="">
      <xdr:nvSpPr>
        <xdr:cNvPr id="278" name="テキスト ボックス 277"/>
        <xdr:cNvSpPr txBox="1"/>
      </xdr:nvSpPr>
      <xdr:spPr>
        <a:xfrm>
          <a:off x="14020800" y="1467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115570</xdr:rowOff>
    </xdr:from>
    <xdr:to>
      <xdr:col>19</xdr:col>
      <xdr:colOff>533400</xdr:colOff>
      <xdr:row>90</xdr:row>
      <xdr:rowOff>45720</xdr:rowOff>
    </xdr:to>
    <xdr:sp macro="" textlink="">
      <xdr:nvSpPr>
        <xdr:cNvPr id="279" name="円/楕円 278"/>
        <xdr:cNvSpPr/>
      </xdr:nvSpPr>
      <xdr:spPr>
        <a:xfrm>
          <a:off x="13462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30497</xdr:rowOff>
    </xdr:from>
    <xdr:ext cx="762000" cy="259045"/>
    <xdr:sp macro="" textlink="">
      <xdr:nvSpPr>
        <xdr:cNvPr id="280" name="テキスト ボックス 279"/>
        <xdr:cNvSpPr txBox="1"/>
      </xdr:nvSpPr>
      <xdr:spPr>
        <a:xfrm>
          <a:off x="13131800" y="154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本市では、これまでに第一次定員管理計画（</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420</a:t>
          </a:r>
          <a:r>
            <a:rPr lang="ja-JP" altLang="ja-JP" sz="1100" b="0" i="0" baseline="0">
              <a:solidFill>
                <a:schemeClr val="dk1"/>
              </a:solidFill>
              <a:effectLst/>
              <a:latin typeface="+mn-lt"/>
              <a:ea typeface="+mn-ea"/>
              <a:cs typeface="+mn-cs"/>
            </a:rPr>
            <a:t>人削減）、第二次定員管理計画（</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165</a:t>
          </a:r>
          <a:r>
            <a:rPr lang="ja-JP" altLang="ja-JP" sz="1100" b="0" i="0" baseline="0">
              <a:solidFill>
                <a:schemeClr val="dk1"/>
              </a:solidFill>
              <a:effectLst/>
              <a:latin typeface="+mn-lt"/>
              <a:ea typeface="+mn-ea"/>
              <a:cs typeface="+mn-cs"/>
            </a:rPr>
            <a:t>人削減）の二次にわたる定員管理計画を実施し、職員の削減を進めてきた。</a:t>
          </a:r>
          <a:endParaRPr lang="ja-JP" altLang="ja-JP">
            <a:effectLst/>
          </a:endParaRPr>
        </a:p>
        <a:p>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年度からは、職員適正配置計画により４年間で</a:t>
          </a:r>
          <a:r>
            <a:rPr lang="en-US" altLang="ja-JP" sz="1100" b="0" i="0" baseline="0">
              <a:solidFill>
                <a:schemeClr val="dk1"/>
              </a:solidFill>
              <a:effectLst/>
              <a:latin typeface="+mn-lt"/>
              <a:ea typeface="+mn-ea"/>
              <a:cs typeface="+mn-cs"/>
            </a:rPr>
            <a:t>50</a:t>
          </a:r>
          <a:r>
            <a:rPr lang="ja-JP" altLang="ja-JP" sz="1100" b="0" i="0" baseline="0">
              <a:solidFill>
                <a:schemeClr val="dk1"/>
              </a:solidFill>
              <a:effectLst/>
              <a:latin typeface="+mn-lt"/>
              <a:ea typeface="+mn-ea"/>
              <a:cs typeface="+mn-cs"/>
            </a:rPr>
            <a:t>人の減員を目標としている。</a:t>
          </a:r>
          <a:endParaRPr lang="ja-JP" altLang="ja-JP">
            <a:effectLst/>
          </a:endParaRPr>
        </a:p>
        <a:p>
          <a:r>
            <a:rPr lang="ja-JP" altLang="ja-JP" sz="1100" b="0" i="0" baseline="0">
              <a:solidFill>
                <a:schemeClr val="dk1"/>
              </a:solidFill>
              <a:effectLst/>
              <a:latin typeface="+mn-lt"/>
              <a:ea typeface="+mn-ea"/>
              <a:cs typeface="+mn-cs"/>
            </a:rPr>
            <a:t>　人口千人当たりの普通会計職員数が平成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年度実績に比べ</a:t>
          </a:r>
          <a:r>
            <a:rPr lang="en-US" altLang="ja-JP" sz="1100" b="0" i="0" baseline="0">
              <a:solidFill>
                <a:schemeClr val="dk1"/>
              </a:solidFill>
              <a:effectLst/>
              <a:latin typeface="+mn-lt"/>
              <a:ea typeface="+mn-ea"/>
              <a:cs typeface="+mn-cs"/>
            </a:rPr>
            <a:t>3.94</a:t>
          </a:r>
          <a:r>
            <a:rPr lang="ja-JP" altLang="ja-JP" sz="1100" b="0" i="0" baseline="0">
              <a:solidFill>
                <a:schemeClr val="dk1"/>
              </a:solidFill>
              <a:effectLst/>
              <a:latin typeface="+mn-lt"/>
              <a:ea typeface="+mn-ea"/>
              <a:cs typeface="+mn-cs"/>
            </a:rPr>
            <a:t>人増加しているのは、小中学校の教職員の県から市への権限移譲（</a:t>
          </a:r>
          <a:r>
            <a:rPr lang="en-US" altLang="ja-JP" sz="1100" b="0" i="0" baseline="0">
              <a:solidFill>
                <a:schemeClr val="dk1"/>
              </a:solidFill>
              <a:effectLst/>
              <a:latin typeface="+mn-lt"/>
              <a:ea typeface="+mn-ea"/>
              <a:cs typeface="+mn-cs"/>
            </a:rPr>
            <a:t>2,776</a:t>
          </a:r>
          <a:r>
            <a:rPr lang="ja-JP" altLang="ja-JP" sz="1100" b="0" i="0" baseline="0">
              <a:solidFill>
                <a:schemeClr val="dk1"/>
              </a:solidFill>
              <a:effectLst/>
              <a:latin typeface="+mn-lt"/>
              <a:ea typeface="+mn-ea"/>
              <a:cs typeface="+mn-cs"/>
            </a:rPr>
            <a:t>人）が大きな要因である。</a:t>
          </a:r>
          <a:endParaRPr lang="ja-JP" altLang="ja-JP">
            <a:effectLst/>
          </a:endParaRPr>
        </a:p>
        <a:p>
          <a:r>
            <a:rPr lang="ja-JP" altLang="ja-JP" sz="1100" b="0" i="0" baseline="0">
              <a:solidFill>
                <a:schemeClr val="dk1"/>
              </a:solidFill>
              <a:effectLst/>
              <a:latin typeface="+mn-lt"/>
              <a:ea typeface="+mn-ea"/>
              <a:cs typeface="+mn-cs"/>
            </a:rPr>
            <a:t>　なお、当該権限移譲に係る増員は職員適正配置計画の対象外としている。</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63</xdr:row>
      <xdr:rowOff>114300</xdr:rowOff>
    </xdr:from>
    <xdr:to>
      <xdr:col>24</xdr:col>
      <xdr:colOff>558800</xdr:colOff>
      <xdr:row>67</xdr:row>
      <xdr:rowOff>108966</xdr:rowOff>
    </xdr:to>
    <xdr:cxnSp macro="">
      <xdr:nvCxnSpPr>
        <xdr:cNvPr id="308" name="直線コネクタ 307"/>
        <xdr:cNvCxnSpPr/>
      </xdr:nvCxnSpPr>
      <xdr:spPr>
        <a:xfrm flipV="1">
          <a:off x="17018000" y="10915650"/>
          <a:ext cx="0" cy="6804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81043</xdr:rowOff>
    </xdr:from>
    <xdr:ext cx="762000" cy="259045"/>
    <xdr:sp macro="" textlink="">
      <xdr:nvSpPr>
        <xdr:cNvPr id="309" name="定員管理の状況最小値テキスト"/>
        <xdr:cNvSpPr txBox="1"/>
      </xdr:nvSpPr>
      <xdr:spPr>
        <a:xfrm>
          <a:off x="17106900" y="1156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12.32</a:t>
          </a:r>
          <a:endParaRPr kumimoji="1" lang="ja-JP" altLang="en-US" sz="1000" b="1">
            <a:latin typeface="ＭＳ Ｐゴシック"/>
          </a:endParaRPr>
        </a:p>
      </xdr:txBody>
    </xdr:sp>
    <xdr:clientData/>
  </xdr:oneCellAnchor>
  <xdr:twoCellAnchor>
    <xdr:from>
      <xdr:col>24</xdr:col>
      <xdr:colOff>469900</xdr:colOff>
      <xdr:row>67</xdr:row>
      <xdr:rowOff>108966</xdr:rowOff>
    </xdr:from>
    <xdr:to>
      <xdr:col>24</xdr:col>
      <xdr:colOff>647700</xdr:colOff>
      <xdr:row>67</xdr:row>
      <xdr:rowOff>108966</xdr:rowOff>
    </xdr:to>
    <xdr:cxnSp macro="">
      <xdr:nvCxnSpPr>
        <xdr:cNvPr id="310" name="直線コネクタ 309"/>
        <xdr:cNvCxnSpPr/>
      </xdr:nvCxnSpPr>
      <xdr:spPr>
        <a:xfrm>
          <a:off x="16929100" y="1159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29227</xdr:rowOff>
    </xdr:from>
    <xdr:ext cx="762000" cy="259045"/>
    <xdr:sp macro="" textlink="">
      <xdr:nvSpPr>
        <xdr:cNvPr id="311" name="定員管理の状況最大値テキスト"/>
        <xdr:cNvSpPr txBox="1"/>
      </xdr:nvSpPr>
      <xdr:spPr>
        <a:xfrm>
          <a:off x="17106900" y="106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9.50</a:t>
          </a:r>
          <a:endParaRPr kumimoji="1" lang="ja-JP" altLang="en-US" sz="1000" b="1">
            <a:latin typeface="ＭＳ Ｐゴシック"/>
          </a:endParaRPr>
        </a:p>
      </xdr:txBody>
    </xdr:sp>
    <xdr:clientData/>
  </xdr:oneCellAnchor>
  <xdr:twoCellAnchor>
    <xdr:from>
      <xdr:col>24</xdr:col>
      <xdr:colOff>469900</xdr:colOff>
      <xdr:row>63</xdr:row>
      <xdr:rowOff>114300</xdr:rowOff>
    </xdr:from>
    <xdr:to>
      <xdr:col>24</xdr:col>
      <xdr:colOff>647700</xdr:colOff>
      <xdr:row>63</xdr:row>
      <xdr:rowOff>114300</xdr:rowOff>
    </xdr:to>
    <xdr:cxnSp macro="">
      <xdr:nvCxnSpPr>
        <xdr:cNvPr id="312" name="直線コネクタ 311"/>
        <xdr:cNvCxnSpPr/>
      </xdr:nvCxnSpPr>
      <xdr:spPr>
        <a:xfrm>
          <a:off x="169291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165481</xdr:rowOff>
    </xdr:from>
    <xdr:to>
      <xdr:col>24</xdr:col>
      <xdr:colOff>558800</xdr:colOff>
      <xdr:row>65</xdr:row>
      <xdr:rowOff>87503</xdr:rowOff>
    </xdr:to>
    <xdr:cxnSp macro="">
      <xdr:nvCxnSpPr>
        <xdr:cNvPr id="313" name="直線コネクタ 312"/>
        <xdr:cNvCxnSpPr/>
      </xdr:nvCxnSpPr>
      <xdr:spPr>
        <a:xfrm>
          <a:off x="16179800" y="10281031"/>
          <a:ext cx="838200" cy="95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64</xdr:row>
      <xdr:rowOff>38752</xdr:rowOff>
    </xdr:from>
    <xdr:ext cx="762000" cy="259045"/>
    <xdr:sp macro="" textlink="">
      <xdr:nvSpPr>
        <xdr:cNvPr id="314" name="定員管理の状況平均値テキスト"/>
        <xdr:cNvSpPr txBox="1"/>
      </xdr:nvSpPr>
      <xdr:spPr>
        <a:xfrm>
          <a:off x="17106900" y="1101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a:t>
          </a:r>
          <a:endParaRPr kumimoji="1" lang="ja-JP" altLang="en-US" sz="1000" b="1">
            <a:solidFill>
              <a:srgbClr val="000080"/>
            </a:solidFill>
            <a:latin typeface="ＭＳ Ｐゴシック"/>
          </a:endParaRPr>
        </a:p>
      </xdr:txBody>
    </xdr:sp>
    <xdr:clientData/>
  </xdr:oneCellAnchor>
  <xdr:twoCellAnchor>
    <xdr:from>
      <xdr:col>24</xdr:col>
      <xdr:colOff>508000</xdr:colOff>
      <xdr:row>65</xdr:row>
      <xdr:rowOff>22225</xdr:rowOff>
    </xdr:from>
    <xdr:to>
      <xdr:col>24</xdr:col>
      <xdr:colOff>609600</xdr:colOff>
      <xdr:row>65</xdr:row>
      <xdr:rowOff>123825</xdr:rowOff>
    </xdr:to>
    <xdr:sp macro="" textlink="">
      <xdr:nvSpPr>
        <xdr:cNvPr id="315" name="フローチャート : 判断 314"/>
        <xdr:cNvSpPr/>
      </xdr:nvSpPr>
      <xdr:spPr>
        <a:xfrm>
          <a:off x="169672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42418</xdr:rowOff>
    </xdr:from>
    <xdr:to>
      <xdr:col>23</xdr:col>
      <xdr:colOff>406400</xdr:colOff>
      <xdr:row>59</xdr:row>
      <xdr:rowOff>165481</xdr:rowOff>
    </xdr:to>
    <xdr:cxnSp macro="">
      <xdr:nvCxnSpPr>
        <xdr:cNvPr id="316" name="直線コネクタ 315"/>
        <xdr:cNvCxnSpPr/>
      </xdr:nvCxnSpPr>
      <xdr:spPr>
        <a:xfrm>
          <a:off x="15290800" y="10157968"/>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35052</xdr:rowOff>
    </xdr:from>
    <xdr:to>
      <xdr:col>23</xdr:col>
      <xdr:colOff>457200</xdr:colOff>
      <xdr:row>59</xdr:row>
      <xdr:rowOff>136652</xdr:rowOff>
    </xdr:to>
    <xdr:sp macro="" textlink="">
      <xdr:nvSpPr>
        <xdr:cNvPr id="317" name="フローチャート : 判断 316"/>
        <xdr:cNvSpPr/>
      </xdr:nvSpPr>
      <xdr:spPr>
        <a:xfrm>
          <a:off x="16129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146829</xdr:rowOff>
    </xdr:from>
    <xdr:ext cx="736600" cy="259045"/>
    <xdr:sp macro="" textlink="">
      <xdr:nvSpPr>
        <xdr:cNvPr id="318" name="テキスト ボックス 317"/>
        <xdr:cNvSpPr txBox="1"/>
      </xdr:nvSpPr>
      <xdr:spPr>
        <a:xfrm>
          <a:off x="15798800" y="9919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32766</xdr:rowOff>
    </xdr:from>
    <xdr:to>
      <xdr:col>22</xdr:col>
      <xdr:colOff>203200</xdr:colOff>
      <xdr:row>59</xdr:row>
      <xdr:rowOff>42418</xdr:rowOff>
    </xdr:to>
    <xdr:cxnSp macro="">
      <xdr:nvCxnSpPr>
        <xdr:cNvPr id="319" name="直線コネクタ 318"/>
        <xdr:cNvCxnSpPr/>
      </xdr:nvCxnSpPr>
      <xdr:spPr>
        <a:xfrm>
          <a:off x="14401800" y="101483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37465</xdr:rowOff>
    </xdr:from>
    <xdr:to>
      <xdr:col>22</xdr:col>
      <xdr:colOff>254000</xdr:colOff>
      <xdr:row>59</xdr:row>
      <xdr:rowOff>139065</xdr:rowOff>
    </xdr:to>
    <xdr:sp macro="" textlink="">
      <xdr:nvSpPr>
        <xdr:cNvPr id="320" name="フローチャート : 判断 319"/>
        <xdr:cNvSpPr/>
      </xdr:nvSpPr>
      <xdr:spPr>
        <a:xfrm>
          <a:off x="15240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123842</xdr:rowOff>
    </xdr:from>
    <xdr:ext cx="762000" cy="259045"/>
    <xdr:sp macro="" textlink="">
      <xdr:nvSpPr>
        <xdr:cNvPr id="321" name="テキスト ボックス 320"/>
        <xdr:cNvSpPr txBox="1"/>
      </xdr:nvSpPr>
      <xdr:spPr>
        <a:xfrm>
          <a:off x="149098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32766</xdr:rowOff>
    </xdr:from>
    <xdr:to>
      <xdr:col>21</xdr:col>
      <xdr:colOff>0</xdr:colOff>
      <xdr:row>59</xdr:row>
      <xdr:rowOff>42418</xdr:rowOff>
    </xdr:to>
    <xdr:cxnSp macro="">
      <xdr:nvCxnSpPr>
        <xdr:cNvPr id="322" name="直線コネクタ 321"/>
        <xdr:cNvCxnSpPr/>
      </xdr:nvCxnSpPr>
      <xdr:spPr>
        <a:xfrm flipV="1">
          <a:off x="13512800" y="101483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47117</xdr:rowOff>
    </xdr:from>
    <xdr:to>
      <xdr:col>21</xdr:col>
      <xdr:colOff>50800</xdr:colOff>
      <xdr:row>59</xdr:row>
      <xdr:rowOff>148717</xdr:rowOff>
    </xdr:to>
    <xdr:sp macro="" textlink="">
      <xdr:nvSpPr>
        <xdr:cNvPr id="323" name="フローチャート : 判断 322"/>
        <xdr:cNvSpPr/>
      </xdr:nvSpPr>
      <xdr:spPr>
        <a:xfrm>
          <a:off x="14351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133494</xdr:rowOff>
    </xdr:from>
    <xdr:ext cx="762000" cy="259045"/>
    <xdr:sp macro="" textlink="">
      <xdr:nvSpPr>
        <xdr:cNvPr id="324" name="テキスト ボックス 323"/>
        <xdr:cNvSpPr txBox="1"/>
      </xdr:nvSpPr>
      <xdr:spPr>
        <a:xfrm>
          <a:off x="14020800" y="1024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54356</xdr:rowOff>
    </xdr:from>
    <xdr:to>
      <xdr:col>19</xdr:col>
      <xdr:colOff>533400</xdr:colOff>
      <xdr:row>59</xdr:row>
      <xdr:rowOff>155956</xdr:rowOff>
    </xdr:to>
    <xdr:sp macro="" textlink="">
      <xdr:nvSpPr>
        <xdr:cNvPr id="325" name="フローチャート : 判断 324"/>
        <xdr:cNvSpPr/>
      </xdr:nvSpPr>
      <xdr:spPr>
        <a:xfrm>
          <a:off x="134620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140733</xdr:rowOff>
    </xdr:from>
    <xdr:ext cx="762000" cy="259045"/>
    <xdr:sp macro="" textlink="">
      <xdr:nvSpPr>
        <xdr:cNvPr id="326" name="テキスト ボックス 325"/>
        <xdr:cNvSpPr txBox="1"/>
      </xdr:nvSpPr>
      <xdr:spPr>
        <a:xfrm>
          <a:off x="13131800" y="1025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36703</xdr:rowOff>
    </xdr:from>
    <xdr:to>
      <xdr:col>24</xdr:col>
      <xdr:colOff>609600</xdr:colOff>
      <xdr:row>65</xdr:row>
      <xdr:rowOff>138303</xdr:rowOff>
    </xdr:to>
    <xdr:sp macro="" textlink="">
      <xdr:nvSpPr>
        <xdr:cNvPr id="332" name="円/楕円 331"/>
        <xdr:cNvSpPr/>
      </xdr:nvSpPr>
      <xdr:spPr>
        <a:xfrm>
          <a:off x="16967200" y="1118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8780</xdr:rowOff>
    </xdr:from>
    <xdr:ext cx="762000" cy="259045"/>
    <xdr:sp macro="" textlink="">
      <xdr:nvSpPr>
        <xdr:cNvPr id="333" name="定員管理の状況該当値テキスト"/>
        <xdr:cNvSpPr txBox="1"/>
      </xdr:nvSpPr>
      <xdr:spPr>
        <a:xfrm>
          <a:off x="17106900" y="1115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114681</xdr:rowOff>
    </xdr:from>
    <xdr:to>
      <xdr:col>23</xdr:col>
      <xdr:colOff>457200</xdr:colOff>
      <xdr:row>60</xdr:row>
      <xdr:rowOff>44831</xdr:rowOff>
    </xdr:to>
    <xdr:sp macro="" textlink="">
      <xdr:nvSpPr>
        <xdr:cNvPr id="334" name="円/楕円 333"/>
        <xdr:cNvSpPr/>
      </xdr:nvSpPr>
      <xdr:spPr>
        <a:xfrm>
          <a:off x="16129000" y="1023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29608</xdr:rowOff>
    </xdr:from>
    <xdr:ext cx="736600" cy="259045"/>
    <xdr:sp macro="" textlink="">
      <xdr:nvSpPr>
        <xdr:cNvPr id="335" name="テキスト ボックス 334"/>
        <xdr:cNvSpPr txBox="1"/>
      </xdr:nvSpPr>
      <xdr:spPr>
        <a:xfrm>
          <a:off x="15798800" y="10316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163068</xdr:rowOff>
    </xdr:from>
    <xdr:to>
      <xdr:col>22</xdr:col>
      <xdr:colOff>254000</xdr:colOff>
      <xdr:row>59</xdr:row>
      <xdr:rowOff>93218</xdr:rowOff>
    </xdr:to>
    <xdr:sp macro="" textlink="">
      <xdr:nvSpPr>
        <xdr:cNvPr id="336" name="円/楕円 335"/>
        <xdr:cNvSpPr/>
      </xdr:nvSpPr>
      <xdr:spPr>
        <a:xfrm>
          <a:off x="15240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103395</xdr:rowOff>
    </xdr:from>
    <xdr:ext cx="762000" cy="259045"/>
    <xdr:sp macro="" textlink="">
      <xdr:nvSpPr>
        <xdr:cNvPr id="337" name="テキスト ボックス 336"/>
        <xdr:cNvSpPr txBox="1"/>
      </xdr:nvSpPr>
      <xdr:spPr>
        <a:xfrm>
          <a:off x="14909800" y="987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153416</xdr:rowOff>
    </xdr:from>
    <xdr:to>
      <xdr:col>21</xdr:col>
      <xdr:colOff>50800</xdr:colOff>
      <xdr:row>59</xdr:row>
      <xdr:rowOff>83566</xdr:rowOff>
    </xdr:to>
    <xdr:sp macro="" textlink="">
      <xdr:nvSpPr>
        <xdr:cNvPr id="338" name="円/楕円 337"/>
        <xdr:cNvSpPr/>
      </xdr:nvSpPr>
      <xdr:spPr>
        <a:xfrm>
          <a:off x="14351000" y="100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93743</xdr:rowOff>
    </xdr:from>
    <xdr:ext cx="762000" cy="259045"/>
    <xdr:sp macro="" textlink="">
      <xdr:nvSpPr>
        <xdr:cNvPr id="339" name="テキスト ボックス 338"/>
        <xdr:cNvSpPr txBox="1"/>
      </xdr:nvSpPr>
      <xdr:spPr>
        <a:xfrm>
          <a:off x="14020800" y="986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163068</xdr:rowOff>
    </xdr:from>
    <xdr:to>
      <xdr:col>19</xdr:col>
      <xdr:colOff>533400</xdr:colOff>
      <xdr:row>59</xdr:row>
      <xdr:rowOff>93218</xdr:rowOff>
    </xdr:to>
    <xdr:sp macro="" textlink="">
      <xdr:nvSpPr>
        <xdr:cNvPr id="340" name="円/楕円 339"/>
        <xdr:cNvSpPr/>
      </xdr:nvSpPr>
      <xdr:spPr>
        <a:xfrm>
          <a:off x="13462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103395</xdr:rowOff>
    </xdr:from>
    <xdr:ext cx="762000" cy="259045"/>
    <xdr:sp macro="" textlink="">
      <xdr:nvSpPr>
        <xdr:cNvPr id="341" name="テキスト ボックス 340"/>
        <xdr:cNvSpPr txBox="1"/>
      </xdr:nvSpPr>
      <xdr:spPr>
        <a:xfrm>
          <a:off x="13131800" y="987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借入期間を延長したことによる元利償還金の減少などの影響により、</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年度より類似団体を下回っている。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r>
            <a:rPr lang="ja-JP" altLang="ja-JP" sz="1100" b="0" i="0" baseline="0">
              <a:solidFill>
                <a:schemeClr val="tx1"/>
              </a:solidFill>
              <a:effectLst/>
              <a:latin typeface="+mn-lt"/>
              <a:ea typeface="+mn-ea"/>
              <a:cs typeface="+mn-cs"/>
            </a:rPr>
            <a:t>近年、借入期間延長に伴う元利償還金の減などにより減少傾向で推移してきたが、</a:t>
          </a:r>
          <a:r>
            <a:rPr lang="en-US" altLang="ja-JP" sz="1100" b="0" i="0" baseline="0">
              <a:solidFill>
                <a:schemeClr val="tx1"/>
              </a:solidFill>
              <a:effectLst/>
              <a:latin typeface="+mn-lt"/>
              <a:ea typeface="+mn-ea"/>
              <a:cs typeface="+mn-cs"/>
            </a:rPr>
            <a:t>28</a:t>
          </a:r>
          <a:r>
            <a:rPr lang="ja-JP" altLang="ja-JP" sz="1100" b="0" i="0" baseline="0">
              <a:solidFill>
                <a:schemeClr val="tx1"/>
              </a:solidFill>
              <a:effectLst/>
              <a:latin typeface="+mn-lt"/>
              <a:ea typeface="+mn-ea"/>
              <a:cs typeface="+mn-cs"/>
            </a:rPr>
            <a:t>年度は、下水道事業債の減に伴う公営企業債の元利償還金に対する繰入金</a:t>
          </a:r>
          <a:r>
            <a:rPr lang="ja-JP" altLang="en-US" sz="1100" b="0" i="0" baseline="0">
              <a:solidFill>
                <a:schemeClr val="tx1"/>
              </a:solidFill>
              <a:effectLst/>
              <a:latin typeface="+mn-lt"/>
              <a:ea typeface="+mn-ea"/>
              <a:cs typeface="+mn-cs"/>
            </a:rPr>
            <a:t>や</a:t>
          </a:r>
          <a:r>
            <a:rPr lang="ja-JP" altLang="ja-JP" sz="1100" b="0" i="0" baseline="0">
              <a:solidFill>
                <a:schemeClr val="tx1"/>
              </a:solidFill>
              <a:effectLst/>
              <a:latin typeface="+mn-lt"/>
              <a:ea typeface="+mn-ea"/>
              <a:cs typeface="+mn-cs"/>
            </a:rPr>
            <a:t>債務負担行為に基づく支出額の減少などにより、</a:t>
          </a:r>
          <a:r>
            <a:rPr lang="en-US" altLang="ja-JP" sz="1100" b="0" i="0" baseline="0">
              <a:solidFill>
                <a:schemeClr val="tx1"/>
              </a:solidFill>
              <a:effectLst/>
              <a:latin typeface="+mn-lt"/>
              <a:ea typeface="+mn-ea"/>
              <a:cs typeface="+mn-cs"/>
            </a:rPr>
            <a:t>27</a:t>
          </a:r>
          <a:r>
            <a:rPr lang="ja-JP" altLang="ja-JP" sz="1100" b="0" i="0" baseline="0">
              <a:solidFill>
                <a:schemeClr val="tx1"/>
              </a:solidFill>
              <a:effectLst/>
              <a:latin typeface="+mn-lt"/>
              <a:ea typeface="+mn-ea"/>
              <a:cs typeface="+mn-cs"/>
            </a:rPr>
            <a:t>年度と比べ</a:t>
          </a:r>
          <a:r>
            <a:rPr lang="en-US" altLang="ja-JP" sz="1100" b="0" i="0" baseline="0">
              <a:solidFill>
                <a:schemeClr val="tx1"/>
              </a:solidFill>
              <a:effectLst/>
              <a:latin typeface="+mn-lt"/>
              <a:ea typeface="+mn-ea"/>
              <a:cs typeface="+mn-cs"/>
            </a:rPr>
            <a:t>0.6</a:t>
          </a:r>
          <a:r>
            <a:rPr lang="ja-JP" altLang="ja-JP" sz="1100" b="0" i="0" baseline="0">
              <a:solidFill>
                <a:schemeClr val="tx1"/>
              </a:solidFill>
              <a:effectLst/>
              <a:latin typeface="+mn-lt"/>
              <a:ea typeface="+mn-ea"/>
              <a:cs typeface="+mn-cs"/>
            </a:rPr>
            <a:t>ポイントの減となった。　合併特例債や臨時財政対策債の発行による市債残高の累増に伴い、今後は元利償還金が増加する見込みである。　また、権限移譲に係る義務教育職員の退職手当債の発行増も見込まれるため、市債残高の抑制や償還額の平準化を図り、計画的な財政運営に努めていく。</a:t>
          </a:r>
          <a:endParaRPr lang="ja-JP" altLang="ja-JP" sz="1400">
            <a:solidFill>
              <a:schemeClr val="tx1"/>
            </a:solidFill>
            <a:effectLst/>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9" name="テキスト ボックス 36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1" name="テキスト ボックス 37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110974</xdr:rowOff>
    </xdr:from>
    <xdr:to>
      <xdr:col>24</xdr:col>
      <xdr:colOff>558800</xdr:colOff>
      <xdr:row>45</xdr:row>
      <xdr:rowOff>51102</xdr:rowOff>
    </xdr:to>
    <xdr:cxnSp macro="">
      <xdr:nvCxnSpPr>
        <xdr:cNvPr id="373" name="直線コネクタ 372"/>
        <xdr:cNvCxnSpPr/>
      </xdr:nvCxnSpPr>
      <xdr:spPr>
        <a:xfrm flipV="1">
          <a:off x="17018000" y="6111724"/>
          <a:ext cx="0" cy="1654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23179</xdr:rowOff>
    </xdr:from>
    <xdr:ext cx="762000" cy="259045"/>
    <xdr:sp macro="" textlink="">
      <xdr:nvSpPr>
        <xdr:cNvPr id="374"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45</xdr:row>
      <xdr:rowOff>51102</xdr:rowOff>
    </xdr:from>
    <xdr:to>
      <xdr:col>24</xdr:col>
      <xdr:colOff>647700</xdr:colOff>
      <xdr:row>45</xdr:row>
      <xdr:rowOff>51102</xdr:rowOff>
    </xdr:to>
    <xdr:cxnSp macro="">
      <xdr:nvCxnSpPr>
        <xdr:cNvPr id="375" name="直線コネクタ 374"/>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25901</xdr:rowOff>
    </xdr:from>
    <xdr:ext cx="762000" cy="259045"/>
    <xdr:sp macro="" textlink="">
      <xdr:nvSpPr>
        <xdr:cNvPr id="376"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35</xdr:row>
      <xdr:rowOff>110974</xdr:rowOff>
    </xdr:from>
    <xdr:to>
      <xdr:col>24</xdr:col>
      <xdr:colOff>647700</xdr:colOff>
      <xdr:row>35</xdr:row>
      <xdr:rowOff>110974</xdr:rowOff>
    </xdr:to>
    <xdr:cxnSp macro="">
      <xdr:nvCxnSpPr>
        <xdr:cNvPr id="377" name="直線コネクタ 376"/>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171148</xdr:rowOff>
    </xdr:from>
    <xdr:to>
      <xdr:col>24</xdr:col>
      <xdr:colOff>558800</xdr:colOff>
      <xdr:row>39</xdr:row>
      <xdr:rowOff>68641</xdr:rowOff>
    </xdr:to>
    <xdr:cxnSp macro="">
      <xdr:nvCxnSpPr>
        <xdr:cNvPr id="378" name="直線コネクタ 377"/>
        <xdr:cNvCxnSpPr/>
      </xdr:nvCxnSpPr>
      <xdr:spPr>
        <a:xfrm flipV="1">
          <a:off x="16179800" y="6686248"/>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25296</xdr:rowOff>
    </xdr:from>
    <xdr:ext cx="762000" cy="259045"/>
    <xdr:sp macro="" textlink="">
      <xdr:nvSpPr>
        <xdr:cNvPr id="379" name="公債費負担の状況平均値テキスト"/>
        <xdr:cNvSpPr txBox="1"/>
      </xdr:nvSpPr>
      <xdr:spPr>
        <a:xfrm>
          <a:off x="17106900" y="6883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53219</xdr:rowOff>
    </xdr:from>
    <xdr:to>
      <xdr:col>24</xdr:col>
      <xdr:colOff>609600</xdr:colOff>
      <xdr:row>40</xdr:row>
      <xdr:rowOff>154819</xdr:rowOff>
    </xdr:to>
    <xdr:sp macro="" textlink="">
      <xdr:nvSpPr>
        <xdr:cNvPr id="380" name="フローチャート : 判断 379"/>
        <xdr:cNvSpPr/>
      </xdr:nvSpPr>
      <xdr:spPr>
        <a:xfrm>
          <a:off x="169672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68641</xdr:rowOff>
    </xdr:from>
    <xdr:to>
      <xdr:col>23</xdr:col>
      <xdr:colOff>406400</xdr:colOff>
      <xdr:row>39</xdr:row>
      <xdr:rowOff>160565</xdr:rowOff>
    </xdr:to>
    <xdr:cxnSp macro="">
      <xdr:nvCxnSpPr>
        <xdr:cNvPr id="381" name="直線コネクタ 380"/>
        <xdr:cNvCxnSpPr/>
      </xdr:nvCxnSpPr>
      <xdr:spPr>
        <a:xfrm flipV="1">
          <a:off x="15290800" y="675519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122162</xdr:rowOff>
    </xdr:from>
    <xdr:to>
      <xdr:col>23</xdr:col>
      <xdr:colOff>457200</xdr:colOff>
      <xdr:row>41</xdr:row>
      <xdr:rowOff>52312</xdr:rowOff>
    </xdr:to>
    <xdr:sp macro="" textlink="">
      <xdr:nvSpPr>
        <xdr:cNvPr id="382" name="フローチャート : 判断 381"/>
        <xdr:cNvSpPr/>
      </xdr:nvSpPr>
      <xdr:spPr>
        <a:xfrm>
          <a:off x="16129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37089</xdr:rowOff>
    </xdr:from>
    <xdr:ext cx="736600" cy="259045"/>
    <xdr:sp macro="" textlink="">
      <xdr:nvSpPr>
        <xdr:cNvPr id="383" name="テキスト ボックス 382"/>
        <xdr:cNvSpPr txBox="1"/>
      </xdr:nvSpPr>
      <xdr:spPr>
        <a:xfrm>
          <a:off x="15798800" y="706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160565</xdr:rowOff>
    </xdr:from>
    <xdr:to>
      <xdr:col>22</xdr:col>
      <xdr:colOff>203200</xdr:colOff>
      <xdr:row>40</xdr:row>
      <xdr:rowOff>104019</xdr:rowOff>
    </xdr:to>
    <xdr:cxnSp macro="">
      <xdr:nvCxnSpPr>
        <xdr:cNvPr id="384" name="直線コネクタ 383"/>
        <xdr:cNvCxnSpPr/>
      </xdr:nvCxnSpPr>
      <xdr:spPr>
        <a:xfrm flipV="1">
          <a:off x="14401800" y="684711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5" name="フローチャート : 判断 384"/>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86" name="テキスト ボックス 385"/>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104019</xdr:rowOff>
    </xdr:from>
    <xdr:to>
      <xdr:col>21</xdr:col>
      <xdr:colOff>0</xdr:colOff>
      <xdr:row>41</xdr:row>
      <xdr:rowOff>70455</xdr:rowOff>
    </xdr:to>
    <xdr:cxnSp macro="">
      <xdr:nvCxnSpPr>
        <xdr:cNvPr id="387" name="直線コネクタ 386"/>
        <xdr:cNvCxnSpPr/>
      </xdr:nvCxnSpPr>
      <xdr:spPr>
        <a:xfrm flipV="1">
          <a:off x="13512800" y="6962019"/>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156633</xdr:rowOff>
    </xdr:from>
    <xdr:to>
      <xdr:col>21</xdr:col>
      <xdr:colOff>50800</xdr:colOff>
      <xdr:row>41</xdr:row>
      <xdr:rowOff>86783</xdr:rowOff>
    </xdr:to>
    <xdr:sp macro="" textlink="">
      <xdr:nvSpPr>
        <xdr:cNvPr id="388" name="フローチャート : 判断 38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71560</xdr:rowOff>
    </xdr:from>
    <xdr:ext cx="762000" cy="259045"/>
    <xdr:sp macro="" textlink="">
      <xdr:nvSpPr>
        <xdr:cNvPr id="389" name="テキスト ボックス 388"/>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19655</xdr:rowOff>
    </xdr:from>
    <xdr:to>
      <xdr:col>19</xdr:col>
      <xdr:colOff>533400</xdr:colOff>
      <xdr:row>41</xdr:row>
      <xdr:rowOff>121255</xdr:rowOff>
    </xdr:to>
    <xdr:sp macro="" textlink="">
      <xdr:nvSpPr>
        <xdr:cNvPr id="390" name="フローチャート : 判断 389"/>
        <xdr:cNvSpPr/>
      </xdr:nvSpPr>
      <xdr:spPr>
        <a:xfrm>
          <a:off x="13462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131432</xdr:rowOff>
    </xdr:from>
    <xdr:ext cx="762000" cy="259045"/>
    <xdr:sp macro="" textlink="">
      <xdr:nvSpPr>
        <xdr:cNvPr id="391" name="テキスト ボックス 390"/>
        <xdr:cNvSpPr txBox="1"/>
      </xdr:nvSpPr>
      <xdr:spPr>
        <a:xfrm>
          <a:off x="13131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120348</xdr:rowOff>
    </xdr:from>
    <xdr:to>
      <xdr:col>24</xdr:col>
      <xdr:colOff>609600</xdr:colOff>
      <xdr:row>39</xdr:row>
      <xdr:rowOff>50498</xdr:rowOff>
    </xdr:to>
    <xdr:sp macro="" textlink="">
      <xdr:nvSpPr>
        <xdr:cNvPr id="397" name="円/楕円 396"/>
        <xdr:cNvSpPr/>
      </xdr:nvSpPr>
      <xdr:spPr>
        <a:xfrm>
          <a:off x="169672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136875</xdr:rowOff>
    </xdr:from>
    <xdr:ext cx="762000" cy="259045"/>
    <xdr:sp macro="" textlink="">
      <xdr:nvSpPr>
        <xdr:cNvPr id="398" name="公債費負担の状況該当値テキスト"/>
        <xdr:cNvSpPr txBox="1"/>
      </xdr:nvSpPr>
      <xdr:spPr>
        <a:xfrm>
          <a:off x="17106900" y="648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17841</xdr:rowOff>
    </xdr:from>
    <xdr:to>
      <xdr:col>23</xdr:col>
      <xdr:colOff>457200</xdr:colOff>
      <xdr:row>39</xdr:row>
      <xdr:rowOff>119441</xdr:rowOff>
    </xdr:to>
    <xdr:sp macro="" textlink="">
      <xdr:nvSpPr>
        <xdr:cNvPr id="399" name="円/楕円 398"/>
        <xdr:cNvSpPr/>
      </xdr:nvSpPr>
      <xdr:spPr>
        <a:xfrm>
          <a:off x="16129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129618</xdr:rowOff>
    </xdr:from>
    <xdr:ext cx="736600" cy="259045"/>
    <xdr:sp macro="" textlink="">
      <xdr:nvSpPr>
        <xdr:cNvPr id="400" name="テキスト ボックス 399"/>
        <xdr:cNvSpPr txBox="1"/>
      </xdr:nvSpPr>
      <xdr:spPr>
        <a:xfrm>
          <a:off x="15798800" y="647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109765</xdr:rowOff>
    </xdr:from>
    <xdr:to>
      <xdr:col>22</xdr:col>
      <xdr:colOff>254000</xdr:colOff>
      <xdr:row>40</xdr:row>
      <xdr:rowOff>39915</xdr:rowOff>
    </xdr:to>
    <xdr:sp macro="" textlink="">
      <xdr:nvSpPr>
        <xdr:cNvPr id="401" name="円/楕円 400"/>
        <xdr:cNvSpPr/>
      </xdr:nvSpPr>
      <xdr:spPr>
        <a:xfrm>
          <a:off x="15240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50092</xdr:rowOff>
    </xdr:from>
    <xdr:ext cx="762000" cy="259045"/>
    <xdr:sp macro="" textlink="">
      <xdr:nvSpPr>
        <xdr:cNvPr id="402" name="テキスト ボックス 401"/>
        <xdr:cNvSpPr txBox="1"/>
      </xdr:nvSpPr>
      <xdr:spPr>
        <a:xfrm>
          <a:off x="14909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53219</xdr:rowOff>
    </xdr:from>
    <xdr:to>
      <xdr:col>21</xdr:col>
      <xdr:colOff>50800</xdr:colOff>
      <xdr:row>40</xdr:row>
      <xdr:rowOff>154819</xdr:rowOff>
    </xdr:to>
    <xdr:sp macro="" textlink="">
      <xdr:nvSpPr>
        <xdr:cNvPr id="403" name="円/楕円 402"/>
        <xdr:cNvSpPr/>
      </xdr:nvSpPr>
      <xdr:spPr>
        <a:xfrm>
          <a:off x="14351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164996</xdr:rowOff>
    </xdr:from>
    <xdr:ext cx="762000" cy="259045"/>
    <xdr:sp macro="" textlink="">
      <xdr:nvSpPr>
        <xdr:cNvPr id="404" name="テキスト ボックス 403"/>
        <xdr:cNvSpPr txBox="1"/>
      </xdr:nvSpPr>
      <xdr:spPr>
        <a:xfrm>
          <a:off x="14020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19655</xdr:rowOff>
    </xdr:from>
    <xdr:to>
      <xdr:col>19</xdr:col>
      <xdr:colOff>533400</xdr:colOff>
      <xdr:row>41</xdr:row>
      <xdr:rowOff>121255</xdr:rowOff>
    </xdr:to>
    <xdr:sp macro="" textlink="">
      <xdr:nvSpPr>
        <xdr:cNvPr id="405" name="円/楕円 404"/>
        <xdr:cNvSpPr/>
      </xdr:nvSpPr>
      <xdr:spPr>
        <a:xfrm>
          <a:off x="13462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106032</xdr:rowOff>
    </xdr:from>
    <xdr:ext cx="762000" cy="259045"/>
    <xdr:sp macro="" textlink="">
      <xdr:nvSpPr>
        <xdr:cNvPr id="406" name="テキスト ボックス 405"/>
        <xdr:cNvSpPr txBox="1"/>
      </xdr:nvSpPr>
      <xdr:spPr>
        <a:xfrm>
          <a:off x="13131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rgbClr val="0070C0"/>
              </a:solidFill>
              <a:effectLst/>
              <a:latin typeface="+mn-lt"/>
              <a:ea typeface="+mn-ea"/>
              <a:cs typeface="+mn-cs"/>
            </a:rPr>
            <a:t>　</a:t>
          </a:r>
          <a:r>
            <a:rPr lang="ja-JP" altLang="ja-JP" sz="1100" b="0" i="0" baseline="0">
              <a:solidFill>
                <a:schemeClr val="tx1"/>
              </a:solidFill>
              <a:effectLst/>
              <a:latin typeface="+mn-lt"/>
              <a:ea typeface="+mn-ea"/>
              <a:cs typeface="+mn-cs"/>
            </a:rPr>
            <a:t>将来負担比率は、下水道事業債残高が少ないことなどを要因として、分子となる将来負担額が少ないことなどから、類似団体平均を下回っている。</a:t>
          </a:r>
          <a:endParaRPr lang="ja-JP" altLang="ja-JP" sz="1400">
            <a:solidFill>
              <a:schemeClr val="tx1"/>
            </a:solidFill>
            <a:effectLst/>
          </a:endParaRPr>
        </a:p>
        <a:p>
          <a:pPr eaLnBrk="1" fontAlgn="auto" latinLnBrk="0" hangingPunct="1"/>
          <a:r>
            <a:rPr lang="ja-JP" altLang="ja-JP" sz="1100" b="0" i="0" baseline="0">
              <a:solidFill>
                <a:schemeClr val="tx1"/>
              </a:solidFill>
              <a:effectLst/>
              <a:latin typeface="+mn-lt"/>
              <a:ea typeface="+mn-ea"/>
              <a:cs typeface="+mn-cs"/>
            </a:rPr>
            <a:t>　近年減少傾向で推移しているが、これは、地方債残高が増加しているものの、緊急防災・減災事業債等の交付税措置の高い起債を活用することにより、実質的な地方債残高の圧縮に取り組んでいること</a:t>
          </a:r>
          <a:r>
            <a:rPr lang="ja-JP" altLang="en-US" sz="1100" b="0" i="0" baseline="0">
              <a:solidFill>
                <a:schemeClr val="tx1"/>
              </a:solidFill>
              <a:effectLst/>
              <a:latin typeface="+mn-lt"/>
              <a:ea typeface="+mn-ea"/>
              <a:cs typeface="+mn-cs"/>
            </a:rPr>
            <a:t>及び企業債償還に要する一般会計からの繰出金や退職手当見込額等が減少したこと</a:t>
          </a:r>
          <a:r>
            <a:rPr lang="ja-JP" altLang="ja-JP" sz="1100" b="0" i="0" baseline="0">
              <a:solidFill>
                <a:schemeClr val="tx1"/>
              </a:solidFill>
              <a:effectLst/>
              <a:latin typeface="+mn-lt"/>
              <a:ea typeface="+mn-ea"/>
              <a:cs typeface="+mn-cs"/>
            </a:rPr>
            <a:t>によるものである。</a:t>
          </a:r>
          <a:endParaRPr lang="ja-JP" altLang="ja-JP" sz="1400">
            <a:solidFill>
              <a:schemeClr val="tx1"/>
            </a:solidFill>
            <a:effectLst/>
          </a:endParaRPr>
        </a:p>
        <a:p>
          <a:pPr eaLnBrk="1" fontAlgn="auto" latinLnBrk="0" hangingPunct="1"/>
          <a:r>
            <a:rPr lang="ja-JP" altLang="ja-JP" sz="1100" b="0" i="0" baseline="0">
              <a:solidFill>
                <a:schemeClr val="tx1"/>
              </a:solidFill>
              <a:effectLst/>
              <a:latin typeface="+mn-lt"/>
              <a:ea typeface="+mn-ea"/>
              <a:cs typeface="+mn-cs"/>
            </a:rPr>
            <a:t>　今後も後世への負担を軽減するよう、財政の健全化に努める。</a:t>
          </a:r>
          <a:endParaRPr lang="ja-JP" altLang="ja-JP" sz="1400">
            <a:solidFill>
              <a:schemeClr val="tx1"/>
            </a:solidFill>
            <a:effectLst/>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113741</xdr:rowOff>
    </xdr:to>
    <xdr:cxnSp macro="">
      <xdr:nvCxnSpPr>
        <xdr:cNvPr id="433" name="直線コネクタ 432"/>
        <xdr:cNvCxnSpPr/>
      </xdr:nvCxnSpPr>
      <xdr:spPr>
        <a:xfrm flipV="1">
          <a:off x="17018000" y="2451100"/>
          <a:ext cx="0" cy="109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85818</xdr:rowOff>
    </xdr:from>
    <xdr:ext cx="762000" cy="259045"/>
    <xdr:sp macro="" textlink="">
      <xdr:nvSpPr>
        <xdr:cNvPr id="434" name="将来負担の状況最小値テキスト"/>
        <xdr:cNvSpPr txBox="1"/>
      </xdr:nvSpPr>
      <xdr:spPr>
        <a:xfrm>
          <a:off x="17106900" y="351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226.2</a:t>
          </a:r>
          <a:endParaRPr kumimoji="1" lang="ja-JP" altLang="en-US" sz="1000" b="1">
            <a:latin typeface="ＭＳ Ｐゴシック"/>
          </a:endParaRPr>
        </a:p>
      </xdr:txBody>
    </xdr:sp>
    <xdr:clientData/>
  </xdr:oneCellAnchor>
  <xdr:twoCellAnchor>
    <xdr:from>
      <xdr:col>24</xdr:col>
      <xdr:colOff>469900</xdr:colOff>
      <xdr:row>20</xdr:row>
      <xdr:rowOff>113741</xdr:rowOff>
    </xdr:from>
    <xdr:to>
      <xdr:col>24</xdr:col>
      <xdr:colOff>647700</xdr:colOff>
      <xdr:row>20</xdr:row>
      <xdr:rowOff>113741</xdr:rowOff>
    </xdr:to>
    <xdr:cxnSp macro="">
      <xdr:nvCxnSpPr>
        <xdr:cNvPr id="435" name="直線コネクタ 434"/>
        <xdr:cNvCxnSpPr/>
      </xdr:nvCxnSpPr>
      <xdr:spPr>
        <a:xfrm>
          <a:off x="16929100" y="3542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103276</xdr:rowOff>
    </xdr:from>
    <xdr:to>
      <xdr:col>24</xdr:col>
      <xdr:colOff>558800</xdr:colOff>
      <xdr:row>15</xdr:row>
      <xdr:rowOff>166497</xdr:rowOff>
    </xdr:to>
    <xdr:cxnSp macro="">
      <xdr:nvCxnSpPr>
        <xdr:cNvPr id="438" name="直線コネクタ 437"/>
        <xdr:cNvCxnSpPr/>
      </xdr:nvCxnSpPr>
      <xdr:spPr>
        <a:xfrm flipV="1">
          <a:off x="16179800" y="2675026"/>
          <a:ext cx="838200" cy="6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16095</xdr:rowOff>
    </xdr:from>
    <xdr:ext cx="762000" cy="259045"/>
    <xdr:sp macro="" textlink="">
      <xdr:nvSpPr>
        <xdr:cNvPr id="439" name="将来負担の状況平均値テキスト"/>
        <xdr:cNvSpPr txBox="1"/>
      </xdr:nvSpPr>
      <xdr:spPr>
        <a:xfrm>
          <a:off x="17106900" y="293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44018</xdr:rowOff>
    </xdr:from>
    <xdr:to>
      <xdr:col>24</xdr:col>
      <xdr:colOff>609600</xdr:colOff>
      <xdr:row>17</xdr:row>
      <xdr:rowOff>145618</xdr:rowOff>
    </xdr:to>
    <xdr:sp macro="" textlink="">
      <xdr:nvSpPr>
        <xdr:cNvPr id="440" name="フローチャート : 判断 439"/>
        <xdr:cNvSpPr/>
      </xdr:nvSpPr>
      <xdr:spPr>
        <a:xfrm>
          <a:off x="16967200" y="295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166497</xdr:rowOff>
    </xdr:from>
    <xdr:to>
      <xdr:col>23</xdr:col>
      <xdr:colOff>406400</xdr:colOff>
      <xdr:row>16</xdr:row>
      <xdr:rowOff>45237</xdr:rowOff>
    </xdr:to>
    <xdr:cxnSp macro="">
      <xdr:nvCxnSpPr>
        <xdr:cNvPr id="441" name="直線コネクタ 440"/>
        <xdr:cNvCxnSpPr/>
      </xdr:nvCxnSpPr>
      <xdr:spPr>
        <a:xfrm flipV="1">
          <a:off x="15290800" y="2738247"/>
          <a:ext cx="8890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85039</xdr:rowOff>
    </xdr:from>
    <xdr:to>
      <xdr:col>23</xdr:col>
      <xdr:colOff>457200</xdr:colOff>
      <xdr:row>18</xdr:row>
      <xdr:rowOff>15189</xdr:rowOff>
    </xdr:to>
    <xdr:sp macro="" textlink="">
      <xdr:nvSpPr>
        <xdr:cNvPr id="442" name="フローチャート : 判断 441"/>
        <xdr:cNvSpPr/>
      </xdr:nvSpPr>
      <xdr:spPr>
        <a:xfrm>
          <a:off x="16129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171416</xdr:rowOff>
    </xdr:from>
    <xdr:ext cx="736600" cy="259045"/>
    <xdr:sp macro="" textlink="">
      <xdr:nvSpPr>
        <xdr:cNvPr id="443" name="テキスト ボックス 442"/>
        <xdr:cNvSpPr txBox="1"/>
      </xdr:nvSpPr>
      <xdr:spPr>
        <a:xfrm>
          <a:off x="15798800" y="3086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45237</xdr:rowOff>
    </xdr:from>
    <xdr:to>
      <xdr:col>22</xdr:col>
      <xdr:colOff>203200</xdr:colOff>
      <xdr:row>16</xdr:row>
      <xdr:rowOff>75641</xdr:rowOff>
    </xdr:to>
    <xdr:cxnSp macro="">
      <xdr:nvCxnSpPr>
        <xdr:cNvPr id="444" name="直線コネクタ 443"/>
        <xdr:cNvCxnSpPr/>
      </xdr:nvCxnSpPr>
      <xdr:spPr>
        <a:xfrm flipV="1">
          <a:off x="14401800" y="2788437"/>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124612</xdr:rowOff>
    </xdr:from>
    <xdr:to>
      <xdr:col>22</xdr:col>
      <xdr:colOff>254000</xdr:colOff>
      <xdr:row>18</xdr:row>
      <xdr:rowOff>54762</xdr:rowOff>
    </xdr:to>
    <xdr:sp macro="" textlink="">
      <xdr:nvSpPr>
        <xdr:cNvPr id="445" name="フローチャート : 判断 444"/>
        <xdr:cNvSpPr/>
      </xdr:nvSpPr>
      <xdr:spPr>
        <a:xfrm>
          <a:off x="15240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39539</xdr:rowOff>
    </xdr:from>
    <xdr:ext cx="762000" cy="259045"/>
    <xdr:sp macro="" textlink="">
      <xdr:nvSpPr>
        <xdr:cNvPr id="446" name="テキスト ボックス 445"/>
        <xdr:cNvSpPr txBox="1"/>
      </xdr:nvSpPr>
      <xdr:spPr>
        <a:xfrm>
          <a:off x="14909800" y="312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75641</xdr:rowOff>
    </xdr:from>
    <xdr:to>
      <xdr:col>21</xdr:col>
      <xdr:colOff>0</xdr:colOff>
      <xdr:row>16</xdr:row>
      <xdr:rowOff>129210</xdr:rowOff>
    </xdr:to>
    <xdr:cxnSp macro="">
      <xdr:nvCxnSpPr>
        <xdr:cNvPr id="447" name="直線コネクタ 446"/>
        <xdr:cNvCxnSpPr/>
      </xdr:nvCxnSpPr>
      <xdr:spPr>
        <a:xfrm flipV="1">
          <a:off x="13512800" y="2818841"/>
          <a:ext cx="8890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156464</xdr:rowOff>
    </xdr:from>
    <xdr:to>
      <xdr:col>21</xdr:col>
      <xdr:colOff>50800</xdr:colOff>
      <xdr:row>18</xdr:row>
      <xdr:rowOff>86614</xdr:rowOff>
    </xdr:to>
    <xdr:sp macro="" textlink="">
      <xdr:nvSpPr>
        <xdr:cNvPr id="448" name="フローチャート : 判断 447"/>
        <xdr:cNvSpPr/>
      </xdr:nvSpPr>
      <xdr:spPr>
        <a:xfrm>
          <a:off x="14351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71391</xdr:rowOff>
    </xdr:from>
    <xdr:ext cx="762000" cy="259045"/>
    <xdr:sp macro="" textlink="">
      <xdr:nvSpPr>
        <xdr:cNvPr id="449" name="テキスト ボックス 448"/>
        <xdr:cNvSpPr txBox="1"/>
      </xdr:nvSpPr>
      <xdr:spPr>
        <a:xfrm>
          <a:off x="14020800" y="315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40513</xdr:rowOff>
    </xdr:from>
    <xdr:to>
      <xdr:col>19</xdr:col>
      <xdr:colOff>533400</xdr:colOff>
      <xdr:row>18</xdr:row>
      <xdr:rowOff>142113</xdr:rowOff>
    </xdr:to>
    <xdr:sp macro="" textlink="">
      <xdr:nvSpPr>
        <xdr:cNvPr id="450" name="フローチャート : 判断 449"/>
        <xdr:cNvSpPr/>
      </xdr:nvSpPr>
      <xdr:spPr>
        <a:xfrm>
          <a:off x="13462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126890</xdr:rowOff>
    </xdr:from>
    <xdr:ext cx="762000" cy="259045"/>
    <xdr:sp macro="" textlink="">
      <xdr:nvSpPr>
        <xdr:cNvPr id="451" name="テキスト ボックス 450"/>
        <xdr:cNvSpPr txBox="1"/>
      </xdr:nvSpPr>
      <xdr:spPr>
        <a:xfrm>
          <a:off x="13131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52476</xdr:rowOff>
    </xdr:from>
    <xdr:to>
      <xdr:col>24</xdr:col>
      <xdr:colOff>609600</xdr:colOff>
      <xdr:row>15</xdr:row>
      <xdr:rowOff>154076</xdr:rowOff>
    </xdr:to>
    <xdr:sp macro="" textlink="">
      <xdr:nvSpPr>
        <xdr:cNvPr id="457" name="円/楕円 456"/>
        <xdr:cNvSpPr/>
      </xdr:nvSpPr>
      <xdr:spPr>
        <a:xfrm>
          <a:off x="16967200" y="262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69003</xdr:rowOff>
    </xdr:from>
    <xdr:ext cx="762000" cy="259045"/>
    <xdr:sp macro="" textlink="">
      <xdr:nvSpPr>
        <xdr:cNvPr id="458" name="将来負担の状況該当値テキスト"/>
        <xdr:cNvSpPr txBox="1"/>
      </xdr:nvSpPr>
      <xdr:spPr>
        <a:xfrm>
          <a:off x="17106900" y="246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115697</xdr:rowOff>
    </xdr:from>
    <xdr:to>
      <xdr:col>23</xdr:col>
      <xdr:colOff>457200</xdr:colOff>
      <xdr:row>16</xdr:row>
      <xdr:rowOff>45847</xdr:rowOff>
    </xdr:to>
    <xdr:sp macro="" textlink="">
      <xdr:nvSpPr>
        <xdr:cNvPr id="459" name="円/楕円 458"/>
        <xdr:cNvSpPr/>
      </xdr:nvSpPr>
      <xdr:spPr>
        <a:xfrm>
          <a:off x="16129000" y="26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56024</xdr:rowOff>
    </xdr:from>
    <xdr:ext cx="736600" cy="259045"/>
    <xdr:sp macro="" textlink="">
      <xdr:nvSpPr>
        <xdr:cNvPr id="460" name="テキスト ボックス 459"/>
        <xdr:cNvSpPr txBox="1"/>
      </xdr:nvSpPr>
      <xdr:spPr>
        <a:xfrm>
          <a:off x="15798800" y="2456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165887</xdr:rowOff>
    </xdr:from>
    <xdr:to>
      <xdr:col>22</xdr:col>
      <xdr:colOff>254000</xdr:colOff>
      <xdr:row>16</xdr:row>
      <xdr:rowOff>96037</xdr:rowOff>
    </xdr:to>
    <xdr:sp macro="" textlink="">
      <xdr:nvSpPr>
        <xdr:cNvPr id="461" name="円/楕円 460"/>
        <xdr:cNvSpPr/>
      </xdr:nvSpPr>
      <xdr:spPr>
        <a:xfrm>
          <a:off x="15240000" y="273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106214</xdr:rowOff>
    </xdr:from>
    <xdr:ext cx="762000" cy="259045"/>
    <xdr:sp macro="" textlink="">
      <xdr:nvSpPr>
        <xdr:cNvPr id="462" name="テキスト ボックス 461"/>
        <xdr:cNvSpPr txBox="1"/>
      </xdr:nvSpPr>
      <xdr:spPr>
        <a:xfrm>
          <a:off x="14909800" y="250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24841</xdr:rowOff>
    </xdr:from>
    <xdr:to>
      <xdr:col>21</xdr:col>
      <xdr:colOff>50800</xdr:colOff>
      <xdr:row>16</xdr:row>
      <xdr:rowOff>126441</xdr:rowOff>
    </xdr:to>
    <xdr:sp macro="" textlink="">
      <xdr:nvSpPr>
        <xdr:cNvPr id="463" name="円/楕円 462"/>
        <xdr:cNvSpPr/>
      </xdr:nvSpPr>
      <xdr:spPr>
        <a:xfrm>
          <a:off x="14351000" y="276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136618</xdr:rowOff>
    </xdr:from>
    <xdr:ext cx="762000" cy="259045"/>
    <xdr:sp macro="" textlink="">
      <xdr:nvSpPr>
        <xdr:cNvPr id="464" name="テキスト ボックス 463"/>
        <xdr:cNvSpPr txBox="1"/>
      </xdr:nvSpPr>
      <xdr:spPr>
        <a:xfrm>
          <a:off x="14020800" y="253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78410</xdr:rowOff>
    </xdr:from>
    <xdr:to>
      <xdr:col>19</xdr:col>
      <xdr:colOff>533400</xdr:colOff>
      <xdr:row>17</xdr:row>
      <xdr:rowOff>8560</xdr:rowOff>
    </xdr:to>
    <xdr:sp macro="" textlink="">
      <xdr:nvSpPr>
        <xdr:cNvPr id="465" name="円/楕円 464"/>
        <xdr:cNvSpPr/>
      </xdr:nvSpPr>
      <xdr:spPr>
        <a:xfrm>
          <a:off x="13462000" y="282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18737</xdr:rowOff>
    </xdr:from>
    <xdr:ext cx="762000" cy="259045"/>
    <xdr:sp macro="" textlink="">
      <xdr:nvSpPr>
        <xdr:cNvPr id="466" name="テキスト ボックス 465"/>
        <xdr:cNvSpPr txBox="1"/>
      </xdr:nvSpPr>
      <xdr:spPr>
        <a:xfrm>
          <a:off x="13131800" y="259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静岡県静岡市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709,041
700,608
1,411.90
282,495,755
277,023,202
3,395,708
163,647,048
420,313,822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46.4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rgbClr val="0070C0"/>
              </a:solidFill>
              <a:effectLst/>
              <a:latin typeface="+mn-lt"/>
              <a:ea typeface="+mn-ea"/>
              <a:cs typeface="+mn-cs"/>
            </a:rPr>
            <a:t>　</a:t>
          </a:r>
          <a:r>
            <a:rPr lang="ja-JP" altLang="ja-JP" sz="1100" b="0" i="0" baseline="0">
              <a:solidFill>
                <a:schemeClr val="tx1"/>
              </a:solidFill>
              <a:effectLst/>
              <a:latin typeface="+mn-lt"/>
              <a:ea typeface="+mn-ea"/>
              <a:cs typeface="+mn-cs"/>
            </a:rPr>
            <a:t>人件費に係る経常収支比率は、類似団体平均</a:t>
          </a:r>
          <a:r>
            <a:rPr lang="ja-JP" altLang="en-US" sz="1100" b="0" i="0" baseline="0">
              <a:solidFill>
                <a:schemeClr val="tx1"/>
              </a:solidFill>
              <a:effectLst/>
              <a:latin typeface="+mn-lt"/>
              <a:ea typeface="+mn-ea"/>
              <a:cs typeface="+mn-cs"/>
            </a:rPr>
            <a:t>を上回る数値</a:t>
          </a:r>
          <a:r>
            <a:rPr lang="ja-JP" altLang="ja-JP" sz="1100" b="0" i="0" baseline="0">
              <a:solidFill>
                <a:schemeClr val="tx1"/>
              </a:solidFill>
              <a:effectLst/>
              <a:latin typeface="+mn-lt"/>
              <a:ea typeface="+mn-ea"/>
              <a:cs typeface="+mn-cs"/>
            </a:rPr>
            <a:t>で推移して</a:t>
          </a:r>
          <a:r>
            <a:rPr lang="ja-JP" altLang="en-US" sz="1100" b="0" i="0" baseline="0">
              <a:solidFill>
                <a:schemeClr val="tx1"/>
              </a:solidFill>
              <a:effectLst/>
              <a:latin typeface="+mn-lt"/>
              <a:ea typeface="+mn-ea"/>
              <a:cs typeface="+mn-cs"/>
            </a:rPr>
            <a:t>いる。</a:t>
          </a:r>
          <a:endParaRPr lang="en-US" altLang="ja-JP" sz="1100" b="0" i="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rgbClr val="0070C0"/>
              </a:solidFill>
              <a:effectLst/>
              <a:latin typeface="+mn-lt"/>
              <a:ea typeface="+mn-ea"/>
              <a:cs typeface="+mn-cs"/>
            </a:rPr>
            <a:t>　</a:t>
          </a:r>
          <a:r>
            <a:rPr lang="en-US" altLang="ja-JP" sz="1100" b="0" i="0" baseline="0">
              <a:solidFill>
                <a:schemeClr val="tx1"/>
              </a:solidFill>
              <a:effectLst/>
              <a:latin typeface="+mn-lt"/>
              <a:ea typeface="+mn-ea"/>
              <a:cs typeface="+mn-cs"/>
            </a:rPr>
            <a:t>28</a:t>
          </a:r>
          <a:r>
            <a:rPr lang="ja-JP" altLang="ja-JP" sz="1100" b="0" i="0" baseline="0">
              <a:solidFill>
                <a:schemeClr val="tx1"/>
              </a:solidFill>
              <a:effectLst/>
              <a:latin typeface="+mn-lt"/>
              <a:ea typeface="+mn-ea"/>
              <a:cs typeface="+mn-cs"/>
            </a:rPr>
            <a:t>年度は、</a:t>
          </a:r>
          <a:r>
            <a:rPr lang="ja-JP" altLang="ja-JP" sz="1100" b="0" i="0" baseline="0">
              <a:solidFill>
                <a:schemeClr val="dk1"/>
              </a:solidFill>
              <a:effectLst/>
              <a:latin typeface="+mn-lt"/>
              <a:ea typeface="+mn-ea"/>
              <a:cs typeface="+mn-cs"/>
            </a:rPr>
            <a:t>給与制度の総合的見直し（平均</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％減（一般行政職の率））を実施した</a:t>
          </a:r>
          <a:r>
            <a:rPr lang="ja-JP" altLang="en-US" sz="1100" b="0" i="0" baseline="0">
              <a:solidFill>
                <a:schemeClr val="dk1"/>
              </a:solidFill>
              <a:effectLst/>
              <a:latin typeface="+mn-lt"/>
              <a:ea typeface="+mn-ea"/>
              <a:cs typeface="+mn-cs"/>
            </a:rPr>
            <a:t>が、</a:t>
          </a:r>
          <a:r>
            <a:rPr lang="ja-JP" altLang="ja-JP" sz="1100" b="0" i="0" baseline="0">
              <a:solidFill>
                <a:schemeClr val="tx1"/>
              </a:solidFill>
              <a:effectLst/>
              <a:latin typeface="+mn-lt"/>
              <a:ea typeface="+mn-ea"/>
              <a:cs typeface="+mn-cs"/>
            </a:rPr>
            <a:t>人事委員会勧告に基づく給与改定（勤勉手当</a:t>
          </a:r>
          <a:r>
            <a:rPr lang="en-US" altLang="ja-JP" sz="1100" b="0" i="0" baseline="0">
              <a:solidFill>
                <a:schemeClr val="tx1"/>
              </a:solidFill>
              <a:effectLst/>
              <a:latin typeface="+mn-lt"/>
              <a:ea typeface="+mn-ea"/>
              <a:cs typeface="+mn-cs"/>
            </a:rPr>
            <a:t>0.1</a:t>
          </a:r>
          <a:r>
            <a:rPr lang="ja-JP" altLang="ja-JP" sz="1100" b="0" i="0" baseline="0">
              <a:solidFill>
                <a:schemeClr val="tx1"/>
              </a:solidFill>
              <a:effectLst/>
              <a:latin typeface="+mn-lt"/>
              <a:ea typeface="+mn-ea"/>
              <a:cs typeface="+mn-cs"/>
            </a:rPr>
            <a:t>月の増）の実施及び消防広域化に伴う職員の増などにより、</a:t>
          </a:r>
          <a:r>
            <a:rPr lang="ja-JP" altLang="en-US" sz="1100" b="0" i="0" baseline="0">
              <a:solidFill>
                <a:schemeClr val="tx1"/>
              </a:solidFill>
              <a:effectLst/>
              <a:latin typeface="+mn-lt"/>
              <a:ea typeface="+mn-ea"/>
              <a:cs typeface="+mn-cs"/>
            </a:rPr>
            <a:t>前年度</a:t>
          </a:r>
          <a:r>
            <a:rPr lang="ja-JP" altLang="ja-JP" sz="1100" b="0" i="0" baseline="0">
              <a:solidFill>
                <a:schemeClr val="tx1"/>
              </a:solidFill>
              <a:effectLst/>
              <a:latin typeface="+mn-lt"/>
              <a:ea typeface="+mn-ea"/>
              <a:cs typeface="+mn-cs"/>
            </a:rPr>
            <a:t>を上回る数値となっている。</a:t>
          </a:r>
          <a:endParaRPr lang="ja-JP" altLang="ja-JP" sz="1400">
            <a:solidFill>
              <a:schemeClr val="tx1"/>
            </a:solidFill>
            <a:effectLst/>
          </a:endParaRPr>
        </a:p>
        <a:p>
          <a:r>
            <a:rPr lang="ja-JP" altLang="ja-JP" sz="1100" b="0" i="0" baseline="0">
              <a:solidFill>
                <a:srgbClr val="0070C0"/>
              </a:solidFill>
              <a:effectLst/>
              <a:latin typeface="+mn-lt"/>
              <a:ea typeface="+mn-ea"/>
              <a:cs typeface="+mn-cs"/>
            </a:rPr>
            <a:t>　</a:t>
          </a:r>
          <a:r>
            <a:rPr lang="ja-JP" altLang="ja-JP" sz="1100" b="0" i="0" baseline="0">
              <a:solidFill>
                <a:schemeClr val="tx1"/>
              </a:solidFill>
              <a:effectLst/>
              <a:latin typeface="+mn-lt"/>
              <a:ea typeface="+mn-ea"/>
              <a:cs typeface="+mn-cs"/>
            </a:rPr>
            <a:t>今後も定員及び給与の適正化を行い、人件費の削減に努めていく。 </a:t>
          </a:r>
          <a:endParaRPr lang="ja-JP" altLang="ja-JP" sz="1400">
            <a:solidFill>
              <a:schemeClr val="tx1"/>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95250</xdr:rowOff>
    </xdr:from>
    <xdr:to>
      <xdr:col>7</xdr:col>
      <xdr:colOff>15875</xdr:colOff>
      <xdr:row>41</xdr:row>
      <xdr:rowOff>44450</xdr:rowOff>
    </xdr:to>
    <xdr:cxnSp macro="">
      <xdr:nvCxnSpPr>
        <xdr:cNvPr id="61" name="直線コネクタ 60"/>
        <xdr:cNvCxnSpPr/>
      </xdr:nvCxnSpPr>
      <xdr:spPr>
        <a:xfrm flipV="1">
          <a:off x="4826000" y="57531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6</xdr:col>
      <xdr:colOff>612775</xdr:colOff>
      <xdr:row>41</xdr:row>
      <xdr:rowOff>44450</xdr:rowOff>
    </xdr:from>
    <xdr:to>
      <xdr:col>7</xdr:col>
      <xdr:colOff>104775</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10177</xdr:rowOff>
    </xdr:from>
    <xdr:ext cx="762000" cy="259045"/>
    <xdr:sp macro="" textlink="">
      <xdr:nvSpPr>
        <xdr:cNvPr id="64" name="人件費最大値テキスト"/>
        <xdr:cNvSpPr txBox="1"/>
      </xdr:nvSpPr>
      <xdr:spPr>
        <a:xfrm>
          <a:off x="49149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6</xdr:col>
      <xdr:colOff>612775</xdr:colOff>
      <xdr:row>33</xdr:row>
      <xdr:rowOff>95250</xdr:rowOff>
    </xdr:from>
    <xdr:to>
      <xdr:col>7</xdr:col>
      <xdr:colOff>104775</xdr:colOff>
      <xdr:row>33</xdr:row>
      <xdr:rowOff>95250</xdr:rowOff>
    </xdr:to>
    <xdr:cxnSp macro="">
      <xdr:nvCxnSpPr>
        <xdr:cNvPr id="65" name="直線コネクタ 64"/>
        <xdr:cNvCxnSpPr/>
      </xdr:nvCxnSpPr>
      <xdr:spPr>
        <a:xfrm>
          <a:off x="47371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133350</xdr:rowOff>
    </xdr:from>
    <xdr:to>
      <xdr:col>7</xdr:col>
      <xdr:colOff>15875</xdr:colOff>
      <xdr:row>38</xdr:row>
      <xdr:rowOff>38100</xdr:rowOff>
    </xdr:to>
    <xdr:cxnSp macro="">
      <xdr:nvCxnSpPr>
        <xdr:cNvPr id="66" name="直線コネクタ 65"/>
        <xdr:cNvCxnSpPr/>
      </xdr:nvCxnSpPr>
      <xdr:spPr>
        <a:xfrm>
          <a:off x="3987800" y="6477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156227</xdr:rowOff>
    </xdr:from>
    <xdr:ext cx="762000" cy="259045"/>
    <xdr:sp macro="" textlink="">
      <xdr:nvSpPr>
        <xdr:cNvPr id="67" name="人件費平均値テキスト"/>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139700</xdr:rowOff>
    </xdr:from>
    <xdr:to>
      <xdr:col>7</xdr:col>
      <xdr:colOff>66675</xdr:colOff>
      <xdr:row>37</xdr:row>
      <xdr:rowOff>69850</xdr:rowOff>
    </xdr:to>
    <xdr:sp macro="" textlink="">
      <xdr:nvSpPr>
        <xdr:cNvPr id="68" name="フローチャート :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107950</xdr:rowOff>
    </xdr:from>
    <xdr:to>
      <xdr:col>5</xdr:col>
      <xdr:colOff>549275</xdr:colOff>
      <xdr:row>37</xdr:row>
      <xdr:rowOff>133350</xdr:rowOff>
    </xdr:to>
    <xdr:cxnSp macro="">
      <xdr:nvCxnSpPr>
        <xdr:cNvPr id="69" name="直線コネクタ 68"/>
        <xdr:cNvCxnSpPr/>
      </xdr:nvCxnSpPr>
      <xdr:spPr>
        <a:xfrm>
          <a:off x="3098800" y="6451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88900</xdr:rowOff>
    </xdr:from>
    <xdr:to>
      <xdr:col>5</xdr:col>
      <xdr:colOff>600075</xdr:colOff>
      <xdr:row>37</xdr:row>
      <xdr:rowOff>19050</xdr:rowOff>
    </xdr:to>
    <xdr:sp macro="" textlink="">
      <xdr:nvSpPr>
        <xdr:cNvPr id="70" name="フローチャート : 判断 69"/>
        <xdr:cNvSpPr/>
      </xdr:nvSpPr>
      <xdr:spPr>
        <a:xfrm>
          <a:off x="3937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29227</xdr:rowOff>
    </xdr:from>
    <xdr:ext cx="736600" cy="259045"/>
    <xdr:sp macro="" textlink="">
      <xdr:nvSpPr>
        <xdr:cNvPr id="71" name="テキスト ボックス 70"/>
        <xdr:cNvSpPr txBox="1"/>
      </xdr:nvSpPr>
      <xdr:spPr>
        <a:xfrm>
          <a:off x="3606800" y="602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44450</xdr:rowOff>
    </xdr:from>
    <xdr:to>
      <xdr:col>4</xdr:col>
      <xdr:colOff>346075</xdr:colOff>
      <xdr:row>37</xdr:row>
      <xdr:rowOff>107950</xdr:rowOff>
    </xdr:to>
    <xdr:cxnSp macro="">
      <xdr:nvCxnSpPr>
        <xdr:cNvPr id="72" name="直線コネクタ 71"/>
        <xdr:cNvCxnSpPr/>
      </xdr:nvCxnSpPr>
      <xdr:spPr>
        <a:xfrm>
          <a:off x="2209800" y="6388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139700</xdr:rowOff>
    </xdr:from>
    <xdr:to>
      <xdr:col>4</xdr:col>
      <xdr:colOff>396875</xdr:colOff>
      <xdr:row>37</xdr:row>
      <xdr:rowOff>69850</xdr:rowOff>
    </xdr:to>
    <xdr:sp macro="" textlink="">
      <xdr:nvSpPr>
        <xdr:cNvPr id="73" name="フローチャート : 判断 72"/>
        <xdr:cNvSpPr/>
      </xdr:nvSpPr>
      <xdr:spPr>
        <a:xfrm>
          <a:off x="3048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80027</xdr:rowOff>
    </xdr:from>
    <xdr:ext cx="762000" cy="259045"/>
    <xdr:sp macro="" textlink="">
      <xdr:nvSpPr>
        <xdr:cNvPr id="74" name="テキスト ボックス 73"/>
        <xdr:cNvSpPr txBox="1"/>
      </xdr:nvSpPr>
      <xdr:spPr>
        <a:xfrm>
          <a:off x="2717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44450</xdr:rowOff>
    </xdr:from>
    <xdr:to>
      <xdr:col>3</xdr:col>
      <xdr:colOff>142875</xdr:colOff>
      <xdr:row>38</xdr:row>
      <xdr:rowOff>63500</xdr:rowOff>
    </xdr:to>
    <xdr:cxnSp macro="">
      <xdr:nvCxnSpPr>
        <xdr:cNvPr id="75" name="直線コネクタ 74"/>
        <xdr:cNvCxnSpPr/>
      </xdr:nvCxnSpPr>
      <xdr:spPr>
        <a:xfrm flipV="1">
          <a:off x="1320800" y="6388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127000</xdr:rowOff>
    </xdr:from>
    <xdr:to>
      <xdr:col>3</xdr:col>
      <xdr:colOff>193675</xdr:colOff>
      <xdr:row>37</xdr:row>
      <xdr:rowOff>57150</xdr:rowOff>
    </xdr:to>
    <xdr:sp macro="" textlink="">
      <xdr:nvSpPr>
        <xdr:cNvPr id="76" name="フローチャート : 判断 75"/>
        <xdr:cNvSpPr/>
      </xdr:nvSpPr>
      <xdr:spPr>
        <a:xfrm>
          <a:off x="2159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67327</xdr:rowOff>
    </xdr:from>
    <xdr:ext cx="762000" cy="259045"/>
    <xdr:sp macro="" textlink="">
      <xdr:nvSpPr>
        <xdr:cNvPr id="77" name="テキスト ボックス 76"/>
        <xdr:cNvSpPr txBox="1"/>
      </xdr:nvSpPr>
      <xdr:spPr>
        <a:xfrm>
          <a:off x="1828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120650</xdr:rowOff>
    </xdr:from>
    <xdr:to>
      <xdr:col>1</xdr:col>
      <xdr:colOff>676275</xdr:colOff>
      <xdr:row>38</xdr:row>
      <xdr:rowOff>50800</xdr:rowOff>
    </xdr:to>
    <xdr:sp macro="" textlink="">
      <xdr:nvSpPr>
        <xdr:cNvPr id="78" name="フローチャート : 判断 77"/>
        <xdr:cNvSpPr/>
      </xdr:nvSpPr>
      <xdr:spPr>
        <a:xfrm>
          <a:off x="1270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60977</xdr:rowOff>
    </xdr:from>
    <xdr:ext cx="762000" cy="259045"/>
    <xdr:sp macro="" textlink="">
      <xdr:nvSpPr>
        <xdr:cNvPr id="79" name="テキスト ボックス 78"/>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158750</xdr:rowOff>
    </xdr:from>
    <xdr:to>
      <xdr:col>7</xdr:col>
      <xdr:colOff>66675</xdr:colOff>
      <xdr:row>38</xdr:row>
      <xdr:rowOff>88900</xdr:rowOff>
    </xdr:to>
    <xdr:sp macro="" textlink="">
      <xdr:nvSpPr>
        <xdr:cNvPr id="85" name="円/楕円 84"/>
        <xdr:cNvSpPr/>
      </xdr:nvSpPr>
      <xdr:spPr>
        <a:xfrm>
          <a:off x="47752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130827</xdr:rowOff>
    </xdr:from>
    <xdr:ext cx="762000" cy="259045"/>
    <xdr:sp macro="" textlink="">
      <xdr:nvSpPr>
        <xdr:cNvPr id="86" name="人件費該当値テキスト"/>
        <xdr:cNvSpPr txBox="1"/>
      </xdr:nvSpPr>
      <xdr:spPr>
        <a:xfrm>
          <a:off x="49149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82550</xdr:rowOff>
    </xdr:from>
    <xdr:to>
      <xdr:col>5</xdr:col>
      <xdr:colOff>600075</xdr:colOff>
      <xdr:row>38</xdr:row>
      <xdr:rowOff>12700</xdr:rowOff>
    </xdr:to>
    <xdr:sp macro="" textlink="">
      <xdr:nvSpPr>
        <xdr:cNvPr id="87" name="円/楕円 86"/>
        <xdr:cNvSpPr/>
      </xdr:nvSpPr>
      <xdr:spPr>
        <a:xfrm>
          <a:off x="39370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168927</xdr:rowOff>
    </xdr:from>
    <xdr:ext cx="736600" cy="259045"/>
    <xdr:sp macro="" textlink="">
      <xdr:nvSpPr>
        <xdr:cNvPr id="88" name="テキスト ボックス 87"/>
        <xdr:cNvSpPr txBox="1"/>
      </xdr:nvSpPr>
      <xdr:spPr>
        <a:xfrm>
          <a:off x="3606800" y="651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57150</xdr:rowOff>
    </xdr:from>
    <xdr:to>
      <xdr:col>4</xdr:col>
      <xdr:colOff>396875</xdr:colOff>
      <xdr:row>37</xdr:row>
      <xdr:rowOff>158750</xdr:rowOff>
    </xdr:to>
    <xdr:sp macro="" textlink="">
      <xdr:nvSpPr>
        <xdr:cNvPr id="89" name="円/楕円 88"/>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90" name="テキスト ボックス 89"/>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165100</xdr:rowOff>
    </xdr:from>
    <xdr:to>
      <xdr:col>3</xdr:col>
      <xdr:colOff>193675</xdr:colOff>
      <xdr:row>37</xdr:row>
      <xdr:rowOff>95250</xdr:rowOff>
    </xdr:to>
    <xdr:sp macro="" textlink="">
      <xdr:nvSpPr>
        <xdr:cNvPr id="91" name="円/楕円 90"/>
        <xdr:cNvSpPr/>
      </xdr:nvSpPr>
      <xdr:spPr>
        <a:xfrm>
          <a:off x="2159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80027</xdr:rowOff>
    </xdr:from>
    <xdr:ext cx="762000" cy="259045"/>
    <xdr:sp macro="" textlink="">
      <xdr:nvSpPr>
        <xdr:cNvPr id="92" name="テキスト ボックス 91"/>
        <xdr:cNvSpPr txBox="1"/>
      </xdr:nvSpPr>
      <xdr:spPr>
        <a:xfrm>
          <a:off x="1828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12700</xdr:rowOff>
    </xdr:from>
    <xdr:to>
      <xdr:col>1</xdr:col>
      <xdr:colOff>676275</xdr:colOff>
      <xdr:row>38</xdr:row>
      <xdr:rowOff>114300</xdr:rowOff>
    </xdr:to>
    <xdr:sp macro="" textlink="">
      <xdr:nvSpPr>
        <xdr:cNvPr id="93" name="円/楕円 92"/>
        <xdr:cNvSpPr/>
      </xdr:nvSpPr>
      <xdr:spPr>
        <a:xfrm>
          <a:off x="1270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99077</xdr:rowOff>
    </xdr:from>
    <xdr:ext cx="762000" cy="259045"/>
    <xdr:sp macro="" textlink="">
      <xdr:nvSpPr>
        <xdr:cNvPr id="94" name="テキスト ボックス 93"/>
        <xdr:cNvSpPr txBox="1"/>
      </xdr:nvSpPr>
      <xdr:spPr>
        <a:xfrm>
          <a:off x="939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rgbClr val="0070C0"/>
              </a:solidFill>
              <a:effectLst/>
              <a:latin typeface="+mn-lt"/>
              <a:ea typeface="+mn-ea"/>
              <a:cs typeface="+mn-cs"/>
            </a:rPr>
            <a:t>　</a:t>
          </a:r>
          <a:r>
            <a:rPr lang="ja-JP" altLang="ja-JP" sz="1100" b="0" i="0" baseline="0">
              <a:solidFill>
                <a:sysClr val="windowText" lastClr="000000"/>
              </a:solidFill>
              <a:effectLst/>
              <a:latin typeface="+mn-lt"/>
              <a:ea typeface="+mn-ea"/>
              <a:cs typeface="+mn-cs"/>
            </a:rPr>
            <a:t>物件費に係る経常収支比率は、清掃工場運転経費などの清掃費や、各種予防接種費などの保健衛生費に係る物件費が比較的大きいことなどから、類似団体平均をやや上回る数値となっている。</a:t>
          </a:r>
          <a:endParaRPr lang="ja-JP" altLang="ja-JP" sz="1400">
            <a:solidFill>
              <a:sysClr val="windowText" lastClr="000000"/>
            </a:solidFill>
            <a:effectLst/>
          </a:endParaRPr>
        </a:p>
        <a:p>
          <a:pPr eaLnBrk="1" fontAlgn="auto" latinLnBrk="0" hangingPunct="1"/>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近年、横ばいに推移してきたが、</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年度は清掃工場施設の年数経過による管理費増</a:t>
          </a:r>
          <a:r>
            <a:rPr lang="ja-JP" altLang="en-US" sz="1100" b="0" i="0" baseline="0">
              <a:solidFill>
                <a:schemeClr val="dk1"/>
              </a:solidFill>
              <a:effectLst/>
              <a:latin typeface="+mn-lt"/>
              <a:ea typeface="+mn-ea"/>
              <a:cs typeface="+mn-cs"/>
            </a:rPr>
            <a:t>により増加したが、</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年度は</a:t>
          </a:r>
          <a:r>
            <a:rPr lang="ja-JP" altLang="en-US" sz="1100" b="0" i="0" baseline="0">
              <a:solidFill>
                <a:sysClr val="windowText" lastClr="000000"/>
              </a:solidFill>
              <a:effectLst/>
              <a:latin typeface="+mn-lt"/>
              <a:ea typeface="+mn-ea"/>
              <a:cs typeface="+mn-cs"/>
            </a:rPr>
            <a:t>住民情報システム整備費の減</a:t>
          </a:r>
          <a:r>
            <a:rPr lang="ja-JP" altLang="ja-JP" sz="1100" b="0" i="0" baseline="0">
              <a:solidFill>
                <a:sysClr val="windowText" lastClr="000000"/>
              </a:solidFill>
              <a:effectLst/>
              <a:latin typeface="+mn-lt"/>
              <a:ea typeface="+mn-ea"/>
              <a:cs typeface="+mn-cs"/>
            </a:rPr>
            <a:t>などにより</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年度と比べ</a:t>
          </a:r>
          <a:r>
            <a:rPr lang="en-US" altLang="ja-JP" sz="1100" b="0" i="0" baseline="0">
              <a:solidFill>
                <a:sysClr val="windowText" lastClr="000000"/>
              </a:solidFill>
              <a:effectLst/>
              <a:latin typeface="+mn-lt"/>
              <a:ea typeface="+mn-ea"/>
              <a:cs typeface="+mn-cs"/>
            </a:rPr>
            <a:t>0.3</a:t>
          </a:r>
          <a:r>
            <a:rPr lang="ja-JP" altLang="ja-JP" sz="1100" b="0" i="0" baseline="0">
              <a:solidFill>
                <a:sysClr val="windowText" lastClr="000000"/>
              </a:solidFill>
              <a:effectLst/>
              <a:latin typeface="+mn-lt"/>
              <a:ea typeface="+mn-ea"/>
              <a:cs typeface="+mn-cs"/>
            </a:rPr>
            <a:t>ポイントの</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となった。</a:t>
          </a:r>
          <a:endParaRPr lang="ja-JP" altLang="ja-JP" sz="1400">
            <a:solidFill>
              <a:sysClr val="windowText" lastClr="000000"/>
            </a:solidFill>
            <a:effectLst/>
          </a:endParaRPr>
        </a:p>
        <a:p>
          <a:pPr eaLnBrk="1" fontAlgn="auto" latinLnBrk="0" hangingPunct="1"/>
          <a:r>
            <a:rPr lang="ja-JP" altLang="ja-JP" sz="1100" b="0" i="0" baseline="0">
              <a:solidFill>
                <a:schemeClr val="dk1"/>
              </a:solidFill>
              <a:effectLst/>
              <a:latin typeface="+mn-lt"/>
              <a:ea typeface="+mn-ea"/>
              <a:cs typeface="+mn-cs"/>
            </a:rPr>
            <a:t>　引き続き</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行財政改革推進大綱及び実施計画による事務事業の見直し・統廃合などによる経費の削減に努めていく。 </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101600</xdr:rowOff>
    </xdr:from>
    <xdr:to>
      <xdr:col>24</xdr:col>
      <xdr:colOff>31750</xdr:colOff>
      <xdr:row>21</xdr:row>
      <xdr:rowOff>146050</xdr:rowOff>
    </xdr:to>
    <xdr:cxnSp macro="">
      <xdr:nvCxnSpPr>
        <xdr:cNvPr id="122" name="直線コネクタ 121"/>
        <xdr:cNvCxnSpPr/>
      </xdr:nvCxnSpPr>
      <xdr:spPr>
        <a:xfrm flipV="1">
          <a:off x="16510000" y="21590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12</xdr:row>
      <xdr:rowOff>101600</xdr:rowOff>
    </xdr:from>
    <xdr:to>
      <xdr:col>24</xdr:col>
      <xdr:colOff>120650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114300</xdr:rowOff>
    </xdr:from>
    <xdr:to>
      <xdr:col>24</xdr:col>
      <xdr:colOff>31750</xdr:colOff>
      <xdr:row>16</xdr:row>
      <xdr:rowOff>152400</xdr:rowOff>
    </xdr:to>
    <xdr:cxnSp macro="">
      <xdr:nvCxnSpPr>
        <xdr:cNvPr id="127" name="直線コネクタ 126"/>
        <xdr:cNvCxnSpPr/>
      </xdr:nvCxnSpPr>
      <xdr:spPr>
        <a:xfrm flipV="1">
          <a:off x="15671800" y="2857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149877</xdr:rowOff>
    </xdr:from>
    <xdr:ext cx="762000" cy="259045"/>
    <xdr:sp macro="" textlink="">
      <xdr:nvSpPr>
        <xdr:cNvPr id="128"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29" name="フローチャート : 判断 128"/>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16</xdr:row>
      <xdr:rowOff>152400</xdr:rowOff>
    </xdr:to>
    <xdr:cxnSp macro="">
      <xdr:nvCxnSpPr>
        <xdr:cNvPr id="130" name="直線コネクタ 129"/>
        <xdr:cNvCxnSpPr/>
      </xdr:nvCxnSpPr>
      <xdr:spPr>
        <a:xfrm>
          <a:off x="14782800" y="2832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82550</xdr:rowOff>
    </xdr:from>
    <xdr:to>
      <xdr:col>22</xdr:col>
      <xdr:colOff>615950</xdr:colOff>
      <xdr:row>16</xdr:row>
      <xdr:rowOff>12700</xdr:rowOff>
    </xdr:to>
    <xdr:sp macro="" textlink="">
      <xdr:nvSpPr>
        <xdr:cNvPr id="131" name="フローチャート : 判断 130"/>
        <xdr:cNvSpPr/>
      </xdr:nvSpPr>
      <xdr:spPr>
        <a:xfrm>
          <a:off x="15621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22877</xdr:rowOff>
    </xdr:from>
    <xdr:ext cx="736600" cy="259045"/>
    <xdr:sp macro="" textlink="">
      <xdr:nvSpPr>
        <xdr:cNvPr id="132" name="テキスト ボックス 131"/>
        <xdr:cNvSpPr txBox="1"/>
      </xdr:nvSpPr>
      <xdr:spPr>
        <a:xfrm>
          <a:off x="15290800" y="24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16</xdr:row>
      <xdr:rowOff>101600</xdr:rowOff>
    </xdr:to>
    <xdr:cxnSp macro="">
      <xdr:nvCxnSpPr>
        <xdr:cNvPr id="133" name="直線コネクタ 132"/>
        <xdr:cNvCxnSpPr/>
      </xdr:nvCxnSpPr>
      <xdr:spPr>
        <a:xfrm flipV="1">
          <a:off x="13893800" y="2832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50800</xdr:rowOff>
    </xdr:from>
    <xdr:to>
      <xdr:col>20</xdr:col>
      <xdr:colOff>158750</xdr:colOff>
      <xdr:row>16</xdr:row>
      <xdr:rowOff>101600</xdr:rowOff>
    </xdr:to>
    <xdr:cxnSp macro="">
      <xdr:nvCxnSpPr>
        <xdr:cNvPr id="136" name="直線コネクタ 135"/>
        <xdr:cNvCxnSpPr/>
      </xdr:nvCxnSpPr>
      <xdr:spPr>
        <a:xfrm>
          <a:off x="13004800" y="2794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38" name="テキスト ボックス 137"/>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39" name="フローチャート : 判断 138"/>
        <xdr:cNvSpPr/>
      </xdr:nvSpPr>
      <xdr:spPr>
        <a:xfrm>
          <a:off x="12954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92727</xdr:rowOff>
    </xdr:from>
    <xdr:ext cx="762000" cy="259045"/>
    <xdr:sp macro="" textlink="">
      <xdr:nvSpPr>
        <xdr:cNvPr id="140" name="テキスト ボックス 139"/>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63500</xdr:rowOff>
    </xdr:from>
    <xdr:to>
      <xdr:col>24</xdr:col>
      <xdr:colOff>82550</xdr:colOff>
      <xdr:row>16</xdr:row>
      <xdr:rowOff>165100</xdr:rowOff>
    </xdr:to>
    <xdr:sp macro="" textlink="">
      <xdr:nvSpPr>
        <xdr:cNvPr id="146" name="円/楕円 145"/>
        <xdr:cNvSpPr/>
      </xdr:nvSpPr>
      <xdr:spPr>
        <a:xfrm>
          <a:off x="164592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35577</xdr:rowOff>
    </xdr:from>
    <xdr:ext cx="762000" cy="259045"/>
    <xdr:sp macro="" textlink="">
      <xdr:nvSpPr>
        <xdr:cNvPr id="147"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101600</xdr:rowOff>
    </xdr:from>
    <xdr:to>
      <xdr:col>22</xdr:col>
      <xdr:colOff>615950</xdr:colOff>
      <xdr:row>17</xdr:row>
      <xdr:rowOff>31750</xdr:rowOff>
    </xdr:to>
    <xdr:sp macro="" textlink="">
      <xdr:nvSpPr>
        <xdr:cNvPr id="148" name="円/楕円 147"/>
        <xdr:cNvSpPr/>
      </xdr:nvSpPr>
      <xdr:spPr>
        <a:xfrm>
          <a:off x="15621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16527</xdr:rowOff>
    </xdr:from>
    <xdr:ext cx="736600" cy="259045"/>
    <xdr:sp macro="" textlink="">
      <xdr:nvSpPr>
        <xdr:cNvPr id="149" name="テキスト ボックス 148"/>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50" name="円/楕円 149"/>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51" name="テキスト ボックス 150"/>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50800</xdr:rowOff>
    </xdr:from>
    <xdr:to>
      <xdr:col>20</xdr:col>
      <xdr:colOff>209550</xdr:colOff>
      <xdr:row>16</xdr:row>
      <xdr:rowOff>152400</xdr:rowOff>
    </xdr:to>
    <xdr:sp macro="" textlink="">
      <xdr:nvSpPr>
        <xdr:cNvPr id="152" name="円/楕円 151"/>
        <xdr:cNvSpPr/>
      </xdr:nvSpPr>
      <xdr:spPr>
        <a:xfrm>
          <a:off x="13843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137177</xdr:rowOff>
    </xdr:from>
    <xdr:ext cx="762000" cy="259045"/>
    <xdr:sp macro="" textlink="">
      <xdr:nvSpPr>
        <xdr:cNvPr id="153" name="テキスト ボックス 152"/>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54" name="円/楕円 153"/>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55" name="テキスト ボックス 154"/>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rgbClr val="0070C0"/>
              </a:solidFill>
              <a:effectLst/>
              <a:latin typeface="+mn-lt"/>
              <a:ea typeface="+mn-ea"/>
              <a:cs typeface="+mn-cs"/>
            </a:rPr>
            <a:t>　</a:t>
          </a:r>
          <a:r>
            <a:rPr lang="ja-JP" altLang="ja-JP" sz="1100" b="0" i="0" baseline="0">
              <a:solidFill>
                <a:schemeClr val="tx1"/>
              </a:solidFill>
              <a:effectLst/>
              <a:latin typeface="+mn-lt"/>
              <a:ea typeface="+mn-ea"/>
              <a:cs typeface="+mn-cs"/>
            </a:rPr>
            <a:t>扶助費に係る経常収支比率は、類似団体中最小位で推移している。</a:t>
          </a:r>
          <a:endParaRPr lang="ja-JP" altLang="ja-JP" sz="1400">
            <a:solidFill>
              <a:schemeClr val="tx1"/>
            </a:solidFill>
            <a:effectLst/>
          </a:endParaRPr>
        </a:p>
        <a:p>
          <a:r>
            <a:rPr lang="ja-JP" altLang="ja-JP" sz="1100" b="0" i="0" baseline="0">
              <a:solidFill>
                <a:schemeClr val="tx1"/>
              </a:solidFill>
              <a:effectLst/>
              <a:latin typeface="+mn-lt"/>
              <a:ea typeface="+mn-ea"/>
              <a:cs typeface="+mn-cs"/>
            </a:rPr>
            <a:t>　これは、類似団体と比べ、生活保護費をはじめとする社会保障経費が少ないことなどが要因としてあげられる。</a:t>
          </a:r>
          <a:endParaRPr lang="ja-JP" altLang="ja-JP" sz="1400">
            <a:solidFill>
              <a:schemeClr val="tx1"/>
            </a:solidFill>
            <a:effectLst/>
          </a:endParaRPr>
        </a:p>
        <a:p>
          <a:r>
            <a:rPr lang="ja-JP" altLang="ja-JP" sz="1100" b="0" i="0" baseline="0">
              <a:solidFill>
                <a:schemeClr val="tx1"/>
              </a:solidFill>
              <a:effectLst/>
              <a:latin typeface="+mn-lt"/>
              <a:ea typeface="+mn-ea"/>
              <a:cs typeface="+mn-cs"/>
            </a:rPr>
            <a:t>　近年、自立支援給付費や生活保護費が増加傾向にあること、</a:t>
          </a:r>
          <a:r>
            <a:rPr lang="en-US" altLang="ja-JP" sz="1100" b="0" i="0" baseline="0">
              <a:solidFill>
                <a:schemeClr val="tx1"/>
              </a:solidFill>
              <a:effectLst/>
              <a:latin typeface="+mn-lt"/>
              <a:ea typeface="+mn-ea"/>
              <a:cs typeface="+mn-cs"/>
            </a:rPr>
            <a:t>27</a:t>
          </a:r>
          <a:r>
            <a:rPr lang="ja-JP" altLang="ja-JP" sz="1100" b="0" i="0" baseline="0">
              <a:solidFill>
                <a:schemeClr val="tx1"/>
              </a:solidFill>
              <a:effectLst/>
              <a:latin typeface="+mn-lt"/>
              <a:ea typeface="+mn-ea"/>
              <a:cs typeface="+mn-cs"/>
            </a:rPr>
            <a:t>年度</a:t>
          </a:r>
          <a:r>
            <a:rPr lang="ja-JP" altLang="en-US" sz="1100" b="0" i="0" baseline="0">
              <a:solidFill>
                <a:schemeClr val="tx1"/>
              </a:solidFill>
              <a:effectLst/>
              <a:latin typeface="+mn-lt"/>
              <a:ea typeface="+mn-ea"/>
              <a:cs typeface="+mn-cs"/>
            </a:rPr>
            <a:t>から</a:t>
          </a:r>
          <a:r>
            <a:rPr lang="ja-JP" altLang="ja-JP" sz="1100" b="0" i="0" baseline="0">
              <a:solidFill>
                <a:schemeClr val="tx1"/>
              </a:solidFill>
              <a:effectLst/>
              <a:latin typeface="+mn-lt"/>
              <a:ea typeface="+mn-ea"/>
              <a:cs typeface="+mn-cs"/>
            </a:rPr>
            <a:t>子ども・子育て支援新制度の施行に伴い、私立こども園・保育所等給付費などの増が見られ、今後も増加が見込まれることなどから、今後についても、少子高齢化社会に対応した適切な執行に努めていく。 </a:t>
          </a:r>
          <a:endParaRPr lang="ja-JP" altLang="ja-JP" sz="1400">
            <a:solidFill>
              <a:schemeClr val="tx1"/>
            </a:solidFill>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139700</xdr:rowOff>
    </xdr:from>
    <xdr:to>
      <xdr:col>7</xdr:col>
      <xdr:colOff>15875</xdr:colOff>
      <xdr:row>61</xdr:row>
      <xdr:rowOff>19050</xdr:rowOff>
    </xdr:to>
    <xdr:cxnSp macro="">
      <xdr:nvCxnSpPr>
        <xdr:cNvPr id="183" name="直線コネクタ 182"/>
        <xdr:cNvCxnSpPr/>
      </xdr:nvCxnSpPr>
      <xdr:spPr>
        <a:xfrm flipV="1">
          <a:off x="4826000" y="9398000"/>
          <a:ext cx="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162577</xdr:rowOff>
    </xdr:from>
    <xdr:ext cx="762000" cy="259045"/>
    <xdr:sp macro="" textlink="">
      <xdr:nvSpPr>
        <xdr:cNvPr id="184" name="扶助費最小値テキスト"/>
        <xdr:cNvSpPr txBox="1"/>
      </xdr:nvSpPr>
      <xdr:spPr>
        <a:xfrm>
          <a:off x="4914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19050</xdr:rowOff>
    </xdr:from>
    <xdr:to>
      <xdr:col>7</xdr:col>
      <xdr:colOff>104775</xdr:colOff>
      <xdr:row>61</xdr:row>
      <xdr:rowOff>19050</xdr:rowOff>
    </xdr:to>
    <xdr:cxnSp macro="">
      <xdr:nvCxnSpPr>
        <xdr:cNvPr id="185" name="直線コネクタ 184"/>
        <xdr:cNvCxnSpPr/>
      </xdr:nvCxnSpPr>
      <xdr:spPr>
        <a:xfrm>
          <a:off x="4737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54627</xdr:rowOff>
    </xdr:from>
    <xdr:ext cx="762000" cy="259045"/>
    <xdr:sp macro="" textlink="">
      <xdr:nvSpPr>
        <xdr:cNvPr id="186" name="扶助費最大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54</xdr:row>
      <xdr:rowOff>139700</xdr:rowOff>
    </xdr:from>
    <xdr:to>
      <xdr:col>7</xdr:col>
      <xdr:colOff>104775</xdr:colOff>
      <xdr:row>54</xdr:row>
      <xdr:rowOff>139700</xdr:rowOff>
    </xdr:to>
    <xdr:cxnSp macro="">
      <xdr:nvCxnSpPr>
        <xdr:cNvPr id="187" name="直線コネクタ 186"/>
        <xdr:cNvCxnSpPr/>
      </xdr:nvCxnSpPr>
      <xdr:spPr>
        <a:xfrm>
          <a:off x="47371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25400</xdr:rowOff>
    </xdr:from>
    <xdr:to>
      <xdr:col>7</xdr:col>
      <xdr:colOff>15875</xdr:colOff>
      <xdr:row>54</xdr:row>
      <xdr:rowOff>139700</xdr:rowOff>
    </xdr:to>
    <xdr:cxnSp macro="">
      <xdr:nvCxnSpPr>
        <xdr:cNvPr id="188" name="直線コネクタ 187"/>
        <xdr:cNvCxnSpPr/>
      </xdr:nvCxnSpPr>
      <xdr:spPr>
        <a:xfrm>
          <a:off x="3987800" y="9283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86377</xdr:rowOff>
    </xdr:from>
    <xdr:ext cx="762000" cy="259045"/>
    <xdr:sp macro="" textlink="">
      <xdr:nvSpPr>
        <xdr:cNvPr id="189" name="扶助費平均値テキスト"/>
        <xdr:cNvSpPr txBox="1"/>
      </xdr:nvSpPr>
      <xdr:spPr>
        <a:xfrm>
          <a:off x="4914900" y="1003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114300</xdr:rowOff>
    </xdr:from>
    <xdr:to>
      <xdr:col>7</xdr:col>
      <xdr:colOff>66675</xdr:colOff>
      <xdr:row>59</xdr:row>
      <xdr:rowOff>44450</xdr:rowOff>
    </xdr:to>
    <xdr:sp macro="" textlink="">
      <xdr:nvSpPr>
        <xdr:cNvPr id="190" name="フローチャート : 判断 189"/>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25400</xdr:rowOff>
    </xdr:from>
    <xdr:to>
      <xdr:col>5</xdr:col>
      <xdr:colOff>549275</xdr:colOff>
      <xdr:row>54</xdr:row>
      <xdr:rowOff>25400</xdr:rowOff>
    </xdr:to>
    <xdr:cxnSp macro="">
      <xdr:nvCxnSpPr>
        <xdr:cNvPr id="191" name="直線コネクタ 190"/>
        <xdr:cNvCxnSpPr/>
      </xdr:nvCxnSpPr>
      <xdr:spPr>
        <a:xfrm>
          <a:off x="3098800" y="928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12700</xdr:rowOff>
    </xdr:from>
    <xdr:to>
      <xdr:col>5</xdr:col>
      <xdr:colOff>600075</xdr:colOff>
      <xdr:row>58</xdr:row>
      <xdr:rowOff>114300</xdr:rowOff>
    </xdr:to>
    <xdr:sp macro="" textlink="">
      <xdr:nvSpPr>
        <xdr:cNvPr id="192" name="フローチャート : 判断 191"/>
        <xdr:cNvSpPr/>
      </xdr:nvSpPr>
      <xdr:spPr>
        <a:xfrm>
          <a:off x="3937000" y="99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99077</xdr:rowOff>
    </xdr:from>
    <xdr:ext cx="736600" cy="259045"/>
    <xdr:sp macro="" textlink="">
      <xdr:nvSpPr>
        <xdr:cNvPr id="193" name="テキスト ボックス 192"/>
        <xdr:cNvSpPr txBox="1"/>
      </xdr:nvSpPr>
      <xdr:spPr>
        <a:xfrm>
          <a:off x="3606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158750</xdr:rowOff>
    </xdr:from>
    <xdr:to>
      <xdr:col>4</xdr:col>
      <xdr:colOff>346075</xdr:colOff>
      <xdr:row>54</xdr:row>
      <xdr:rowOff>25400</xdr:rowOff>
    </xdr:to>
    <xdr:cxnSp macro="">
      <xdr:nvCxnSpPr>
        <xdr:cNvPr id="194" name="直線コネクタ 193"/>
        <xdr:cNvCxnSpPr/>
      </xdr:nvCxnSpPr>
      <xdr:spPr>
        <a:xfrm>
          <a:off x="2209800" y="924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63500</xdr:rowOff>
    </xdr:from>
    <xdr:to>
      <xdr:col>4</xdr:col>
      <xdr:colOff>396875</xdr:colOff>
      <xdr:row>58</xdr:row>
      <xdr:rowOff>165100</xdr:rowOff>
    </xdr:to>
    <xdr:sp macro="" textlink="">
      <xdr:nvSpPr>
        <xdr:cNvPr id="195" name="フローチャート : 判断 194"/>
        <xdr:cNvSpPr/>
      </xdr:nvSpPr>
      <xdr:spPr>
        <a:xfrm>
          <a:off x="3048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149877</xdr:rowOff>
    </xdr:from>
    <xdr:ext cx="762000" cy="259045"/>
    <xdr:sp macro="" textlink="">
      <xdr:nvSpPr>
        <xdr:cNvPr id="196" name="テキスト ボックス 195"/>
        <xdr:cNvSpPr txBox="1"/>
      </xdr:nvSpPr>
      <xdr:spPr>
        <a:xfrm>
          <a:off x="2717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53</xdr:row>
      <xdr:rowOff>158750</xdr:rowOff>
    </xdr:to>
    <xdr:cxnSp macro="">
      <xdr:nvCxnSpPr>
        <xdr:cNvPr id="197" name="直線コネクタ 196"/>
        <xdr:cNvCxnSpPr/>
      </xdr:nvCxnSpPr>
      <xdr:spPr>
        <a:xfrm>
          <a:off x="1320800" y="9194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158750</xdr:rowOff>
    </xdr:from>
    <xdr:to>
      <xdr:col>3</xdr:col>
      <xdr:colOff>193675</xdr:colOff>
      <xdr:row>58</xdr:row>
      <xdr:rowOff>88900</xdr:rowOff>
    </xdr:to>
    <xdr:sp macro="" textlink="">
      <xdr:nvSpPr>
        <xdr:cNvPr id="198" name="フローチャート : 判断 197"/>
        <xdr:cNvSpPr/>
      </xdr:nvSpPr>
      <xdr:spPr>
        <a:xfrm>
          <a:off x="2159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73677</xdr:rowOff>
    </xdr:from>
    <xdr:ext cx="762000" cy="259045"/>
    <xdr:sp macro="" textlink="">
      <xdr:nvSpPr>
        <xdr:cNvPr id="199" name="テキスト ボックス 198"/>
        <xdr:cNvSpPr txBox="1"/>
      </xdr:nvSpPr>
      <xdr:spPr>
        <a:xfrm>
          <a:off x="1828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133350</xdr:rowOff>
    </xdr:from>
    <xdr:to>
      <xdr:col>1</xdr:col>
      <xdr:colOff>676275</xdr:colOff>
      <xdr:row>58</xdr:row>
      <xdr:rowOff>63500</xdr:rowOff>
    </xdr:to>
    <xdr:sp macro="" textlink="">
      <xdr:nvSpPr>
        <xdr:cNvPr id="200" name="フローチャート : 判断 199"/>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48277</xdr:rowOff>
    </xdr:from>
    <xdr:ext cx="762000" cy="259045"/>
    <xdr:sp macro="" textlink="">
      <xdr:nvSpPr>
        <xdr:cNvPr id="201" name="テキスト ボックス 200"/>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88900</xdr:rowOff>
    </xdr:from>
    <xdr:to>
      <xdr:col>7</xdr:col>
      <xdr:colOff>66675</xdr:colOff>
      <xdr:row>55</xdr:row>
      <xdr:rowOff>19050</xdr:rowOff>
    </xdr:to>
    <xdr:sp macro="" textlink="">
      <xdr:nvSpPr>
        <xdr:cNvPr id="207" name="円/楕円 206"/>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8"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146050</xdr:rowOff>
    </xdr:from>
    <xdr:to>
      <xdr:col>5</xdr:col>
      <xdr:colOff>600075</xdr:colOff>
      <xdr:row>54</xdr:row>
      <xdr:rowOff>76200</xdr:rowOff>
    </xdr:to>
    <xdr:sp macro="" textlink="">
      <xdr:nvSpPr>
        <xdr:cNvPr id="209" name="円/楕円 208"/>
        <xdr:cNvSpPr/>
      </xdr:nvSpPr>
      <xdr:spPr>
        <a:xfrm>
          <a:off x="3937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86377</xdr:rowOff>
    </xdr:from>
    <xdr:ext cx="736600" cy="259045"/>
    <xdr:sp macro="" textlink="">
      <xdr:nvSpPr>
        <xdr:cNvPr id="210" name="テキスト ボックス 209"/>
        <xdr:cNvSpPr txBox="1"/>
      </xdr:nvSpPr>
      <xdr:spPr>
        <a:xfrm>
          <a:off x="3606800" y="900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146050</xdr:rowOff>
    </xdr:from>
    <xdr:to>
      <xdr:col>4</xdr:col>
      <xdr:colOff>396875</xdr:colOff>
      <xdr:row>54</xdr:row>
      <xdr:rowOff>76200</xdr:rowOff>
    </xdr:to>
    <xdr:sp macro="" textlink="">
      <xdr:nvSpPr>
        <xdr:cNvPr id="211" name="円/楕円 210"/>
        <xdr:cNvSpPr/>
      </xdr:nvSpPr>
      <xdr:spPr>
        <a:xfrm>
          <a:off x="3048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86377</xdr:rowOff>
    </xdr:from>
    <xdr:ext cx="762000" cy="259045"/>
    <xdr:sp macro="" textlink="">
      <xdr:nvSpPr>
        <xdr:cNvPr id="212" name="テキスト ボックス 211"/>
        <xdr:cNvSpPr txBox="1"/>
      </xdr:nvSpPr>
      <xdr:spPr>
        <a:xfrm>
          <a:off x="2717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107950</xdr:rowOff>
    </xdr:from>
    <xdr:to>
      <xdr:col>3</xdr:col>
      <xdr:colOff>193675</xdr:colOff>
      <xdr:row>54</xdr:row>
      <xdr:rowOff>38100</xdr:rowOff>
    </xdr:to>
    <xdr:sp macro="" textlink="">
      <xdr:nvSpPr>
        <xdr:cNvPr id="213" name="円/楕円 212"/>
        <xdr:cNvSpPr/>
      </xdr:nvSpPr>
      <xdr:spPr>
        <a:xfrm>
          <a:off x="2159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48277</xdr:rowOff>
    </xdr:from>
    <xdr:ext cx="762000" cy="259045"/>
    <xdr:sp macro="" textlink="">
      <xdr:nvSpPr>
        <xdr:cNvPr id="214" name="テキスト ボックス 213"/>
        <xdr:cNvSpPr txBox="1"/>
      </xdr:nvSpPr>
      <xdr:spPr>
        <a:xfrm>
          <a:off x="1828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15" name="円/楕円 214"/>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16" name="テキスト ボックス 215"/>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その他に係る経常収支比率は、介護保険事業会計や後期高齢者医療事業会計への繰出金が比較的大きいことなどから、類似団体平均をやや上回る数値となっている。</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近年、介護保険事業会計などへの繰出金は増加傾向にあるが、継続して各事業の経費の見直しを行うとともに、適正な執行に努めていく。 </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4535</xdr:rowOff>
    </xdr:from>
    <xdr:to>
      <xdr:col>24</xdr:col>
      <xdr:colOff>31750</xdr:colOff>
      <xdr:row>61</xdr:row>
      <xdr:rowOff>86178</xdr:rowOff>
    </xdr:to>
    <xdr:cxnSp macro="">
      <xdr:nvCxnSpPr>
        <xdr:cNvPr id="246" name="直線コネクタ 245"/>
        <xdr:cNvCxnSpPr/>
      </xdr:nvCxnSpPr>
      <xdr:spPr>
        <a:xfrm flipV="1">
          <a:off x="16510000" y="9091385"/>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58255</xdr:rowOff>
    </xdr:from>
    <xdr:ext cx="762000" cy="259045"/>
    <xdr:sp macro="" textlink="">
      <xdr:nvSpPr>
        <xdr:cNvPr id="247" name="その他最小値テキスト"/>
        <xdr:cNvSpPr txBox="1"/>
      </xdr:nvSpPr>
      <xdr:spPr>
        <a:xfrm>
          <a:off x="16598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23</xdr:col>
      <xdr:colOff>628650</xdr:colOff>
      <xdr:row>61</xdr:row>
      <xdr:rowOff>86178</xdr:rowOff>
    </xdr:from>
    <xdr:to>
      <xdr:col>24</xdr:col>
      <xdr:colOff>120650</xdr:colOff>
      <xdr:row>61</xdr:row>
      <xdr:rowOff>86178</xdr:rowOff>
    </xdr:to>
    <xdr:cxnSp macro="">
      <xdr:nvCxnSpPr>
        <xdr:cNvPr id="248" name="直線コネクタ 247"/>
        <xdr:cNvCxnSpPr/>
      </xdr:nvCxnSpPr>
      <xdr:spPr>
        <a:xfrm>
          <a:off x="16421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90912</xdr:rowOff>
    </xdr:from>
    <xdr:ext cx="762000" cy="259045"/>
    <xdr:sp macro="" textlink="">
      <xdr:nvSpPr>
        <xdr:cNvPr id="249"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53</xdr:row>
      <xdr:rowOff>4535</xdr:rowOff>
    </xdr:from>
    <xdr:to>
      <xdr:col>24</xdr:col>
      <xdr:colOff>120650</xdr:colOff>
      <xdr:row>53</xdr:row>
      <xdr:rowOff>4535</xdr:rowOff>
    </xdr:to>
    <xdr:cxnSp macro="">
      <xdr:nvCxnSpPr>
        <xdr:cNvPr id="250" name="直線コネクタ 249"/>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20865</xdr:rowOff>
    </xdr:from>
    <xdr:to>
      <xdr:col>24</xdr:col>
      <xdr:colOff>31750</xdr:colOff>
      <xdr:row>57</xdr:row>
      <xdr:rowOff>118835</xdr:rowOff>
    </xdr:to>
    <xdr:cxnSp macro="">
      <xdr:nvCxnSpPr>
        <xdr:cNvPr id="251" name="直線コネクタ 250"/>
        <xdr:cNvCxnSpPr/>
      </xdr:nvCxnSpPr>
      <xdr:spPr>
        <a:xfrm>
          <a:off x="15671800" y="97935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27412</xdr:rowOff>
    </xdr:from>
    <xdr:ext cx="762000" cy="259045"/>
    <xdr:sp macro="" textlink="">
      <xdr:nvSpPr>
        <xdr:cNvPr id="252" name="その他平均値テキスト"/>
        <xdr:cNvSpPr txBox="1"/>
      </xdr:nvSpPr>
      <xdr:spPr>
        <a:xfrm>
          <a:off x="16598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10885</xdr:rowOff>
    </xdr:from>
    <xdr:to>
      <xdr:col>24</xdr:col>
      <xdr:colOff>82550</xdr:colOff>
      <xdr:row>56</xdr:row>
      <xdr:rowOff>112485</xdr:rowOff>
    </xdr:to>
    <xdr:sp macro="" textlink="">
      <xdr:nvSpPr>
        <xdr:cNvPr id="253" name="フローチャート : 判断 252"/>
        <xdr:cNvSpPr/>
      </xdr:nvSpPr>
      <xdr:spPr>
        <a:xfrm>
          <a:off x="16459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143328</xdr:rowOff>
    </xdr:from>
    <xdr:to>
      <xdr:col>22</xdr:col>
      <xdr:colOff>565150</xdr:colOff>
      <xdr:row>57</xdr:row>
      <xdr:rowOff>20865</xdr:rowOff>
    </xdr:to>
    <xdr:cxnSp macro="">
      <xdr:nvCxnSpPr>
        <xdr:cNvPr id="254" name="直線コネクタ 253"/>
        <xdr:cNvCxnSpPr/>
      </xdr:nvCxnSpPr>
      <xdr:spPr>
        <a:xfrm>
          <a:off x="14782800" y="97445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117022</xdr:rowOff>
    </xdr:from>
    <xdr:to>
      <xdr:col>22</xdr:col>
      <xdr:colOff>615950</xdr:colOff>
      <xdr:row>56</xdr:row>
      <xdr:rowOff>47172</xdr:rowOff>
    </xdr:to>
    <xdr:sp macro="" textlink="">
      <xdr:nvSpPr>
        <xdr:cNvPr id="255" name="フローチャート : 判断 254"/>
        <xdr:cNvSpPr/>
      </xdr:nvSpPr>
      <xdr:spPr>
        <a:xfrm>
          <a:off x="15621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57349</xdr:rowOff>
    </xdr:from>
    <xdr:ext cx="736600" cy="259045"/>
    <xdr:sp macro="" textlink="">
      <xdr:nvSpPr>
        <xdr:cNvPr id="256" name="テキスト ボックス 255"/>
        <xdr:cNvSpPr txBox="1"/>
      </xdr:nvSpPr>
      <xdr:spPr>
        <a:xfrm>
          <a:off x="15290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94343</xdr:rowOff>
    </xdr:from>
    <xdr:to>
      <xdr:col>21</xdr:col>
      <xdr:colOff>361950</xdr:colOff>
      <xdr:row>56</xdr:row>
      <xdr:rowOff>143328</xdr:rowOff>
    </xdr:to>
    <xdr:cxnSp macro="">
      <xdr:nvCxnSpPr>
        <xdr:cNvPr id="257" name="直線コネクタ 256"/>
        <xdr:cNvCxnSpPr/>
      </xdr:nvCxnSpPr>
      <xdr:spPr>
        <a:xfrm>
          <a:off x="13893800" y="96955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68035</xdr:rowOff>
    </xdr:from>
    <xdr:to>
      <xdr:col>21</xdr:col>
      <xdr:colOff>412750</xdr:colOff>
      <xdr:row>55</xdr:row>
      <xdr:rowOff>169635</xdr:rowOff>
    </xdr:to>
    <xdr:sp macro="" textlink="">
      <xdr:nvSpPr>
        <xdr:cNvPr id="258" name="フローチャート : 判断 257"/>
        <xdr:cNvSpPr/>
      </xdr:nvSpPr>
      <xdr:spPr>
        <a:xfrm>
          <a:off x="14732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8362</xdr:rowOff>
    </xdr:from>
    <xdr:ext cx="762000" cy="259045"/>
    <xdr:sp macro="" textlink="">
      <xdr:nvSpPr>
        <xdr:cNvPr id="259" name="テキスト ボックス 258"/>
        <xdr:cNvSpPr txBox="1"/>
      </xdr:nvSpPr>
      <xdr:spPr>
        <a:xfrm>
          <a:off x="14401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45357</xdr:rowOff>
    </xdr:from>
    <xdr:to>
      <xdr:col>20</xdr:col>
      <xdr:colOff>158750</xdr:colOff>
      <xdr:row>56</xdr:row>
      <xdr:rowOff>94343</xdr:rowOff>
    </xdr:to>
    <xdr:cxnSp macro="">
      <xdr:nvCxnSpPr>
        <xdr:cNvPr id="260" name="直線コネクタ 259"/>
        <xdr:cNvCxnSpPr/>
      </xdr:nvCxnSpPr>
      <xdr:spPr>
        <a:xfrm>
          <a:off x="13004800" y="96465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2722</xdr:rowOff>
    </xdr:from>
    <xdr:to>
      <xdr:col>20</xdr:col>
      <xdr:colOff>209550</xdr:colOff>
      <xdr:row>55</xdr:row>
      <xdr:rowOff>104322</xdr:rowOff>
    </xdr:to>
    <xdr:sp macro="" textlink="">
      <xdr:nvSpPr>
        <xdr:cNvPr id="261" name="フローチャート : 判断 260"/>
        <xdr:cNvSpPr/>
      </xdr:nvSpPr>
      <xdr:spPr>
        <a:xfrm>
          <a:off x="13843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114499</xdr:rowOff>
    </xdr:from>
    <xdr:ext cx="762000" cy="259045"/>
    <xdr:sp macro="" textlink="">
      <xdr:nvSpPr>
        <xdr:cNvPr id="262" name="テキスト ボックス 261"/>
        <xdr:cNvSpPr txBox="1"/>
      </xdr:nvSpPr>
      <xdr:spPr>
        <a:xfrm>
          <a:off x="13512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92528</xdr:rowOff>
    </xdr:from>
    <xdr:to>
      <xdr:col>19</xdr:col>
      <xdr:colOff>6350</xdr:colOff>
      <xdr:row>55</xdr:row>
      <xdr:rowOff>22678</xdr:rowOff>
    </xdr:to>
    <xdr:sp macro="" textlink="">
      <xdr:nvSpPr>
        <xdr:cNvPr id="263" name="フローチャート : 判断 262"/>
        <xdr:cNvSpPr/>
      </xdr:nvSpPr>
      <xdr:spPr>
        <a:xfrm>
          <a:off x="12954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32855</xdr:rowOff>
    </xdr:from>
    <xdr:ext cx="762000" cy="259045"/>
    <xdr:sp macro="" textlink="">
      <xdr:nvSpPr>
        <xdr:cNvPr id="264" name="テキスト ボックス 263"/>
        <xdr:cNvSpPr txBox="1"/>
      </xdr:nvSpPr>
      <xdr:spPr>
        <a:xfrm>
          <a:off x="12623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68035</xdr:rowOff>
    </xdr:from>
    <xdr:to>
      <xdr:col>24</xdr:col>
      <xdr:colOff>82550</xdr:colOff>
      <xdr:row>57</xdr:row>
      <xdr:rowOff>169635</xdr:rowOff>
    </xdr:to>
    <xdr:sp macro="" textlink="">
      <xdr:nvSpPr>
        <xdr:cNvPr id="270" name="円/楕円 269"/>
        <xdr:cNvSpPr/>
      </xdr:nvSpPr>
      <xdr:spPr>
        <a:xfrm>
          <a:off x="16459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40112</xdr:rowOff>
    </xdr:from>
    <xdr:ext cx="762000" cy="259045"/>
    <xdr:sp macro="" textlink="">
      <xdr:nvSpPr>
        <xdr:cNvPr id="271" name="その他該当値テキスト"/>
        <xdr:cNvSpPr txBox="1"/>
      </xdr:nvSpPr>
      <xdr:spPr>
        <a:xfrm>
          <a:off x="16598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141515</xdr:rowOff>
    </xdr:from>
    <xdr:to>
      <xdr:col>22</xdr:col>
      <xdr:colOff>615950</xdr:colOff>
      <xdr:row>57</xdr:row>
      <xdr:rowOff>71665</xdr:rowOff>
    </xdr:to>
    <xdr:sp macro="" textlink="">
      <xdr:nvSpPr>
        <xdr:cNvPr id="272" name="円/楕円 271"/>
        <xdr:cNvSpPr/>
      </xdr:nvSpPr>
      <xdr:spPr>
        <a:xfrm>
          <a:off x="15621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56442</xdr:rowOff>
    </xdr:from>
    <xdr:ext cx="736600" cy="259045"/>
    <xdr:sp macro="" textlink="">
      <xdr:nvSpPr>
        <xdr:cNvPr id="273" name="テキスト ボックス 272"/>
        <xdr:cNvSpPr txBox="1"/>
      </xdr:nvSpPr>
      <xdr:spPr>
        <a:xfrm>
          <a:off x="15290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92528</xdr:rowOff>
    </xdr:from>
    <xdr:to>
      <xdr:col>21</xdr:col>
      <xdr:colOff>412750</xdr:colOff>
      <xdr:row>57</xdr:row>
      <xdr:rowOff>22678</xdr:rowOff>
    </xdr:to>
    <xdr:sp macro="" textlink="">
      <xdr:nvSpPr>
        <xdr:cNvPr id="274" name="円/楕円 273"/>
        <xdr:cNvSpPr/>
      </xdr:nvSpPr>
      <xdr:spPr>
        <a:xfrm>
          <a:off x="14732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7455</xdr:rowOff>
    </xdr:from>
    <xdr:ext cx="762000" cy="259045"/>
    <xdr:sp macro="" textlink="">
      <xdr:nvSpPr>
        <xdr:cNvPr id="275" name="テキスト ボックス 274"/>
        <xdr:cNvSpPr txBox="1"/>
      </xdr:nvSpPr>
      <xdr:spPr>
        <a:xfrm>
          <a:off x="14401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43543</xdr:rowOff>
    </xdr:from>
    <xdr:to>
      <xdr:col>20</xdr:col>
      <xdr:colOff>209550</xdr:colOff>
      <xdr:row>56</xdr:row>
      <xdr:rowOff>145143</xdr:rowOff>
    </xdr:to>
    <xdr:sp macro="" textlink="">
      <xdr:nvSpPr>
        <xdr:cNvPr id="276" name="円/楕円 275"/>
        <xdr:cNvSpPr/>
      </xdr:nvSpPr>
      <xdr:spPr>
        <a:xfrm>
          <a:off x="13843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129920</xdr:rowOff>
    </xdr:from>
    <xdr:ext cx="762000" cy="259045"/>
    <xdr:sp macro="" textlink="">
      <xdr:nvSpPr>
        <xdr:cNvPr id="277" name="テキスト ボックス 276"/>
        <xdr:cNvSpPr txBox="1"/>
      </xdr:nvSpPr>
      <xdr:spPr>
        <a:xfrm>
          <a:off x="13512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166007</xdr:rowOff>
    </xdr:from>
    <xdr:to>
      <xdr:col>19</xdr:col>
      <xdr:colOff>6350</xdr:colOff>
      <xdr:row>56</xdr:row>
      <xdr:rowOff>96157</xdr:rowOff>
    </xdr:to>
    <xdr:sp macro="" textlink="">
      <xdr:nvSpPr>
        <xdr:cNvPr id="278" name="円/楕円 277"/>
        <xdr:cNvSpPr/>
      </xdr:nvSpPr>
      <xdr:spPr>
        <a:xfrm>
          <a:off x="12954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80934</xdr:rowOff>
    </xdr:from>
    <xdr:ext cx="762000" cy="259045"/>
    <xdr:sp macro="" textlink="">
      <xdr:nvSpPr>
        <xdr:cNvPr id="279" name="テキスト ボックス 278"/>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rgbClr val="0070C0"/>
              </a:solidFill>
              <a:effectLst/>
              <a:latin typeface="+mn-lt"/>
              <a:ea typeface="+mn-ea"/>
              <a:cs typeface="+mn-cs"/>
            </a:rPr>
            <a:t>　</a:t>
          </a:r>
          <a:r>
            <a:rPr lang="ja-JP" altLang="ja-JP" sz="1100" b="0" i="0" baseline="0">
              <a:solidFill>
                <a:sysClr val="windowText" lastClr="000000"/>
              </a:solidFill>
              <a:effectLst/>
              <a:latin typeface="+mn-lt"/>
              <a:ea typeface="+mn-ea"/>
              <a:cs typeface="+mn-cs"/>
            </a:rPr>
            <a:t>補助費等に係る経常収支比率は、本市に交通事業に対する繰</a:t>
          </a:r>
          <a:r>
            <a:rPr lang="ja-JP" altLang="en-US" sz="1100" b="0" i="0" baseline="0">
              <a:solidFill>
                <a:sysClr val="windowText" lastClr="000000"/>
              </a:solidFill>
              <a:effectLst/>
              <a:latin typeface="+mn-lt"/>
              <a:ea typeface="+mn-ea"/>
              <a:cs typeface="+mn-cs"/>
            </a:rPr>
            <a:t>り</a:t>
          </a:r>
          <a:r>
            <a:rPr lang="ja-JP" altLang="ja-JP" sz="1100" b="0" i="0" baseline="0">
              <a:solidFill>
                <a:sysClr val="windowText" lastClr="000000"/>
              </a:solidFill>
              <a:effectLst/>
              <a:latin typeface="+mn-lt"/>
              <a:ea typeface="+mn-ea"/>
              <a:cs typeface="+mn-cs"/>
            </a:rPr>
            <a:t>出しがないことなどから、類似団体平均を下回る数値となっている。</a:t>
          </a:r>
          <a:endParaRPr lang="ja-JP" altLang="ja-JP" sz="1400">
            <a:solidFill>
              <a:sysClr val="windowText" lastClr="000000"/>
            </a:solidFill>
            <a:effectLst/>
          </a:endParaRPr>
        </a:p>
        <a:p>
          <a:pPr eaLnBrk="1" fontAlgn="auto" latinLnBrk="0" hangingPunct="1"/>
          <a:r>
            <a:rPr lang="ja-JP" altLang="ja-JP" sz="1100" b="0" i="0" baseline="0">
              <a:solidFill>
                <a:srgbClr val="0070C0"/>
              </a:solidFill>
              <a:effectLst/>
              <a:latin typeface="+mn-lt"/>
              <a:ea typeface="+mn-ea"/>
              <a:cs typeface="+mn-cs"/>
            </a:rPr>
            <a:t>　</a:t>
          </a:r>
          <a:r>
            <a:rPr lang="ja-JP" altLang="ja-JP" sz="1100" b="0" i="0" baseline="0">
              <a:solidFill>
                <a:sysClr val="windowText" lastClr="000000"/>
              </a:solidFill>
              <a:effectLst/>
              <a:latin typeface="+mn-lt"/>
              <a:ea typeface="+mn-ea"/>
              <a:cs typeface="+mn-cs"/>
            </a:rPr>
            <a:t>近年、横ばいに推移し</a:t>
          </a:r>
          <a:r>
            <a:rPr lang="ja-JP" altLang="en-US" sz="1100" b="0" i="0" baseline="0">
              <a:solidFill>
                <a:sysClr val="windowText" lastClr="000000"/>
              </a:solidFill>
              <a:effectLst/>
              <a:latin typeface="+mn-lt"/>
              <a:ea typeface="+mn-ea"/>
              <a:cs typeface="+mn-cs"/>
            </a:rPr>
            <a:t>てきたが</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年度は下水道事業負担金</a:t>
          </a:r>
          <a:r>
            <a:rPr lang="ja-JP" altLang="en-US" sz="1100" b="0" i="0" baseline="0">
              <a:solidFill>
                <a:sysClr val="windowText" lastClr="000000"/>
              </a:solidFill>
              <a:effectLst/>
              <a:latin typeface="+mn-lt"/>
              <a:ea typeface="+mn-ea"/>
              <a:cs typeface="+mn-cs"/>
            </a:rPr>
            <a:t>の</a:t>
          </a:r>
          <a:r>
            <a:rPr lang="ja-JP" altLang="ja-JP" sz="1100" b="0" i="0" baseline="0">
              <a:solidFill>
                <a:sysClr val="windowText" lastClr="000000"/>
              </a:solidFill>
              <a:effectLst/>
              <a:latin typeface="+mn-lt"/>
              <a:ea typeface="+mn-ea"/>
              <a:cs typeface="+mn-cs"/>
            </a:rPr>
            <a:t>減</a:t>
          </a:r>
          <a:r>
            <a:rPr lang="ja-JP" altLang="en-US" sz="1100" b="0" i="0" baseline="0">
              <a:solidFill>
                <a:sysClr val="windowText" lastClr="000000"/>
              </a:solidFill>
              <a:effectLst/>
              <a:latin typeface="+mn-lt"/>
              <a:ea typeface="+mn-ea"/>
              <a:cs typeface="+mn-cs"/>
            </a:rPr>
            <a:t>により</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年度と比べ</a:t>
          </a:r>
          <a:r>
            <a:rPr lang="ja-JP" altLang="en-US" sz="1100" b="0" i="0" baseline="0">
              <a:solidFill>
                <a:sysClr val="windowText" lastClr="000000"/>
              </a:solidFill>
              <a:effectLst/>
              <a:latin typeface="+mn-lt"/>
              <a:ea typeface="+mn-ea"/>
              <a:cs typeface="+mn-cs"/>
            </a:rPr>
            <a:t>減少したが、</a:t>
          </a:r>
          <a:r>
            <a:rPr lang="en-US" altLang="ja-JP" sz="1100" b="0" i="0" baseline="0">
              <a:solidFill>
                <a:sysClr val="windowText" lastClr="000000"/>
              </a:solidFill>
              <a:effectLst/>
              <a:latin typeface="+mn-lt"/>
              <a:ea typeface="+mn-ea"/>
              <a:cs typeface="+mn-cs"/>
            </a:rPr>
            <a:t>28</a:t>
          </a:r>
          <a:r>
            <a:rPr lang="ja-JP" altLang="en-US" sz="1100" b="0" i="0" baseline="0">
              <a:solidFill>
                <a:sysClr val="windowText" lastClr="000000"/>
              </a:solidFill>
              <a:effectLst/>
              <a:latin typeface="+mn-lt"/>
              <a:ea typeface="+mn-ea"/>
              <a:cs typeface="+mn-cs"/>
            </a:rPr>
            <a:t>年度は、地方独立行政法人へ移行した静岡病院運営費負担金の増により、</a:t>
          </a:r>
          <a:r>
            <a:rPr lang="en-US" altLang="ja-JP" sz="1100" b="0" i="0" baseline="0">
              <a:solidFill>
                <a:sysClr val="windowText" lastClr="000000"/>
              </a:solidFill>
              <a:effectLst/>
              <a:latin typeface="+mn-lt"/>
              <a:ea typeface="+mn-ea"/>
              <a:cs typeface="+mn-cs"/>
            </a:rPr>
            <a:t>27</a:t>
          </a:r>
          <a:r>
            <a:rPr lang="ja-JP" altLang="en-US" sz="1100" b="0" i="0" baseline="0">
              <a:solidFill>
                <a:sysClr val="windowText" lastClr="000000"/>
              </a:solidFill>
              <a:effectLst/>
              <a:latin typeface="+mn-lt"/>
              <a:ea typeface="+mn-ea"/>
              <a:cs typeface="+mn-cs"/>
            </a:rPr>
            <a:t>年度と比べ</a:t>
          </a:r>
          <a:r>
            <a:rPr lang="en-US" altLang="ja-JP" sz="1100" b="0" i="0" baseline="0">
              <a:solidFill>
                <a:sysClr val="windowText" lastClr="000000"/>
              </a:solidFill>
              <a:effectLst/>
              <a:latin typeface="+mn-lt"/>
              <a:ea typeface="+mn-ea"/>
              <a:cs typeface="+mn-cs"/>
            </a:rPr>
            <a:t>0.3</a:t>
          </a:r>
          <a:r>
            <a:rPr lang="ja-JP" altLang="en-US" sz="1100" b="0" i="0" baseline="0">
              <a:solidFill>
                <a:sysClr val="windowText" lastClr="000000"/>
              </a:solidFill>
              <a:effectLst/>
              <a:latin typeface="+mn-lt"/>
              <a:ea typeface="+mn-ea"/>
              <a:cs typeface="+mn-cs"/>
            </a:rPr>
            <a:t>ポイントの増となった</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r>
            <a:rPr lang="ja-JP" altLang="ja-JP" sz="1100" b="0" i="0" baseline="0">
              <a:solidFill>
                <a:schemeClr val="dk1"/>
              </a:solidFill>
              <a:effectLst/>
              <a:latin typeface="+mn-lt"/>
              <a:ea typeface="+mn-ea"/>
              <a:cs typeface="+mn-cs"/>
            </a:rPr>
            <a:t>　今後も補助金の見直し等を実施し、経費の削減に努めていく。 </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6350</xdr:rowOff>
    </xdr:from>
    <xdr:to>
      <xdr:col>24</xdr:col>
      <xdr:colOff>31750</xdr:colOff>
      <xdr:row>41</xdr:row>
      <xdr:rowOff>6350</xdr:rowOff>
    </xdr:to>
    <xdr:cxnSp macro="">
      <xdr:nvCxnSpPr>
        <xdr:cNvPr id="307" name="直線コネクタ 306"/>
        <xdr:cNvCxnSpPr/>
      </xdr:nvCxnSpPr>
      <xdr:spPr>
        <a:xfrm flipV="1">
          <a:off x="16510000" y="5664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149877</xdr:rowOff>
    </xdr:from>
    <xdr:ext cx="762000" cy="259045"/>
    <xdr:sp macro="" textlink="">
      <xdr:nvSpPr>
        <xdr:cNvPr id="308" name="補助費等最小値テキスト"/>
        <xdr:cNvSpPr txBox="1"/>
      </xdr:nvSpPr>
      <xdr:spPr>
        <a:xfrm>
          <a:off x="165989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23</xdr:col>
      <xdr:colOff>628650</xdr:colOff>
      <xdr:row>41</xdr:row>
      <xdr:rowOff>6350</xdr:rowOff>
    </xdr:from>
    <xdr:to>
      <xdr:col>24</xdr:col>
      <xdr:colOff>120650</xdr:colOff>
      <xdr:row>41</xdr:row>
      <xdr:rowOff>6350</xdr:rowOff>
    </xdr:to>
    <xdr:cxnSp macro="">
      <xdr:nvCxnSpPr>
        <xdr:cNvPr id="309" name="直線コネクタ 308"/>
        <xdr:cNvCxnSpPr/>
      </xdr:nvCxnSpPr>
      <xdr:spPr>
        <a:xfrm>
          <a:off x="16421100" y="703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92727</xdr:rowOff>
    </xdr:from>
    <xdr:ext cx="762000" cy="259045"/>
    <xdr:sp macro="" textlink="">
      <xdr:nvSpPr>
        <xdr:cNvPr id="310" name="補助費等最大値テキスト"/>
        <xdr:cNvSpPr txBox="1"/>
      </xdr:nvSpPr>
      <xdr:spPr>
        <a:xfrm>
          <a:off x="16598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6350</xdr:rowOff>
    </xdr:from>
    <xdr:to>
      <xdr:col>24</xdr:col>
      <xdr:colOff>120650</xdr:colOff>
      <xdr:row>33</xdr:row>
      <xdr:rowOff>6350</xdr:rowOff>
    </xdr:to>
    <xdr:cxnSp macro="">
      <xdr:nvCxnSpPr>
        <xdr:cNvPr id="311" name="直線コネクタ 310"/>
        <xdr:cNvCxnSpPr/>
      </xdr:nvCxnSpPr>
      <xdr:spPr>
        <a:xfrm>
          <a:off x="16421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xdr:rowOff>
    </xdr:from>
    <xdr:to>
      <xdr:col>24</xdr:col>
      <xdr:colOff>31750</xdr:colOff>
      <xdr:row>36</xdr:row>
      <xdr:rowOff>50800</xdr:rowOff>
    </xdr:to>
    <xdr:cxnSp macro="">
      <xdr:nvCxnSpPr>
        <xdr:cNvPr id="312" name="直線コネクタ 311"/>
        <xdr:cNvCxnSpPr/>
      </xdr:nvCxnSpPr>
      <xdr:spPr>
        <a:xfrm>
          <a:off x="15671800" y="6184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80027</xdr:rowOff>
    </xdr:from>
    <xdr:ext cx="762000" cy="259045"/>
    <xdr:sp macro="" textlink="">
      <xdr:nvSpPr>
        <xdr:cNvPr id="313"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4" name="フローチャート : 判断 313"/>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xdr:rowOff>
    </xdr:from>
    <xdr:to>
      <xdr:col>22</xdr:col>
      <xdr:colOff>565150</xdr:colOff>
      <xdr:row>36</xdr:row>
      <xdr:rowOff>88900</xdr:rowOff>
    </xdr:to>
    <xdr:cxnSp macro="">
      <xdr:nvCxnSpPr>
        <xdr:cNvPr id="315" name="直線コネクタ 314"/>
        <xdr:cNvCxnSpPr/>
      </xdr:nvCxnSpPr>
      <xdr:spPr>
        <a:xfrm flipV="1">
          <a:off x="14782800" y="618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95250</xdr:rowOff>
    </xdr:from>
    <xdr:to>
      <xdr:col>22</xdr:col>
      <xdr:colOff>615950</xdr:colOff>
      <xdr:row>38</xdr:row>
      <xdr:rowOff>25400</xdr:rowOff>
    </xdr:to>
    <xdr:sp macro="" textlink="">
      <xdr:nvSpPr>
        <xdr:cNvPr id="316" name="フローチャート : 判断 315"/>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10177</xdr:rowOff>
    </xdr:from>
    <xdr:ext cx="736600" cy="259045"/>
    <xdr:sp macro="" textlink="">
      <xdr:nvSpPr>
        <xdr:cNvPr id="317" name="テキスト ボックス 316"/>
        <xdr:cNvSpPr txBox="1"/>
      </xdr:nvSpPr>
      <xdr:spPr>
        <a:xfrm>
          <a:off x="15290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76200</xdr:rowOff>
    </xdr:from>
    <xdr:to>
      <xdr:col>21</xdr:col>
      <xdr:colOff>361950</xdr:colOff>
      <xdr:row>36</xdr:row>
      <xdr:rowOff>88900</xdr:rowOff>
    </xdr:to>
    <xdr:cxnSp macro="">
      <xdr:nvCxnSpPr>
        <xdr:cNvPr id="318" name="直線コネクタ 317"/>
        <xdr:cNvCxnSpPr/>
      </xdr:nvCxnSpPr>
      <xdr:spPr>
        <a:xfrm>
          <a:off x="13893800" y="624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133350</xdr:rowOff>
    </xdr:from>
    <xdr:to>
      <xdr:col>21</xdr:col>
      <xdr:colOff>412750</xdr:colOff>
      <xdr:row>38</xdr:row>
      <xdr:rowOff>63500</xdr:rowOff>
    </xdr:to>
    <xdr:sp macro="" textlink="">
      <xdr:nvSpPr>
        <xdr:cNvPr id="319" name="フローチャート : 判断 318"/>
        <xdr:cNvSpPr/>
      </xdr:nvSpPr>
      <xdr:spPr>
        <a:xfrm>
          <a:off x="14732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48277</xdr:rowOff>
    </xdr:from>
    <xdr:ext cx="762000" cy="259045"/>
    <xdr:sp macro="" textlink="">
      <xdr:nvSpPr>
        <xdr:cNvPr id="320" name="テキスト ボックス 319"/>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76200</xdr:rowOff>
    </xdr:from>
    <xdr:to>
      <xdr:col>20</xdr:col>
      <xdr:colOff>158750</xdr:colOff>
      <xdr:row>36</xdr:row>
      <xdr:rowOff>76200</xdr:rowOff>
    </xdr:to>
    <xdr:cxnSp macro="">
      <xdr:nvCxnSpPr>
        <xdr:cNvPr id="321" name="直線コネクタ 320"/>
        <xdr:cNvCxnSpPr/>
      </xdr:nvCxnSpPr>
      <xdr:spPr>
        <a:xfrm>
          <a:off x="13004800" y="624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133350</xdr:rowOff>
    </xdr:from>
    <xdr:to>
      <xdr:col>20</xdr:col>
      <xdr:colOff>209550</xdr:colOff>
      <xdr:row>38</xdr:row>
      <xdr:rowOff>63500</xdr:rowOff>
    </xdr:to>
    <xdr:sp macro="" textlink="">
      <xdr:nvSpPr>
        <xdr:cNvPr id="322" name="フローチャート : 判断 321"/>
        <xdr:cNvSpPr/>
      </xdr:nvSpPr>
      <xdr:spPr>
        <a:xfrm>
          <a:off x="13843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48277</xdr:rowOff>
    </xdr:from>
    <xdr:ext cx="762000" cy="259045"/>
    <xdr:sp macro="" textlink="">
      <xdr:nvSpPr>
        <xdr:cNvPr id="323" name="テキスト ボックス 322"/>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12700</xdr:rowOff>
    </xdr:from>
    <xdr:to>
      <xdr:col>19</xdr:col>
      <xdr:colOff>6350</xdr:colOff>
      <xdr:row>38</xdr:row>
      <xdr:rowOff>114300</xdr:rowOff>
    </xdr:to>
    <xdr:sp macro="" textlink="">
      <xdr:nvSpPr>
        <xdr:cNvPr id="324" name="フローチャート : 判断 323"/>
        <xdr:cNvSpPr/>
      </xdr:nvSpPr>
      <xdr:spPr>
        <a:xfrm>
          <a:off x="12954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99077</xdr:rowOff>
    </xdr:from>
    <xdr:ext cx="762000" cy="259045"/>
    <xdr:sp macro="" textlink="">
      <xdr:nvSpPr>
        <xdr:cNvPr id="325" name="テキスト ボックス 324"/>
        <xdr:cNvSpPr txBox="1"/>
      </xdr:nvSpPr>
      <xdr:spPr>
        <a:xfrm>
          <a:off x="12623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0</xdr:rowOff>
    </xdr:from>
    <xdr:to>
      <xdr:col>24</xdr:col>
      <xdr:colOff>82550</xdr:colOff>
      <xdr:row>36</xdr:row>
      <xdr:rowOff>101600</xdr:rowOff>
    </xdr:to>
    <xdr:sp macro="" textlink="">
      <xdr:nvSpPr>
        <xdr:cNvPr id="331" name="円/楕円 330"/>
        <xdr:cNvSpPr/>
      </xdr:nvSpPr>
      <xdr:spPr>
        <a:xfrm>
          <a:off x="16459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16527</xdr:rowOff>
    </xdr:from>
    <xdr:ext cx="762000" cy="259045"/>
    <xdr:sp macro="" textlink="">
      <xdr:nvSpPr>
        <xdr:cNvPr id="332" name="補助費等該当値テキスト"/>
        <xdr:cNvSpPr txBox="1"/>
      </xdr:nvSpPr>
      <xdr:spPr>
        <a:xfrm>
          <a:off x="16598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133350</xdr:rowOff>
    </xdr:from>
    <xdr:to>
      <xdr:col>22</xdr:col>
      <xdr:colOff>615950</xdr:colOff>
      <xdr:row>36</xdr:row>
      <xdr:rowOff>63500</xdr:rowOff>
    </xdr:to>
    <xdr:sp macro="" textlink="">
      <xdr:nvSpPr>
        <xdr:cNvPr id="333" name="円/楕円 332"/>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73677</xdr:rowOff>
    </xdr:from>
    <xdr:ext cx="736600" cy="259045"/>
    <xdr:sp macro="" textlink="">
      <xdr:nvSpPr>
        <xdr:cNvPr id="334" name="テキスト ボックス 333"/>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38100</xdr:rowOff>
    </xdr:from>
    <xdr:to>
      <xdr:col>21</xdr:col>
      <xdr:colOff>412750</xdr:colOff>
      <xdr:row>36</xdr:row>
      <xdr:rowOff>139700</xdr:rowOff>
    </xdr:to>
    <xdr:sp macro="" textlink="">
      <xdr:nvSpPr>
        <xdr:cNvPr id="335" name="円/楕円 334"/>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149877</xdr:rowOff>
    </xdr:from>
    <xdr:ext cx="762000" cy="259045"/>
    <xdr:sp macro="" textlink="">
      <xdr:nvSpPr>
        <xdr:cNvPr id="336" name="テキスト ボックス 335"/>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25400</xdr:rowOff>
    </xdr:from>
    <xdr:to>
      <xdr:col>20</xdr:col>
      <xdr:colOff>209550</xdr:colOff>
      <xdr:row>36</xdr:row>
      <xdr:rowOff>127000</xdr:rowOff>
    </xdr:to>
    <xdr:sp macro="" textlink="">
      <xdr:nvSpPr>
        <xdr:cNvPr id="337" name="円/楕円 336"/>
        <xdr:cNvSpPr/>
      </xdr:nvSpPr>
      <xdr:spPr>
        <a:xfrm>
          <a:off x="13843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137177</xdr:rowOff>
    </xdr:from>
    <xdr:ext cx="762000" cy="259045"/>
    <xdr:sp macro="" textlink="">
      <xdr:nvSpPr>
        <xdr:cNvPr id="338" name="テキスト ボックス 337"/>
        <xdr:cNvSpPr txBox="1"/>
      </xdr:nvSpPr>
      <xdr:spPr>
        <a:xfrm>
          <a:off x="13512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25400</xdr:rowOff>
    </xdr:from>
    <xdr:to>
      <xdr:col>19</xdr:col>
      <xdr:colOff>6350</xdr:colOff>
      <xdr:row>36</xdr:row>
      <xdr:rowOff>127000</xdr:rowOff>
    </xdr:to>
    <xdr:sp macro="" textlink="">
      <xdr:nvSpPr>
        <xdr:cNvPr id="339" name="円/楕円 338"/>
        <xdr:cNvSpPr/>
      </xdr:nvSpPr>
      <xdr:spPr>
        <a:xfrm>
          <a:off x="12954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137177</xdr:rowOff>
    </xdr:from>
    <xdr:ext cx="762000" cy="259045"/>
    <xdr:sp macro="" textlink="">
      <xdr:nvSpPr>
        <xdr:cNvPr id="340" name="テキスト ボックス 339"/>
        <xdr:cNvSpPr txBox="1"/>
      </xdr:nvSpPr>
      <xdr:spPr>
        <a:xfrm>
          <a:off x="12623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tx1"/>
              </a:solidFill>
              <a:effectLst/>
              <a:latin typeface="+mn-lt"/>
              <a:ea typeface="+mn-ea"/>
              <a:cs typeface="+mn-cs"/>
            </a:rPr>
            <a:t>公債費に係る経常収支比率は、合併特例債や臨時財政対策債の発行による市債残高の累増の影響から、類似団体平均値をやや上回る数値で横ばいに推移して</a:t>
          </a:r>
          <a:r>
            <a:rPr lang="ja-JP" altLang="en-US" sz="1100" b="0" i="0" baseline="0">
              <a:solidFill>
                <a:schemeClr val="tx1"/>
              </a:solidFill>
              <a:effectLst/>
              <a:latin typeface="+mn-lt"/>
              <a:ea typeface="+mn-ea"/>
              <a:cs typeface="+mn-cs"/>
            </a:rPr>
            <a:t>いる。</a:t>
          </a:r>
          <a:r>
            <a:rPr lang="ja-JP" altLang="ja-JP" sz="1100" b="0" i="0" baseline="0">
              <a:solidFill>
                <a:schemeClr val="tx1"/>
              </a:solidFill>
              <a:effectLst/>
              <a:latin typeface="+mn-lt"/>
              <a:ea typeface="+mn-ea"/>
              <a:cs typeface="+mn-cs"/>
            </a:rPr>
            <a:t>　今後も</a:t>
          </a:r>
          <a:r>
            <a:rPr lang="ja-JP" altLang="ja-JP" sz="1100" b="0" i="0" baseline="0">
              <a:solidFill>
                <a:schemeClr val="dk1"/>
              </a:solidFill>
              <a:effectLst/>
              <a:latin typeface="+mn-lt"/>
              <a:ea typeface="+mn-ea"/>
              <a:cs typeface="+mn-cs"/>
            </a:rPr>
            <a:t>、フローとストックに留意し、市債発行額の抑制及び市債残高の適正な管理に努めていく。 </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135165</xdr:rowOff>
    </xdr:from>
    <xdr:to>
      <xdr:col>7</xdr:col>
      <xdr:colOff>15875</xdr:colOff>
      <xdr:row>81</xdr:row>
      <xdr:rowOff>156936</xdr:rowOff>
    </xdr:to>
    <xdr:cxnSp macro="">
      <xdr:nvCxnSpPr>
        <xdr:cNvPr id="370" name="直線コネクタ 369"/>
        <xdr:cNvCxnSpPr/>
      </xdr:nvCxnSpPr>
      <xdr:spPr>
        <a:xfrm flipV="1">
          <a:off x="4826000" y="12651015"/>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129013</xdr:rowOff>
    </xdr:from>
    <xdr:ext cx="762000" cy="259045"/>
    <xdr:sp macro="" textlink="">
      <xdr:nvSpPr>
        <xdr:cNvPr id="371" name="公債費最小値テキスト"/>
        <xdr:cNvSpPr txBox="1"/>
      </xdr:nvSpPr>
      <xdr:spPr>
        <a:xfrm>
          <a:off x="4914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81</xdr:row>
      <xdr:rowOff>156936</xdr:rowOff>
    </xdr:from>
    <xdr:to>
      <xdr:col>7</xdr:col>
      <xdr:colOff>104775</xdr:colOff>
      <xdr:row>81</xdr:row>
      <xdr:rowOff>156936</xdr:rowOff>
    </xdr:to>
    <xdr:cxnSp macro="">
      <xdr:nvCxnSpPr>
        <xdr:cNvPr id="372" name="直線コネクタ 371"/>
        <xdr:cNvCxnSpPr/>
      </xdr:nvCxnSpPr>
      <xdr:spPr>
        <a:xfrm>
          <a:off x="4737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50092</xdr:rowOff>
    </xdr:from>
    <xdr:ext cx="762000" cy="259045"/>
    <xdr:sp macro="" textlink="">
      <xdr:nvSpPr>
        <xdr:cNvPr id="373"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73</xdr:row>
      <xdr:rowOff>135165</xdr:rowOff>
    </xdr:from>
    <xdr:to>
      <xdr:col>7</xdr:col>
      <xdr:colOff>104775</xdr:colOff>
      <xdr:row>73</xdr:row>
      <xdr:rowOff>135165</xdr:rowOff>
    </xdr:to>
    <xdr:cxnSp macro="">
      <xdr:nvCxnSpPr>
        <xdr:cNvPr id="374" name="直線コネクタ 373"/>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15421</xdr:rowOff>
    </xdr:from>
    <xdr:to>
      <xdr:col>7</xdr:col>
      <xdr:colOff>15875</xdr:colOff>
      <xdr:row>77</xdr:row>
      <xdr:rowOff>58964</xdr:rowOff>
    </xdr:to>
    <xdr:cxnSp macro="">
      <xdr:nvCxnSpPr>
        <xdr:cNvPr id="375" name="直線コネクタ 374"/>
        <xdr:cNvCxnSpPr/>
      </xdr:nvCxnSpPr>
      <xdr:spPr>
        <a:xfrm>
          <a:off x="3987800" y="13217071"/>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163484</xdr:rowOff>
    </xdr:from>
    <xdr:ext cx="762000" cy="259045"/>
    <xdr:sp macro="" textlink="">
      <xdr:nvSpPr>
        <xdr:cNvPr id="376" name="公債費平均値テキスト"/>
        <xdr:cNvSpPr txBox="1"/>
      </xdr:nvSpPr>
      <xdr:spPr>
        <a:xfrm>
          <a:off x="4914900" y="1302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146957</xdr:rowOff>
    </xdr:from>
    <xdr:to>
      <xdr:col>7</xdr:col>
      <xdr:colOff>66675</xdr:colOff>
      <xdr:row>77</xdr:row>
      <xdr:rowOff>77107</xdr:rowOff>
    </xdr:to>
    <xdr:sp macro="" textlink="">
      <xdr:nvSpPr>
        <xdr:cNvPr id="377" name="フローチャート : 判断 376"/>
        <xdr:cNvSpPr/>
      </xdr:nvSpPr>
      <xdr:spPr>
        <a:xfrm>
          <a:off x="4775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15421</xdr:rowOff>
    </xdr:from>
    <xdr:to>
      <xdr:col>5</xdr:col>
      <xdr:colOff>549275</xdr:colOff>
      <xdr:row>77</xdr:row>
      <xdr:rowOff>124279</xdr:rowOff>
    </xdr:to>
    <xdr:cxnSp macro="">
      <xdr:nvCxnSpPr>
        <xdr:cNvPr id="378" name="直線コネクタ 377"/>
        <xdr:cNvCxnSpPr/>
      </xdr:nvCxnSpPr>
      <xdr:spPr>
        <a:xfrm flipV="1">
          <a:off x="3098800" y="132170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136071</xdr:rowOff>
    </xdr:from>
    <xdr:to>
      <xdr:col>5</xdr:col>
      <xdr:colOff>600075</xdr:colOff>
      <xdr:row>77</xdr:row>
      <xdr:rowOff>66221</xdr:rowOff>
    </xdr:to>
    <xdr:sp macro="" textlink="">
      <xdr:nvSpPr>
        <xdr:cNvPr id="379" name="フローチャート : 判断 378"/>
        <xdr:cNvSpPr/>
      </xdr:nvSpPr>
      <xdr:spPr>
        <a:xfrm>
          <a:off x="3937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76399</xdr:rowOff>
    </xdr:from>
    <xdr:ext cx="736600" cy="259045"/>
    <xdr:sp macro="" textlink="">
      <xdr:nvSpPr>
        <xdr:cNvPr id="380" name="テキスト ボックス 379"/>
        <xdr:cNvSpPr txBox="1"/>
      </xdr:nvSpPr>
      <xdr:spPr>
        <a:xfrm>
          <a:off x="3606800" y="1293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124279</xdr:rowOff>
    </xdr:from>
    <xdr:to>
      <xdr:col>4</xdr:col>
      <xdr:colOff>346075</xdr:colOff>
      <xdr:row>77</xdr:row>
      <xdr:rowOff>156936</xdr:rowOff>
    </xdr:to>
    <xdr:cxnSp macro="">
      <xdr:nvCxnSpPr>
        <xdr:cNvPr id="381" name="直線コネクタ 380"/>
        <xdr:cNvCxnSpPr/>
      </xdr:nvCxnSpPr>
      <xdr:spPr>
        <a:xfrm flipV="1">
          <a:off x="2209800" y="133259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168729</xdr:rowOff>
    </xdr:from>
    <xdr:to>
      <xdr:col>4</xdr:col>
      <xdr:colOff>396875</xdr:colOff>
      <xdr:row>77</xdr:row>
      <xdr:rowOff>98879</xdr:rowOff>
    </xdr:to>
    <xdr:sp macro="" textlink="">
      <xdr:nvSpPr>
        <xdr:cNvPr id="382" name="フローチャート : 判断 381"/>
        <xdr:cNvSpPr/>
      </xdr:nvSpPr>
      <xdr:spPr>
        <a:xfrm>
          <a:off x="3048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109056</xdr:rowOff>
    </xdr:from>
    <xdr:ext cx="762000" cy="259045"/>
    <xdr:sp macro="" textlink="">
      <xdr:nvSpPr>
        <xdr:cNvPr id="383" name="テキスト ボックス 382"/>
        <xdr:cNvSpPr txBox="1"/>
      </xdr:nvSpPr>
      <xdr:spPr>
        <a:xfrm>
          <a:off x="27178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156936</xdr:rowOff>
    </xdr:from>
    <xdr:to>
      <xdr:col>3</xdr:col>
      <xdr:colOff>142875</xdr:colOff>
      <xdr:row>77</xdr:row>
      <xdr:rowOff>156936</xdr:rowOff>
    </xdr:to>
    <xdr:cxnSp macro="">
      <xdr:nvCxnSpPr>
        <xdr:cNvPr id="384" name="直線コネクタ 383"/>
        <xdr:cNvCxnSpPr/>
      </xdr:nvCxnSpPr>
      <xdr:spPr>
        <a:xfrm>
          <a:off x="1320800" y="13358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51707</xdr:rowOff>
    </xdr:from>
    <xdr:to>
      <xdr:col>3</xdr:col>
      <xdr:colOff>193675</xdr:colOff>
      <xdr:row>77</xdr:row>
      <xdr:rowOff>153307</xdr:rowOff>
    </xdr:to>
    <xdr:sp macro="" textlink="">
      <xdr:nvSpPr>
        <xdr:cNvPr id="385" name="フローチャート : 判断 384"/>
        <xdr:cNvSpPr/>
      </xdr:nvSpPr>
      <xdr:spPr>
        <a:xfrm>
          <a:off x="2159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163484</xdr:rowOff>
    </xdr:from>
    <xdr:ext cx="762000" cy="259045"/>
    <xdr:sp macro="" textlink="">
      <xdr:nvSpPr>
        <xdr:cNvPr id="386" name="テキスト ボックス 385"/>
        <xdr:cNvSpPr txBox="1"/>
      </xdr:nvSpPr>
      <xdr:spPr>
        <a:xfrm>
          <a:off x="1828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40821</xdr:rowOff>
    </xdr:from>
    <xdr:to>
      <xdr:col>1</xdr:col>
      <xdr:colOff>676275</xdr:colOff>
      <xdr:row>77</xdr:row>
      <xdr:rowOff>142421</xdr:rowOff>
    </xdr:to>
    <xdr:sp macro="" textlink="">
      <xdr:nvSpPr>
        <xdr:cNvPr id="387" name="フローチャート : 判断 386"/>
        <xdr:cNvSpPr/>
      </xdr:nvSpPr>
      <xdr:spPr>
        <a:xfrm>
          <a:off x="1270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152598</xdr:rowOff>
    </xdr:from>
    <xdr:ext cx="762000" cy="259045"/>
    <xdr:sp macro="" textlink="">
      <xdr:nvSpPr>
        <xdr:cNvPr id="388" name="テキスト ボックス 387"/>
        <xdr:cNvSpPr txBox="1"/>
      </xdr:nvSpPr>
      <xdr:spPr>
        <a:xfrm>
          <a:off x="939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8164</xdr:rowOff>
    </xdr:from>
    <xdr:to>
      <xdr:col>7</xdr:col>
      <xdr:colOff>66675</xdr:colOff>
      <xdr:row>77</xdr:row>
      <xdr:rowOff>109764</xdr:rowOff>
    </xdr:to>
    <xdr:sp macro="" textlink="">
      <xdr:nvSpPr>
        <xdr:cNvPr id="394" name="円/楕円 393"/>
        <xdr:cNvSpPr/>
      </xdr:nvSpPr>
      <xdr:spPr>
        <a:xfrm>
          <a:off x="47752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151691</xdr:rowOff>
    </xdr:from>
    <xdr:ext cx="762000" cy="259045"/>
    <xdr:sp macro="" textlink="">
      <xdr:nvSpPr>
        <xdr:cNvPr id="395" name="公債費該当値テキスト"/>
        <xdr:cNvSpPr txBox="1"/>
      </xdr:nvSpPr>
      <xdr:spPr>
        <a:xfrm>
          <a:off x="4914900" y="1318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136071</xdr:rowOff>
    </xdr:from>
    <xdr:to>
      <xdr:col>5</xdr:col>
      <xdr:colOff>600075</xdr:colOff>
      <xdr:row>77</xdr:row>
      <xdr:rowOff>66221</xdr:rowOff>
    </xdr:to>
    <xdr:sp macro="" textlink="">
      <xdr:nvSpPr>
        <xdr:cNvPr id="396" name="円/楕円 395"/>
        <xdr:cNvSpPr/>
      </xdr:nvSpPr>
      <xdr:spPr>
        <a:xfrm>
          <a:off x="39370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50998</xdr:rowOff>
    </xdr:from>
    <xdr:ext cx="736600" cy="259045"/>
    <xdr:sp macro="" textlink="">
      <xdr:nvSpPr>
        <xdr:cNvPr id="397" name="テキスト ボックス 396"/>
        <xdr:cNvSpPr txBox="1"/>
      </xdr:nvSpPr>
      <xdr:spPr>
        <a:xfrm>
          <a:off x="3606800" y="1325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73479</xdr:rowOff>
    </xdr:from>
    <xdr:to>
      <xdr:col>4</xdr:col>
      <xdr:colOff>396875</xdr:colOff>
      <xdr:row>78</xdr:row>
      <xdr:rowOff>3629</xdr:rowOff>
    </xdr:to>
    <xdr:sp macro="" textlink="">
      <xdr:nvSpPr>
        <xdr:cNvPr id="398" name="円/楕円 397"/>
        <xdr:cNvSpPr/>
      </xdr:nvSpPr>
      <xdr:spPr>
        <a:xfrm>
          <a:off x="30480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159856</xdr:rowOff>
    </xdr:from>
    <xdr:ext cx="762000" cy="259045"/>
    <xdr:sp macro="" textlink="">
      <xdr:nvSpPr>
        <xdr:cNvPr id="399" name="テキスト ボックス 398"/>
        <xdr:cNvSpPr txBox="1"/>
      </xdr:nvSpPr>
      <xdr:spPr>
        <a:xfrm>
          <a:off x="2717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106136</xdr:rowOff>
    </xdr:from>
    <xdr:to>
      <xdr:col>3</xdr:col>
      <xdr:colOff>193675</xdr:colOff>
      <xdr:row>78</xdr:row>
      <xdr:rowOff>36286</xdr:rowOff>
    </xdr:to>
    <xdr:sp macro="" textlink="">
      <xdr:nvSpPr>
        <xdr:cNvPr id="400" name="円/楕円 399"/>
        <xdr:cNvSpPr/>
      </xdr:nvSpPr>
      <xdr:spPr>
        <a:xfrm>
          <a:off x="2159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21063</xdr:rowOff>
    </xdr:from>
    <xdr:ext cx="762000" cy="259045"/>
    <xdr:sp macro="" textlink="">
      <xdr:nvSpPr>
        <xdr:cNvPr id="401" name="テキスト ボックス 400"/>
        <xdr:cNvSpPr txBox="1"/>
      </xdr:nvSpPr>
      <xdr:spPr>
        <a:xfrm>
          <a:off x="1828800" y="1339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106136</xdr:rowOff>
    </xdr:from>
    <xdr:to>
      <xdr:col>1</xdr:col>
      <xdr:colOff>676275</xdr:colOff>
      <xdr:row>78</xdr:row>
      <xdr:rowOff>36286</xdr:rowOff>
    </xdr:to>
    <xdr:sp macro="" textlink="">
      <xdr:nvSpPr>
        <xdr:cNvPr id="402" name="円/楕円 401"/>
        <xdr:cNvSpPr/>
      </xdr:nvSpPr>
      <xdr:spPr>
        <a:xfrm>
          <a:off x="1270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21063</xdr:rowOff>
    </xdr:from>
    <xdr:ext cx="762000" cy="259045"/>
    <xdr:sp macro="" textlink="">
      <xdr:nvSpPr>
        <xdr:cNvPr id="403" name="テキスト ボックス 402"/>
        <xdr:cNvSpPr txBox="1"/>
      </xdr:nvSpPr>
      <xdr:spPr>
        <a:xfrm>
          <a:off x="939800" y="1339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公債費以外の経常収支比率は、扶助費に係る経常収支比率が低いことなどが影響し、類似団体平均を下回っている。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しかし、扶助費や繰出金など社会保障関係経費は増加傾向にあることから、事務事業の見直し・統廃合など歳出の合理化等行財政改革や、公共資産の総資産量適正化・長寿命化のためのアセットマネジメントの取組などを推進し、経常的な事務事業に要する経費の抑制に努めていく。 </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8890</xdr:rowOff>
    </xdr:from>
    <xdr:to>
      <xdr:col>24</xdr:col>
      <xdr:colOff>31750</xdr:colOff>
      <xdr:row>82</xdr:row>
      <xdr:rowOff>27939</xdr:rowOff>
    </xdr:to>
    <xdr:cxnSp macro="">
      <xdr:nvCxnSpPr>
        <xdr:cNvPr id="431" name="直線コネクタ 430"/>
        <xdr:cNvCxnSpPr/>
      </xdr:nvCxnSpPr>
      <xdr:spPr>
        <a:xfrm flipV="1">
          <a:off x="16510000" y="12867640"/>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16</xdr:rowOff>
    </xdr:from>
    <xdr:ext cx="762000" cy="259045"/>
    <xdr:sp macro="" textlink="">
      <xdr:nvSpPr>
        <xdr:cNvPr id="432" name="公債費以外最小値テキスト"/>
        <xdr:cNvSpPr txBox="1"/>
      </xdr:nvSpPr>
      <xdr:spPr>
        <a:xfrm>
          <a:off x="16598900" y="1405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82</xdr:row>
      <xdr:rowOff>27939</xdr:rowOff>
    </xdr:from>
    <xdr:to>
      <xdr:col>24</xdr:col>
      <xdr:colOff>120650</xdr:colOff>
      <xdr:row>82</xdr:row>
      <xdr:rowOff>27939</xdr:rowOff>
    </xdr:to>
    <xdr:cxnSp macro="">
      <xdr:nvCxnSpPr>
        <xdr:cNvPr id="433" name="直線コネクタ 432"/>
        <xdr:cNvCxnSpPr/>
      </xdr:nvCxnSpPr>
      <xdr:spPr>
        <a:xfrm>
          <a:off x="16421100" y="14086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95267</xdr:rowOff>
    </xdr:from>
    <xdr:ext cx="762000" cy="259045"/>
    <xdr:sp macro="" textlink="">
      <xdr:nvSpPr>
        <xdr:cNvPr id="434" name="公債費以外最大値テキスト"/>
        <xdr:cNvSpPr txBox="1"/>
      </xdr:nvSpPr>
      <xdr:spPr>
        <a:xfrm>
          <a:off x="16598900" y="1261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a:t>
          </a:r>
          <a:endParaRPr kumimoji="1" lang="ja-JP" altLang="en-US" sz="1000" b="1">
            <a:latin typeface="ＭＳ Ｐゴシック"/>
          </a:endParaRPr>
        </a:p>
      </xdr:txBody>
    </xdr:sp>
    <xdr:clientData/>
  </xdr:oneCellAnchor>
  <xdr:twoCellAnchor>
    <xdr:from>
      <xdr:col>23</xdr:col>
      <xdr:colOff>628650</xdr:colOff>
      <xdr:row>75</xdr:row>
      <xdr:rowOff>8890</xdr:rowOff>
    </xdr:from>
    <xdr:to>
      <xdr:col>24</xdr:col>
      <xdr:colOff>120650</xdr:colOff>
      <xdr:row>75</xdr:row>
      <xdr:rowOff>8890</xdr:rowOff>
    </xdr:to>
    <xdr:cxnSp macro="">
      <xdr:nvCxnSpPr>
        <xdr:cNvPr id="435" name="直線コネクタ 434"/>
        <xdr:cNvCxnSpPr/>
      </xdr:nvCxnSpPr>
      <xdr:spPr>
        <a:xfrm>
          <a:off x="16421100" y="1286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149860</xdr:rowOff>
    </xdr:from>
    <xdr:to>
      <xdr:col>24</xdr:col>
      <xdr:colOff>31750</xdr:colOff>
      <xdr:row>75</xdr:row>
      <xdr:rowOff>138430</xdr:rowOff>
    </xdr:to>
    <xdr:cxnSp macro="">
      <xdr:nvCxnSpPr>
        <xdr:cNvPr id="436" name="直線コネクタ 435"/>
        <xdr:cNvCxnSpPr/>
      </xdr:nvCxnSpPr>
      <xdr:spPr>
        <a:xfrm>
          <a:off x="15671800" y="128371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29227</xdr:rowOff>
    </xdr:from>
    <xdr:ext cx="762000" cy="259045"/>
    <xdr:sp macro="" textlink="">
      <xdr:nvSpPr>
        <xdr:cNvPr id="437" name="公債費以外平均値テキスト"/>
        <xdr:cNvSpPr txBox="1"/>
      </xdr:nvSpPr>
      <xdr:spPr>
        <a:xfrm>
          <a:off x="16598900" y="1323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8" name="フローチャート : 判断 437"/>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119380</xdr:rowOff>
    </xdr:from>
    <xdr:to>
      <xdr:col>22</xdr:col>
      <xdr:colOff>565150</xdr:colOff>
      <xdr:row>74</xdr:row>
      <xdr:rowOff>149860</xdr:rowOff>
    </xdr:to>
    <xdr:cxnSp macro="">
      <xdr:nvCxnSpPr>
        <xdr:cNvPr id="439" name="直線コネクタ 438"/>
        <xdr:cNvCxnSpPr/>
      </xdr:nvCxnSpPr>
      <xdr:spPr>
        <a:xfrm>
          <a:off x="14782800" y="12806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68580</xdr:rowOff>
    </xdr:from>
    <xdr:to>
      <xdr:col>22</xdr:col>
      <xdr:colOff>615950</xdr:colOff>
      <xdr:row>76</xdr:row>
      <xdr:rowOff>170180</xdr:rowOff>
    </xdr:to>
    <xdr:sp macro="" textlink="">
      <xdr:nvSpPr>
        <xdr:cNvPr id="440" name="フローチャート : 判断 439"/>
        <xdr:cNvSpPr/>
      </xdr:nvSpPr>
      <xdr:spPr>
        <a:xfrm>
          <a:off x="15621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154957</xdr:rowOff>
    </xdr:from>
    <xdr:ext cx="736600" cy="259045"/>
    <xdr:sp macro="" textlink="">
      <xdr:nvSpPr>
        <xdr:cNvPr id="441" name="テキスト ボックス 440"/>
        <xdr:cNvSpPr txBox="1"/>
      </xdr:nvSpPr>
      <xdr:spPr>
        <a:xfrm>
          <a:off x="15290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35560</xdr:rowOff>
    </xdr:from>
    <xdr:to>
      <xdr:col>21</xdr:col>
      <xdr:colOff>361950</xdr:colOff>
      <xdr:row>74</xdr:row>
      <xdr:rowOff>119380</xdr:rowOff>
    </xdr:to>
    <xdr:cxnSp macro="">
      <xdr:nvCxnSpPr>
        <xdr:cNvPr id="442" name="直線コネクタ 441"/>
        <xdr:cNvCxnSpPr/>
      </xdr:nvCxnSpPr>
      <xdr:spPr>
        <a:xfrm>
          <a:off x="13893800" y="12722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137161</xdr:rowOff>
    </xdr:from>
    <xdr:to>
      <xdr:col>21</xdr:col>
      <xdr:colOff>412750</xdr:colOff>
      <xdr:row>77</xdr:row>
      <xdr:rowOff>67311</xdr:rowOff>
    </xdr:to>
    <xdr:sp macro="" textlink="">
      <xdr:nvSpPr>
        <xdr:cNvPr id="443" name="フローチャート : 判断 442"/>
        <xdr:cNvSpPr/>
      </xdr:nvSpPr>
      <xdr:spPr>
        <a:xfrm>
          <a:off x="14732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52088</xdr:rowOff>
    </xdr:from>
    <xdr:ext cx="762000" cy="259045"/>
    <xdr:sp macro="" textlink="">
      <xdr:nvSpPr>
        <xdr:cNvPr id="444" name="テキスト ボックス 443"/>
        <xdr:cNvSpPr txBox="1"/>
      </xdr:nvSpPr>
      <xdr:spPr>
        <a:xfrm>
          <a:off x="14401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35560</xdr:rowOff>
    </xdr:from>
    <xdr:to>
      <xdr:col>20</xdr:col>
      <xdr:colOff>158750</xdr:colOff>
      <xdr:row>74</xdr:row>
      <xdr:rowOff>66040</xdr:rowOff>
    </xdr:to>
    <xdr:cxnSp macro="">
      <xdr:nvCxnSpPr>
        <xdr:cNvPr id="445" name="直線コネクタ 444"/>
        <xdr:cNvCxnSpPr/>
      </xdr:nvCxnSpPr>
      <xdr:spPr>
        <a:xfrm flipV="1">
          <a:off x="13004800" y="12722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6" name="フローチャート : 判断 445"/>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47" name="テキスト ボックス 446"/>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60961</xdr:rowOff>
    </xdr:from>
    <xdr:to>
      <xdr:col>19</xdr:col>
      <xdr:colOff>6350</xdr:colOff>
      <xdr:row>76</xdr:row>
      <xdr:rowOff>162561</xdr:rowOff>
    </xdr:to>
    <xdr:sp macro="" textlink="">
      <xdr:nvSpPr>
        <xdr:cNvPr id="448" name="フローチャート : 判断 447"/>
        <xdr:cNvSpPr/>
      </xdr:nvSpPr>
      <xdr:spPr>
        <a:xfrm>
          <a:off x="12954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147338</xdr:rowOff>
    </xdr:from>
    <xdr:ext cx="762000" cy="259045"/>
    <xdr:sp macro="" textlink="">
      <xdr:nvSpPr>
        <xdr:cNvPr id="449" name="テキスト ボックス 448"/>
        <xdr:cNvSpPr txBox="1"/>
      </xdr:nvSpPr>
      <xdr:spPr>
        <a:xfrm>
          <a:off x="12623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87630</xdr:rowOff>
    </xdr:from>
    <xdr:to>
      <xdr:col>24</xdr:col>
      <xdr:colOff>82550</xdr:colOff>
      <xdr:row>76</xdr:row>
      <xdr:rowOff>17780</xdr:rowOff>
    </xdr:to>
    <xdr:sp macro="" textlink="">
      <xdr:nvSpPr>
        <xdr:cNvPr id="455" name="円/楕円 454"/>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104157</xdr:rowOff>
    </xdr:from>
    <xdr:ext cx="762000" cy="259045"/>
    <xdr:sp macro="" textlink="">
      <xdr:nvSpPr>
        <xdr:cNvPr id="456" name="公債費以外該当値テキスト"/>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99060</xdr:rowOff>
    </xdr:from>
    <xdr:to>
      <xdr:col>22</xdr:col>
      <xdr:colOff>615950</xdr:colOff>
      <xdr:row>75</xdr:row>
      <xdr:rowOff>29210</xdr:rowOff>
    </xdr:to>
    <xdr:sp macro="" textlink="">
      <xdr:nvSpPr>
        <xdr:cNvPr id="457" name="円/楕円 456"/>
        <xdr:cNvSpPr/>
      </xdr:nvSpPr>
      <xdr:spPr>
        <a:xfrm>
          <a:off x="15621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39387</xdr:rowOff>
    </xdr:from>
    <xdr:ext cx="736600" cy="259045"/>
    <xdr:sp macro="" textlink="">
      <xdr:nvSpPr>
        <xdr:cNvPr id="458" name="テキスト ボックス 457"/>
        <xdr:cNvSpPr txBox="1"/>
      </xdr:nvSpPr>
      <xdr:spPr>
        <a:xfrm>
          <a:off x="15290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68580</xdr:rowOff>
    </xdr:from>
    <xdr:to>
      <xdr:col>21</xdr:col>
      <xdr:colOff>412750</xdr:colOff>
      <xdr:row>74</xdr:row>
      <xdr:rowOff>170180</xdr:rowOff>
    </xdr:to>
    <xdr:sp macro="" textlink="">
      <xdr:nvSpPr>
        <xdr:cNvPr id="459" name="円/楕円 458"/>
        <xdr:cNvSpPr/>
      </xdr:nvSpPr>
      <xdr:spPr>
        <a:xfrm>
          <a:off x="14732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8907</xdr:rowOff>
    </xdr:from>
    <xdr:ext cx="762000" cy="259045"/>
    <xdr:sp macro="" textlink="">
      <xdr:nvSpPr>
        <xdr:cNvPr id="460" name="テキスト ボックス 459"/>
        <xdr:cNvSpPr txBox="1"/>
      </xdr:nvSpPr>
      <xdr:spPr>
        <a:xfrm>
          <a:off x="14401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156210</xdr:rowOff>
    </xdr:from>
    <xdr:to>
      <xdr:col>20</xdr:col>
      <xdr:colOff>209550</xdr:colOff>
      <xdr:row>74</xdr:row>
      <xdr:rowOff>86360</xdr:rowOff>
    </xdr:to>
    <xdr:sp macro="" textlink="">
      <xdr:nvSpPr>
        <xdr:cNvPr id="461" name="円/楕円 460"/>
        <xdr:cNvSpPr/>
      </xdr:nvSpPr>
      <xdr:spPr>
        <a:xfrm>
          <a:off x="13843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96537</xdr:rowOff>
    </xdr:from>
    <xdr:ext cx="762000" cy="259045"/>
    <xdr:sp macro="" textlink="">
      <xdr:nvSpPr>
        <xdr:cNvPr id="462" name="テキスト ボックス 461"/>
        <xdr:cNvSpPr txBox="1"/>
      </xdr:nvSpPr>
      <xdr:spPr>
        <a:xfrm>
          <a:off x="13512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15240</xdr:rowOff>
    </xdr:from>
    <xdr:to>
      <xdr:col>19</xdr:col>
      <xdr:colOff>6350</xdr:colOff>
      <xdr:row>74</xdr:row>
      <xdr:rowOff>116840</xdr:rowOff>
    </xdr:to>
    <xdr:sp macro="" textlink="">
      <xdr:nvSpPr>
        <xdr:cNvPr id="463" name="円/楕円 462"/>
        <xdr:cNvSpPr/>
      </xdr:nvSpPr>
      <xdr:spPr>
        <a:xfrm>
          <a:off x="12954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127017</xdr:rowOff>
    </xdr:from>
    <xdr:ext cx="762000" cy="259045"/>
    <xdr:sp macro="" textlink="">
      <xdr:nvSpPr>
        <xdr:cNvPr id="464" name="テキスト ボックス 463"/>
        <xdr:cNvSpPr txBox="1"/>
      </xdr:nvSpPr>
      <xdr:spPr>
        <a:xfrm>
          <a:off x="12623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静岡県静岡市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116652</xdr:rowOff>
    </xdr:from>
    <xdr:to>
      <xdr:col>4</xdr:col>
      <xdr:colOff>1117600</xdr:colOff>
      <xdr:row>20</xdr:row>
      <xdr:rowOff>86431</xdr:rowOff>
    </xdr:to>
    <xdr:cxnSp macro="">
      <xdr:nvCxnSpPr>
        <xdr:cNvPr id="43" name="直線コネクタ 42"/>
        <xdr:cNvCxnSpPr/>
      </xdr:nvCxnSpPr>
      <xdr:spPr bwMode="auto">
        <a:xfrm flipV="1">
          <a:off x="5651500" y="2221677"/>
          <a:ext cx="0" cy="1341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58508</xdr:rowOff>
    </xdr:from>
    <xdr:ext cx="762000" cy="259045"/>
    <xdr:sp macro="" textlink="">
      <xdr:nvSpPr>
        <xdr:cNvPr id="44" name="人口1人当たり決算額の推移最小値テキスト130"/>
        <xdr:cNvSpPr txBox="1"/>
      </xdr:nvSpPr>
      <xdr:spPr>
        <a:xfrm>
          <a:off x="5740400" y="353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48,179</a:t>
          </a:r>
          <a:endParaRPr kumimoji="1" lang="ja-JP" altLang="en-US" sz="1000" b="1">
            <a:latin typeface="ＭＳ Ｐゴシック"/>
          </a:endParaRPr>
        </a:p>
      </xdr:txBody>
    </xdr:sp>
    <xdr:clientData/>
  </xdr:oneCellAnchor>
  <xdr:twoCellAnchor>
    <xdr:from>
      <xdr:col>4</xdr:col>
      <xdr:colOff>1028700</xdr:colOff>
      <xdr:row>20</xdr:row>
      <xdr:rowOff>86431</xdr:rowOff>
    </xdr:from>
    <xdr:to>
      <xdr:col>5</xdr:col>
      <xdr:colOff>73025</xdr:colOff>
      <xdr:row>20</xdr:row>
      <xdr:rowOff>86431</xdr:rowOff>
    </xdr:to>
    <xdr:cxnSp macro="">
      <xdr:nvCxnSpPr>
        <xdr:cNvPr id="45" name="直線コネクタ 44"/>
        <xdr:cNvCxnSpPr/>
      </xdr:nvCxnSpPr>
      <xdr:spPr bwMode="auto">
        <a:xfrm>
          <a:off x="5562600" y="356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31579</xdr:rowOff>
    </xdr:from>
    <xdr:ext cx="762000" cy="259045"/>
    <xdr:sp macro="" textlink="">
      <xdr:nvSpPr>
        <xdr:cNvPr id="46" name="人口1人当たり決算額の推移最大値テキスト130"/>
        <xdr:cNvSpPr txBox="1"/>
      </xdr:nvSpPr>
      <xdr:spPr>
        <a:xfrm>
          <a:off x="5740400" y="196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77,518</a:t>
          </a:r>
          <a:endParaRPr kumimoji="1" lang="ja-JP" altLang="en-US" sz="1000" b="1">
            <a:latin typeface="ＭＳ Ｐゴシック"/>
          </a:endParaRPr>
        </a:p>
      </xdr:txBody>
    </xdr:sp>
    <xdr:clientData/>
  </xdr:oneCellAnchor>
  <xdr:twoCellAnchor>
    <xdr:from>
      <xdr:col>4</xdr:col>
      <xdr:colOff>1028700</xdr:colOff>
      <xdr:row>12</xdr:row>
      <xdr:rowOff>116652</xdr:rowOff>
    </xdr:from>
    <xdr:to>
      <xdr:col>5</xdr:col>
      <xdr:colOff>73025</xdr:colOff>
      <xdr:row>12</xdr:row>
      <xdr:rowOff>116652</xdr:rowOff>
    </xdr:to>
    <xdr:cxnSp macro="">
      <xdr:nvCxnSpPr>
        <xdr:cNvPr id="47" name="直線コネクタ 46"/>
        <xdr:cNvCxnSpPr/>
      </xdr:nvCxnSpPr>
      <xdr:spPr bwMode="auto">
        <a:xfrm>
          <a:off x="5562600" y="22216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91689</xdr:rowOff>
    </xdr:from>
    <xdr:to>
      <xdr:col>4</xdr:col>
      <xdr:colOff>1117600</xdr:colOff>
      <xdr:row>14</xdr:row>
      <xdr:rowOff>107097</xdr:rowOff>
    </xdr:to>
    <xdr:cxnSp macro="">
      <xdr:nvCxnSpPr>
        <xdr:cNvPr id="48" name="直線コネクタ 47"/>
        <xdr:cNvCxnSpPr/>
      </xdr:nvCxnSpPr>
      <xdr:spPr bwMode="auto">
        <a:xfrm>
          <a:off x="5003800" y="2539614"/>
          <a:ext cx="647700" cy="15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162379</xdr:rowOff>
    </xdr:from>
    <xdr:ext cx="762000" cy="259045"/>
    <xdr:sp macro="" textlink="">
      <xdr:nvSpPr>
        <xdr:cNvPr id="49" name="人口1人当たり決算額の推移平均値テキスト130"/>
        <xdr:cNvSpPr txBox="1"/>
      </xdr:nvSpPr>
      <xdr:spPr>
        <a:xfrm>
          <a:off x="5740400" y="2781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63,546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18852</xdr:rowOff>
    </xdr:from>
    <xdr:to>
      <xdr:col>5</xdr:col>
      <xdr:colOff>34925</xdr:colOff>
      <xdr:row>16</xdr:row>
      <xdr:rowOff>120452</xdr:rowOff>
    </xdr:to>
    <xdr:sp macro="" textlink="">
      <xdr:nvSpPr>
        <xdr:cNvPr id="50" name="フローチャート : 判断 49"/>
        <xdr:cNvSpPr/>
      </xdr:nvSpPr>
      <xdr:spPr bwMode="auto">
        <a:xfrm>
          <a:off x="5600700" y="280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91689</xdr:rowOff>
    </xdr:from>
    <xdr:to>
      <xdr:col>4</xdr:col>
      <xdr:colOff>469900</xdr:colOff>
      <xdr:row>14</xdr:row>
      <xdr:rowOff>166807</xdr:rowOff>
    </xdr:to>
    <xdr:cxnSp macro="">
      <xdr:nvCxnSpPr>
        <xdr:cNvPr id="51" name="直線コネクタ 50"/>
        <xdr:cNvCxnSpPr/>
      </xdr:nvCxnSpPr>
      <xdr:spPr bwMode="auto">
        <a:xfrm flipV="1">
          <a:off x="4305300" y="2539614"/>
          <a:ext cx="698500" cy="75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3078</xdr:rowOff>
    </xdr:from>
    <xdr:to>
      <xdr:col>4</xdr:col>
      <xdr:colOff>520700</xdr:colOff>
      <xdr:row>16</xdr:row>
      <xdr:rowOff>104678</xdr:rowOff>
    </xdr:to>
    <xdr:sp macro="" textlink="">
      <xdr:nvSpPr>
        <xdr:cNvPr id="52" name="フローチャート : 判断 51"/>
        <xdr:cNvSpPr/>
      </xdr:nvSpPr>
      <xdr:spPr bwMode="auto">
        <a:xfrm>
          <a:off x="4953000" y="2793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89455</xdr:rowOff>
    </xdr:from>
    <xdr:ext cx="736600" cy="259045"/>
    <xdr:sp macro="" textlink="">
      <xdr:nvSpPr>
        <xdr:cNvPr id="53" name="テキスト ボックス 52"/>
        <xdr:cNvSpPr txBox="1"/>
      </xdr:nvSpPr>
      <xdr:spPr>
        <a:xfrm>
          <a:off x="4622800" y="2880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63,891</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166807</xdr:rowOff>
    </xdr:from>
    <xdr:to>
      <xdr:col>3</xdr:col>
      <xdr:colOff>904875</xdr:colOff>
      <xdr:row>16</xdr:row>
      <xdr:rowOff>29738</xdr:rowOff>
    </xdr:to>
    <xdr:cxnSp macro="">
      <xdr:nvCxnSpPr>
        <xdr:cNvPr id="54" name="直線コネクタ 53"/>
        <xdr:cNvCxnSpPr/>
      </xdr:nvCxnSpPr>
      <xdr:spPr bwMode="auto">
        <a:xfrm flipV="1">
          <a:off x="3606800" y="2614732"/>
          <a:ext cx="698500" cy="205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18532</xdr:rowOff>
    </xdr:from>
    <xdr:to>
      <xdr:col>3</xdr:col>
      <xdr:colOff>955675</xdr:colOff>
      <xdr:row>16</xdr:row>
      <xdr:rowOff>120132</xdr:rowOff>
    </xdr:to>
    <xdr:sp macro="" textlink="">
      <xdr:nvSpPr>
        <xdr:cNvPr id="55" name="フローチャート : 判断 54"/>
        <xdr:cNvSpPr/>
      </xdr:nvSpPr>
      <xdr:spPr bwMode="auto">
        <a:xfrm>
          <a:off x="42545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104909</xdr:rowOff>
    </xdr:from>
    <xdr:ext cx="762000" cy="259045"/>
    <xdr:sp macro="" textlink="">
      <xdr:nvSpPr>
        <xdr:cNvPr id="56" name="テキスト ボックス 55"/>
        <xdr:cNvSpPr txBox="1"/>
      </xdr:nvSpPr>
      <xdr:spPr>
        <a:xfrm>
          <a:off x="3924300" y="2895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120355</xdr:rowOff>
    </xdr:from>
    <xdr:to>
      <xdr:col>3</xdr:col>
      <xdr:colOff>206375</xdr:colOff>
      <xdr:row>16</xdr:row>
      <xdr:rowOff>29738</xdr:rowOff>
    </xdr:to>
    <xdr:cxnSp macro="">
      <xdr:nvCxnSpPr>
        <xdr:cNvPr id="57" name="直線コネクタ 56"/>
        <xdr:cNvCxnSpPr/>
      </xdr:nvCxnSpPr>
      <xdr:spPr bwMode="auto">
        <a:xfrm>
          <a:off x="2908300" y="2739730"/>
          <a:ext cx="698500" cy="80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71338</xdr:rowOff>
    </xdr:from>
    <xdr:to>
      <xdr:col>3</xdr:col>
      <xdr:colOff>257175</xdr:colOff>
      <xdr:row>17</xdr:row>
      <xdr:rowOff>1488</xdr:rowOff>
    </xdr:to>
    <xdr:sp macro="" textlink="">
      <xdr:nvSpPr>
        <xdr:cNvPr id="58" name="フローチャート : 判断 57"/>
        <xdr:cNvSpPr/>
      </xdr:nvSpPr>
      <xdr:spPr bwMode="auto">
        <a:xfrm>
          <a:off x="35560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157715</xdr:rowOff>
    </xdr:from>
    <xdr:ext cx="762000" cy="259045"/>
    <xdr:sp macro="" textlink="">
      <xdr:nvSpPr>
        <xdr:cNvPr id="59" name="テキスト ボックス 58"/>
        <xdr:cNvSpPr txBox="1"/>
      </xdr:nvSpPr>
      <xdr:spPr>
        <a:xfrm>
          <a:off x="3225800" y="294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146228</xdr:rowOff>
    </xdr:from>
    <xdr:to>
      <xdr:col>2</xdr:col>
      <xdr:colOff>692150</xdr:colOff>
      <xdr:row>16</xdr:row>
      <xdr:rowOff>76378</xdr:rowOff>
    </xdr:to>
    <xdr:sp macro="" textlink="">
      <xdr:nvSpPr>
        <xdr:cNvPr id="60" name="フローチャート : 判断 59"/>
        <xdr:cNvSpPr/>
      </xdr:nvSpPr>
      <xdr:spPr bwMode="auto">
        <a:xfrm>
          <a:off x="28575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61155</xdr:rowOff>
    </xdr:from>
    <xdr:ext cx="762000" cy="259045"/>
    <xdr:sp macro="" textlink="">
      <xdr:nvSpPr>
        <xdr:cNvPr id="61" name="テキスト ボックス 60"/>
        <xdr:cNvSpPr txBox="1"/>
      </xdr:nvSpPr>
      <xdr:spPr>
        <a:xfrm>
          <a:off x="2527300" y="285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56297</xdr:rowOff>
    </xdr:from>
    <xdr:to>
      <xdr:col>5</xdr:col>
      <xdr:colOff>34925</xdr:colOff>
      <xdr:row>14</xdr:row>
      <xdr:rowOff>157897</xdr:rowOff>
    </xdr:to>
    <xdr:sp macro="" textlink="">
      <xdr:nvSpPr>
        <xdr:cNvPr id="67" name="円/楕円 66"/>
        <xdr:cNvSpPr/>
      </xdr:nvSpPr>
      <xdr:spPr bwMode="auto">
        <a:xfrm>
          <a:off x="5600700" y="2504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72824</xdr:rowOff>
    </xdr:from>
    <xdr:ext cx="762000" cy="259045"/>
    <xdr:sp macro="" textlink="">
      <xdr:nvSpPr>
        <xdr:cNvPr id="68" name="人口1人当たり決算額の推移該当値テキスト130"/>
        <xdr:cNvSpPr txBox="1"/>
      </xdr:nvSpPr>
      <xdr:spPr>
        <a:xfrm>
          <a:off x="5740400" y="23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70,227</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40889</xdr:rowOff>
    </xdr:from>
    <xdr:to>
      <xdr:col>4</xdr:col>
      <xdr:colOff>520700</xdr:colOff>
      <xdr:row>14</xdr:row>
      <xdr:rowOff>142489</xdr:rowOff>
    </xdr:to>
    <xdr:sp macro="" textlink="">
      <xdr:nvSpPr>
        <xdr:cNvPr id="69" name="円/楕円 68"/>
        <xdr:cNvSpPr/>
      </xdr:nvSpPr>
      <xdr:spPr bwMode="auto">
        <a:xfrm>
          <a:off x="4953000" y="2488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152666</xdr:rowOff>
    </xdr:from>
    <xdr:ext cx="736600" cy="259045"/>
    <xdr:sp macro="" textlink="">
      <xdr:nvSpPr>
        <xdr:cNvPr id="70" name="テキスト ボックス 69"/>
        <xdr:cNvSpPr txBox="1"/>
      </xdr:nvSpPr>
      <xdr:spPr>
        <a:xfrm>
          <a:off x="4622800" y="2257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70,564</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116007</xdr:rowOff>
    </xdr:from>
    <xdr:to>
      <xdr:col>3</xdr:col>
      <xdr:colOff>955675</xdr:colOff>
      <xdr:row>15</xdr:row>
      <xdr:rowOff>46157</xdr:rowOff>
    </xdr:to>
    <xdr:sp macro="" textlink="">
      <xdr:nvSpPr>
        <xdr:cNvPr id="71" name="円/楕円 70"/>
        <xdr:cNvSpPr/>
      </xdr:nvSpPr>
      <xdr:spPr bwMode="auto">
        <a:xfrm>
          <a:off x="4254500" y="2563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56334</xdr:rowOff>
    </xdr:from>
    <xdr:ext cx="762000" cy="259045"/>
    <xdr:sp macro="" textlink="">
      <xdr:nvSpPr>
        <xdr:cNvPr id="72" name="テキスト ボックス 71"/>
        <xdr:cNvSpPr txBox="1"/>
      </xdr:nvSpPr>
      <xdr:spPr>
        <a:xfrm>
          <a:off x="3924300" y="233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68,921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150388</xdr:rowOff>
    </xdr:from>
    <xdr:to>
      <xdr:col>3</xdr:col>
      <xdr:colOff>257175</xdr:colOff>
      <xdr:row>16</xdr:row>
      <xdr:rowOff>80538</xdr:rowOff>
    </xdr:to>
    <xdr:sp macro="" textlink="">
      <xdr:nvSpPr>
        <xdr:cNvPr id="73" name="円/楕円 72"/>
        <xdr:cNvSpPr/>
      </xdr:nvSpPr>
      <xdr:spPr bwMode="auto">
        <a:xfrm>
          <a:off x="3556000" y="2769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90715</xdr:rowOff>
    </xdr:from>
    <xdr:ext cx="762000" cy="259045"/>
    <xdr:sp macro="" textlink="">
      <xdr:nvSpPr>
        <xdr:cNvPr id="74" name="テキスト ボックス 73"/>
        <xdr:cNvSpPr txBox="1"/>
      </xdr:nvSpPr>
      <xdr:spPr>
        <a:xfrm>
          <a:off x="3225800" y="253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64,419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69555</xdr:rowOff>
    </xdr:from>
    <xdr:to>
      <xdr:col>2</xdr:col>
      <xdr:colOff>692150</xdr:colOff>
      <xdr:row>15</xdr:row>
      <xdr:rowOff>171155</xdr:rowOff>
    </xdr:to>
    <xdr:sp macro="" textlink="">
      <xdr:nvSpPr>
        <xdr:cNvPr id="75" name="円/楕円 74"/>
        <xdr:cNvSpPr/>
      </xdr:nvSpPr>
      <xdr:spPr bwMode="auto">
        <a:xfrm>
          <a:off x="2857500" y="2688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9882</xdr:rowOff>
    </xdr:from>
    <xdr:ext cx="762000" cy="259045"/>
    <xdr:sp macro="" textlink="">
      <xdr:nvSpPr>
        <xdr:cNvPr id="76" name="テキスト ボックス 75"/>
        <xdr:cNvSpPr txBox="1"/>
      </xdr:nvSpPr>
      <xdr:spPr>
        <a:xfrm>
          <a:off x="2527300" y="245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189728</xdr:rowOff>
    </xdr:from>
    <xdr:to>
      <xdr:col>4</xdr:col>
      <xdr:colOff>1117600</xdr:colOff>
      <xdr:row>37</xdr:row>
      <xdr:rowOff>119502</xdr:rowOff>
    </xdr:to>
    <xdr:cxnSp macro="">
      <xdr:nvCxnSpPr>
        <xdr:cNvPr id="103" name="直線コネクタ 102"/>
        <xdr:cNvCxnSpPr/>
      </xdr:nvCxnSpPr>
      <xdr:spPr bwMode="auto">
        <a:xfrm flipV="1">
          <a:off x="5651500" y="6114278"/>
          <a:ext cx="0" cy="11299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91579</xdr:rowOff>
    </xdr:from>
    <xdr:ext cx="762000" cy="259045"/>
    <xdr:sp macro="" textlink="">
      <xdr:nvSpPr>
        <xdr:cNvPr id="104" name="人口1人当たり決算額の推移最小値テキスト445"/>
        <xdr:cNvSpPr txBox="1"/>
      </xdr:nvSpPr>
      <xdr:spPr>
        <a:xfrm>
          <a:off x="5740400" y="721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5,164</a:t>
          </a:r>
          <a:endParaRPr kumimoji="1" lang="ja-JP" altLang="en-US" sz="1000" b="1">
            <a:latin typeface="ＭＳ Ｐゴシック"/>
          </a:endParaRPr>
        </a:p>
      </xdr:txBody>
    </xdr:sp>
    <xdr:clientData/>
  </xdr:oneCellAnchor>
  <xdr:twoCellAnchor>
    <xdr:from>
      <xdr:col>4</xdr:col>
      <xdr:colOff>1028700</xdr:colOff>
      <xdr:row>37</xdr:row>
      <xdr:rowOff>119502</xdr:rowOff>
    </xdr:from>
    <xdr:to>
      <xdr:col>5</xdr:col>
      <xdr:colOff>73025</xdr:colOff>
      <xdr:row>37</xdr:row>
      <xdr:rowOff>119502</xdr:rowOff>
    </xdr:to>
    <xdr:cxnSp macro="">
      <xdr:nvCxnSpPr>
        <xdr:cNvPr id="105" name="直線コネクタ 104"/>
        <xdr:cNvCxnSpPr/>
      </xdr:nvCxnSpPr>
      <xdr:spPr bwMode="auto">
        <a:xfrm>
          <a:off x="5562600" y="72442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104655</xdr:rowOff>
    </xdr:from>
    <xdr:ext cx="762000" cy="259045"/>
    <xdr:sp macro="" textlink="">
      <xdr:nvSpPr>
        <xdr:cNvPr id="106" name="人口1人当たり決算額の推移最大値テキスト445"/>
        <xdr:cNvSpPr txBox="1"/>
      </xdr:nvSpPr>
      <xdr:spPr>
        <a:xfrm>
          <a:off x="5740400" y="585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29,878</a:t>
          </a:r>
          <a:endParaRPr kumimoji="1" lang="ja-JP" altLang="en-US" sz="1000" b="1">
            <a:latin typeface="ＭＳ Ｐゴシック"/>
          </a:endParaRPr>
        </a:p>
      </xdr:txBody>
    </xdr:sp>
    <xdr:clientData/>
  </xdr:oneCellAnchor>
  <xdr:twoCellAnchor>
    <xdr:from>
      <xdr:col>4</xdr:col>
      <xdr:colOff>1028700</xdr:colOff>
      <xdr:row>33</xdr:row>
      <xdr:rowOff>189728</xdr:rowOff>
    </xdr:from>
    <xdr:to>
      <xdr:col>5</xdr:col>
      <xdr:colOff>73025</xdr:colOff>
      <xdr:row>33</xdr:row>
      <xdr:rowOff>189728</xdr:rowOff>
    </xdr:to>
    <xdr:cxnSp macro="">
      <xdr:nvCxnSpPr>
        <xdr:cNvPr id="107" name="直線コネクタ 106"/>
        <xdr:cNvCxnSpPr/>
      </xdr:nvCxnSpPr>
      <xdr:spPr bwMode="auto">
        <a:xfrm>
          <a:off x="5562600" y="61142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128783</xdr:rowOff>
    </xdr:from>
    <xdr:to>
      <xdr:col>4</xdr:col>
      <xdr:colOff>1117600</xdr:colOff>
      <xdr:row>35</xdr:row>
      <xdr:rowOff>204175</xdr:rowOff>
    </xdr:to>
    <xdr:cxnSp macro="">
      <xdr:nvCxnSpPr>
        <xdr:cNvPr id="108" name="直線コネクタ 107"/>
        <xdr:cNvCxnSpPr/>
      </xdr:nvCxnSpPr>
      <xdr:spPr bwMode="auto">
        <a:xfrm>
          <a:off x="5003800" y="6739133"/>
          <a:ext cx="647700" cy="75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137396</xdr:rowOff>
    </xdr:from>
    <xdr:ext cx="762000" cy="259045"/>
    <xdr:sp macro="" textlink="">
      <xdr:nvSpPr>
        <xdr:cNvPr id="109" name="人口1人当たり決算額の推移平均値テキスト445"/>
        <xdr:cNvSpPr txBox="1"/>
      </xdr:nvSpPr>
      <xdr:spPr>
        <a:xfrm>
          <a:off x="5740400" y="640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19,023</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292319</xdr:rowOff>
    </xdr:from>
    <xdr:to>
      <xdr:col>5</xdr:col>
      <xdr:colOff>34925</xdr:colOff>
      <xdr:row>35</xdr:row>
      <xdr:rowOff>51019</xdr:rowOff>
    </xdr:to>
    <xdr:sp macro="" textlink="">
      <xdr:nvSpPr>
        <xdr:cNvPr id="110" name="フローチャート : 判断 109"/>
        <xdr:cNvSpPr/>
      </xdr:nvSpPr>
      <xdr:spPr bwMode="auto">
        <a:xfrm>
          <a:off x="56007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128783</xdr:rowOff>
    </xdr:from>
    <xdr:to>
      <xdr:col>4</xdr:col>
      <xdr:colOff>469900</xdr:colOff>
      <xdr:row>35</xdr:row>
      <xdr:rowOff>146386</xdr:rowOff>
    </xdr:to>
    <xdr:cxnSp macro="">
      <xdr:nvCxnSpPr>
        <xdr:cNvPr id="111" name="直線コネクタ 110"/>
        <xdr:cNvCxnSpPr/>
      </xdr:nvCxnSpPr>
      <xdr:spPr bwMode="auto">
        <a:xfrm flipV="1">
          <a:off x="4305300" y="6739133"/>
          <a:ext cx="698500" cy="17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214869</xdr:rowOff>
    </xdr:from>
    <xdr:to>
      <xdr:col>4</xdr:col>
      <xdr:colOff>520700</xdr:colOff>
      <xdr:row>34</xdr:row>
      <xdr:rowOff>316469</xdr:rowOff>
    </xdr:to>
    <xdr:sp macro="" textlink="">
      <xdr:nvSpPr>
        <xdr:cNvPr id="112" name="フローチャート : 判断 111"/>
        <xdr:cNvSpPr/>
      </xdr:nvSpPr>
      <xdr:spPr bwMode="auto">
        <a:xfrm>
          <a:off x="49530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326646</xdr:rowOff>
    </xdr:from>
    <xdr:ext cx="736600" cy="259045"/>
    <xdr:sp macro="" textlink="">
      <xdr:nvSpPr>
        <xdr:cNvPr id="113" name="テキスト ボックス 112"/>
        <xdr:cNvSpPr txBox="1"/>
      </xdr:nvSpPr>
      <xdr:spPr>
        <a:xfrm>
          <a:off x="4622800" y="6251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31674</xdr:rowOff>
    </xdr:from>
    <xdr:to>
      <xdr:col>3</xdr:col>
      <xdr:colOff>904875</xdr:colOff>
      <xdr:row>35</xdr:row>
      <xdr:rowOff>146386</xdr:rowOff>
    </xdr:to>
    <xdr:cxnSp macro="">
      <xdr:nvCxnSpPr>
        <xdr:cNvPr id="114" name="直線コネクタ 113"/>
        <xdr:cNvCxnSpPr/>
      </xdr:nvCxnSpPr>
      <xdr:spPr bwMode="auto">
        <a:xfrm>
          <a:off x="3606800" y="6642024"/>
          <a:ext cx="698500" cy="114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136230</xdr:rowOff>
    </xdr:from>
    <xdr:to>
      <xdr:col>3</xdr:col>
      <xdr:colOff>955675</xdr:colOff>
      <xdr:row>34</xdr:row>
      <xdr:rowOff>237830</xdr:rowOff>
    </xdr:to>
    <xdr:sp macro="" textlink="">
      <xdr:nvSpPr>
        <xdr:cNvPr id="115" name="フローチャート : 判断 114"/>
        <xdr:cNvSpPr/>
      </xdr:nvSpPr>
      <xdr:spPr bwMode="auto">
        <a:xfrm>
          <a:off x="42545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248007</xdr:rowOff>
    </xdr:from>
    <xdr:ext cx="762000" cy="259045"/>
    <xdr:sp macro="" textlink="">
      <xdr:nvSpPr>
        <xdr:cNvPr id="116" name="テキスト ボックス 115"/>
        <xdr:cNvSpPr txBox="1"/>
      </xdr:nvSpPr>
      <xdr:spPr>
        <a:xfrm>
          <a:off x="39243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292369</xdr:rowOff>
    </xdr:from>
    <xdr:to>
      <xdr:col>3</xdr:col>
      <xdr:colOff>206375</xdr:colOff>
      <xdr:row>35</xdr:row>
      <xdr:rowOff>31674</xdr:rowOff>
    </xdr:to>
    <xdr:cxnSp macro="">
      <xdr:nvCxnSpPr>
        <xdr:cNvPr id="117" name="直線コネクタ 116"/>
        <xdr:cNvCxnSpPr/>
      </xdr:nvCxnSpPr>
      <xdr:spPr bwMode="auto">
        <a:xfrm>
          <a:off x="2908300" y="6559819"/>
          <a:ext cx="698500" cy="82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155204</xdr:rowOff>
    </xdr:from>
    <xdr:to>
      <xdr:col>3</xdr:col>
      <xdr:colOff>257175</xdr:colOff>
      <xdr:row>34</xdr:row>
      <xdr:rowOff>256804</xdr:rowOff>
    </xdr:to>
    <xdr:sp macro="" textlink="">
      <xdr:nvSpPr>
        <xdr:cNvPr id="118" name="フローチャート : 判断 117"/>
        <xdr:cNvSpPr/>
      </xdr:nvSpPr>
      <xdr:spPr bwMode="auto">
        <a:xfrm>
          <a:off x="35560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266981</xdr:rowOff>
    </xdr:from>
    <xdr:ext cx="762000" cy="259045"/>
    <xdr:sp macro="" textlink="">
      <xdr:nvSpPr>
        <xdr:cNvPr id="119" name="テキスト ボックス 118"/>
        <xdr:cNvSpPr txBox="1"/>
      </xdr:nvSpPr>
      <xdr:spPr>
        <a:xfrm>
          <a:off x="3225800" y="61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137282</xdr:rowOff>
    </xdr:from>
    <xdr:to>
      <xdr:col>2</xdr:col>
      <xdr:colOff>692150</xdr:colOff>
      <xdr:row>34</xdr:row>
      <xdr:rowOff>238882</xdr:rowOff>
    </xdr:to>
    <xdr:sp macro="" textlink="">
      <xdr:nvSpPr>
        <xdr:cNvPr id="120" name="フローチャート : 判断 119"/>
        <xdr:cNvSpPr/>
      </xdr:nvSpPr>
      <xdr:spPr bwMode="auto">
        <a:xfrm>
          <a:off x="2857500" y="64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249059</xdr:rowOff>
    </xdr:from>
    <xdr:ext cx="762000" cy="259045"/>
    <xdr:sp macro="" textlink="">
      <xdr:nvSpPr>
        <xdr:cNvPr id="121" name="テキスト ボックス 120"/>
        <xdr:cNvSpPr txBox="1"/>
      </xdr:nvSpPr>
      <xdr:spPr>
        <a:xfrm>
          <a:off x="2527300" y="617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153375</xdr:rowOff>
    </xdr:from>
    <xdr:to>
      <xdr:col>5</xdr:col>
      <xdr:colOff>34925</xdr:colOff>
      <xdr:row>35</xdr:row>
      <xdr:rowOff>254975</xdr:rowOff>
    </xdr:to>
    <xdr:sp macro="" textlink="">
      <xdr:nvSpPr>
        <xdr:cNvPr id="127" name="円/楕円 126"/>
        <xdr:cNvSpPr/>
      </xdr:nvSpPr>
      <xdr:spPr bwMode="auto">
        <a:xfrm>
          <a:off x="5600700" y="6763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125452</xdr:rowOff>
    </xdr:from>
    <xdr:ext cx="762000" cy="259045"/>
    <xdr:sp macro="" textlink="">
      <xdr:nvSpPr>
        <xdr:cNvPr id="128" name="人口1人当たり決算額の推移該当値テキスト445"/>
        <xdr:cNvSpPr txBox="1"/>
      </xdr:nvSpPr>
      <xdr:spPr>
        <a:xfrm>
          <a:off x="5740400" y="673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14,562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77983</xdr:rowOff>
    </xdr:from>
    <xdr:to>
      <xdr:col>4</xdr:col>
      <xdr:colOff>520700</xdr:colOff>
      <xdr:row>35</xdr:row>
      <xdr:rowOff>179583</xdr:rowOff>
    </xdr:to>
    <xdr:sp macro="" textlink="">
      <xdr:nvSpPr>
        <xdr:cNvPr id="129" name="円/楕円 128"/>
        <xdr:cNvSpPr/>
      </xdr:nvSpPr>
      <xdr:spPr bwMode="auto">
        <a:xfrm>
          <a:off x="4953000" y="6688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164360</xdr:rowOff>
    </xdr:from>
    <xdr:ext cx="736600" cy="259045"/>
    <xdr:sp macro="" textlink="">
      <xdr:nvSpPr>
        <xdr:cNvPr id="130" name="テキスト ボックス 129"/>
        <xdr:cNvSpPr txBox="1"/>
      </xdr:nvSpPr>
      <xdr:spPr>
        <a:xfrm>
          <a:off x="4622800" y="6774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95586</xdr:rowOff>
    </xdr:from>
    <xdr:to>
      <xdr:col>3</xdr:col>
      <xdr:colOff>955675</xdr:colOff>
      <xdr:row>35</xdr:row>
      <xdr:rowOff>197186</xdr:rowOff>
    </xdr:to>
    <xdr:sp macro="" textlink="">
      <xdr:nvSpPr>
        <xdr:cNvPr id="131" name="円/楕円 130"/>
        <xdr:cNvSpPr/>
      </xdr:nvSpPr>
      <xdr:spPr bwMode="auto">
        <a:xfrm>
          <a:off x="4254500" y="6705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181963</xdr:rowOff>
    </xdr:from>
    <xdr:ext cx="762000" cy="259045"/>
    <xdr:sp macro="" textlink="">
      <xdr:nvSpPr>
        <xdr:cNvPr id="132" name="テキスト ボックス 131"/>
        <xdr:cNvSpPr txBox="1"/>
      </xdr:nvSpPr>
      <xdr:spPr>
        <a:xfrm>
          <a:off x="3924300" y="679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15,826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323774</xdr:rowOff>
    </xdr:from>
    <xdr:to>
      <xdr:col>3</xdr:col>
      <xdr:colOff>257175</xdr:colOff>
      <xdr:row>35</xdr:row>
      <xdr:rowOff>82474</xdr:rowOff>
    </xdr:to>
    <xdr:sp macro="" textlink="">
      <xdr:nvSpPr>
        <xdr:cNvPr id="133" name="円/楕円 132"/>
        <xdr:cNvSpPr/>
      </xdr:nvSpPr>
      <xdr:spPr bwMode="auto">
        <a:xfrm>
          <a:off x="3556000" y="6591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67251</xdr:rowOff>
    </xdr:from>
    <xdr:ext cx="762000" cy="259045"/>
    <xdr:sp macro="" textlink="">
      <xdr:nvSpPr>
        <xdr:cNvPr id="134" name="テキスト ボックス 133"/>
        <xdr:cNvSpPr txBox="1"/>
      </xdr:nvSpPr>
      <xdr:spPr>
        <a:xfrm>
          <a:off x="3225800" y="66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18,335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241569</xdr:rowOff>
    </xdr:from>
    <xdr:to>
      <xdr:col>2</xdr:col>
      <xdr:colOff>692150</xdr:colOff>
      <xdr:row>35</xdr:row>
      <xdr:rowOff>269</xdr:rowOff>
    </xdr:to>
    <xdr:sp macro="" textlink="">
      <xdr:nvSpPr>
        <xdr:cNvPr id="135" name="円/楕円 134"/>
        <xdr:cNvSpPr/>
      </xdr:nvSpPr>
      <xdr:spPr bwMode="auto">
        <a:xfrm>
          <a:off x="2857500" y="6509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327946</xdr:rowOff>
    </xdr:from>
    <xdr:ext cx="762000" cy="259045"/>
    <xdr:sp macro="" textlink="">
      <xdr:nvSpPr>
        <xdr:cNvPr id="136" name="テキスト ボックス 135"/>
        <xdr:cNvSpPr txBox="1"/>
      </xdr:nvSpPr>
      <xdr:spPr>
        <a:xfrm>
          <a:off x="2527300" y="6595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静岡県静岡市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709,041
700,608
1,411.90
282,495,755
277,023,202
3,395,708
163,647,048
420,313,822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46.4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147206</xdr:rowOff>
    </xdr:from>
    <xdr:to>
      <xdr:col>6</xdr:col>
      <xdr:colOff>510540</xdr:colOff>
      <xdr:row>37</xdr:row>
      <xdr:rowOff>107734</xdr:rowOff>
    </xdr:to>
    <xdr:cxnSp macro="">
      <xdr:nvCxnSpPr>
        <xdr:cNvPr id="56" name="直線コネクタ 55"/>
        <xdr:cNvCxnSpPr/>
      </xdr:nvCxnSpPr>
      <xdr:spPr>
        <a:xfrm flipV="1">
          <a:off x="4633595" y="5290706"/>
          <a:ext cx="1270" cy="1160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111561</xdr:rowOff>
    </xdr:from>
    <xdr:ext cx="534377" cy="259045"/>
    <xdr:sp macro="" textlink="">
      <xdr:nvSpPr>
        <xdr:cNvPr id="57" name="人件費最小値テキスト"/>
        <xdr:cNvSpPr txBox="1"/>
      </xdr:nvSpPr>
      <xdr:spPr>
        <a:xfrm>
          <a:off x="4686300" y="64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47,339</a:t>
          </a:r>
          <a:endParaRPr kumimoji="1" lang="ja-JP" altLang="en-US" sz="1000" b="1">
            <a:latin typeface="ＭＳ Ｐゴシック"/>
          </a:endParaRPr>
        </a:p>
      </xdr:txBody>
    </xdr:sp>
    <xdr:clientData/>
  </xdr:oneCellAnchor>
  <xdr:twoCellAnchor>
    <xdr:from>
      <xdr:col>6</xdr:col>
      <xdr:colOff>422275</xdr:colOff>
      <xdr:row>37</xdr:row>
      <xdr:rowOff>107734</xdr:rowOff>
    </xdr:from>
    <xdr:to>
      <xdr:col>6</xdr:col>
      <xdr:colOff>600075</xdr:colOff>
      <xdr:row>37</xdr:row>
      <xdr:rowOff>107734</xdr:rowOff>
    </xdr:to>
    <xdr:cxnSp macro="">
      <xdr:nvCxnSpPr>
        <xdr:cNvPr id="58" name="直線コネクタ 57"/>
        <xdr:cNvCxnSpPr/>
      </xdr:nvCxnSpPr>
      <xdr:spPr>
        <a:xfrm>
          <a:off x="4546600" y="645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93883</xdr:rowOff>
    </xdr:from>
    <xdr:ext cx="534377" cy="259045"/>
    <xdr:sp macro="" textlink="">
      <xdr:nvSpPr>
        <xdr:cNvPr id="59" name="人件費最大値テキスト"/>
        <xdr:cNvSpPr txBox="1"/>
      </xdr:nvSpPr>
      <xdr:spPr>
        <a:xfrm>
          <a:off x="4686300" y="506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77,803</a:t>
          </a:r>
          <a:endParaRPr kumimoji="1" lang="ja-JP" altLang="en-US" sz="1000" b="1">
            <a:latin typeface="ＭＳ Ｐゴシック"/>
          </a:endParaRPr>
        </a:p>
      </xdr:txBody>
    </xdr:sp>
    <xdr:clientData/>
  </xdr:oneCellAnchor>
  <xdr:twoCellAnchor>
    <xdr:from>
      <xdr:col>6</xdr:col>
      <xdr:colOff>422275</xdr:colOff>
      <xdr:row>30</xdr:row>
      <xdr:rowOff>147206</xdr:rowOff>
    </xdr:from>
    <xdr:to>
      <xdr:col>6</xdr:col>
      <xdr:colOff>600075</xdr:colOff>
      <xdr:row>30</xdr:row>
      <xdr:rowOff>147206</xdr:rowOff>
    </xdr:to>
    <xdr:cxnSp macro="">
      <xdr:nvCxnSpPr>
        <xdr:cNvPr id="60" name="直線コネクタ 59"/>
        <xdr:cNvCxnSpPr/>
      </xdr:nvCxnSpPr>
      <xdr:spPr>
        <a:xfrm>
          <a:off x="4546600" y="529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124003</xdr:rowOff>
    </xdr:from>
    <xdr:to>
      <xdr:col>6</xdr:col>
      <xdr:colOff>511175</xdr:colOff>
      <xdr:row>34</xdr:row>
      <xdr:rowOff>26314</xdr:rowOff>
    </xdr:to>
    <xdr:cxnSp macro="">
      <xdr:nvCxnSpPr>
        <xdr:cNvPr id="61" name="直線コネクタ 60"/>
        <xdr:cNvCxnSpPr/>
      </xdr:nvCxnSpPr>
      <xdr:spPr>
        <a:xfrm flipV="1">
          <a:off x="3797300" y="5781853"/>
          <a:ext cx="838200" cy="7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145356</xdr:rowOff>
    </xdr:from>
    <xdr:ext cx="534377" cy="259045"/>
    <xdr:sp macro="" textlink="">
      <xdr:nvSpPr>
        <xdr:cNvPr id="62" name="人件費平均値テキスト"/>
        <xdr:cNvSpPr txBox="1"/>
      </xdr:nvSpPr>
      <xdr:spPr>
        <a:xfrm>
          <a:off x="4686300" y="580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166929</xdr:rowOff>
    </xdr:from>
    <xdr:to>
      <xdr:col>6</xdr:col>
      <xdr:colOff>561975</xdr:colOff>
      <xdr:row>34</xdr:row>
      <xdr:rowOff>97079</xdr:rowOff>
    </xdr:to>
    <xdr:sp macro="" textlink="">
      <xdr:nvSpPr>
        <xdr:cNvPr id="63" name="フローチャート : 判断 62"/>
        <xdr:cNvSpPr/>
      </xdr:nvSpPr>
      <xdr:spPr>
        <a:xfrm>
          <a:off x="4584700" y="58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26314</xdr:rowOff>
    </xdr:from>
    <xdr:to>
      <xdr:col>5</xdr:col>
      <xdr:colOff>358775</xdr:colOff>
      <xdr:row>34</xdr:row>
      <xdr:rowOff>64148</xdr:rowOff>
    </xdr:to>
    <xdr:cxnSp macro="">
      <xdr:nvCxnSpPr>
        <xdr:cNvPr id="64" name="直線コネクタ 63"/>
        <xdr:cNvCxnSpPr/>
      </xdr:nvCxnSpPr>
      <xdr:spPr>
        <a:xfrm flipV="1">
          <a:off x="2908300" y="5855614"/>
          <a:ext cx="889000" cy="3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136449</xdr:rowOff>
    </xdr:from>
    <xdr:to>
      <xdr:col>5</xdr:col>
      <xdr:colOff>409575</xdr:colOff>
      <xdr:row>34</xdr:row>
      <xdr:rowOff>66599</xdr:rowOff>
    </xdr:to>
    <xdr:sp macro="" textlink="">
      <xdr:nvSpPr>
        <xdr:cNvPr id="65" name="フローチャート : 判断 64"/>
        <xdr:cNvSpPr/>
      </xdr:nvSpPr>
      <xdr:spPr>
        <a:xfrm>
          <a:off x="3746500" y="579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83126</xdr:rowOff>
    </xdr:from>
    <xdr:ext cx="534377" cy="259045"/>
    <xdr:sp macro="" textlink="">
      <xdr:nvSpPr>
        <xdr:cNvPr id="66" name="テキスト ボックス 65"/>
        <xdr:cNvSpPr txBox="1"/>
      </xdr:nvSpPr>
      <xdr:spPr>
        <a:xfrm>
          <a:off x="3530111" y="556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63,252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64148</xdr:rowOff>
    </xdr:from>
    <xdr:to>
      <xdr:col>4</xdr:col>
      <xdr:colOff>155575</xdr:colOff>
      <xdr:row>34</xdr:row>
      <xdr:rowOff>141910</xdr:rowOff>
    </xdr:to>
    <xdr:cxnSp macro="">
      <xdr:nvCxnSpPr>
        <xdr:cNvPr id="67" name="直線コネクタ 66"/>
        <xdr:cNvCxnSpPr/>
      </xdr:nvCxnSpPr>
      <xdr:spPr>
        <a:xfrm flipV="1">
          <a:off x="2019300" y="5893448"/>
          <a:ext cx="889000" cy="7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141973</xdr:rowOff>
    </xdr:from>
    <xdr:to>
      <xdr:col>4</xdr:col>
      <xdr:colOff>206375</xdr:colOff>
      <xdr:row>34</xdr:row>
      <xdr:rowOff>72123</xdr:rowOff>
    </xdr:to>
    <xdr:sp macro="" textlink="">
      <xdr:nvSpPr>
        <xdr:cNvPr id="68" name="フローチャート : 判断 67"/>
        <xdr:cNvSpPr/>
      </xdr:nvSpPr>
      <xdr:spPr>
        <a:xfrm>
          <a:off x="2857500" y="579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88650</xdr:rowOff>
    </xdr:from>
    <xdr:ext cx="534377" cy="259045"/>
    <xdr:sp macro="" textlink="">
      <xdr:nvSpPr>
        <xdr:cNvPr id="69" name="テキスト ボックス 68"/>
        <xdr:cNvSpPr txBox="1"/>
      </xdr:nvSpPr>
      <xdr:spPr>
        <a:xfrm>
          <a:off x="2641111" y="557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63,107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39611</xdr:rowOff>
    </xdr:from>
    <xdr:to>
      <xdr:col>2</xdr:col>
      <xdr:colOff>638175</xdr:colOff>
      <xdr:row>34</xdr:row>
      <xdr:rowOff>141910</xdr:rowOff>
    </xdr:to>
    <xdr:cxnSp macro="">
      <xdr:nvCxnSpPr>
        <xdr:cNvPr id="70" name="直線コネクタ 69"/>
        <xdr:cNvCxnSpPr/>
      </xdr:nvCxnSpPr>
      <xdr:spPr>
        <a:xfrm>
          <a:off x="1130300" y="5868911"/>
          <a:ext cx="889000" cy="10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169063</xdr:rowOff>
    </xdr:from>
    <xdr:to>
      <xdr:col>3</xdr:col>
      <xdr:colOff>3175</xdr:colOff>
      <xdr:row>34</xdr:row>
      <xdr:rowOff>99213</xdr:rowOff>
    </xdr:to>
    <xdr:sp macro="" textlink="">
      <xdr:nvSpPr>
        <xdr:cNvPr id="71" name="フローチャート : 判断 70"/>
        <xdr:cNvSpPr/>
      </xdr:nvSpPr>
      <xdr:spPr>
        <a:xfrm>
          <a:off x="1968500" y="582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115740</xdr:rowOff>
    </xdr:from>
    <xdr:ext cx="534377" cy="259045"/>
    <xdr:sp macro="" textlink="">
      <xdr:nvSpPr>
        <xdr:cNvPr id="72" name="テキスト ボックス 71"/>
        <xdr:cNvSpPr txBox="1"/>
      </xdr:nvSpPr>
      <xdr:spPr>
        <a:xfrm>
          <a:off x="1752111" y="56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63602</xdr:rowOff>
    </xdr:from>
    <xdr:to>
      <xdr:col>1</xdr:col>
      <xdr:colOff>485775</xdr:colOff>
      <xdr:row>33</xdr:row>
      <xdr:rowOff>165202</xdr:rowOff>
    </xdr:to>
    <xdr:sp macro="" textlink="">
      <xdr:nvSpPr>
        <xdr:cNvPr id="73" name="フローチャート : 判断 72"/>
        <xdr:cNvSpPr/>
      </xdr:nvSpPr>
      <xdr:spPr>
        <a:xfrm>
          <a:off x="1079500" y="572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10279</xdr:rowOff>
    </xdr:from>
    <xdr:ext cx="534377" cy="259045"/>
    <xdr:sp macro="" textlink="">
      <xdr:nvSpPr>
        <xdr:cNvPr id="74" name="テキスト ボックス 73"/>
        <xdr:cNvSpPr txBox="1"/>
      </xdr:nvSpPr>
      <xdr:spPr>
        <a:xfrm>
          <a:off x="863111" y="549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65,164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73203</xdr:rowOff>
    </xdr:from>
    <xdr:to>
      <xdr:col>6</xdr:col>
      <xdr:colOff>561975</xdr:colOff>
      <xdr:row>34</xdr:row>
      <xdr:rowOff>3353</xdr:rowOff>
    </xdr:to>
    <xdr:sp macro="" textlink="">
      <xdr:nvSpPr>
        <xdr:cNvPr id="80" name="円/楕円 79"/>
        <xdr:cNvSpPr/>
      </xdr:nvSpPr>
      <xdr:spPr>
        <a:xfrm>
          <a:off x="4584700" y="573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96080</xdr:rowOff>
    </xdr:from>
    <xdr:ext cx="534377" cy="259045"/>
    <xdr:sp macro="" textlink="">
      <xdr:nvSpPr>
        <xdr:cNvPr id="81" name="人件費該当値テキスト"/>
        <xdr:cNvSpPr txBox="1"/>
      </xdr:nvSpPr>
      <xdr:spPr>
        <a:xfrm>
          <a:off x="4686300" y="558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64,912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146964</xdr:rowOff>
    </xdr:from>
    <xdr:to>
      <xdr:col>5</xdr:col>
      <xdr:colOff>409575</xdr:colOff>
      <xdr:row>34</xdr:row>
      <xdr:rowOff>77114</xdr:rowOff>
    </xdr:to>
    <xdr:sp macro="" textlink="">
      <xdr:nvSpPr>
        <xdr:cNvPr id="82" name="円/楕円 81"/>
        <xdr:cNvSpPr/>
      </xdr:nvSpPr>
      <xdr:spPr>
        <a:xfrm>
          <a:off x="3746500" y="58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68241</xdr:rowOff>
    </xdr:from>
    <xdr:ext cx="534377" cy="259045"/>
    <xdr:sp macro="" textlink="">
      <xdr:nvSpPr>
        <xdr:cNvPr id="83" name="テキスト ボックス 82"/>
        <xdr:cNvSpPr txBox="1"/>
      </xdr:nvSpPr>
      <xdr:spPr>
        <a:xfrm>
          <a:off x="3530111" y="589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62,976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13348</xdr:rowOff>
    </xdr:from>
    <xdr:to>
      <xdr:col>4</xdr:col>
      <xdr:colOff>206375</xdr:colOff>
      <xdr:row>34</xdr:row>
      <xdr:rowOff>114948</xdr:rowOff>
    </xdr:to>
    <xdr:sp macro="" textlink="">
      <xdr:nvSpPr>
        <xdr:cNvPr id="84" name="円/楕円 83"/>
        <xdr:cNvSpPr/>
      </xdr:nvSpPr>
      <xdr:spPr>
        <a:xfrm>
          <a:off x="2857500" y="584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106075</xdr:rowOff>
    </xdr:from>
    <xdr:ext cx="534377" cy="259045"/>
    <xdr:sp macro="" textlink="">
      <xdr:nvSpPr>
        <xdr:cNvPr id="85" name="テキスト ボックス 84"/>
        <xdr:cNvSpPr txBox="1"/>
      </xdr:nvSpPr>
      <xdr:spPr>
        <a:xfrm>
          <a:off x="2641111" y="593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61,983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91110</xdr:rowOff>
    </xdr:from>
    <xdr:to>
      <xdr:col>3</xdr:col>
      <xdr:colOff>3175</xdr:colOff>
      <xdr:row>35</xdr:row>
      <xdr:rowOff>21260</xdr:rowOff>
    </xdr:to>
    <xdr:sp macro="" textlink="">
      <xdr:nvSpPr>
        <xdr:cNvPr id="86" name="円/楕円 85"/>
        <xdr:cNvSpPr/>
      </xdr:nvSpPr>
      <xdr:spPr>
        <a:xfrm>
          <a:off x="1968500" y="59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12387</xdr:rowOff>
    </xdr:from>
    <xdr:ext cx="534377" cy="259045"/>
    <xdr:sp macro="" textlink="">
      <xdr:nvSpPr>
        <xdr:cNvPr id="87" name="テキスト ボックス 86"/>
        <xdr:cNvSpPr txBox="1"/>
      </xdr:nvSpPr>
      <xdr:spPr>
        <a:xfrm>
          <a:off x="1752111" y="601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59,942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160261</xdr:rowOff>
    </xdr:from>
    <xdr:to>
      <xdr:col>1</xdr:col>
      <xdr:colOff>485775</xdr:colOff>
      <xdr:row>34</xdr:row>
      <xdr:rowOff>90411</xdr:rowOff>
    </xdr:to>
    <xdr:sp macro="" textlink="">
      <xdr:nvSpPr>
        <xdr:cNvPr id="88" name="円/楕円 87"/>
        <xdr:cNvSpPr/>
      </xdr:nvSpPr>
      <xdr:spPr>
        <a:xfrm>
          <a:off x="1079500" y="581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81538</xdr:rowOff>
    </xdr:from>
    <xdr:ext cx="534377" cy="259045"/>
    <xdr:sp macro="" textlink="">
      <xdr:nvSpPr>
        <xdr:cNvPr id="89" name="テキスト ボックス 88"/>
        <xdr:cNvSpPr txBox="1"/>
      </xdr:nvSpPr>
      <xdr:spPr>
        <a:xfrm>
          <a:off x="863111" y="591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156068</xdr:rowOff>
    </xdr:from>
    <xdr:to>
      <xdr:col>6</xdr:col>
      <xdr:colOff>510540</xdr:colOff>
      <xdr:row>59</xdr:row>
      <xdr:rowOff>27343</xdr:rowOff>
    </xdr:to>
    <xdr:cxnSp macro="">
      <xdr:nvCxnSpPr>
        <xdr:cNvPr id="112" name="直線コネクタ 111"/>
        <xdr:cNvCxnSpPr/>
      </xdr:nvCxnSpPr>
      <xdr:spPr>
        <a:xfrm flipV="1">
          <a:off x="4633595" y="8900018"/>
          <a:ext cx="1270" cy="12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31170</xdr:rowOff>
    </xdr:from>
    <xdr:ext cx="534377" cy="259045"/>
    <xdr:sp macro="" textlink="">
      <xdr:nvSpPr>
        <xdr:cNvPr id="113" name="物件費最小値テキスト"/>
        <xdr:cNvSpPr txBox="1"/>
      </xdr:nvSpPr>
      <xdr:spPr>
        <a:xfrm>
          <a:off x="4686300" y="1014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6</xdr:col>
      <xdr:colOff>422275</xdr:colOff>
      <xdr:row>59</xdr:row>
      <xdr:rowOff>27343</xdr:rowOff>
    </xdr:from>
    <xdr:to>
      <xdr:col>6</xdr:col>
      <xdr:colOff>600075</xdr:colOff>
      <xdr:row>59</xdr:row>
      <xdr:rowOff>27343</xdr:rowOff>
    </xdr:to>
    <xdr:cxnSp macro="">
      <xdr:nvCxnSpPr>
        <xdr:cNvPr id="114" name="直線コネクタ 113"/>
        <xdr:cNvCxnSpPr/>
      </xdr:nvCxnSpPr>
      <xdr:spPr>
        <a:xfrm>
          <a:off x="4546600" y="10142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102745</xdr:rowOff>
    </xdr:from>
    <xdr:ext cx="534377" cy="259045"/>
    <xdr:sp macro="" textlink="">
      <xdr:nvSpPr>
        <xdr:cNvPr id="115" name="物件費最大値テキスト"/>
        <xdr:cNvSpPr txBox="1"/>
      </xdr:nvSpPr>
      <xdr:spPr>
        <a:xfrm>
          <a:off x="4686300" y="867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91,784</a:t>
          </a:r>
          <a:endParaRPr kumimoji="1" lang="ja-JP" altLang="en-US" sz="1000" b="1">
            <a:latin typeface="ＭＳ Ｐゴシック"/>
          </a:endParaRPr>
        </a:p>
      </xdr:txBody>
    </xdr:sp>
    <xdr:clientData/>
  </xdr:oneCellAnchor>
  <xdr:twoCellAnchor>
    <xdr:from>
      <xdr:col>6</xdr:col>
      <xdr:colOff>422275</xdr:colOff>
      <xdr:row>51</xdr:row>
      <xdr:rowOff>156068</xdr:rowOff>
    </xdr:from>
    <xdr:to>
      <xdr:col>6</xdr:col>
      <xdr:colOff>600075</xdr:colOff>
      <xdr:row>51</xdr:row>
      <xdr:rowOff>156068</xdr:rowOff>
    </xdr:to>
    <xdr:cxnSp macro="">
      <xdr:nvCxnSpPr>
        <xdr:cNvPr id="116" name="直線コネクタ 115"/>
        <xdr:cNvCxnSpPr/>
      </xdr:nvCxnSpPr>
      <xdr:spPr>
        <a:xfrm>
          <a:off x="4546600" y="8900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140066</xdr:rowOff>
    </xdr:from>
    <xdr:to>
      <xdr:col>6</xdr:col>
      <xdr:colOff>511175</xdr:colOff>
      <xdr:row>57</xdr:row>
      <xdr:rowOff>163383</xdr:rowOff>
    </xdr:to>
    <xdr:cxnSp macro="">
      <xdr:nvCxnSpPr>
        <xdr:cNvPr id="117" name="直線コネクタ 116"/>
        <xdr:cNvCxnSpPr/>
      </xdr:nvCxnSpPr>
      <xdr:spPr>
        <a:xfrm>
          <a:off x="3797300" y="9912716"/>
          <a:ext cx="8382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112760</xdr:rowOff>
    </xdr:from>
    <xdr:ext cx="534377" cy="259045"/>
    <xdr:sp macro="" textlink="">
      <xdr:nvSpPr>
        <xdr:cNvPr id="118" name="物件費平均値テキスト"/>
        <xdr:cNvSpPr txBox="1"/>
      </xdr:nvSpPr>
      <xdr:spPr>
        <a:xfrm>
          <a:off x="4686300" y="971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47,457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89883</xdr:rowOff>
    </xdr:from>
    <xdr:to>
      <xdr:col>6</xdr:col>
      <xdr:colOff>561975</xdr:colOff>
      <xdr:row>58</xdr:row>
      <xdr:rowOff>20033</xdr:rowOff>
    </xdr:to>
    <xdr:sp macro="" textlink="">
      <xdr:nvSpPr>
        <xdr:cNvPr id="119" name="フローチャート : 判断 118"/>
        <xdr:cNvSpPr/>
      </xdr:nvSpPr>
      <xdr:spPr>
        <a:xfrm>
          <a:off x="45847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140066</xdr:rowOff>
    </xdr:from>
    <xdr:to>
      <xdr:col>5</xdr:col>
      <xdr:colOff>358775</xdr:colOff>
      <xdr:row>58</xdr:row>
      <xdr:rowOff>23343</xdr:rowOff>
    </xdr:to>
    <xdr:cxnSp macro="">
      <xdr:nvCxnSpPr>
        <xdr:cNvPr id="120" name="直線コネクタ 119"/>
        <xdr:cNvCxnSpPr/>
      </xdr:nvCxnSpPr>
      <xdr:spPr>
        <a:xfrm flipV="1">
          <a:off x="2908300" y="9912716"/>
          <a:ext cx="889000" cy="5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127602</xdr:rowOff>
    </xdr:from>
    <xdr:to>
      <xdr:col>5</xdr:col>
      <xdr:colOff>409575</xdr:colOff>
      <xdr:row>58</xdr:row>
      <xdr:rowOff>57752</xdr:rowOff>
    </xdr:to>
    <xdr:sp macro="" textlink="">
      <xdr:nvSpPr>
        <xdr:cNvPr id="121" name="フローチャート : 判断 120"/>
        <xdr:cNvSpPr/>
      </xdr:nvSpPr>
      <xdr:spPr>
        <a:xfrm>
          <a:off x="3746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48879</xdr:rowOff>
    </xdr:from>
    <xdr:ext cx="534377" cy="259045"/>
    <xdr:sp macro="" textlink="">
      <xdr:nvSpPr>
        <xdr:cNvPr id="122" name="テキスト ボックス 121"/>
        <xdr:cNvSpPr txBox="1"/>
      </xdr:nvSpPr>
      <xdr:spPr>
        <a:xfrm>
          <a:off x="3530111" y="999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45,807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23343</xdr:rowOff>
    </xdr:from>
    <xdr:to>
      <xdr:col>4</xdr:col>
      <xdr:colOff>155575</xdr:colOff>
      <xdr:row>58</xdr:row>
      <xdr:rowOff>70709</xdr:rowOff>
    </xdr:to>
    <xdr:cxnSp macro="">
      <xdr:nvCxnSpPr>
        <xdr:cNvPr id="123" name="直線コネクタ 122"/>
        <xdr:cNvCxnSpPr/>
      </xdr:nvCxnSpPr>
      <xdr:spPr>
        <a:xfrm flipV="1">
          <a:off x="2019300" y="9967443"/>
          <a:ext cx="889000" cy="4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139238</xdr:rowOff>
    </xdr:from>
    <xdr:to>
      <xdr:col>4</xdr:col>
      <xdr:colOff>206375</xdr:colOff>
      <xdr:row>58</xdr:row>
      <xdr:rowOff>69388</xdr:rowOff>
    </xdr:to>
    <xdr:sp macro="" textlink="">
      <xdr:nvSpPr>
        <xdr:cNvPr id="124" name="フローチャート : 判断 123"/>
        <xdr:cNvSpPr/>
      </xdr:nvSpPr>
      <xdr:spPr>
        <a:xfrm>
          <a:off x="2857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85915</xdr:rowOff>
    </xdr:from>
    <xdr:ext cx="534377" cy="259045"/>
    <xdr:sp macro="" textlink="">
      <xdr:nvSpPr>
        <xdr:cNvPr id="125" name="テキスト ボックス 124"/>
        <xdr:cNvSpPr txBox="1"/>
      </xdr:nvSpPr>
      <xdr:spPr>
        <a:xfrm>
          <a:off x="2641111" y="968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45,298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45242</xdr:rowOff>
    </xdr:from>
    <xdr:to>
      <xdr:col>2</xdr:col>
      <xdr:colOff>638175</xdr:colOff>
      <xdr:row>58</xdr:row>
      <xdr:rowOff>70709</xdr:rowOff>
    </xdr:to>
    <xdr:cxnSp macro="">
      <xdr:nvCxnSpPr>
        <xdr:cNvPr id="126" name="直線コネクタ 125"/>
        <xdr:cNvCxnSpPr/>
      </xdr:nvCxnSpPr>
      <xdr:spPr>
        <a:xfrm>
          <a:off x="1130300" y="9989342"/>
          <a:ext cx="889000" cy="2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18811</xdr:rowOff>
    </xdr:from>
    <xdr:to>
      <xdr:col>3</xdr:col>
      <xdr:colOff>3175</xdr:colOff>
      <xdr:row>58</xdr:row>
      <xdr:rowOff>120411</xdr:rowOff>
    </xdr:to>
    <xdr:sp macro="" textlink="">
      <xdr:nvSpPr>
        <xdr:cNvPr id="127" name="フローチャート : 判断 126"/>
        <xdr:cNvSpPr/>
      </xdr:nvSpPr>
      <xdr:spPr>
        <a:xfrm>
          <a:off x="1968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136938</xdr:rowOff>
    </xdr:from>
    <xdr:ext cx="534377" cy="259045"/>
    <xdr:sp macro="" textlink="">
      <xdr:nvSpPr>
        <xdr:cNvPr id="128" name="テキスト ボックス 127"/>
        <xdr:cNvSpPr txBox="1"/>
      </xdr:nvSpPr>
      <xdr:spPr>
        <a:xfrm>
          <a:off x="1752111" y="97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43,066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19680</xdr:rowOff>
    </xdr:from>
    <xdr:to>
      <xdr:col>1</xdr:col>
      <xdr:colOff>485775</xdr:colOff>
      <xdr:row>58</xdr:row>
      <xdr:rowOff>121280</xdr:rowOff>
    </xdr:to>
    <xdr:sp macro="" textlink="">
      <xdr:nvSpPr>
        <xdr:cNvPr id="129" name="フローチャート : 判断 128"/>
        <xdr:cNvSpPr/>
      </xdr:nvSpPr>
      <xdr:spPr>
        <a:xfrm>
          <a:off x="1079500" y="996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112407</xdr:rowOff>
    </xdr:from>
    <xdr:ext cx="534377" cy="259045"/>
    <xdr:sp macro="" textlink="">
      <xdr:nvSpPr>
        <xdr:cNvPr id="130" name="テキスト ボックス 129"/>
        <xdr:cNvSpPr txBox="1"/>
      </xdr:nvSpPr>
      <xdr:spPr>
        <a:xfrm>
          <a:off x="863111" y="1005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112583</xdr:rowOff>
    </xdr:from>
    <xdr:to>
      <xdr:col>6</xdr:col>
      <xdr:colOff>561975</xdr:colOff>
      <xdr:row>58</xdr:row>
      <xdr:rowOff>42733</xdr:rowOff>
    </xdr:to>
    <xdr:sp macro="" textlink="">
      <xdr:nvSpPr>
        <xdr:cNvPr id="136" name="円/楕円 135"/>
        <xdr:cNvSpPr/>
      </xdr:nvSpPr>
      <xdr:spPr>
        <a:xfrm>
          <a:off x="4584700" y="988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91010</xdr:rowOff>
    </xdr:from>
    <xdr:ext cx="534377" cy="259045"/>
    <xdr:sp macro="" textlink="">
      <xdr:nvSpPr>
        <xdr:cNvPr id="137" name="物件費該当値テキスト"/>
        <xdr:cNvSpPr txBox="1"/>
      </xdr:nvSpPr>
      <xdr:spPr>
        <a:xfrm>
          <a:off x="4686300" y="986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46,464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89266</xdr:rowOff>
    </xdr:from>
    <xdr:to>
      <xdr:col>5</xdr:col>
      <xdr:colOff>409575</xdr:colOff>
      <xdr:row>58</xdr:row>
      <xdr:rowOff>19416</xdr:rowOff>
    </xdr:to>
    <xdr:sp macro="" textlink="">
      <xdr:nvSpPr>
        <xdr:cNvPr id="138" name="円/楕円 137"/>
        <xdr:cNvSpPr/>
      </xdr:nvSpPr>
      <xdr:spPr>
        <a:xfrm>
          <a:off x="3746500" y="986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35943</xdr:rowOff>
    </xdr:from>
    <xdr:ext cx="534377" cy="259045"/>
    <xdr:sp macro="" textlink="">
      <xdr:nvSpPr>
        <xdr:cNvPr id="139" name="テキスト ボックス 138"/>
        <xdr:cNvSpPr txBox="1"/>
      </xdr:nvSpPr>
      <xdr:spPr>
        <a:xfrm>
          <a:off x="3530111" y="96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47,484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143993</xdr:rowOff>
    </xdr:from>
    <xdr:to>
      <xdr:col>4</xdr:col>
      <xdr:colOff>206375</xdr:colOff>
      <xdr:row>58</xdr:row>
      <xdr:rowOff>74143</xdr:rowOff>
    </xdr:to>
    <xdr:sp macro="" textlink="">
      <xdr:nvSpPr>
        <xdr:cNvPr id="140" name="円/楕円 139"/>
        <xdr:cNvSpPr/>
      </xdr:nvSpPr>
      <xdr:spPr>
        <a:xfrm>
          <a:off x="2857500" y="99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65270</xdr:rowOff>
    </xdr:from>
    <xdr:ext cx="534377" cy="259045"/>
    <xdr:sp macro="" textlink="">
      <xdr:nvSpPr>
        <xdr:cNvPr id="141" name="テキスト ボックス 140"/>
        <xdr:cNvSpPr txBox="1"/>
      </xdr:nvSpPr>
      <xdr:spPr>
        <a:xfrm>
          <a:off x="2641111" y="1000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45,090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19909</xdr:rowOff>
    </xdr:from>
    <xdr:to>
      <xdr:col>3</xdr:col>
      <xdr:colOff>3175</xdr:colOff>
      <xdr:row>58</xdr:row>
      <xdr:rowOff>121509</xdr:rowOff>
    </xdr:to>
    <xdr:sp macro="" textlink="">
      <xdr:nvSpPr>
        <xdr:cNvPr id="142" name="円/楕円 141"/>
        <xdr:cNvSpPr/>
      </xdr:nvSpPr>
      <xdr:spPr>
        <a:xfrm>
          <a:off x="1968500" y="99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112636</xdr:rowOff>
    </xdr:from>
    <xdr:ext cx="534377" cy="259045"/>
    <xdr:sp macro="" textlink="">
      <xdr:nvSpPr>
        <xdr:cNvPr id="143" name="テキスト ボックス 142"/>
        <xdr:cNvSpPr txBox="1"/>
      </xdr:nvSpPr>
      <xdr:spPr>
        <a:xfrm>
          <a:off x="1752111" y="1005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43,018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165892</xdr:rowOff>
    </xdr:from>
    <xdr:to>
      <xdr:col>1</xdr:col>
      <xdr:colOff>485775</xdr:colOff>
      <xdr:row>58</xdr:row>
      <xdr:rowOff>96042</xdr:rowOff>
    </xdr:to>
    <xdr:sp macro="" textlink="">
      <xdr:nvSpPr>
        <xdr:cNvPr id="144" name="円/楕円 143"/>
        <xdr:cNvSpPr/>
      </xdr:nvSpPr>
      <xdr:spPr>
        <a:xfrm>
          <a:off x="1079500" y="993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112569</xdr:rowOff>
    </xdr:from>
    <xdr:ext cx="534377" cy="259045"/>
    <xdr:sp macro="" textlink="">
      <xdr:nvSpPr>
        <xdr:cNvPr id="145" name="テキスト ボックス 144"/>
        <xdr:cNvSpPr txBox="1"/>
      </xdr:nvSpPr>
      <xdr:spPr>
        <a:xfrm>
          <a:off x="863111" y="971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6" name="直線コネクタ 155"/>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7" name="テキスト ボックス 156"/>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54627</xdr:rowOff>
    </xdr:from>
    <xdr:ext cx="467179" cy="259045"/>
    <xdr:sp macro="" textlink="">
      <xdr:nvSpPr>
        <xdr:cNvPr id="159" name="テキスト ボックス 158"/>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0" name="直線コネクタ 159"/>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111777</xdr:rowOff>
    </xdr:from>
    <xdr:ext cx="467179" cy="259045"/>
    <xdr:sp macro="" textlink="">
      <xdr:nvSpPr>
        <xdr:cNvPr id="161" name="テキスト ボックス 160"/>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4" name="直線コネクタ 163"/>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54627</xdr:rowOff>
    </xdr:from>
    <xdr:ext cx="531299" cy="259045"/>
    <xdr:sp macro="" textlink="">
      <xdr:nvSpPr>
        <xdr:cNvPr id="165" name="テキスト ボックス 164"/>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68" name="直線コネクタ 167"/>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68</xdr:row>
      <xdr:rowOff>168927</xdr:rowOff>
    </xdr:from>
    <xdr:ext cx="531299" cy="259045"/>
    <xdr:sp macro="" textlink="">
      <xdr:nvSpPr>
        <xdr:cNvPr id="169" name="テキスト ボックス 168"/>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111506</xdr:rowOff>
    </xdr:from>
    <xdr:to>
      <xdr:col>6</xdr:col>
      <xdr:colOff>510540</xdr:colOff>
      <xdr:row>78</xdr:row>
      <xdr:rowOff>108649</xdr:rowOff>
    </xdr:to>
    <xdr:cxnSp macro="">
      <xdr:nvCxnSpPr>
        <xdr:cNvPr id="173" name="直線コネクタ 172"/>
        <xdr:cNvCxnSpPr/>
      </xdr:nvCxnSpPr>
      <xdr:spPr>
        <a:xfrm flipV="1">
          <a:off x="4633595" y="12113006"/>
          <a:ext cx="1270" cy="136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112476</xdr:rowOff>
    </xdr:from>
    <xdr:ext cx="469744" cy="259045"/>
    <xdr:sp macro="" textlink="">
      <xdr:nvSpPr>
        <xdr:cNvPr id="174" name="維持補修費最小値テキスト"/>
        <xdr:cNvSpPr txBox="1"/>
      </xdr:nvSpPr>
      <xdr:spPr>
        <a:xfrm>
          <a:off x="4686300" y="1348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2,126</a:t>
          </a:r>
          <a:endParaRPr kumimoji="1" lang="ja-JP" altLang="en-US" sz="1000" b="1">
            <a:latin typeface="ＭＳ Ｐゴシック"/>
          </a:endParaRPr>
        </a:p>
      </xdr:txBody>
    </xdr:sp>
    <xdr:clientData/>
  </xdr:oneCellAnchor>
  <xdr:twoCellAnchor>
    <xdr:from>
      <xdr:col>6</xdr:col>
      <xdr:colOff>422275</xdr:colOff>
      <xdr:row>78</xdr:row>
      <xdr:rowOff>108649</xdr:rowOff>
    </xdr:from>
    <xdr:to>
      <xdr:col>6</xdr:col>
      <xdr:colOff>600075</xdr:colOff>
      <xdr:row>78</xdr:row>
      <xdr:rowOff>108649</xdr:rowOff>
    </xdr:to>
    <xdr:cxnSp macro="">
      <xdr:nvCxnSpPr>
        <xdr:cNvPr id="175" name="直線コネクタ 174"/>
        <xdr:cNvCxnSpPr/>
      </xdr:nvCxnSpPr>
      <xdr:spPr>
        <a:xfrm>
          <a:off x="4546600" y="1348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58183</xdr:rowOff>
    </xdr:from>
    <xdr:ext cx="534377" cy="259045"/>
    <xdr:sp macro="" textlink="">
      <xdr:nvSpPr>
        <xdr:cNvPr id="176" name="維持補修費最大値テキスト"/>
        <xdr:cNvSpPr txBox="1"/>
      </xdr:nvSpPr>
      <xdr:spPr>
        <a:xfrm>
          <a:off x="4686300" y="118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16,496</a:t>
          </a:r>
          <a:endParaRPr kumimoji="1" lang="ja-JP" altLang="en-US" sz="1000" b="1">
            <a:latin typeface="ＭＳ Ｐゴシック"/>
          </a:endParaRPr>
        </a:p>
      </xdr:txBody>
    </xdr:sp>
    <xdr:clientData/>
  </xdr:oneCellAnchor>
  <xdr:twoCellAnchor>
    <xdr:from>
      <xdr:col>6</xdr:col>
      <xdr:colOff>422275</xdr:colOff>
      <xdr:row>70</xdr:row>
      <xdr:rowOff>111506</xdr:rowOff>
    </xdr:from>
    <xdr:to>
      <xdr:col>6</xdr:col>
      <xdr:colOff>600075</xdr:colOff>
      <xdr:row>70</xdr:row>
      <xdr:rowOff>111506</xdr:rowOff>
    </xdr:to>
    <xdr:cxnSp macro="">
      <xdr:nvCxnSpPr>
        <xdr:cNvPr id="177" name="直線コネクタ 176"/>
        <xdr:cNvCxnSpPr/>
      </xdr:nvCxnSpPr>
      <xdr:spPr>
        <a:xfrm>
          <a:off x="4546600" y="12113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157798</xdr:rowOff>
    </xdr:from>
    <xdr:to>
      <xdr:col>6</xdr:col>
      <xdr:colOff>511175</xdr:colOff>
      <xdr:row>75</xdr:row>
      <xdr:rowOff>164464</xdr:rowOff>
    </xdr:to>
    <xdr:cxnSp macro="">
      <xdr:nvCxnSpPr>
        <xdr:cNvPr id="178" name="直線コネクタ 177"/>
        <xdr:cNvCxnSpPr/>
      </xdr:nvCxnSpPr>
      <xdr:spPr>
        <a:xfrm flipV="1">
          <a:off x="3797300" y="13016548"/>
          <a:ext cx="838200" cy="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139812</xdr:rowOff>
    </xdr:from>
    <xdr:ext cx="469744" cy="259045"/>
    <xdr:sp macro="" textlink="">
      <xdr:nvSpPr>
        <xdr:cNvPr id="179" name="維持補修費平均値テキスト"/>
        <xdr:cNvSpPr txBox="1"/>
      </xdr:nvSpPr>
      <xdr:spPr>
        <a:xfrm>
          <a:off x="4686300" y="1299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161385</xdr:rowOff>
    </xdr:from>
    <xdr:to>
      <xdr:col>6</xdr:col>
      <xdr:colOff>561975</xdr:colOff>
      <xdr:row>76</xdr:row>
      <xdr:rowOff>91535</xdr:rowOff>
    </xdr:to>
    <xdr:sp macro="" textlink="">
      <xdr:nvSpPr>
        <xdr:cNvPr id="180" name="フローチャート : 判断 179"/>
        <xdr:cNvSpPr/>
      </xdr:nvSpPr>
      <xdr:spPr>
        <a:xfrm>
          <a:off x="45847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164464</xdr:rowOff>
    </xdr:from>
    <xdr:to>
      <xdr:col>5</xdr:col>
      <xdr:colOff>358775</xdr:colOff>
      <xdr:row>76</xdr:row>
      <xdr:rowOff>5398</xdr:rowOff>
    </xdr:to>
    <xdr:cxnSp macro="">
      <xdr:nvCxnSpPr>
        <xdr:cNvPr id="181" name="直線コネクタ 180"/>
        <xdr:cNvCxnSpPr/>
      </xdr:nvCxnSpPr>
      <xdr:spPr>
        <a:xfrm flipV="1">
          <a:off x="2908300" y="13023214"/>
          <a:ext cx="889000" cy="1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3747</xdr:rowOff>
    </xdr:from>
    <xdr:to>
      <xdr:col>5</xdr:col>
      <xdr:colOff>409575</xdr:colOff>
      <xdr:row>76</xdr:row>
      <xdr:rowOff>105347</xdr:rowOff>
    </xdr:to>
    <xdr:sp macro="" textlink="">
      <xdr:nvSpPr>
        <xdr:cNvPr id="182" name="フローチャート : 判断 181"/>
        <xdr:cNvSpPr/>
      </xdr:nvSpPr>
      <xdr:spPr>
        <a:xfrm>
          <a:off x="3746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96474</xdr:rowOff>
    </xdr:from>
    <xdr:ext cx="469744" cy="259045"/>
    <xdr:sp macro="" textlink="">
      <xdr:nvSpPr>
        <xdr:cNvPr id="183" name="テキスト ボックス 182"/>
        <xdr:cNvSpPr txBox="1"/>
      </xdr:nvSpPr>
      <xdr:spPr>
        <a:xfrm>
          <a:off x="3562427" y="1312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166370</xdr:rowOff>
    </xdr:from>
    <xdr:to>
      <xdr:col>4</xdr:col>
      <xdr:colOff>155575</xdr:colOff>
      <xdr:row>76</xdr:row>
      <xdr:rowOff>5398</xdr:rowOff>
    </xdr:to>
    <xdr:cxnSp macro="">
      <xdr:nvCxnSpPr>
        <xdr:cNvPr id="184" name="直線コネクタ 183"/>
        <xdr:cNvCxnSpPr/>
      </xdr:nvCxnSpPr>
      <xdr:spPr>
        <a:xfrm>
          <a:off x="2019300" y="13025120"/>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149194</xdr:rowOff>
    </xdr:from>
    <xdr:to>
      <xdr:col>4</xdr:col>
      <xdr:colOff>206375</xdr:colOff>
      <xdr:row>76</xdr:row>
      <xdr:rowOff>79344</xdr:rowOff>
    </xdr:to>
    <xdr:sp macro="" textlink="">
      <xdr:nvSpPr>
        <xdr:cNvPr id="185" name="フローチャート : 判断 184"/>
        <xdr:cNvSpPr/>
      </xdr:nvSpPr>
      <xdr:spPr>
        <a:xfrm>
          <a:off x="2857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70471</xdr:rowOff>
    </xdr:from>
    <xdr:ext cx="469744" cy="259045"/>
    <xdr:sp macro="" textlink="">
      <xdr:nvSpPr>
        <xdr:cNvPr id="186" name="テキスト ボックス 185"/>
        <xdr:cNvSpPr txBox="1"/>
      </xdr:nvSpPr>
      <xdr:spPr>
        <a:xfrm>
          <a:off x="2673427" y="1310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166370</xdr:rowOff>
    </xdr:from>
    <xdr:to>
      <xdr:col>2</xdr:col>
      <xdr:colOff>638175</xdr:colOff>
      <xdr:row>76</xdr:row>
      <xdr:rowOff>4541</xdr:rowOff>
    </xdr:to>
    <xdr:cxnSp macro="">
      <xdr:nvCxnSpPr>
        <xdr:cNvPr id="187" name="直線コネクタ 186"/>
        <xdr:cNvCxnSpPr/>
      </xdr:nvCxnSpPr>
      <xdr:spPr>
        <a:xfrm flipV="1">
          <a:off x="1130300" y="13025120"/>
          <a:ext cx="889000" cy="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166719</xdr:rowOff>
    </xdr:from>
    <xdr:to>
      <xdr:col>3</xdr:col>
      <xdr:colOff>3175</xdr:colOff>
      <xdr:row>76</xdr:row>
      <xdr:rowOff>96869</xdr:rowOff>
    </xdr:to>
    <xdr:sp macro="" textlink="">
      <xdr:nvSpPr>
        <xdr:cNvPr id="188" name="フローチャート : 判断 187"/>
        <xdr:cNvSpPr/>
      </xdr:nvSpPr>
      <xdr:spPr>
        <a:xfrm>
          <a:off x="1968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87996</xdr:rowOff>
    </xdr:from>
    <xdr:ext cx="469744" cy="259045"/>
    <xdr:sp macro="" textlink="">
      <xdr:nvSpPr>
        <xdr:cNvPr id="189" name="テキスト ボックス 188"/>
        <xdr:cNvSpPr txBox="1"/>
      </xdr:nvSpPr>
      <xdr:spPr>
        <a:xfrm>
          <a:off x="1784427" y="131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162528</xdr:rowOff>
    </xdr:from>
    <xdr:to>
      <xdr:col>1</xdr:col>
      <xdr:colOff>485775</xdr:colOff>
      <xdr:row>76</xdr:row>
      <xdr:rowOff>92678</xdr:rowOff>
    </xdr:to>
    <xdr:sp macro="" textlink="">
      <xdr:nvSpPr>
        <xdr:cNvPr id="190" name="フローチャート : 判断 189"/>
        <xdr:cNvSpPr/>
      </xdr:nvSpPr>
      <xdr:spPr>
        <a:xfrm>
          <a:off x="1079500" y="130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83805</xdr:rowOff>
    </xdr:from>
    <xdr:ext cx="469744" cy="259045"/>
    <xdr:sp macro="" textlink="">
      <xdr:nvSpPr>
        <xdr:cNvPr id="191" name="テキスト ボックス 190"/>
        <xdr:cNvSpPr txBox="1"/>
      </xdr:nvSpPr>
      <xdr:spPr>
        <a:xfrm>
          <a:off x="895427" y="1311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106997</xdr:rowOff>
    </xdr:from>
    <xdr:to>
      <xdr:col>6</xdr:col>
      <xdr:colOff>561975</xdr:colOff>
      <xdr:row>76</xdr:row>
      <xdr:rowOff>37148</xdr:rowOff>
    </xdr:to>
    <xdr:sp macro="" textlink="">
      <xdr:nvSpPr>
        <xdr:cNvPr id="197" name="円/楕円 196"/>
        <xdr:cNvSpPr/>
      </xdr:nvSpPr>
      <xdr:spPr>
        <a:xfrm>
          <a:off x="4584700" y="129657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129874</xdr:rowOff>
    </xdr:from>
    <xdr:ext cx="469744" cy="259045"/>
    <xdr:sp macro="" textlink="">
      <xdr:nvSpPr>
        <xdr:cNvPr id="198" name="維持補修費該当値テキスト"/>
        <xdr:cNvSpPr txBox="1"/>
      </xdr:nvSpPr>
      <xdr:spPr>
        <a:xfrm>
          <a:off x="4686300" y="1281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113665</xdr:rowOff>
    </xdr:from>
    <xdr:to>
      <xdr:col>5</xdr:col>
      <xdr:colOff>409575</xdr:colOff>
      <xdr:row>76</xdr:row>
      <xdr:rowOff>43814</xdr:rowOff>
    </xdr:to>
    <xdr:sp macro="" textlink="">
      <xdr:nvSpPr>
        <xdr:cNvPr id="199" name="円/楕円 198"/>
        <xdr:cNvSpPr/>
      </xdr:nvSpPr>
      <xdr:spPr>
        <a:xfrm>
          <a:off x="3746500" y="129724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60342</xdr:rowOff>
    </xdr:from>
    <xdr:ext cx="469744" cy="259045"/>
    <xdr:sp macro="" textlink="">
      <xdr:nvSpPr>
        <xdr:cNvPr id="200" name="テキスト ボックス 199"/>
        <xdr:cNvSpPr txBox="1"/>
      </xdr:nvSpPr>
      <xdr:spPr>
        <a:xfrm>
          <a:off x="3562427" y="1274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126047</xdr:rowOff>
    </xdr:from>
    <xdr:to>
      <xdr:col>4</xdr:col>
      <xdr:colOff>206375</xdr:colOff>
      <xdr:row>76</xdr:row>
      <xdr:rowOff>56198</xdr:rowOff>
    </xdr:to>
    <xdr:sp macro="" textlink="">
      <xdr:nvSpPr>
        <xdr:cNvPr id="201" name="円/楕円 200"/>
        <xdr:cNvSpPr/>
      </xdr:nvSpPr>
      <xdr:spPr>
        <a:xfrm>
          <a:off x="2857500" y="129847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72724</xdr:rowOff>
    </xdr:from>
    <xdr:ext cx="469744" cy="259045"/>
    <xdr:sp macro="" textlink="">
      <xdr:nvSpPr>
        <xdr:cNvPr id="202" name="テキスト ボックス 201"/>
        <xdr:cNvSpPr txBox="1"/>
      </xdr:nvSpPr>
      <xdr:spPr>
        <a:xfrm>
          <a:off x="2673427" y="1276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115570</xdr:rowOff>
    </xdr:from>
    <xdr:to>
      <xdr:col>3</xdr:col>
      <xdr:colOff>3175</xdr:colOff>
      <xdr:row>76</xdr:row>
      <xdr:rowOff>45720</xdr:rowOff>
    </xdr:to>
    <xdr:sp macro="" textlink="">
      <xdr:nvSpPr>
        <xdr:cNvPr id="203" name="円/楕円 202"/>
        <xdr:cNvSpPr/>
      </xdr:nvSpPr>
      <xdr:spPr>
        <a:xfrm>
          <a:off x="1968500" y="1297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62247</xdr:rowOff>
    </xdr:from>
    <xdr:ext cx="469744" cy="259045"/>
    <xdr:sp macro="" textlink="">
      <xdr:nvSpPr>
        <xdr:cNvPr id="204" name="テキスト ボックス 203"/>
        <xdr:cNvSpPr txBox="1"/>
      </xdr:nvSpPr>
      <xdr:spPr>
        <a:xfrm>
          <a:off x="1784427" y="127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6,920</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125190</xdr:rowOff>
    </xdr:from>
    <xdr:to>
      <xdr:col>1</xdr:col>
      <xdr:colOff>485775</xdr:colOff>
      <xdr:row>76</xdr:row>
      <xdr:rowOff>55339</xdr:rowOff>
    </xdr:to>
    <xdr:sp macro="" textlink="">
      <xdr:nvSpPr>
        <xdr:cNvPr id="205" name="円/楕円 204"/>
        <xdr:cNvSpPr/>
      </xdr:nvSpPr>
      <xdr:spPr>
        <a:xfrm>
          <a:off x="1079500" y="129839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71867</xdr:rowOff>
    </xdr:from>
    <xdr:ext cx="469744" cy="259045"/>
    <xdr:sp macro="" textlink="">
      <xdr:nvSpPr>
        <xdr:cNvPr id="206" name="テキスト ボックス 205"/>
        <xdr:cNvSpPr txBox="1"/>
      </xdr:nvSpPr>
      <xdr:spPr>
        <a:xfrm>
          <a:off x="895427" y="1275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104180</xdr:rowOff>
    </xdr:from>
    <xdr:to>
      <xdr:col>6</xdr:col>
      <xdr:colOff>510540</xdr:colOff>
      <xdr:row>98</xdr:row>
      <xdr:rowOff>39291</xdr:rowOff>
    </xdr:to>
    <xdr:cxnSp macro="">
      <xdr:nvCxnSpPr>
        <xdr:cNvPr id="233" name="直線コネクタ 232"/>
        <xdr:cNvCxnSpPr/>
      </xdr:nvCxnSpPr>
      <xdr:spPr>
        <a:xfrm flipV="1">
          <a:off x="4633595" y="15534680"/>
          <a:ext cx="1270" cy="130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43118</xdr:rowOff>
    </xdr:from>
    <xdr:ext cx="534377" cy="259045"/>
    <xdr:sp macro="" textlink="">
      <xdr:nvSpPr>
        <xdr:cNvPr id="234" name="扶助費最小値テキスト"/>
        <xdr:cNvSpPr txBox="1"/>
      </xdr:nvSpPr>
      <xdr:spPr>
        <a:xfrm>
          <a:off x="4686300" y="1684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81,224</a:t>
          </a:r>
          <a:endParaRPr kumimoji="1" lang="ja-JP" altLang="en-US" sz="1000" b="1">
            <a:latin typeface="ＭＳ Ｐゴシック"/>
          </a:endParaRPr>
        </a:p>
      </xdr:txBody>
    </xdr:sp>
    <xdr:clientData/>
  </xdr:oneCellAnchor>
  <xdr:twoCellAnchor>
    <xdr:from>
      <xdr:col>6</xdr:col>
      <xdr:colOff>422275</xdr:colOff>
      <xdr:row>98</xdr:row>
      <xdr:rowOff>39291</xdr:rowOff>
    </xdr:from>
    <xdr:to>
      <xdr:col>6</xdr:col>
      <xdr:colOff>600075</xdr:colOff>
      <xdr:row>98</xdr:row>
      <xdr:rowOff>39291</xdr:rowOff>
    </xdr:to>
    <xdr:cxnSp macro="">
      <xdr:nvCxnSpPr>
        <xdr:cNvPr id="235" name="直線コネクタ 234"/>
        <xdr:cNvCxnSpPr/>
      </xdr:nvCxnSpPr>
      <xdr:spPr>
        <a:xfrm>
          <a:off x="4546600" y="1684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50857</xdr:rowOff>
    </xdr:from>
    <xdr:ext cx="599010" cy="259045"/>
    <xdr:sp macro="" textlink="">
      <xdr:nvSpPr>
        <xdr:cNvPr id="236" name="扶助費最大値テキスト"/>
        <xdr:cNvSpPr txBox="1"/>
      </xdr:nvSpPr>
      <xdr:spPr>
        <a:xfrm>
          <a:off x="4686300" y="1530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201,263</a:t>
          </a:r>
          <a:endParaRPr kumimoji="1" lang="ja-JP" altLang="en-US" sz="1000" b="1">
            <a:latin typeface="ＭＳ Ｐゴシック"/>
          </a:endParaRPr>
        </a:p>
      </xdr:txBody>
    </xdr:sp>
    <xdr:clientData/>
  </xdr:oneCellAnchor>
  <xdr:twoCellAnchor>
    <xdr:from>
      <xdr:col>6</xdr:col>
      <xdr:colOff>422275</xdr:colOff>
      <xdr:row>90</xdr:row>
      <xdr:rowOff>104180</xdr:rowOff>
    </xdr:from>
    <xdr:to>
      <xdr:col>6</xdr:col>
      <xdr:colOff>600075</xdr:colOff>
      <xdr:row>90</xdr:row>
      <xdr:rowOff>104180</xdr:rowOff>
    </xdr:to>
    <xdr:cxnSp macro="">
      <xdr:nvCxnSpPr>
        <xdr:cNvPr id="237" name="直線コネクタ 236"/>
        <xdr:cNvCxnSpPr/>
      </xdr:nvCxnSpPr>
      <xdr:spPr>
        <a:xfrm>
          <a:off x="4546600" y="1553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1691</xdr:rowOff>
    </xdr:from>
    <xdr:to>
      <xdr:col>6</xdr:col>
      <xdr:colOff>511175</xdr:colOff>
      <xdr:row>98</xdr:row>
      <xdr:rowOff>56893</xdr:rowOff>
    </xdr:to>
    <xdr:cxnSp macro="">
      <xdr:nvCxnSpPr>
        <xdr:cNvPr id="238" name="直線コネクタ 237"/>
        <xdr:cNvCxnSpPr/>
      </xdr:nvCxnSpPr>
      <xdr:spPr>
        <a:xfrm flipV="1">
          <a:off x="3797300" y="16803791"/>
          <a:ext cx="838200" cy="5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8309</xdr:rowOff>
    </xdr:from>
    <xdr:ext cx="599010" cy="259045"/>
    <xdr:sp macro="" textlink="">
      <xdr:nvSpPr>
        <xdr:cNvPr id="239" name="扶助費平均値テキスト"/>
        <xdr:cNvSpPr txBox="1"/>
      </xdr:nvSpPr>
      <xdr:spPr>
        <a:xfrm>
          <a:off x="4686300" y="16124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128,755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156882</xdr:rowOff>
    </xdr:from>
    <xdr:to>
      <xdr:col>6</xdr:col>
      <xdr:colOff>561975</xdr:colOff>
      <xdr:row>95</xdr:row>
      <xdr:rowOff>87032</xdr:rowOff>
    </xdr:to>
    <xdr:sp macro="" textlink="">
      <xdr:nvSpPr>
        <xdr:cNvPr id="240" name="フローチャート : 判断 239"/>
        <xdr:cNvSpPr/>
      </xdr:nvSpPr>
      <xdr:spPr>
        <a:xfrm>
          <a:off x="4584700" y="1627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56893</xdr:rowOff>
    </xdr:from>
    <xdr:to>
      <xdr:col>5</xdr:col>
      <xdr:colOff>358775</xdr:colOff>
      <xdr:row>98</xdr:row>
      <xdr:rowOff>95307</xdr:rowOff>
    </xdr:to>
    <xdr:cxnSp macro="">
      <xdr:nvCxnSpPr>
        <xdr:cNvPr id="241" name="直線コネクタ 240"/>
        <xdr:cNvCxnSpPr/>
      </xdr:nvCxnSpPr>
      <xdr:spPr>
        <a:xfrm flipV="1">
          <a:off x="2908300" y="16858993"/>
          <a:ext cx="889000" cy="3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42745</xdr:rowOff>
    </xdr:from>
    <xdr:to>
      <xdr:col>5</xdr:col>
      <xdr:colOff>409575</xdr:colOff>
      <xdr:row>95</xdr:row>
      <xdr:rowOff>144345</xdr:rowOff>
    </xdr:to>
    <xdr:sp macro="" textlink="">
      <xdr:nvSpPr>
        <xdr:cNvPr id="242" name="フローチャート : 判断 241"/>
        <xdr:cNvSpPr/>
      </xdr:nvSpPr>
      <xdr:spPr>
        <a:xfrm>
          <a:off x="37465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160872</xdr:rowOff>
    </xdr:from>
    <xdr:ext cx="599010" cy="259045"/>
    <xdr:sp macro="" textlink="">
      <xdr:nvSpPr>
        <xdr:cNvPr id="243" name="テキスト ボックス 242"/>
        <xdr:cNvSpPr txBox="1"/>
      </xdr:nvSpPr>
      <xdr:spPr>
        <a:xfrm>
          <a:off x="3497794" y="1610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123,490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95307</xdr:rowOff>
    </xdr:from>
    <xdr:to>
      <xdr:col>4</xdr:col>
      <xdr:colOff>155575</xdr:colOff>
      <xdr:row>98</xdr:row>
      <xdr:rowOff>141322</xdr:rowOff>
    </xdr:to>
    <xdr:cxnSp macro="">
      <xdr:nvCxnSpPr>
        <xdr:cNvPr id="244" name="直線コネクタ 243"/>
        <xdr:cNvCxnSpPr/>
      </xdr:nvCxnSpPr>
      <xdr:spPr>
        <a:xfrm flipV="1">
          <a:off x="2019300" y="16897407"/>
          <a:ext cx="889000" cy="4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83882</xdr:rowOff>
    </xdr:from>
    <xdr:to>
      <xdr:col>4</xdr:col>
      <xdr:colOff>206375</xdr:colOff>
      <xdr:row>96</xdr:row>
      <xdr:rowOff>14032</xdr:rowOff>
    </xdr:to>
    <xdr:sp macro="" textlink="">
      <xdr:nvSpPr>
        <xdr:cNvPr id="245" name="フローチャート : 判断 244"/>
        <xdr:cNvSpPr/>
      </xdr:nvSpPr>
      <xdr:spPr>
        <a:xfrm>
          <a:off x="2857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30559</xdr:rowOff>
    </xdr:from>
    <xdr:ext cx="599010" cy="259045"/>
    <xdr:sp macro="" textlink="">
      <xdr:nvSpPr>
        <xdr:cNvPr id="246" name="テキスト ボックス 245"/>
        <xdr:cNvSpPr txBox="1"/>
      </xdr:nvSpPr>
      <xdr:spPr>
        <a:xfrm>
          <a:off x="2608794" y="1614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119,711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141322</xdr:rowOff>
    </xdr:from>
    <xdr:to>
      <xdr:col>2</xdr:col>
      <xdr:colOff>638175</xdr:colOff>
      <xdr:row>98</xdr:row>
      <xdr:rowOff>148551</xdr:rowOff>
    </xdr:to>
    <xdr:cxnSp macro="">
      <xdr:nvCxnSpPr>
        <xdr:cNvPr id="247" name="直線コネクタ 246"/>
        <xdr:cNvCxnSpPr/>
      </xdr:nvCxnSpPr>
      <xdr:spPr>
        <a:xfrm flipV="1">
          <a:off x="1130300" y="16943422"/>
          <a:ext cx="889000" cy="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149196</xdr:rowOff>
    </xdr:from>
    <xdr:to>
      <xdr:col>3</xdr:col>
      <xdr:colOff>3175</xdr:colOff>
      <xdr:row>96</xdr:row>
      <xdr:rowOff>79346</xdr:rowOff>
    </xdr:to>
    <xdr:sp macro="" textlink="">
      <xdr:nvSpPr>
        <xdr:cNvPr id="248" name="フローチャート : 判断 247"/>
        <xdr:cNvSpPr/>
      </xdr:nvSpPr>
      <xdr:spPr>
        <a:xfrm>
          <a:off x="1968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95873</xdr:rowOff>
    </xdr:from>
    <xdr:ext cx="599010" cy="259045"/>
    <xdr:sp macro="" textlink="">
      <xdr:nvSpPr>
        <xdr:cNvPr id="249" name="テキスト ボックス 248"/>
        <xdr:cNvSpPr txBox="1"/>
      </xdr:nvSpPr>
      <xdr:spPr>
        <a:xfrm>
          <a:off x="1719794" y="1621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113,711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169280</xdr:rowOff>
    </xdr:from>
    <xdr:to>
      <xdr:col>1</xdr:col>
      <xdr:colOff>485775</xdr:colOff>
      <xdr:row>96</xdr:row>
      <xdr:rowOff>99430</xdr:rowOff>
    </xdr:to>
    <xdr:sp macro="" textlink="">
      <xdr:nvSpPr>
        <xdr:cNvPr id="250" name="フローチャート : 判断 249"/>
        <xdr:cNvSpPr/>
      </xdr:nvSpPr>
      <xdr:spPr>
        <a:xfrm>
          <a:off x="1079500" y="1645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115957</xdr:rowOff>
    </xdr:from>
    <xdr:ext cx="599010" cy="259045"/>
    <xdr:sp macro="" textlink="">
      <xdr:nvSpPr>
        <xdr:cNvPr id="251" name="テキスト ボックス 250"/>
        <xdr:cNvSpPr txBox="1"/>
      </xdr:nvSpPr>
      <xdr:spPr>
        <a:xfrm>
          <a:off x="830794" y="1623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122341</xdr:rowOff>
    </xdr:from>
    <xdr:to>
      <xdr:col>6</xdr:col>
      <xdr:colOff>561975</xdr:colOff>
      <xdr:row>98</xdr:row>
      <xdr:rowOff>52491</xdr:rowOff>
    </xdr:to>
    <xdr:sp macro="" textlink="">
      <xdr:nvSpPr>
        <xdr:cNvPr id="257" name="円/楕円 256"/>
        <xdr:cNvSpPr/>
      </xdr:nvSpPr>
      <xdr:spPr>
        <a:xfrm>
          <a:off x="4584700" y="1675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37268</xdr:rowOff>
    </xdr:from>
    <xdr:ext cx="534377" cy="259045"/>
    <xdr:sp macro="" textlink="">
      <xdr:nvSpPr>
        <xdr:cNvPr id="258" name="扶助費該当値テキスト"/>
        <xdr:cNvSpPr txBox="1"/>
      </xdr:nvSpPr>
      <xdr:spPr>
        <a:xfrm>
          <a:off x="4686300" y="1666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84,678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6093</xdr:rowOff>
    </xdr:from>
    <xdr:to>
      <xdr:col>5</xdr:col>
      <xdr:colOff>409575</xdr:colOff>
      <xdr:row>98</xdr:row>
      <xdr:rowOff>107693</xdr:rowOff>
    </xdr:to>
    <xdr:sp macro="" textlink="">
      <xdr:nvSpPr>
        <xdr:cNvPr id="259" name="円/楕円 258"/>
        <xdr:cNvSpPr/>
      </xdr:nvSpPr>
      <xdr:spPr>
        <a:xfrm>
          <a:off x="3746500" y="1680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98820</xdr:rowOff>
    </xdr:from>
    <xdr:ext cx="534377" cy="259045"/>
    <xdr:sp macro="" textlink="">
      <xdr:nvSpPr>
        <xdr:cNvPr id="260" name="テキスト ボックス 259"/>
        <xdr:cNvSpPr txBox="1"/>
      </xdr:nvSpPr>
      <xdr:spPr>
        <a:xfrm>
          <a:off x="3530111" y="1690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79,607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44507</xdr:rowOff>
    </xdr:from>
    <xdr:to>
      <xdr:col>4</xdr:col>
      <xdr:colOff>206375</xdr:colOff>
      <xdr:row>98</xdr:row>
      <xdr:rowOff>146107</xdr:rowOff>
    </xdr:to>
    <xdr:sp macro="" textlink="">
      <xdr:nvSpPr>
        <xdr:cNvPr id="261" name="円/楕円 260"/>
        <xdr:cNvSpPr/>
      </xdr:nvSpPr>
      <xdr:spPr>
        <a:xfrm>
          <a:off x="2857500" y="1684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137234</xdr:rowOff>
    </xdr:from>
    <xdr:ext cx="534377" cy="259045"/>
    <xdr:sp macro="" textlink="">
      <xdr:nvSpPr>
        <xdr:cNvPr id="262" name="テキスト ボックス 261"/>
        <xdr:cNvSpPr txBox="1"/>
      </xdr:nvSpPr>
      <xdr:spPr>
        <a:xfrm>
          <a:off x="2641111" y="1693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76,078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90522</xdr:rowOff>
    </xdr:from>
    <xdr:to>
      <xdr:col>3</xdr:col>
      <xdr:colOff>3175</xdr:colOff>
      <xdr:row>99</xdr:row>
      <xdr:rowOff>20672</xdr:rowOff>
    </xdr:to>
    <xdr:sp macro="" textlink="">
      <xdr:nvSpPr>
        <xdr:cNvPr id="263" name="円/楕円 262"/>
        <xdr:cNvSpPr/>
      </xdr:nvSpPr>
      <xdr:spPr>
        <a:xfrm>
          <a:off x="1968500" y="1689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11799</xdr:rowOff>
    </xdr:from>
    <xdr:ext cx="534377" cy="259045"/>
    <xdr:sp macro="" textlink="">
      <xdr:nvSpPr>
        <xdr:cNvPr id="264" name="テキスト ボックス 263"/>
        <xdr:cNvSpPr txBox="1"/>
      </xdr:nvSpPr>
      <xdr:spPr>
        <a:xfrm>
          <a:off x="1752111" y="1698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71,851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97751</xdr:rowOff>
    </xdr:from>
    <xdr:to>
      <xdr:col>1</xdr:col>
      <xdr:colOff>485775</xdr:colOff>
      <xdr:row>99</xdr:row>
      <xdr:rowOff>27901</xdr:rowOff>
    </xdr:to>
    <xdr:sp macro="" textlink="">
      <xdr:nvSpPr>
        <xdr:cNvPr id="265" name="円/楕円 264"/>
        <xdr:cNvSpPr/>
      </xdr:nvSpPr>
      <xdr:spPr>
        <a:xfrm>
          <a:off x="1079500" y="1689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19028</xdr:rowOff>
    </xdr:from>
    <xdr:ext cx="534377" cy="259045"/>
    <xdr:sp macro="" textlink="">
      <xdr:nvSpPr>
        <xdr:cNvPr id="266" name="テキスト ボックス 265"/>
        <xdr:cNvSpPr txBox="1"/>
      </xdr:nvSpPr>
      <xdr:spPr>
        <a:xfrm>
          <a:off x="863111" y="1699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99924</xdr:rowOff>
    </xdr:from>
    <xdr:to>
      <xdr:col>15</xdr:col>
      <xdr:colOff>180340</xdr:colOff>
      <xdr:row>37</xdr:row>
      <xdr:rowOff>121564</xdr:rowOff>
    </xdr:to>
    <xdr:cxnSp macro="">
      <xdr:nvCxnSpPr>
        <xdr:cNvPr id="291" name="直線コネクタ 290"/>
        <xdr:cNvCxnSpPr/>
      </xdr:nvCxnSpPr>
      <xdr:spPr>
        <a:xfrm flipV="1">
          <a:off x="10475595" y="5414874"/>
          <a:ext cx="1270" cy="1050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125392</xdr:rowOff>
    </xdr:from>
    <xdr:ext cx="534377" cy="259045"/>
    <xdr:sp macro="" textlink="">
      <xdr:nvSpPr>
        <xdr:cNvPr id="292" name="補助費等最小値テキスト"/>
        <xdr:cNvSpPr txBox="1"/>
      </xdr:nvSpPr>
      <xdr:spPr>
        <a:xfrm>
          <a:off x="10528300" y="646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16,976</a:t>
          </a:r>
          <a:endParaRPr kumimoji="1" lang="ja-JP" altLang="en-US" sz="1000" b="1">
            <a:latin typeface="ＭＳ Ｐゴシック"/>
          </a:endParaRPr>
        </a:p>
      </xdr:txBody>
    </xdr:sp>
    <xdr:clientData/>
  </xdr:oneCellAnchor>
  <xdr:twoCellAnchor>
    <xdr:from>
      <xdr:col>15</xdr:col>
      <xdr:colOff>92075</xdr:colOff>
      <xdr:row>37</xdr:row>
      <xdr:rowOff>121564</xdr:rowOff>
    </xdr:from>
    <xdr:to>
      <xdr:col>15</xdr:col>
      <xdr:colOff>269875</xdr:colOff>
      <xdr:row>37</xdr:row>
      <xdr:rowOff>121564</xdr:rowOff>
    </xdr:to>
    <xdr:cxnSp macro="">
      <xdr:nvCxnSpPr>
        <xdr:cNvPr id="293" name="直線コネクタ 292"/>
        <xdr:cNvCxnSpPr/>
      </xdr:nvCxnSpPr>
      <xdr:spPr>
        <a:xfrm>
          <a:off x="10388600" y="646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46601</xdr:rowOff>
    </xdr:from>
    <xdr:ext cx="534377" cy="259045"/>
    <xdr:sp macro="" textlink="">
      <xdr:nvSpPr>
        <xdr:cNvPr id="294" name="補助費等最大値テキスト"/>
        <xdr:cNvSpPr txBox="1"/>
      </xdr:nvSpPr>
      <xdr:spPr>
        <a:xfrm>
          <a:off x="10528300" y="519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44,544</a:t>
          </a:r>
          <a:endParaRPr kumimoji="1" lang="ja-JP" altLang="en-US" sz="1000" b="1">
            <a:latin typeface="ＭＳ Ｐゴシック"/>
          </a:endParaRPr>
        </a:p>
      </xdr:txBody>
    </xdr:sp>
    <xdr:clientData/>
  </xdr:oneCellAnchor>
  <xdr:twoCellAnchor>
    <xdr:from>
      <xdr:col>15</xdr:col>
      <xdr:colOff>92075</xdr:colOff>
      <xdr:row>31</xdr:row>
      <xdr:rowOff>99924</xdr:rowOff>
    </xdr:from>
    <xdr:to>
      <xdr:col>15</xdr:col>
      <xdr:colOff>269875</xdr:colOff>
      <xdr:row>31</xdr:row>
      <xdr:rowOff>99924</xdr:rowOff>
    </xdr:to>
    <xdr:cxnSp macro="">
      <xdr:nvCxnSpPr>
        <xdr:cNvPr id="295" name="直線コネクタ 294"/>
        <xdr:cNvCxnSpPr/>
      </xdr:nvCxnSpPr>
      <xdr:spPr>
        <a:xfrm>
          <a:off x="10388600" y="54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40031</xdr:rowOff>
    </xdr:from>
    <xdr:to>
      <xdr:col>15</xdr:col>
      <xdr:colOff>180975</xdr:colOff>
      <xdr:row>33</xdr:row>
      <xdr:rowOff>137185</xdr:rowOff>
    </xdr:to>
    <xdr:cxnSp macro="">
      <xdr:nvCxnSpPr>
        <xdr:cNvPr id="296" name="直線コネクタ 295"/>
        <xdr:cNvCxnSpPr/>
      </xdr:nvCxnSpPr>
      <xdr:spPr>
        <a:xfrm>
          <a:off x="9639300" y="5697881"/>
          <a:ext cx="838200" cy="9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81945</xdr:rowOff>
    </xdr:from>
    <xdr:ext cx="534377" cy="259045"/>
    <xdr:sp macro="" textlink="">
      <xdr:nvSpPr>
        <xdr:cNvPr id="297" name="補助費等平均値テキスト"/>
        <xdr:cNvSpPr txBox="1"/>
      </xdr:nvSpPr>
      <xdr:spPr>
        <a:xfrm>
          <a:off x="10528300" y="5568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15</xdr:col>
      <xdr:colOff>130175</xdr:colOff>
      <xdr:row>33</xdr:row>
      <xdr:rowOff>59068</xdr:rowOff>
    </xdr:from>
    <xdr:to>
      <xdr:col>15</xdr:col>
      <xdr:colOff>231775</xdr:colOff>
      <xdr:row>33</xdr:row>
      <xdr:rowOff>160668</xdr:rowOff>
    </xdr:to>
    <xdr:sp macro="" textlink="">
      <xdr:nvSpPr>
        <xdr:cNvPr id="298" name="フローチャート : 判断 297"/>
        <xdr:cNvSpPr/>
      </xdr:nvSpPr>
      <xdr:spPr>
        <a:xfrm>
          <a:off x="104267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40031</xdr:rowOff>
    </xdr:from>
    <xdr:to>
      <xdr:col>14</xdr:col>
      <xdr:colOff>28575</xdr:colOff>
      <xdr:row>33</xdr:row>
      <xdr:rowOff>116040</xdr:rowOff>
    </xdr:to>
    <xdr:cxnSp macro="">
      <xdr:nvCxnSpPr>
        <xdr:cNvPr id="299" name="直線コネクタ 298"/>
        <xdr:cNvCxnSpPr/>
      </xdr:nvCxnSpPr>
      <xdr:spPr>
        <a:xfrm flipV="1">
          <a:off x="8750300" y="5697881"/>
          <a:ext cx="8890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36169</xdr:rowOff>
    </xdr:from>
    <xdr:to>
      <xdr:col>14</xdr:col>
      <xdr:colOff>79375</xdr:colOff>
      <xdr:row>33</xdr:row>
      <xdr:rowOff>137769</xdr:rowOff>
    </xdr:to>
    <xdr:sp macro="" textlink="">
      <xdr:nvSpPr>
        <xdr:cNvPr id="300" name="フローチャート : 判断 299"/>
        <xdr:cNvSpPr/>
      </xdr:nvSpPr>
      <xdr:spPr>
        <a:xfrm>
          <a:off x="9588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128896</xdr:rowOff>
    </xdr:from>
    <xdr:ext cx="534377" cy="259045"/>
    <xdr:sp macro="" textlink="">
      <xdr:nvSpPr>
        <xdr:cNvPr id="301" name="テキスト ボックス 300"/>
        <xdr:cNvSpPr txBox="1"/>
      </xdr:nvSpPr>
      <xdr:spPr>
        <a:xfrm>
          <a:off x="9372111" y="57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35,884</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116040</xdr:rowOff>
    </xdr:from>
    <xdr:to>
      <xdr:col>12</xdr:col>
      <xdr:colOff>511175</xdr:colOff>
      <xdr:row>34</xdr:row>
      <xdr:rowOff>89332</xdr:rowOff>
    </xdr:to>
    <xdr:cxnSp macro="">
      <xdr:nvCxnSpPr>
        <xdr:cNvPr id="302" name="直線コネクタ 301"/>
        <xdr:cNvCxnSpPr/>
      </xdr:nvCxnSpPr>
      <xdr:spPr>
        <a:xfrm flipV="1">
          <a:off x="7861300" y="5773890"/>
          <a:ext cx="889000" cy="14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63335</xdr:rowOff>
    </xdr:from>
    <xdr:to>
      <xdr:col>12</xdr:col>
      <xdr:colOff>561975</xdr:colOff>
      <xdr:row>33</xdr:row>
      <xdr:rowOff>164935</xdr:rowOff>
    </xdr:to>
    <xdr:sp macro="" textlink="">
      <xdr:nvSpPr>
        <xdr:cNvPr id="303" name="フローチャート : 判断 302"/>
        <xdr:cNvSpPr/>
      </xdr:nvSpPr>
      <xdr:spPr>
        <a:xfrm>
          <a:off x="8699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10012</xdr:rowOff>
    </xdr:from>
    <xdr:ext cx="534377" cy="259045"/>
    <xdr:sp macro="" textlink="">
      <xdr:nvSpPr>
        <xdr:cNvPr id="304" name="テキスト ボックス 303"/>
        <xdr:cNvSpPr txBox="1"/>
      </xdr:nvSpPr>
      <xdr:spPr>
        <a:xfrm>
          <a:off x="8483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35,171</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62471</xdr:rowOff>
    </xdr:from>
    <xdr:to>
      <xdr:col>11</xdr:col>
      <xdr:colOff>307975</xdr:colOff>
      <xdr:row>34</xdr:row>
      <xdr:rowOff>89332</xdr:rowOff>
    </xdr:to>
    <xdr:cxnSp macro="">
      <xdr:nvCxnSpPr>
        <xdr:cNvPr id="305" name="直線コネクタ 304"/>
        <xdr:cNvCxnSpPr/>
      </xdr:nvCxnSpPr>
      <xdr:spPr>
        <a:xfrm>
          <a:off x="6972300" y="5891771"/>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1346</xdr:rowOff>
    </xdr:from>
    <xdr:to>
      <xdr:col>11</xdr:col>
      <xdr:colOff>358775</xdr:colOff>
      <xdr:row>32</xdr:row>
      <xdr:rowOff>102946</xdr:rowOff>
    </xdr:to>
    <xdr:sp macro="" textlink="">
      <xdr:nvSpPr>
        <xdr:cNvPr id="306" name="フローチャート : 判断 305"/>
        <xdr:cNvSpPr/>
      </xdr:nvSpPr>
      <xdr:spPr>
        <a:xfrm>
          <a:off x="7810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119473</xdr:rowOff>
    </xdr:from>
    <xdr:ext cx="534377" cy="259045"/>
    <xdr:sp macro="" textlink="">
      <xdr:nvSpPr>
        <xdr:cNvPr id="307" name="テキスト ボックス 306"/>
        <xdr:cNvSpPr txBox="1"/>
      </xdr:nvSpPr>
      <xdr:spPr>
        <a:xfrm>
          <a:off x="7594111" y="5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41,298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160147</xdr:rowOff>
    </xdr:from>
    <xdr:to>
      <xdr:col>10</xdr:col>
      <xdr:colOff>155575</xdr:colOff>
      <xdr:row>33</xdr:row>
      <xdr:rowOff>90297</xdr:rowOff>
    </xdr:to>
    <xdr:sp macro="" textlink="">
      <xdr:nvSpPr>
        <xdr:cNvPr id="308" name="フローチャート : 判断 307"/>
        <xdr:cNvSpPr/>
      </xdr:nvSpPr>
      <xdr:spPr>
        <a:xfrm>
          <a:off x="6921500" y="56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106824</xdr:rowOff>
    </xdr:from>
    <xdr:ext cx="534377" cy="259045"/>
    <xdr:sp macro="" textlink="">
      <xdr:nvSpPr>
        <xdr:cNvPr id="309" name="テキスト ボックス 308"/>
        <xdr:cNvSpPr txBox="1"/>
      </xdr:nvSpPr>
      <xdr:spPr>
        <a:xfrm>
          <a:off x="6705111" y="542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86385</xdr:rowOff>
    </xdr:from>
    <xdr:to>
      <xdr:col>15</xdr:col>
      <xdr:colOff>231775</xdr:colOff>
      <xdr:row>34</xdr:row>
      <xdr:rowOff>16535</xdr:rowOff>
    </xdr:to>
    <xdr:sp macro="" textlink="">
      <xdr:nvSpPr>
        <xdr:cNvPr id="315" name="円/楕円 314"/>
        <xdr:cNvSpPr/>
      </xdr:nvSpPr>
      <xdr:spPr>
        <a:xfrm>
          <a:off x="10426700" y="57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64812</xdr:rowOff>
    </xdr:from>
    <xdr:ext cx="534377" cy="259045"/>
    <xdr:sp macro="" textlink="">
      <xdr:nvSpPr>
        <xdr:cNvPr id="316" name="補助費等該当値テキスト"/>
        <xdr:cNvSpPr txBox="1"/>
      </xdr:nvSpPr>
      <xdr:spPr>
        <a:xfrm>
          <a:off x="10528300" y="572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34,566</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160681</xdr:rowOff>
    </xdr:from>
    <xdr:to>
      <xdr:col>14</xdr:col>
      <xdr:colOff>79375</xdr:colOff>
      <xdr:row>33</xdr:row>
      <xdr:rowOff>90831</xdr:rowOff>
    </xdr:to>
    <xdr:sp macro="" textlink="">
      <xdr:nvSpPr>
        <xdr:cNvPr id="317" name="円/楕円 316"/>
        <xdr:cNvSpPr/>
      </xdr:nvSpPr>
      <xdr:spPr>
        <a:xfrm>
          <a:off x="9588500" y="56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107358</xdr:rowOff>
    </xdr:from>
    <xdr:ext cx="534377" cy="259045"/>
    <xdr:sp macro="" textlink="">
      <xdr:nvSpPr>
        <xdr:cNvPr id="318" name="テキスト ボックス 317"/>
        <xdr:cNvSpPr txBox="1"/>
      </xdr:nvSpPr>
      <xdr:spPr>
        <a:xfrm>
          <a:off x="9372111" y="542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37,116</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65240</xdr:rowOff>
    </xdr:from>
    <xdr:to>
      <xdr:col>12</xdr:col>
      <xdr:colOff>561975</xdr:colOff>
      <xdr:row>33</xdr:row>
      <xdr:rowOff>166840</xdr:rowOff>
    </xdr:to>
    <xdr:sp macro="" textlink="">
      <xdr:nvSpPr>
        <xdr:cNvPr id="319" name="円/楕円 318"/>
        <xdr:cNvSpPr/>
      </xdr:nvSpPr>
      <xdr:spPr>
        <a:xfrm>
          <a:off x="8699500" y="572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157967</xdr:rowOff>
    </xdr:from>
    <xdr:ext cx="534377" cy="259045"/>
    <xdr:sp macro="" textlink="">
      <xdr:nvSpPr>
        <xdr:cNvPr id="320" name="テキスト ボックス 319"/>
        <xdr:cNvSpPr txBox="1"/>
      </xdr:nvSpPr>
      <xdr:spPr>
        <a:xfrm>
          <a:off x="8483111" y="581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35,121</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38532</xdr:rowOff>
    </xdr:from>
    <xdr:to>
      <xdr:col>11</xdr:col>
      <xdr:colOff>358775</xdr:colOff>
      <xdr:row>34</xdr:row>
      <xdr:rowOff>140132</xdr:rowOff>
    </xdr:to>
    <xdr:sp macro="" textlink="">
      <xdr:nvSpPr>
        <xdr:cNvPr id="321" name="円/楕円 320"/>
        <xdr:cNvSpPr/>
      </xdr:nvSpPr>
      <xdr:spPr>
        <a:xfrm>
          <a:off x="7810500" y="586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131259</xdr:rowOff>
    </xdr:from>
    <xdr:ext cx="534377" cy="259045"/>
    <xdr:sp macro="" textlink="">
      <xdr:nvSpPr>
        <xdr:cNvPr id="322" name="テキスト ボックス 321"/>
        <xdr:cNvSpPr txBox="1"/>
      </xdr:nvSpPr>
      <xdr:spPr>
        <a:xfrm>
          <a:off x="7594111" y="596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31,322</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11671</xdr:rowOff>
    </xdr:from>
    <xdr:to>
      <xdr:col>10</xdr:col>
      <xdr:colOff>155575</xdr:colOff>
      <xdr:row>34</xdr:row>
      <xdr:rowOff>113271</xdr:rowOff>
    </xdr:to>
    <xdr:sp macro="" textlink="">
      <xdr:nvSpPr>
        <xdr:cNvPr id="323" name="円/楕円 322"/>
        <xdr:cNvSpPr/>
      </xdr:nvSpPr>
      <xdr:spPr>
        <a:xfrm>
          <a:off x="6921500" y="584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104398</xdr:rowOff>
    </xdr:from>
    <xdr:ext cx="534377" cy="259045"/>
    <xdr:sp macro="" textlink="">
      <xdr:nvSpPr>
        <xdr:cNvPr id="324" name="テキスト ボックス 323"/>
        <xdr:cNvSpPr txBox="1"/>
      </xdr:nvSpPr>
      <xdr:spPr>
        <a:xfrm>
          <a:off x="6705111" y="593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7" name="テキスト ボックス 336"/>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1" name="テキスト ボックス 34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3" name="テキスト ボックス 34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14176</xdr:rowOff>
    </xdr:from>
    <xdr:to>
      <xdr:col>15</xdr:col>
      <xdr:colOff>180340</xdr:colOff>
      <xdr:row>58</xdr:row>
      <xdr:rowOff>45562</xdr:rowOff>
    </xdr:to>
    <xdr:cxnSp macro="">
      <xdr:nvCxnSpPr>
        <xdr:cNvPr id="347" name="直線コネクタ 346"/>
        <xdr:cNvCxnSpPr/>
      </xdr:nvCxnSpPr>
      <xdr:spPr>
        <a:xfrm flipV="1">
          <a:off x="10475595" y="8758126"/>
          <a:ext cx="1270"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49389</xdr:rowOff>
    </xdr:from>
    <xdr:ext cx="534377" cy="259045"/>
    <xdr:sp macro="" textlink="">
      <xdr:nvSpPr>
        <xdr:cNvPr id="348" name="普通建設事業費最小値テキスト"/>
        <xdr:cNvSpPr txBox="1"/>
      </xdr:nvSpPr>
      <xdr:spPr>
        <a:xfrm>
          <a:off x="10528300" y="999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24,118</a:t>
          </a:r>
          <a:endParaRPr kumimoji="1" lang="ja-JP" altLang="en-US" sz="1000" b="1">
            <a:latin typeface="ＭＳ Ｐゴシック"/>
          </a:endParaRPr>
        </a:p>
      </xdr:txBody>
    </xdr:sp>
    <xdr:clientData/>
  </xdr:oneCellAnchor>
  <xdr:twoCellAnchor>
    <xdr:from>
      <xdr:col>15</xdr:col>
      <xdr:colOff>92075</xdr:colOff>
      <xdr:row>58</xdr:row>
      <xdr:rowOff>45562</xdr:rowOff>
    </xdr:from>
    <xdr:to>
      <xdr:col>15</xdr:col>
      <xdr:colOff>269875</xdr:colOff>
      <xdr:row>58</xdr:row>
      <xdr:rowOff>45562</xdr:rowOff>
    </xdr:to>
    <xdr:cxnSp macro="">
      <xdr:nvCxnSpPr>
        <xdr:cNvPr id="349" name="直線コネクタ 348"/>
        <xdr:cNvCxnSpPr/>
      </xdr:nvCxnSpPr>
      <xdr:spPr>
        <a:xfrm>
          <a:off x="10388600" y="998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132303</xdr:rowOff>
    </xdr:from>
    <xdr:ext cx="534377" cy="259045"/>
    <xdr:sp macro="" textlink="">
      <xdr:nvSpPr>
        <xdr:cNvPr id="350" name="普通建設事業費最大値テキスト"/>
        <xdr:cNvSpPr txBox="1"/>
      </xdr:nvSpPr>
      <xdr:spPr>
        <a:xfrm>
          <a:off x="10528300" y="853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77,991</a:t>
          </a:r>
          <a:endParaRPr kumimoji="1" lang="ja-JP" altLang="en-US" sz="1000" b="1">
            <a:latin typeface="ＭＳ Ｐゴシック"/>
          </a:endParaRPr>
        </a:p>
      </xdr:txBody>
    </xdr:sp>
    <xdr:clientData/>
  </xdr:oneCellAnchor>
  <xdr:twoCellAnchor>
    <xdr:from>
      <xdr:col>15</xdr:col>
      <xdr:colOff>92075</xdr:colOff>
      <xdr:row>51</xdr:row>
      <xdr:rowOff>14176</xdr:rowOff>
    </xdr:from>
    <xdr:to>
      <xdr:col>15</xdr:col>
      <xdr:colOff>269875</xdr:colOff>
      <xdr:row>51</xdr:row>
      <xdr:rowOff>14176</xdr:rowOff>
    </xdr:to>
    <xdr:cxnSp macro="">
      <xdr:nvCxnSpPr>
        <xdr:cNvPr id="351" name="直線コネクタ 350"/>
        <xdr:cNvCxnSpPr/>
      </xdr:nvCxnSpPr>
      <xdr:spPr>
        <a:xfrm>
          <a:off x="10388600" y="875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55758</xdr:rowOff>
    </xdr:from>
    <xdr:to>
      <xdr:col>15</xdr:col>
      <xdr:colOff>180975</xdr:colOff>
      <xdr:row>53</xdr:row>
      <xdr:rowOff>104130</xdr:rowOff>
    </xdr:to>
    <xdr:cxnSp macro="">
      <xdr:nvCxnSpPr>
        <xdr:cNvPr id="352" name="直線コネクタ 351"/>
        <xdr:cNvCxnSpPr/>
      </xdr:nvCxnSpPr>
      <xdr:spPr>
        <a:xfrm flipV="1">
          <a:off x="9639300" y="9142608"/>
          <a:ext cx="838200" cy="4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28831</xdr:rowOff>
    </xdr:from>
    <xdr:ext cx="534377" cy="259045"/>
    <xdr:sp macro="" textlink="">
      <xdr:nvSpPr>
        <xdr:cNvPr id="353" name="普通建設事業費平均値テキスト"/>
        <xdr:cNvSpPr txBox="1"/>
      </xdr:nvSpPr>
      <xdr:spPr>
        <a:xfrm>
          <a:off x="10528300" y="9287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51,684</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50404</xdr:rowOff>
    </xdr:from>
    <xdr:to>
      <xdr:col>15</xdr:col>
      <xdr:colOff>231775</xdr:colOff>
      <xdr:row>54</xdr:row>
      <xdr:rowOff>152004</xdr:rowOff>
    </xdr:to>
    <xdr:sp macro="" textlink="">
      <xdr:nvSpPr>
        <xdr:cNvPr id="354" name="フローチャート : 判断 353"/>
        <xdr:cNvSpPr/>
      </xdr:nvSpPr>
      <xdr:spPr>
        <a:xfrm>
          <a:off x="10426700" y="930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72149</xdr:rowOff>
    </xdr:from>
    <xdr:to>
      <xdr:col>14</xdr:col>
      <xdr:colOff>28575</xdr:colOff>
      <xdr:row>53</xdr:row>
      <xdr:rowOff>104130</xdr:rowOff>
    </xdr:to>
    <xdr:cxnSp macro="">
      <xdr:nvCxnSpPr>
        <xdr:cNvPr id="355" name="直線コネクタ 354"/>
        <xdr:cNvCxnSpPr/>
      </xdr:nvCxnSpPr>
      <xdr:spPr>
        <a:xfrm>
          <a:off x="8750300" y="9158999"/>
          <a:ext cx="889000" cy="3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45512</xdr:rowOff>
    </xdr:from>
    <xdr:to>
      <xdr:col>14</xdr:col>
      <xdr:colOff>79375</xdr:colOff>
      <xdr:row>54</xdr:row>
      <xdr:rowOff>147112</xdr:rowOff>
    </xdr:to>
    <xdr:sp macro="" textlink="">
      <xdr:nvSpPr>
        <xdr:cNvPr id="356" name="フローチャート : 判断 355"/>
        <xdr:cNvSpPr/>
      </xdr:nvSpPr>
      <xdr:spPr>
        <a:xfrm>
          <a:off x="9588500" y="930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138239</xdr:rowOff>
    </xdr:from>
    <xdr:ext cx="534377" cy="259045"/>
    <xdr:sp macro="" textlink="">
      <xdr:nvSpPr>
        <xdr:cNvPr id="357" name="テキスト ボックス 356"/>
        <xdr:cNvSpPr txBox="1"/>
      </xdr:nvSpPr>
      <xdr:spPr>
        <a:xfrm>
          <a:off x="9372111" y="939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51,898</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122647</xdr:rowOff>
    </xdr:from>
    <xdr:to>
      <xdr:col>12</xdr:col>
      <xdr:colOff>511175</xdr:colOff>
      <xdr:row>53</xdr:row>
      <xdr:rowOff>72149</xdr:rowOff>
    </xdr:to>
    <xdr:cxnSp macro="">
      <xdr:nvCxnSpPr>
        <xdr:cNvPr id="358" name="直線コネクタ 357"/>
        <xdr:cNvCxnSpPr/>
      </xdr:nvCxnSpPr>
      <xdr:spPr>
        <a:xfrm>
          <a:off x="7861300" y="9038047"/>
          <a:ext cx="889000" cy="12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7244</xdr:rowOff>
    </xdr:from>
    <xdr:to>
      <xdr:col>12</xdr:col>
      <xdr:colOff>561975</xdr:colOff>
      <xdr:row>54</xdr:row>
      <xdr:rowOff>108844</xdr:rowOff>
    </xdr:to>
    <xdr:sp macro="" textlink="">
      <xdr:nvSpPr>
        <xdr:cNvPr id="359" name="フローチャート : 判断 358"/>
        <xdr:cNvSpPr/>
      </xdr:nvSpPr>
      <xdr:spPr>
        <a:xfrm>
          <a:off x="8699500" y="926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99971</xdr:rowOff>
    </xdr:from>
    <xdr:ext cx="534377" cy="259045"/>
    <xdr:sp macro="" textlink="">
      <xdr:nvSpPr>
        <xdr:cNvPr id="360" name="テキスト ボックス 359"/>
        <xdr:cNvSpPr txBox="1"/>
      </xdr:nvSpPr>
      <xdr:spPr>
        <a:xfrm>
          <a:off x="8483111" y="935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53,572</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72514</xdr:rowOff>
    </xdr:from>
    <xdr:to>
      <xdr:col>11</xdr:col>
      <xdr:colOff>307975</xdr:colOff>
      <xdr:row>52</xdr:row>
      <xdr:rowOff>122647</xdr:rowOff>
    </xdr:to>
    <xdr:cxnSp macro="">
      <xdr:nvCxnSpPr>
        <xdr:cNvPr id="361" name="直線コネクタ 360"/>
        <xdr:cNvCxnSpPr/>
      </xdr:nvCxnSpPr>
      <xdr:spPr>
        <a:xfrm>
          <a:off x="6972300" y="8816464"/>
          <a:ext cx="889000" cy="22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69514</xdr:rowOff>
    </xdr:from>
    <xdr:to>
      <xdr:col>11</xdr:col>
      <xdr:colOff>358775</xdr:colOff>
      <xdr:row>54</xdr:row>
      <xdr:rowOff>171114</xdr:rowOff>
    </xdr:to>
    <xdr:sp macro="" textlink="">
      <xdr:nvSpPr>
        <xdr:cNvPr id="362" name="フローチャート : 判断 361"/>
        <xdr:cNvSpPr/>
      </xdr:nvSpPr>
      <xdr:spPr>
        <a:xfrm>
          <a:off x="7810500" y="932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162241</xdr:rowOff>
    </xdr:from>
    <xdr:ext cx="534377" cy="259045"/>
    <xdr:sp macro="" textlink="">
      <xdr:nvSpPr>
        <xdr:cNvPr id="363" name="テキスト ボックス 362"/>
        <xdr:cNvSpPr txBox="1"/>
      </xdr:nvSpPr>
      <xdr:spPr>
        <a:xfrm>
          <a:off x="7594111" y="942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50,848</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154531</xdr:rowOff>
    </xdr:from>
    <xdr:to>
      <xdr:col>10</xdr:col>
      <xdr:colOff>155575</xdr:colOff>
      <xdr:row>55</xdr:row>
      <xdr:rowOff>84681</xdr:rowOff>
    </xdr:to>
    <xdr:sp macro="" textlink="">
      <xdr:nvSpPr>
        <xdr:cNvPr id="364" name="フローチャート : 判断 363"/>
        <xdr:cNvSpPr/>
      </xdr:nvSpPr>
      <xdr:spPr>
        <a:xfrm>
          <a:off x="6921500" y="94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75808</xdr:rowOff>
    </xdr:from>
    <xdr:ext cx="534377" cy="259045"/>
    <xdr:sp macro="" textlink="">
      <xdr:nvSpPr>
        <xdr:cNvPr id="365" name="テキスト ボックス 364"/>
        <xdr:cNvSpPr txBox="1"/>
      </xdr:nvSpPr>
      <xdr:spPr>
        <a:xfrm>
          <a:off x="6705111" y="950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4958</xdr:rowOff>
    </xdr:from>
    <xdr:to>
      <xdr:col>15</xdr:col>
      <xdr:colOff>231775</xdr:colOff>
      <xdr:row>53</xdr:row>
      <xdr:rowOff>106558</xdr:rowOff>
    </xdr:to>
    <xdr:sp macro="" textlink="">
      <xdr:nvSpPr>
        <xdr:cNvPr id="371" name="円/楕円 370"/>
        <xdr:cNvSpPr/>
      </xdr:nvSpPr>
      <xdr:spPr>
        <a:xfrm>
          <a:off x="10426700" y="909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27835</xdr:rowOff>
    </xdr:from>
    <xdr:ext cx="534377" cy="259045"/>
    <xdr:sp macro="" textlink="">
      <xdr:nvSpPr>
        <xdr:cNvPr id="372" name="普通建設事業費該当値テキスト"/>
        <xdr:cNvSpPr txBox="1"/>
      </xdr:nvSpPr>
      <xdr:spPr>
        <a:xfrm>
          <a:off x="10528300" y="89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61,172</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53330</xdr:rowOff>
    </xdr:from>
    <xdr:to>
      <xdr:col>14</xdr:col>
      <xdr:colOff>79375</xdr:colOff>
      <xdr:row>53</xdr:row>
      <xdr:rowOff>154930</xdr:rowOff>
    </xdr:to>
    <xdr:sp macro="" textlink="">
      <xdr:nvSpPr>
        <xdr:cNvPr id="373" name="円/楕円 372"/>
        <xdr:cNvSpPr/>
      </xdr:nvSpPr>
      <xdr:spPr>
        <a:xfrm>
          <a:off x="9588500" y="914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7</xdr:rowOff>
    </xdr:from>
    <xdr:ext cx="534377" cy="259045"/>
    <xdr:sp macro="" textlink="">
      <xdr:nvSpPr>
        <xdr:cNvPr id="374" name="テキスト ボックス 373"/>
        <xdr:cNvSpPr txBox="1"/>
      </xdr:nvSpPr>
      <xdr:spPr>
        <a:xfrm>
          <a:off x="9372111" y="891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59,056</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21349</xdr:rowOff>
    </xdr:from>
    <xdr:to>
      <xdr:col>12</xdr:col>
      <xdr:colOff>561975</xdr:colOff>
      <xdr:row>53</xdr:row>
      <xdr:rowOff>122949</xdr:rowOff>
    </xdr:to>
    <xdr:sp macro="" textlink="">
      <xdr:nvSpPr>
        <xdr:cNvPr id="375" name="円/楕円 374"/>
        <xdr:cNvSpPr/>
      </xdr:nvSpPr>
      <xdr:spPr>
        <a:xfrm>
          <a:off x="8699500" y="91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139476</xdr:rowOff>
    </xdr:from>
    <xdr:ext cx="534377" cy="259045"/>
    <xdr:sp macro="" textlink="">
      <xdr:nvSpPr>
        <xdr:cNvPr id="376" name="テキスト ボックス 375"/>
        <xdr:cNvSpPr txBox="1"/>
      </xdr:nvSpPr>
      <xdr:spPr>
        <a:xfrm>
          <a:off x="8483111" y="888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60,455</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71847</xdr:rowOff>
    </xdr:from>
    <xdr:to>
      <xdr:col>11</xdr:col>
      <xdr:colOff>358775</xdr:colOff>
      <xdr:row>53</xdr:row>
      <xdr:rowOff>1997</xdr:rowOff>
    </xdr:to>
    <xdr:sp macro="" textlink="">
      <xdr:nvSpPr>
        <xdr:cNvPr id="377" name="円/楕円 376"/>
        <xdr:cNvSpPr/>
      </xdr:nvSpPr>
      <xdr:spPr>
        <a:xfrm>
          <a:off x="7810500" y="898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18524</xdr:rowOff>
    </xdr:from>
    <xdr:ext cx="534377" cy="259045"/>
    <xdr:sp macro="" textlink="">
      <xdr:nvSpPr>
        <xdr:cNvPr id="378" name="テキスト ボックス 377"/>
        <xdr:cNvSpPr txBox="1"/>
      </xdr:nvSpPr>
      <xdr:spPr>
        <a:xfrm>
          <a:off x="7594111" y="876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65,746</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21714</xdr:rowOff>
    </xdr:from>
    <xdr:to>
      <xdr:col>10</xdr:col>
      <xdr:colOff>155575</xdr:colOff>
      <xdr:row>51</xdr:row>
      <xdr:rowOff>123314</xdr:rowOff>
    </xdr:to>
    <xdr:sp macro="" textlink="">
      <xdr:nvSpPr>
        <xdr:cNvPr id="379" name="円/楕円 378"/>
        <xdr:cNvSpPr/>
      </xdr:nvSpPr>
      <xdr:spPr>
        <a:xfrm>
          <a:off x="6921500" y="876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49</xdr:row>
      <xdr:rowOff>139841</xdr:rowOff>
    </xdr:from>
    <xdr:ext cx="534377" cy="259045"/>
    <xdr:sp macro="" textlink="">
      <xdr:nvSpPr>
        <xdr:cNvPr id="380" name="テキスト ボックス 379"/>
        <xdr:cNvSpPr txBox="1"/>
      </xdr:nvSpPr>
      <xdr:spPr>
        <a:xfrm>
          <a:off x="6705111" y="854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144081</xdr:rowOff>
    </xdr:from>
    <xdr:to>
      <xdr:col>15</xdr:col>
      <xdr:colOff>180340</xdr:colOff>
      <xdr:row>78</xdr:row>
      <xdr:rowOff>133871</xdr:rowOff>
    </xdr:to>
    <xdr:cxnSp macro="">
      <xdr:nvCxnSpPr>
        <xdr:cNvPr id="404" name="直線コネクタ 403"/>
        <xdr:cNvCxnSpPr/>
      </xdr:nvCxnSpPr>
      <xdr:spPr>
        <a:xfrm flipV="1">
          <a:off x="10475595" y="12145581"/>
          <a:ext cx="1270" cy="136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137698</xdr:rowOff>
    </xdr:from>
    <xdr:ext cx="469744" cy="259045"/>
    <xdr:sp macro="" textlink="">
      <xdr:nvSpPr>
        <xdr:cNvPr id="405" name="普通建設事業費 （ うち新規整備　）最小値テキスト"/>
        <xdr:cNvSpPr txBox="1"/>
      </xdr:nvSpPr>
      <xdr:spPr>
        <a:xfrm>
          <a:off x="10528300" y="1351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2,153</a:t>
          </a:r>
          <a:endParaRPr kumimoji="1" lang="ja-JP" altLang="en-US" sz="1000" b="1">
            <a:latin typeface="ＭＳ Ｐゴシック"/>
          </a:endParaRPr>
        </a:p>
      </xdr:txBody>
    </xdr:sp>
    <xdr:clientData/>
  </xdr:oneCellAnchor>
  <xdr:twoCellAnchor>
    <xdr:from>
      <xdr:col>15</xdr:col>
      <xdr:colOff>92075</xdr:colOff>
      <xdr:row>78</xdr:row>
      <xdr:rowOff>133871</xdr:rowOff>
    </xdr:from>
    <xdr:to>
      <xdr:col>15</xdr:col>
      <xdr:colOff>269875</xdr:colOff>
      <xdr:row>78</xdr:row>
      <xdr:rowOff>133871</xdr:rowOff>
    </xdr:to>
    <xdr:cxnSp macro="">
      <xdr:nvCxnSpPr>
        <xdr:cNvPr id="406" name="直線コネクタ 405"/>
        <xdr:cNvCxnSpPr/>
      </xdr:nvCxnSpPr>
      <xdr:spPr>
        <a:xfrm>
          <a:off x="10388600" y="13506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90758</xdr:rowOff>
    </xdr:from>
    <xdr:ext cx="534377" cy="259045"/>
    <xdr:sp macro="" textlink="">
      <xdr:nvSpPr>
        <xdr:cNvPr id="407" name="普通建設事業費 （ うち新規整備　）最大値テキスト"/>
        <xdr:cNvSpPr txBox="1"/>
      </xdr:nvSpPr>
      <xdr:spPr>
        <a:xfrm>
          <a:off x="10528300" y="1192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37,885</a:t>
          </a:r>
          <a:endParaRPr kumimoji="1" lang="ja-JP" altLang="en-US" sz="1000" b="1">
            <a:latin typeface="ＭＳ Ｐゴシック"/>
          </a:endParaRPr>
        </a:p>
      </xdr:txBody>
    </xdr:sp>
    <xdr:clientData/>
  </xdr:oneCellAnchor>
  <xdr:twoCellAnchor>
    <xdr:from>
      <xdr:col>15</xdr:col>
      <xdr:colOff>92075</xdr:colOff>
      <xdr:row>70</xdr:row>
      <xdr:rowOff>144081</xdr:rowOff>
    </xdr:from>
    <xdr:to>
      <xdr:col>15</xdr:col>
      <xdr:colOff>269875</xdr:colOff>
      <xdr:row>70</xdr:row>
      <xdr:rowOff>144081</xdr:rowOff>
    </xdr:to>
    <xdr:cxnSp macro="">
      <xdr:nvCxnSpPr>
        <xdr:cNvPr id="408" name="直線コネクタ 407"/>
        <xdr:cNvCxnSpPr/>
      </xdr:nvCxnSpPr>
      <xdr:spPr>
        <a:xfrm>
          <a:off x="10388600" y="1214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94399</xdr:rowOff>
    </xdr:from>
    <xdr:to>
      <xdr:col>15</xdr:col>
      <xdr:colOff>180975</xdr:colOff>
      <xdr:row>76</xdr:row>
      <xdr:rowOff>22733</xdr:rowOff>
    </xdr:to>
    <xdr:cxnSp macro="">
      <xdr:nvCxnSpPr>
        <xdr:cNvPr id="409" name="直線コネクタ 408"/>
        <xdr:cNvCxnSpPr/>
      </xdr:nvCxnSpPr>
      <xdr:spPr>
        <a:xfrm>
          <a:off x="9639300" y="12610249"/>
          <a:ext cx="838200" cy="44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107738</xdr:rowOff>
    </xdr:from>
    <xdr:ext cx="534377" cy="259045"/>
    <xdr:sp macro="" textlink="">
      <xdr:nvSpPr>
        <xdr:cNvPr id="410" name="普通建設事業費 （ うち新規整備　）平均値テキスト"/>
        <xdr:cNvSpPr txBox="1"/>
      </xdr:nvSpPr>
      <xdr:spPr>
        <a:xfrm>
          <a:off x="10528300" y="12795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15,606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84861</xdr:rowOff>
    </xdr:from>
    <xdr:to>
      <xdr:col>15</xdr:col>
      <xdr:colOff>231775</xdr:colOff>
      <xdr:row>76</xdr:row>
      <xdr:rowOff>15011</xdr:rowOff>
    </xdr:to>
    <xdr:sp macro="" textlink="">
      <xdr:nvSpPr>
        <xdr:cNvPr id="411" name="フローチャート : 判断 410"/>
        <xdr:cNvSpPr/>
      </xdr:nvSpPr>
      <xdr:spPr>
        <a:xfrm>
          <a:off x="104267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73558</xdr:rowOff>
    </xdr:from>
    <xdr:to>
      <xdr:col>14</xdr:col>
      <xdr:colOff>28575</xdr:colOff>
      <xdr:row>73</xdr:row>
      <xdr:rowOff>94399</xdr:rowOff>
    </xdr:to>
    <xdr:cxnSp macro="">
      <xdr:nvCxnSpPr>
        <xdr:cNvPr id="412" name="直線コネクタ 411"/>
        <xdr:cNvCxnSpPr/>
      </xdr:nvCxnSpPr>
      <xdr:spPr>
        <a:xfrm>
          <a:off x="8750300" y="12417958"/>
          <a:ext cx="889000" cy="19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59144</xdr:rowOff>
    </xdr:from>
    <xdr:to>
      <xdr:col>14</xdr:col>
      <xdr:colOff>79375</xdr:colOff>
      <xdr:row>74</xdr:row>
      <xdr:rowOff>160744</xdr:rowOff>
    </xdr:to>
    <xdr:sp macro="" textlink="">
      <xdr:nvSpPr>
        <xdr:cNvPr id="413" name="フローチャート : 判断 412"/>
        <xdr:cNvSpPr/>
      </xdr:nvSpPr>
      <xdr:spPr>
        <a:xfrm>
          <a:off x="9588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151871</xdr:rowOff>
    </xdr:from>
    <xdr:ext cx="534377" cy="259045"/>
    <xdr:sp macro="" textlink="">
      <xdr:nvSpPr>
        <xdr:cNvPr id="414" name="テキスト ボックス 413"/>
        <xdr:cNvSpPr txBox="1"/>
      </xdr:nvSpPr>
      <xdr:spPr>
        <a:xfrm>
          <a:off x="9372111" y="1283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20,781</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27940</xdr:rowOff>
    </xdr:from>
    <xdr:to>
      <xdr:col>12</xdr:col>
      <xdr:colOff>561975</xdr:colOff>
      <xdr:row>74</xdr:row>
      <xdr:rowOff>129540</xdr:rowOff>
    </xdr:to>
    <xdr:sp macro="" textlink="">
      <xdr:nvSpPr>
        <xdr:cNvPr id="415" name="フローチャート : 判断 414"/>
        <xdr:cNvSpPr/>
      </xdr:nvSpPr>
      <xdr:spPr>
        <a:xfrm>
          <a:off x="8699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120667</xdr:rowOff>
    </xdr:from>
    <xdr:ext cx="534377" cy="259045"/>
    <xdr:sp macro="" textlink="">
      <xdr:nvSpPr>
        <xdr:cNvPr id="416" name="テキスト ボックス 415"/>
        <xdr:cNvSpPr txBox="1"/>
      </xdr:nvSpPr>
      <xdr:spPr>
        <a:xfrm>
          <a:off x="8483111" y="128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143383</xdr:rowOff>
    </xdr:from>
    <xdr:to>
      <xdr:col>15</xdr:col>
      <xdr:colOff>231775</xdr:colOff>
      <xdr:row>76</xdr:row>
      <xdr:rowOff>73533</xdr:rowOff>
    </xdr:to>
    <xdr:sp macro="" textlink="">
      <xdr:nvSpPr>
        <xdr:cNvPr id="422" name="円/楕円 421"/>
        <xdr:cNvSpPr/>
      </xdr:nvSpPr>
      <xdr:spPr>
        <a:xfrm>
          <a:off x="10426700" y="1300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121810</xdr:rowOff>
    </xdr:from>
    <xdr:ext cx="534377" cy="259045"/>
    <xdr:sp macro="" textlink="">
      <xdr:nvSpPr>
        <xdr:cNvPr id="423" name="普通建設事業費 （ うち新規整備　）該当値テキスト"/>
        <xdr:cNvSpPr txBox="1"/>
      </xdr:nvSpPr>
      <xdr:spPr>
        <a:xfrm>
          <a:off x="10528300" y="129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14,070</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43599</xdr:rowOff>
    </xdr:from>
    <xdr:to>
      <xdr:col>14</xdr:col>
      <xdr:colOff>79375</xdr:colOff>
      <xdr:row>73</xdr:row>
      <xdr:rowOff>145199</xdr:rowOff>
    </xdr:to>
    <xdr:sp macro="" textlink="">
      <xdr:nvSpPr>
        <xdr:cNvPr id="424" name="円/楕円 423"/>
        <xdr:cNvSpPr/>
      </xdr:nvSpPr>
      <xdr:spPr>
        <a:xfrm>
          <a:off x="9588500" y="1255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161726</xdr:rowOff>
    </xdr:from>
    <xdr:ext cx="534377" cy="259045"/>
    <xdr:sp macro="" textlink="">
      <xdr:nvSpPr>
        <xdr:cNvPr id="425" name="テキスト ボックス 424"/>
        <xdr:cNvSpPr txBox="1"/>
      </xdr:nvSpPr>
      <xdr:spPr>
        <a:xfrm>
          <a:off x="9372111" y="123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25,689</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22758</xdr:rowOff>
    </xdr:from>
    <xdr:to>
      <xdr:col>12</xdr:col>
      <xdr:colOff>561975</xdr:colOff>
      <xdr:row>72</xdr:row>
      <xdr:rowOff>124358</xdr:rowOff>
    </xdr:to>
    <xdr:sp macro="" textlink="">
      <xdr:nvSpPr>
        <xdr:cNvPr id="426" name="円/楕円 425"/>
        <xdr:cNvSpPr/>
      </xdr:nvSpPr>
      <xdr:spPr>
        <a:xfrm>
          <a:off x="8699500" y="1236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140885</xdr:rowOff>
    </xdr:from>
    <xdr:ext cx="534377" cy="259045"/>
    <xdr:sp macro="" textlink="">
      <xdr:nvSpPr>
        <xdr:cNvPr id="427" name="テキスト ボックス 426"/>
        <xdr:cNvSpPr txBox="1"/>
      </xdr:nvSpPr>
      <xdr:spPr>
        <a:xfrm>
          <a:off x="8483111" y="121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90</xdr:row>
      <xdr:rowOff>111777</xdr:rowOff>
    </xdr:from>
    <xdr:ext cx="531299" cy="259045"/>
    <xdr:sp macro="" textlink="">
      <xdr:nvSpPr>
        <xdr:cNvPr id="444" name="テキスト ボックス 443"/>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6" name="テキスト ボックス 44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98780</xdr:rowOff>
    </xdr:from>
    <xdr:to>
      <xdr:col>15</xdr:col>
      <xdr:colOff>180340</xdr:colOff>
      <xdr:row>98</xdr:row>
      <xdr:rowOff>23571</xdr:rowOff>
    </xdr:to>
    <xdr:cxnSp macro="">
      <xdr:nvCxnSpPr>
        <xdr:cNvPr id="448" name="直線コネクタ 447"/>
        <xdr:cNvCxnSpPr/>
      </xdr:nvCxnSpPr>
      <xdr:spPr>
        <a:xfrm flipV="1">
          <a:off x="10475595" y="15529280"/>
          <a:ext cx="1270" cy="1296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27398</xdr:rowOff>
    </xdr:from>
    <xdr:ext cx="534377" cy="259045"/>
    <xdr:sp macro="" textlink="">
      <xdr:nvSpPr>
        <xdr:cNvPr id="449" name="普通建設事業費 （ うち更新整備　）最小値テキスト"/>
        <xdr:cNvSpPr txBox="1"/>
      </xdr:nvSpPr>
      <xdr:spPr>
        <a:xfrm>
          <a:off x="10528300" y="1682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a:t>
          </a:r>
          <a:endParaRPr kumimoji="1" lang="ja-JP" altLang="en-US" sz="1000" b="1">
            <a:latin typeface="ＭＳ Ｐゴシック"/>
          </a:endParaRPr>
        </a:p>
      </xdr:txBody>
    </xdr:sp>
    <xdr:clientData/>
  </xdr:oneCellAnchor>
  <xdr:twoCellAnchor>
    <xdr:from>
      <xdr:col>15</xdr:col>
      <xdr:colOff>92075</xdr:colOff>
      <xdr:row>98</xdr:row>
      <xdr:rowOff>23571</xdr:rowOff>
    </xdr:from>
    <xdr:to>
      <xdr:col>15</xdr:col>
      <xdr:colOff>269875</xdr:colOff>
      <xdr:row>98</xdr:row>
      <xdr:rowOff>23571</xdr:rowOff>
    </xdr:to>
    <xdr:cxnSp macro="">
      <xdr:nvCxnSpPr>
        <xdr:cNvPr id="450" name="直線コネクタ 449"/>
        <xdr:cNvCxnSpPr/>
      </xdr:nvCxnSpPr>
      <xdr:spPr>
        <a:xfrm>
          <a:off x="10388600" y="1682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45457</xdr:rowOff>
    </xdr:from>
    <xdr:ext cx="534377" cy="259045"/>
    <xdr:sp macro="" textlink="">
      <xdr:nvSpPr>
        <xdr:cNvPr id="451" name="普通建設事業費 （ うち更新整備　）最大値テキスト"/>
        <xdr:cNvSpPr txBox="1"/>
      </xdr:nvSpPr>
      <xdr:spPr>
        <a:xfrm>
          <a:off x="10528300" y="153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32,716</a:t>
          </a:r>
          <a:endParaRPr kumimoji="1" lang="ja-JP" altLang="en-US" sz="1000" b="1">
            <a:latin typeface="ＭＳ Ｐゴシック"/>
          </a:endParaRPr>
        </a:p>
      </xdr:txBody>
    </xdr:sp>
    <xdr:clientData/>
  </xdr:oneCellAnchor>
  <xdr:twoCellAnchor>
    <xdr:from>
      <xdr:col>15</xdr:col>
      <xdr:colOff>92075</xdr:colOff>
      <xdr:row>90</xdr:row>
      <xdr:rowOff>98780</xdr:rowOff>
    </xdr:from>
    <xdr:to>
      <xdr:col>15</xdr:col>
      <xdr:colOff>269875</xdr:colOff>
      <xdr:row>90</xdr:row>
      <xdr:rowOff>98780</xdr:rowOff>
    </xdr:to>
    <xdr:cxnSp macro="">
      <xdr:nvCxnSpPr>
        <xdr:cNvPr id="452" name="直線コネクタ 451"/>
        <xdr:cNvCxnSpPr/>
      </xdr:nvCxnSpPr>
      <xdr:spPr>
        <a:xfrm>
          <a:off x="10388600" y="1552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170047</xdr:rowOff>
    </xdr:from>
    <xdr:to>
      <xdr:col>15</xdr:col>
      <xdr:colOff>180975</xdr:colOff>
      <xdr:row>96</xdr:row>
      <xdr:rowOff>54318</xdr:rowOff>
    </xdr:to>
    <xdr:cxnSp macro="">
      <xdr:nvCxnSpPr>
        <xdr:cNvPr id="453" name="直線コネクタ 452"/>
        <xdr:cNvCxnSpPr/>
      </xdr:nvCxnSpPr>
      <xdr:spPr>
        <a:xfrm flipV="1">
          <a:off x="9639300" y="15600547"/>
          <a:ext cx="838200" cy="91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89788</xdr:rowOff>
    </xdr:from>
    <xdr:ext cx="534377" cy="259045"/>
    <xdr:sp macro="" textlink="">
      <xdr:nvSpPr>
        <xdr:cNvPr id="454" name="普通建設事業費 （ うち更新整備　）平均値テキスト"/>
        <xdr:cNvSpPr txBox="1"/>
      </xdr:nvSpPr>
      <xdr:spPr>
        <a:xfrm>
          <a:off x="10528300" y="16034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22,607</a:t>
          </a:r>
          <a:endParaRPr kumimoji="1" lang="ja-JP" altLang="en-US" sz="1000" b="1">
            <a:solidFill>
              <a:srgbClr val="000080"/>
            </a:solidFill>
            <a:latin typeface="ＭＳ Ｐゴシック"/>
          </a:endParaRPr>
        </a:p>
      </xdr:txBody>
    </xdr:sp>
    <xdr:clientData/>
  </xdr:oneCellAnchor>
  <xdr:twoCellAnchor>
    <xdr:from>
      <xdr:col>15</xdr:col>
      <xdr:colOff>130175</xdr:colOff>
      <xdr:row>93</xdr:row>
      <xdr:rowOff>111361</xdr:rowOff>
    </xdr:from>
    <xdr:to>
      <xdr:col>15</xdr:col>
      <xdr:colOff>231775</xdr:colOff>
      <xdr:row>94</xdr:row>
      <xdr:rowOff>41511</xdr:rowOff>
    </xdr:to>
    <xdr:sp macro="" textlink="">
      <xdr:nvSpPr>
        <xdr:cNvPr id="455" name="フローチャート : 判断 454"/>
        <xdr:cNvSpPr/>
      </xdr:nvSpPr>
      <xdr:spPr>
        <a:xfrm>
          <a:off x="10426700" y="1605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54318</xdr:rowOff>
    </xdr:from>
    <xdr:to>
      <xdr:col>14</xdr:col>
      <xdr:colOff>28575</xdr:colOff>
      <xdr:row>97</xdr:row>
      <xdr:rowOff>17056</xdr:rowOff>
    </xdr:to>
    <xdr:cxnSp macro="">
      <xdr:nvCxnSpPr>
        <xdr:cNvPr id="456" name="直線コネクタ 455"/>
        <xdr:cNvCxnSpPr/>
      </xdr:nvCxnSpPr>
      <xdr:spPr>
        <a:xfrm flipV="1">
          <a:off x="8750300" y="16513518"/>
          <a:ext cx="889000" cy="13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168739</xdr:rowOff>
    </xdr:from>
    <xdr:to>
      <xdr:col>14</xdr:col>
      <xdr:colOff>79375</xdr:colOff>
      <xdr:row>95</xdr:row>
      <xdr:rowOff>98889</xdr:rowOff>
    </xdr:to>
    <xdr:sp macro="" textlink="">
      <xdr:nvSpPr>
        <xdr:cNvPr id="457" name="フローチャート : 判断 456"/>
        <xdr:cNvSpPr/>
      </xdr:nvSpPr>
      <xdr:spPr>
        <a:xfrm>
          <a:off x="9588500" y="1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115416</xdr:rowOff>
    </xdr:from>
    <xdr:ext cx="534377" cy="259045"/>
    <xdr:sp macro="" textlink="">
      <xdr:nvSpPr>
        <xdr:cNvPr id="458" name="テキスト ボックス 457"/>
        <xdr:cNvSpPr txBox="1"/>
      </xdr:nvSpPr>
      <xdr:spPr>
        <a:xfrm>
          <a:off x="9372111" y="1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18,603</a:t>
          </a:r>
          <a:endParaRPr kumimoji="1" lang="ja-JP" altLang="en-US" sz="1000" b="1">
            <a:solidFill>
              <a:srgbClr val="000080"/>
            </a:solidFill>
            <a:latin typeface="ＭＳ Ｐゴシック"/>
          </a:endParaRPr>
        </a:p>
      </xdr:txBody>
    </xdr:sp>
    <xdr:clientData/>
  </xdr:oneCellAnchor>
  <xdr:twoCellAnchor>
    <xdr:from>
      <xdr:col>12</xdr:col>
      <xdr:colOff>460375</xdr:colOff>
      <xdr:row>94</xdr:row>
      <xdr:rowOff>151364</xdr:rowOff>
    </xdr:from>
    <xdr:to>
      <xdr:col>12</xdr:col>
      <xdr:colOff>561975</xdr:colOff>
      <xdr:row>95</xdr:row>
      <xdr:rowOff>81514</xdr:rowOff>
    </xdr:to>
    <xdr:sp macro="" textlink="">
      <xdr:nvSpPr>
        <xdr:cNvPr id="459" name="フローチャート : 判断 458"/>
        <xdr:cNvSpPr/>
      </xdr:nvSpPr>
      <xdr:spPr>
        <a:xfrm>
          <a:off x="8699500" y="162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98041</xdr:rowOff>
    </xdr:from>
    <xdr:ext cx="534377" cy="259045"/>
    <xdr:sp macro="" textlink="">
      <xdr:nvSpPr>
        <xdr:cNvPr id="460" name="テキスト ボックス 459"/>
        <xdr:cNvSpPr txBox="1"/>
      </xdr:nvSpPr>
      <xdr:spPr>
        <a:xfrm>
          <a:off x="8483111" y="160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90</xdr:row>
      <xdr:rowOff>119247</xdr:rowOff>
    </xdr:from>
    <xdr:to>
      <xdr:col>15</xdr:col>
      <xdr:colOff>231775</xdr:colOff>
      <xdr:row>91</xdr:row>
      <xdr:rowOff>49397</xdr:rowOff>
    </xdr:to>
    <xdr:sp macro="" textlink="">
      <xdr:nvSpPr>
        <xdr:cNvPr id="466" name="円/楕円 465"/>
        <xdr:cNvSpPr/>
      </xdr:nvSpPr>
      <xdr:spPr>
        <a:xfrm>
          <a:off x="10426700" y="1554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34174</xdr:rowOff>
    </xdr:from>
    <xdr:ext cx="534377" cy="259045"/>
    <xdr:sp macro="" textlink="">
      <xdr:nvSpPr>
        <xdr:cNvPr id="467" name="普通建設事業費 （ うち更新整備　）該当値テキスト"/>
        <xdr:cNvSpPr txBox="1"/>
      </xdr:nvSpPr>
      <xdr:spPr>
        <a:xfrm>
          <a:off x="10528300" y="154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31,469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3518</xdr:rowOff>
    </xdr:from>
    <xdr:to>
      <xdr:col>14</xdr:col>
      <xdr:colOff>79375</xdr:colOff>
      <xdr:row>96</xdr:row>
      <xdr:rowOff>105118</xdr:rowOff>
    </xdr:to>
    <xdr:sp macro="" textlink="">
      <xdr:nvSpPr>
        <xdr:cNvPr id="468" name="円/楕円 467"/>
        <xdr:cNvSpPr/>
      </xdr:nvSpPr>
      <xdr:spPr>
        <a:xfrm>
          <a:off x="9588500" y="1646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96245</xdr:rowOff>
    </xdr:from>
    <xdr:ext cx="534377" cy="259045"/>
    <xdr:sp macro="" textlink="">
      <xdr:nvSpPr>
        <xdr:cNvPr id="469" name="テキスト ボックス 468"/>
        <xdr:cNvSpPr txBox="1"/>
      </xdr:nvSpPr>
      <xdr:spPr>
        <a:xfrm>
          <a:off x="9372111" y="1655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137706</xdr:rowOff>
    </xdr:from>
    <xdr:to>
      <xdr:col>12</xdr:col>
      <xdr:colOff>561975</xdr:colOff>
      <xdr:row>97</xdr:row>
      <xdr:rowOff>67856</xdr:rowOff>
    </xdr:to>
    <xdr:sp macro="" textlink="">
      <xdr:nvSpPr>
        <xdr:cNvPr id="470" name="円/楕円 469"/>
        <xdr:cNvSpPr/>
      </xdr:nvSpPr>
      <xdr:spPr>
        <a:xfrm>
          <a:off x="8699500" y="1659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58983</xdr:rowOff>
    </xdr:from>
    <xdr:ext cx="534377" cy="259045"/>
    <xdr:sp macro="" textlink="">
      <xdr:nvSpPr>
        <xdr:cNvPr id="471" name="テキスト ボックス 470"/>
        <xdr:cNvSpPr txBox="1"/>
      </xdr:nvSpPr>
      <xdr:spPr>
        <a:xfrm>
          <a:off x="8483111" y="1668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5" name="テキスト ボックス 484"/>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1" name="テキスト ボックス 49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3" name="テキスト ボックス 49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32944</xdr:rowOff>
    </xdr:from>
    <xdr:to>
      <xdr:col>23</xdr:col>
      <xdr:colOff>516889</xdr:colOff>
      <xdr:row>39</xdr:row>
      <xdr:rowOff>44450</xdr:rowOff>
    </xdr:to>
    <xdr:cxnSp macro="">
      <xdr:nvCxnSpPr>
        <xdr:cNvPr id="495" name="直線コネクタ 494"/>
        <xdr:cNvCxnSpPr/>
      </xdr:nvCxnSpPr>
      <xdr:spPr>
        <a:xfrm flipV="1">
          <a:off x="16317595" y="5347894"/>
          <a:ext cx="1269" cy="138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151071</xdr:rowOff>
    </xdr:from>
    <xdr:ext cx="534377" cy="259045"/>
    <xdr:sp macro="" textlink="">
      <xdr:nvSpPr>
        <xdr:cNvPr id="498" name="災害復旧事業費最大値テキスト"/>
        <xdr:cNvSpPr txBox="1"/>
      </xdr:nvSpPr>
      <xdr:spPr>
        <a:xfrm>
          <a:off x="16370300" y="512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18,151</a:t>
          </a:r>
          <a:endParaRPr kumimoji="1" lang="ja-JP" altLang="en-US" sz="1000" b="1">
            <a:latin typeface="ＭＳ Ｐゴシック"/>
          </a:endParaRPr>
        </a:p>
      </xdr:txBody>
    </xdr:sp>
    <xdr:clientData/>
  </xdr:oneCellAnchor>
  <xdr:twoCellAnchor>
    <xdr:from>
      <xdr:col>23</xdr:col>
      <xdr:colOff>428625</xdr:colOff>
      <xdr:row>31</xdr:row>
      <xdr:rowOff>32944</xdr:rowOff>
    </xdr:from>
    <xdr:to>
      <xdr:col>23</xdr:col>
      <xdr:colOff>606425</xdr:colOff>
      <xdr:row>31</xdr:row>
      <xdr:rowOff>32944</xdr:rowOff>
    </xdr:to>
    <xdr:cxnSp macro="">
      <xdr:nvCxnSpPr>
        <xdr:cNvPr id="499" name="直線コネクタ 498"/>
        <xdr:cNvCxnSpPr/>
      </xdr:nvCxnSpPr>
      <xdr:spPr>
        <a:xfrm>
          <a:off x="16230600" y="534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97713</xdr:rowOff>
    </xdr:from>
    <xdr:to>
      <xdr:col>23</xdr:col>
      <xdr:colOff>517525</xdr:colOff>
      <xdr:row>39</xdr:row>
      <xdr:rowOff>18771</xdr:rowOff>
    </xdr:to>
    <xdr:cxnSp macro="">
      <xdr:nvCxnSpPr>
        <xdr:cNvPr id="500" name="直線コネクタ 499"/>
        <xdr:cNvCxnSpPr/>
      </xdr:nvCxnSpPr>
      <xdr:spPr>
        <a:xfrm>
          <a:off x="15481300" y="6612813"/>
          <a:ext cx="838200" cy="9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126331</xdr:rowOff>
    </xdr:from>
    <xdr:ext cx="378565" cy="259045"/>
    <xdr:sp macro="" textlink="">
      <xdr:nvSpPr>
        <xdr:cNvPr id="501" name="災害復旧事業費平均値テキスト"/>
        <xdr:cNvSpPr txBox="1"/>
      </xdr:nvSpPr>
      <xdr:spPr>
        <a:xfrm>
          <a:off x="16370300" y="6469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103454</xdr:rowOff>
    </xdr:from>
    <xdr:to>
      <xdr:col>23</xdr:col>
      <xdr:colOff>568325</xdr:colOff>
      <xdr:row>39</xdr:row>
      <xdr:rowOff>33604</xdr:rowOff>
    </xdr:to>
    <xdr:sp macro="" textlink="">
      <xdr:nvSpPr>
        <xdr:cNvPr id="502" name="フローチャート : 判断 501"/>
        <xdr:cNvSpPr/>
      </xdr:nvSpPr>
      <xdr:spPr>
        <a:xfrm>
          <a:off x="162687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162484</xdr:rowOff>
    </xdr:from>
    <xdr:to>
      <xdr:col>22</xdr:col>
      <xdr:colOff>365125</xdr:colOff>
      <xdr:row>38</xdr:row>
      <xdr:rowOff>97713</xdr:rowOff>
    </xdr:to>
    <xdr:cxnSp macro="">
      <xdr:nvCxnSpPr>
        <xdr:cNvPr id="503" name="直線コネクタ 502"/>
        <xdr:cNvCxnSpPr/>
      </xdr:nvCxnSpPr>
      <xdr:spPr>
        <a:xfrm>
          <a:off x="14592300" y="6506134"/>
          <a:ext cx="889000" cy="10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120218</xdr:rowOff>
    </xdr:from>
    <xdr:to>
      <xdr:col>22</xdr:col>
      <xdr:colOff>415925</xdr:colOff>
      <xdr:row>39</xdr:row>
      <xdr:rowOff>50368</xdr:rowOff>
    </xdr:to>
    <xdr:sp macro="" textlink="">
      <xdr:nvSpPr>
        <xdr:cNvPr id="504" name="フローチャート : 判断 503"/>
        <xdr:cNvSpPr/>
      </xdr:nvSpPr>
      <xdr:spPr>
        <a:xfrm>
          <a:off x="15430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41495</xdr:rowOff>
    </xdr:from>
    <xdr:ext cx="378565" cy="259045"/>
    <xdr:sp macro="" textlink="">
      <xdr:nvSpPr>
        <xdr:cNvPr id="505" name="テキスト ボックス 504"/>
        <xdr:cNvSpPr txBox="1"/>
      </xdr:nvSpPr>
      <xdr:spPr>
        <a:xfrm>
          <a:off x="15292017" y="6728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162484</xdr:rowOff>
    </xdr:from>
    <xdr:to>
      <xdr:col>21</xdr:col>
      <xdr:colOff>161925</xdr:colOff>
      <xdr:row>38</xdr:row>
      <xdr:rowOff>94132</xdr:rowOff>
    </xdr:to>
    <xdr:cxnSp macro="">
      <xdr:nvCxnSpPr>
        <xdr:cNvPr id="506" name="直線コネクタ 505"/>
        <xdr:cNvCxnSpPr/>
      </xdr:nvCxnSpPr>
      <xdr:spPr>
        <a:xfrm flipV="1">
          <a:off x="13703300" y="6506134"/>
          <a:ext cx="889000" cy="10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111760</xdr:rowOff>
    </xdr:from>
    <xdr:to>
      <xdr:col>21</xdr:col>
      <xdr:colOff>212725</xdr:colOff>
      <xdr:row>39</xdr:row>
      <xdr:rowOff>41910</xdr:rowOff>
    </xdr:to>
    <xdr:sp macro="" textlink="">
      <xdr:nvSpPr>
        <xdr:cNvPr id="507" name="フローチャート : 判断 506"/>
        <xdr:cNvSpPr/>
      </xdr:nvSpPr>
      <xdr:spPr>
        <a:xfrm>
          <a:off x="14541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33037</xdr:rowOff>
    </xdr:from>
    <xdr:ext cx="378565" cy="259045"/>
    <xdr:sp macro="" textlink="">
      <xdr:nvSpPr>
        <xdr:cNvPr id="508" name="テキスト ボックス 507"/>
        <xdr:cNvSpPr txBox="1"/>
      </xdr:nvSpPr>
      <xdr:spPr>
        <a:xfrm>
          <a:off x="14403017" y="6719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159436</xdr:rowOff>
    </xdr:from>
    <xdr:to>
      <xdr:col>19</xdr:col>
      <xdr:colOff>644525</xdr:colOff>
      <xdr:row>38</xdr:row>
      <xdr:rowOff>94132</xdr:rowOff>
    </xdr:to>
    <xdr:cxnSp macro="">
      <xdr:nvCxnSpPr>
        <xdr:cNvPr id="509" name="直線コネクタ 508"/>
        <xdr:cNvCxnSpPr/>
      </xdr:nvCxnSpPr>
      <xdr:spPr>
        <a:xfrm>
          <a:off x="12814300" y="6503086"/>
          <a:ext cx="889000" cy="10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65887</xdr:rowOff>
    </xdr:from>
    <xdr:to>
      <xdr:col>20</xdr:col>
      <xdr:colOff>9525</xdr:colOff>
      <xdr:row>38</xdr:row>
      <xdr:rowOff>167487</xdr:rowOff>
    </xdr:to>
    <xdr:sp macro="" textlink="">
      <xdr:nvSpPr>
        <xdr:cNvPr id="510" name="フローチャート : 判断 509"/>
        <xdr:cNvSpPr/>
      </xdr:nvSpPr>
      <xdr:spPr>
        <a:xfrm>
          <a:off x="13652500" y="658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158614</xdr:rowOff>
    </xdr:from>
    <xdr:ext cx="469744" cy="259045"/>
    <xdr:sp macro="" textlink="">
      <xdr:nvSpPr>
        <xdr:cNvPr id="511" name="テキスト ボックス 510"/>
        <xdr:cNvSpPr txBox="1"/>
      </xdr:nvSpPr>
      <xdr:spPr>
        <a:xfrm>
          <a:off x="13468427" y="667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18796</xdr:rowOff>
    </xdr:from>
    <xdr:to>
      <xdr:col>18</xdr:col>
      <xdr:colOff>492125</xdr:colOff>
      <xdr:row>38</xdr:row>
      <xdr:rowOff>120396</xdr:rowOff>
    </xdr:to>
    <xdr:sp macro="" textlink="">
      <xdr:nvSpPr>
        <xdr:cNvPr id="512" name="フローチャート : 判断 511"/>
        <xdr:cNvSpPr/>
      </xdr:nvSpPr>
      <xdr:spPr>
        <a:xfrm>
          <a:off x="12763500" y="653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111523</xdr:rowOff>
    </xdr:from>
    <xdr:ext cx="469744" cy="259045"/>
    <xdr:sp macro="" textlink="">
      <xdr:nvSpPr>
        <xdr:cNvPr id="513" name="テキスト ボックス 512"/>
        <xdr:cNvSpPr txBox="1"/>
      </xdr:nvSpPr>
      <xdr:spPr>
        <a:xfrm>
          <a:off x="12579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139421</xdr:rowOff>
    </xdr:from>
    <xdr:to>
      <xdr:col>23</xdr:col>
      <xdr:colOff>568325</xdr:colOff>
      <xdr:row>39</xdr:row>
      <xdr:rowOff>69571</xdr:rowOff>
    </xdr:to>
    <xdr:sp macro="" textlink="">
      <xdr:nvSpPr>
        <xdr:cNvPr id="519" name="円/楕円 518"/>
        <xdr:cNvSpPr/>
      </xdr:nvSpPr>
      <xdr:spPr>
        <a:xfrm>
          <a:off x="16268700" y="665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81882</xdr:rowOff>
    </xdr:from>
    <xdr:ext cx="378565" cy="259045"/>
    <xdr:sp macro="" textlink="">
      <xdr:nvSpPr>
        <xdr:cNvPr id="520" name="災害復旧事業費該当値テキスト"/>
        <xdr:cNvSpPr txBox="1"/>
      </xdr:nvSpPr>
      <xdr:spPr>
        <a:xfrm>
          <a:off x="16370300" y="6596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46913</xdr:rowOff>
    </xdr:from>
    <xdr:to>
      <xdr:col>22</xdr:col>
      <xdr:colOff>415925</xdr:colOff>
      <xdr:row>38</xdr:row>
      <xdr:rowOff>148513</xdr:rowOff>
    </xdr:to>
    <xdr:sp macro="" textlink="">
      <xdr:nvSpPr>
        <xdr:cNvPr id="521" name="円/楕円 520"/>
        <xdr:cNvSpPr/>
      </xdr:nvSpPr>
      <xdr:spPr>
        <a:xfrm>
          <a:off x="15430500" y="65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165041</xdr:rowOff>
    </xdr:from>
    <xdr:ext cx="469744" cy="259045"/>
    <xdr:sp macro="" textlink="">
      <xdr:nvSpPr>
        <xdr:cNvPr id="522" name="テキスト ボックス 521"/>
        <xdr:cNvSpPr txBox="1"/>
      </xdr:nvSpPr>
      <xdr:spPr>
        <a:xfrm>
          <a:off x="15246427" y="63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111684</xdr:rowOff>
    </xdr:from>
    <xdr:to>
      <xdr:col>21</xdr:col>
      <xdr:colOff>212725</xdr:colOff>
      <xdr:row>38</xdr:row>
      <xdr:rowOff>41834</xdr:rowOff>
    </xdr:to>
    <xdr:sp macro="" textlink="">
      <xdr:nvSpPr>
        <xdr:cNvPr id="523" name="円/楕円 522"/>
        <xdr:cNvSpPr/>
      </xdr:nvSpPr>
      <xdr:spPr>
        <a:xfrm>
          <a:off x="14541500" y="64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58361</xdr:rowOff>
    </xdr:from>
    <xdr:ext cx="469744" cy="259045"/>
    <xdr:sp macro="" textlink="">
      <xdr:nvSpPr>
        <xdr:cNvPr id="524" name="テキスト ボックス 523"/>
        <xdr:cNvSpPr txBox="1"/>
      </xdr:nvSpPr>
      <xdr:spPr>
        <a:xfrm>
          <a:off x="14357427" y="62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43332</xdr:rowOff>
    </xdr:from>
    <xdr:to>
      <xdr:col>20</xdr:col>
      <xdr:colOff>9525</xdr:colOff>
      <xdr:row>38</xdr:row>
      <xdr:rowOff>144932</xdr:rowOff>
    </xdr:to>
    <xdr:sp macro="" textlink="">
      <xdr:nvSpPr>
        <xdr:cNvPr id="525" name="円/楕円 524"/>
        <xdr:cNvSpPr/>
      </xdr:nvSpPr>
      <xdr:spPr>
        <a:xfrm>
          <a:off x="13652500" y="655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161459</xdr:rowOff>
    </xdr:from>
    <xdr:ext cx="469744" cy="259045"/>
    <xdr:sp macro="" textlink="">
      <xdr:nvSpPr>
        <xdr:cNvPr id="526" name="テキスト ボックス 525"/>
        <xdr:cNvSpPr txBox="1"/>
      </xdr:nvSpPr>
      <xdr:spPr>
        <a:xfrm>
          <a:off x="13468427" y="63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108636</xdr:rowOff>
    </xdr:from>
    <xdr:to>
      <xdr:col>18</xdr:col>
      <xdr:colOff>492125</xdr:colOff>
      <xdr:row>38</xdr:row>
      <xdr:rowOff>38785</xdr:rowOff>
    </xdr:to>
    <xdr:sp macro="" textlink="">
      <xdr:nvSpPr>
        <xdr:cNvPr id="527" name="円/楕円 526"/>
        <xdr:cNvSpPr/>
      </xdr:nvSpPr>
      <xdr:spPr>
        <a:xfrm>
          <a:off x="12763500" y="64522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55313</xdr:rowOff>
    </xdr:from>
    <xdr:ext cx="469744" cy="259045"/>
    <xdr:sp macro="" textlink="">
      <xdr:nvSpPr>
        <xdr:cNvPr id="528" name="テキスト ボックス 527"/>
        <xdr:cNvSpPr txBox="1"/>
      </xdr:nvSpPr>
      <xdr:spPr>
        <a:xfrm>
          <a:off x="12579427" y="62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フローチャート :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3" name="フローチャート :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4" name="テキスト ボックス 55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6" name="フローチャート :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7" name="テキスト ボックス 55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9" name="フローチャート :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0" name="テキスト ボックス 55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フローチャート :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2" name="テキスト ボックス 56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8" name="円/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0" name="円/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1" name="テキスト ボックス 57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2" name="円/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3" name="テキスト ボックス 57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4" name="円/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5" name="テキスト ボックス 57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6" name="円/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7" name="テキスト ボックス 57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8" name="テキスト ボックス 58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90" name="テキスト ボックス 589"/>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86017</xdr:rowOff>
    </xdr:from>
    <xdr:to>
      <xdr:col>23</xdr:col>
      <xdr:colOff>516889</xdr:colOff>
      <xdr:row>77</xdr:row>
      <xdr:rowOff>116421</xdr:rowOff>
    </xdr:to>
    <xdr:cxnSp macro="">
      <xdr:nvCxnSpPr>
        <xdr:cNvPr id="602" name="直線コネクタ 601"/>
        <xdr:cNvCxnSpPr/>
      </xdr:nvCxnSpPr>
      <xdr:spPr>
        <a:xfrm flipV="1">
          <a:off x="16317595" y="12087517"/>
          <a:ext cx="1269" cy="123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120248</xdr:rowOff>
    </xdr:from>
    <xdr:ext cx="534377" cy="259045"/>
    <xdr:sp macro="" textlink="">
      <xdr:nvSpPr>
        <xdr:cNvPr id="603" name="公債費最小値テキスト"/>
        <xdr:cNvSpPr txBox="1"/>
      </xdr:nvSpPr>
      <xdr:spPr>
        <a:xfrm>
          <a:off x="16370300" y="1332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34,222</a:t>
          </a:r>
          <a:endParaRPr kumimoji="1" lang="ja-JP" altLang="en-US" sz="1000" b="1">
            <a:latin typeface="ＭＳ Ｐゴシック"/>
          </a:endParaRPr>
        </a:p>
      </xdr:txBody>
    </xdr:sp>
    <xdr:clientData/>
  </xdr:oneCellAnchor>
  <xdr:twoCellAnchor>
    <xdr:from>
      <xdr:col>23</xdr:col>
      <xdr:colOff>428625</xdr:colOff>
      <xdr:row>77</xdr:row>
      <xdr:rowOff>116421</xdr:rowOff>
    </xdr:from>
    <xdr:to>
      <xdr:col>23</xdr:col>
      <xdr:colOff>606425</xdr:colOff>
      <xdr:row>77</xdr:row>
      <xdr:rowOff>116421</xdr:rowOff>
    </xdr:to>
    <xdr:cxnSp macro="">
      <xdr:nvCxnSpPr>
        <xdr:cNvPr id="604" name="直線コネクタ 603"/>
        <xdr:cNvCxnSpPr/>
      </xdr:nvCxnSpPr>
      <xdr:spPr>
        <a:xfrm>
          <a:off x="16230600" y="1331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32694</xdr:rowOff>
    </xdr:from>
    <xdr:ext cx="534377" cy="259045"/>
    <xdr:sp macro="" textlink="">
      <xdr:nvSpPr>
        <xdr:cNvPr id="605" name="公債費最大値テキスト"/>
        <xdr:cNvSpPr txBox="1"/>
      </xdr:nvSpPr>
      <xdr:spPr>
        <a:xfrm>
          <a:off x="16370300" y="1186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98,818</a:t>
          </a:r>
          <a:endParaRPr kumimoji="1" lang="ja-JP" altLang="en-US" sz="1000" b="1">
            <a:latin typeface="ＭＳ Ｐゴシック"/>
          </a:endParaRPr>
        </a:p>
      </xdr:txBody>
    </xdr:sp>
    <xdr:clientData/>
  </xdr:oneCellAnchor>
  <xdr:twoCellAnchor>
    <xdr:from>
      <xdr:col>23</xdr:col>
      <xdr:colOff>428625</xdr:colOff>
      <xdr:row>70</xdr:row>
      <xdr:rowOff>86017</xdr:rowOff>
    </xdr:from>
    <xdr:to>
      <xdr:col>23</xdr:col>
      <xdr:colOff>606425</xdr:colOff>
      <xdr:row>70</xdr:row>
      <xdr:rowOff>86017</xdr:rowOff>
    </xdr:to>
    <xdr:cxnSp macro="">
      <xdr:nvCxnSpPr>
        <xdr:cNvPr id="606" name="直線コネクタ 605"/>
        <xdr:cNvCxnSpPr/>
      </xdr:nvCxnSpPr>
      <xdr:spPr>
        <a:xfrm>
          <a:off x="16230600" y="12087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57271</xdr:rowOff>
    </xdr:from>
    <xdr:to>
      <xdr:col>23</xdr:col>
      <xdr:colOff>517525</xdr:colOff>
      <xdr:row>75</xdr:row>
      <xdr:rowOff>74416</xdr:rowOff>
    </xdr:to>
    <xdr:cxnSp macro="">
      <xdr:nvCxnSpPr>
        <xdr:cNvPr id="607" name="直線コネクタ 606"/>
        <xdr:cNvCxnSpPr/>
      </xdr:nvCxnSpPr>
      <xdr:spPr>
        <a:xfrm>
          <a:off x="15481300" y="12916021"/>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137857</xdr:rowOff>
    </xdr:from>
    <xdr:ext cx="534377" cy="259045"/>
    <xdr:sp macro="" textlink="">
      <xdr:nvSpPr>
        <xdr:cNvPr id="608" name="公債費平均値テキスト"/>
        <xdr:cNvSpPr txBox="1"/>
      </xdr:nvSpPr>
      <xdr:spPr>
        <a:xfrm>
          <a:off x="16370300" y="12653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58,631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114980</xdr:rowOff>
    </xdr:from>
    <xdr:to>
      <xdr:col>23</xdr:col>
      <xdr:colOff>568325</xdr:colOff>
      <xdr:row>75</xdr:row>
      <xdr:rowOff>45130</xdr:rowOff>
    </xdr:to>
    <xdr:sp macro="" textlink="">
      <xdr:nvSpPr>
        <xdr:cNvPr id="609" name="フローチャート : 判断 608"/>
        <xdr:cNvSpPr/>
      </xdr:nvSpPr>
      <xdr:spPr>
        <a:xfrm>
          <a:off x="16268700" y="128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52756</xdr:rowOff>
    </xdr:from>
    <xdr:to>
      <xdr:col>22</xdr:col>
      <xdr:colOff>365125</xdr:colOff>
      <xdr:row>75</xdr:row>
      <xdr:rowOff>57271</xdr:rowOff>
    </xdr:to>
    <xdr:cxnSp macro="">
      <xdr:nvCxnSpPr>
        <xdr:cNvPr id="610" name="直線コネクタ 609"/>
        <xdr:cNvCxnSpPr/>
      </xdr:nvCxnSpPr>
      <xdr:spPr>
        <a:xfrm>
          <a:off x="14592300" y="12911506"/>
          <a:ext cx="8890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104464</xdr:rowOff>
    </xdr:from>
    <xdr:to>
      <xdr:col>22</xdr:col>
      <xdr:colOff>415925</xdr:colOff>
      <xdr:row>75</xdr:row>
      <xdr:rowOff>34614</xdr:rowOff>
    </xdr:to>
    <xdr:sp macro="" textlink="">
      <xdr:nvSpPr>
        <xdr:cNvPr id="611" name="フローチャート : 判断 610"/>
        <xdr:cNvSpPr/>
      </xdr:nvSpPr>
      <xdr:spPr>
        <a:xfrm>
          <a:off x="154305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51141</xdr:rowOff>
    </xdr:from>
    <xdr:ext cx="534377" cy="259045"/>
    <xdr:sp macro="" textlink="">
      <xdr:nvSpPr>
        <xdr:cNvPr id="612" name="テキスト ボックス 611"/>
        <xdr:cNvSpPr txBox="1"/>
      </xdr:nvSpPr>
      <xdr:spPr>
        <a:xfrm>
          <a:off x="15214111" y="1256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59,183</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43517</xdr:rowOff>
    </xdr:from>
    <xdr:to>
      <xdr:col>21</xdr:col>
      <xdr:colOff>161925</xdr:colOff>
      <xdr:row>75</xdr:row>
      <xdr:rowOff>52756</xdr:rowOff>
    </xdr:to>
    <xdr:cxnSp macro="">
      <xdr:nvCxnSpPr>
        <xdr:cNvPr id="613" name="直線コネクタ 612"/>
        <xdr:cNvCxnSpPr/>
      </xdr:nvCxnSpPr>
      <xdr:spPr>
        <a:xfrm>
          <a:off x="13703300" y="12902267"/>
          <a:ext cx="889000" cy="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110998</xdr:rowOff>
    </xdr:from>
    <xdr:to>
      <xdr:col>21</xdr:col>
      <xdr:colOff>212725</xdr:colOff>
      <xdr:row>75</xdr:row>
      <xdr:rowOff>41148</xdr:rowOff>
    </xdr:to>
    <xdr:sp macro="" textlink="">
      <xdr:nvSpPr>
        <xdr:cNvPr id="614" name="フローチャート : 判断 613"/>
        <xdr:cNvSpPr/>
      </xdr:nvSpPr>
      <xdr:spPr>
        <a:xfrm>
          <a:off x="14541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57675</xdr:rowOff>
    </xdr:from>
    <xdr:ext cx="534377" cy="259045"/>
    <xdr:sp macro="" textlink="">
      <xdr:nvSpPr>
        <xdr:cNvPr id="615" name="テキスト ボックス 614"/>
        <xdr:cNvSpPr txBox="1"/>
      </xdr:nvSpPr>
      <xdr:spPr>
        <a:xfrm>
          <a:off x="14325111" y="1257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58,840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43517</xdr:rowOff>
    </xdr:from>
    <xdr:to>
      <xdr:col>19</xdr:col>
      <xdr:colOff>644525</xdr:colOff>
      <xdr:row>75</xdr:row>
      <xdr:rowOff>58928</xdr:rowOff>
    </xdr:to>
    <xdr:cxnSp macro="">
      <xdr:nvCxnSpPr>
        <xdr:cNvPr id="616" name="直線コネクタ 615"/>
        <xdr:cNvCxnSpPr/>
      </xdr:nvCxnSpPr>
      <xdr:spPr>
        <a:xfrm flipV="1">
          <a:off x="12814300" y="12902267"/>
          <a:ext cx="889000" cy="1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92043</xdr:rowOff>
    </xdr:from>
    <xdr:to>
      <xdr:col>20</xdr:col>
      <xdr:colOff>9525</xdr:colOff>
      <xdr:row>75</xdr:row>
      <xdr:rowOff>22193</xdr:rowOff>
    </xdr:to>
    <xdr:sp macro="" textlink="">
      <xdr:nvSpPr>
        <xdr:cNvPr id="617" name="フローチャート : 判断 616"/>
        <xdr:cNvSpPr/>
      </xdr:nvSpPr>
      <xdr:spPr>
        <a:xfrm>
          <a:off x="13652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38720</xdr:rowOff>
    </xdr:from>
    <xdr:ext cx="534377" cy="259045"/>
    <xdr:sp macro="" textlink="">
      <xdr:nvSpPr>
        <xdr:cNvPr id="618" name="テキスト ボックス 617"/>
        <xdr:cNvSpPr txBox="1"/>
      </xdr:nvSpPr>
      <xdr:spPr>
        <a:xfrm>
          <a:off x="13436111" y="1255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59,835</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111265</xdr:rowOff>
    </xdr:from>
    <xdr:to>
      <xdr:col>18</xdr:col>
      <xdr:colOff>492125</xdr:colOff>
      <xdr:row>75</xdr:row>
      <xdr:rowOff>41415</xdr:rowOff>
    </xdr:to>
    <xdr:sp macro="" textlink="">
      <xdr:nvSpPr>
        <xdr:cNvPr id="619" name="フローチャート : 判断 618"/>
        <xdr:cNvSpPr/>
      </xdr:nvSpPr>
      <xdr:spPr>
        <a:xfrm>
          <a:off x="12763500" y="127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57942</xdr:rowOff>
    </xdr:from>
    <xdr:ext cx="534377" cy="259045"/>
    <xdr:sp macro="" textlink="">
      <xdr:nvSpPr>
        <xdr:cNvPr id="620" name="テキスト ボックス 619"/>
        <xdr:cNvSpPr txBox="1"/>
      </xdr:nvSpPr>
      <xdr:spPr>
        <a:xfrm>
          <a:off x="12547111" y="1257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23616</xdr:rowOff>
    </xdr:from>
    <xdr:to>
      <xdr:col>23</xdr:col>
      <xdr:colOff>568325</xdr:colOff>
      <xdr:row>75</xdr:row>
      <xdr:rowOff>125216</xdr:rowOff>
    </xdr:to>
    <xdr:sp macro="" textlink="">
      <xdr:nvSpPr>
        <xdr:cNvPr id="626" name="円/楕円 625"/>
        <xdr:cNvSpPr/>
      </xdr:nvSpPr>
      <xdr:spPr>
        <a:xfrm>
          <a:off x="16268700" y="128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2043</xdr:rowOff>
    </xdr:from>
    <xdr:ext cx="534377" cy="259045"/>
    <xdr:sp macro="" textlink="">
      <xdr:nvSpPr>
        <xdr:cNvPr id="627" name="公債費該当値テキスト"/>
        <xdr:cNvSpPr txBox="1"/>
      </xdr:nvSpPr>
      <xdr:spPr>
        <a:xfrm>
          <a:off x="16370300" y="128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54,427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6471</xdr:rowOff>
    </xdr:from>
    <xdr:to>
      <xdr:col>22</xdr:col>
      <xdr:colOff>415925</xdr:colOff>
      <xdr:row>75</xdr:row>
      <xdr:rowOff>108071</xdr:rowOff>
    </xdr:to>
    <xdr:sp macro="" textlink="">
      <xdr:nvSpPr>
        <xdr:cNvPr id="628" name="円/楕円 627"/>
        <xdr:cNvSpPr/>
      </xdr:nvSpPr>
      <xdr:spPr>
        <a:xfrm>
          <a:off x="15430500" y="1286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99198</xdr:rowOff>
    </xdr:from>
    <xdr:ext cx="534377" cy="259045"/>
    <xdr:sp macro="" textlink="">
      <xdr:nvSpPr>
        <xdr:cNvPr id="629" name="テキスト ボックス 628"/>
        <xdr:cNvSpPr txBox="1"/>
      </xdr:nvSpPr>
      <xdr:spPr>
        <a:xfrm>
          <a:off x="15214111" y="129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55,327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1956</xdr:rowOff>
    </xdr:from>
    <xdr:to>
      <xdr:col>21</xdr:col>
      <xdr:colOff>212725</xdr:colOff>
      <xdr:row>75</xdr:row>
      <xdr:rowOff>103556</xdr:rowOff>
    </xdr:to>
    <xdr:sp macro="" textlink="">
      <xdr:nvSpPr>
        <xdr:cNvPr id="630" name="円/楕円 629"/>
        <xdr:cNvSpPr/>
      </xdr:nvSpPr>
      <xdr:spPr>
        <a:xfrm>
          <a:off x="14541500" y="1286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94683</xdr:rowOff>
    </xdr:from>
    <xdr:ext cx="534377" cy="259045"/>
    <xdr:sp macro="" textlink="">
      <xdr:nvSpPr>
        <xdr:cNvPr id="631" name="テキスト ボックス 630"/>
        <xdr:cNvSpPr txBox="1"/>
      </xdr:nvSpPr>
      <xdr:spPr>
        <a:xfrm>
          <a:off x="14325111" y="12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55,564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164167</xdr:rowOff>
    </xdr:from>
    <xdr:to>
      <xdr:col>20</xdr:col>
      <xdr:colOff>9525</xdr:colOff>
      <xdr:row>75</xdr:row>
      <xdr:rowOff>94317</xdr:rowOff>
    </xdr:to>
    <xdr:sp macro="" textlink="">
      <xdr:nvSpPr>
        <xdr:cNvPr id="632" name="円/楕円 631"/>
        <xdr:cNvSpPr/>
      </xdr:nvSpPr>
      <xdr:spPr>
        <a:xfrm>
          <a:off x="13652500" y="1285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85444</xdr:rowOff>
    </xdr:from>
    <xdr:ext cx="534377" cy="259045"/>
    <xdr:sp macro="" textlink="">
      <xdr:nvSpPr>
        <xdr:cNvPr id="633" name="テキスト ボックス 632"/>
        <xdr:cNvSpPr txBox="1"/>
      </xdr:nvSpPr>
      <xdr:spPr>
        <a:xfrm>
          <a:off x="13436111" y="129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56,049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8128</xdr:rowOff>
    </xdr:from>
    <xdr:to>
      <xdr:col>18</xdr:col>
      <xdr:colOff>492125</xdr:colOff>
      <xdr:row>75</xdr:row>
      <xdr:rowOff>109728</xdr:rowOff>
    </xdr:to>
    <xdr:sp macro="" textlink="">
      <xdr:nvSpPr>
        <xdr:cNvPr id="634" name="円/楕円 633"/>
        <xdr:cNvSpPr/>
      </xdr:nvSpPr>
      <xdr:spPr>
        <a:xfrm>
          <a:off x="12763500" y="128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100855</xdr:rowOff>
    </xdr:from>
    <xdr:ext cx="534377" cy="259045"/>
    <xdr:sp macro="" textlink="">
      <xdr:nvSpPr>
        <xdr:cNvPr id="635" name="テキスト ボックス 634"/>
        <xdr:cNvSpPr txBox="1"/>
      </xdr:nvSpPr>
      <xdr:spPr>
        <a:xfrm>
          <a:off x="12547111" y="1295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35577</xdr:rowOff>
    </xdr:from>
    <xdr:ext cx="467179" cy="259045"/>
    <xdr:sp macro="" textlink="">
      <xdr:nvSpPr>
        <xdr:cNvPr id="649" name="テキスト ボックス 648"/>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133375</xdr:rowOff>
    </xdr:from>
    <xdr:to>
      <xdr:col>23</xdr:col>
      <xdr:colOff>516889</xdr:colOff>
      <xdr:row>99</xdr:row>
      <xdr:rowOff>42774</xdr:rowOff>
    </xdr:to>
    <xdr:cxnSp macro="">
      <xdr:nvCxnSpPr>
        <xdr:cNvPr id="659" name="直線コネクタ 658"/>
        <xdr:cNvCxnSpPr/>
      </xdr:nvCxnSpPr>
      <xdr:spPr>
        <a:xfrm flipV="1">
          <a:off x="16317595" y="15563875"/>
          <a:ext cx="1269" cy="145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46601</xdr:rowOff>
    </xdr:from>
    <xdr:ext cx="313932" cy="259045"/>
    <xdr:sp macro="" textlink="">
      <xdr:nvSpPr>
        <xdr:cNvPr id="660" name="積立金最小値テキスト"/>
        <xdr:cNvSpPr txBox="1"/>
      </xdr:nvSpPr>
      <xdr:spPr>
        <a:xfrm>
          <a:off x="16370300" y="170201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428625</xdr:colOff>
      <xdr:row>99</xdr:row>
      <xdr:rowOff>42774</xdr:rowOff>
    </xdr:from>
    <xdr:to>
      <xdr:col>23</xdr:col>
      <xdr:colOff>606425</xdr:colOff>
      <xdr:row>99</xdr:row>
      <xdr:rowOff>42774</xdr:rowOff>
    </xdr:to>
    <xdr:cxnSp macro="">
      <xdr:nvCxnSpPr>
        <xdr:cNvPr id="661" name="直線コネクタ 660"/>
        <xdr:cNvCxnSpPr/>
      </xdr:nvCxnSpPr>
      <xdr:spPr>
        <a:xfrm>
          <a:off x="16230600" y="1701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80052</xdr:rowOff>
    </xdr:from>
    <xdr:ext cx="534377" cy="259045"/>
    <xdr:sp macro="" textlink="">
      <xdr:nvSpPr>
        <xdr:cNvPr id="662" name="積立金最大値テキスト"/>
        <xdr:cNvSpPr txBox="1"/>
      </xdr:nvSpPr>
      <xdr:spPr>
        <a:xfrm>
          <a:off x="16370300" y="153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19,083</a:t>
          </a:r>
          <a:endParaRPr kumimoji="1" lang="ja-JP" altLang="en-US" sz="1000" b="1">
            <a:latin typeface="ＭＳ Ｐゴシック"/>
          </a:endParaRPr>
        </a:p>
      </xdr:txBody>
    </xdr:sp>
    <xdr:clientData/>
  </xdr:oneCellAnchor>
  <xdr:twoCellAnchor>
    <xdr:from>
      <xdr:col>23</xdr:col>
      <xdr:colOff>428625</xdr:colOff>
      <xdr:row>90</xdr:row>
      <xdr:rowOff>133375</xdr:rowOff>
    </xdr:from>
    <xdr:to>
      <xdr:col>23</xdr:col>
      <xdr:colOff>606425</xdr:colOff>
      <xdr:row>90</xdr:row>
      <xdr:rowOff>133375</xdr:rowOff>
    </xdr:to>
    <xdr:cxnSp macro="">
      <xdr:nvCxnSpPr>
        <xdr:cNvPr id="663" name="直線コネクタ 662"/>
        <xdr:cNvCxnSpPr/>
      </xdr:nvCxnSpPr>
      <xdr:spPr>
        <a:xfrm>
          <a:off x="16230600" y="1556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75540</xdr:rowOff>
    </xdr:from>
    <xdr:to>
      <xdr:col>23</xdr:col>
      <xdr:colOff>517525</xdr:colOff>
      <xdr:row>97</xdr:row>
      <xdr:rowOff>118898</xdr:rowOff>
    </xdr:to>
    <xdr:cxnSp macro="">
      <xdr:nvCxnSpPr>
        <xdr:cNvPr id="664" name="直線コネクタ 663"/>
        <xdr:cNvCxnSpPr/>
      </xdr:nvCxnSpPr>
      <xdr:spPr>
        <a:xfrm>
          <a:off x="15481300" y="16706190"/>
          <a:ext cx="838200" cy="4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58132</xdr:rowOff>
    </xdr:from>
    <xdr:ext cx="469744" cy="259045"/>
    <xdr:sp macro="" textlink="">
      <xdr:nvSpPr>
        <xdr:cNvPr id="665" name="積立金平均値テキスト"/>
        <xdr:cNvSpPr txBox="1"/>
      </xdr:nvSpPr>
      <xdr:spPr>
        <a:xfrm>
          <a:off x="16370300" y="16517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35255</xdr:rowOff>
    </xdr:from>
    <xdr:to>
      <xdr:col>23</xdr:col>
      <xdr:colOff>568325</xdr:colOff>
      <xdr:row>97</xdr:row>
      <xdr:rowOff>136855</xdr:rowOff>
    </xdr:to>
    <xdr:sp macro="" textlink="">
      <xdr:nvSpPr>
        <xdr:cNvPr id="666" name="フローチャート : 判断 665"/>
        <xdr:cNvSpPr/>
      </xdr:nvSpPr>
      <xdr:spPr>
        <a:xfrm>
          <a:off x="162687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16256</xdr:rowOff>
    </xdr:from>
    <xdr:to>
      <xdr:col>22</xdr:col>
      <xdr:colOff>365125</xdr:colOff>
      <xdr:row>97</xdr:row>
      <xdr:rowOff>75540</xdr:rowOff>
    </xdr:to>
    <xdr:cxnSp macro="">
      <xdr:nvCxnSpPr>
        <xdr:cNvPr id="667" name="直線コネクタ 666"/>
        <xdr:cNvCxnSpPr/>
      </xdr:nvCxnSpPr>
      <xdr:spPr>
        <a:xfrm>
          <a:off x="14592300" y="16646906"/>
          <a:ext cx="889000" cy="5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143763</xdr:rowOff>
    </xdr:from>
    <xdr:to>
      <xdr:col>22</xdr:col>
      <xdr:colOff>415925</xdr:colOff>
      <xdr:row>97</xdr:row>
      <xdr:rowOff>73913</xdr:rowOff>
    </xdr:to>
    <xdr:sp macro="" textlink="">
      <xdr:nvSpPr>
        <xdr:cNvPr id="668" name="フローチャート : 判断 667"/>
        <xdr:cNvSpPr/>
      </xdr:nvSpPr>
      <xdr:spPr>
        <a:xfrm>
          <a:off x="15430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90440</xdr:rowOff>
    </xdr:from>
    <xdr:ext cx="469744" cy="259045"/>
    <xdr:sp macro="" textlink="">
      <xdr:nvSpPr>
        <xdr:cNvPr id="669" name="テキスト ボックス 668"/>
        <xdr:cNvSpPr txBox="1"/>
      </xdr:nvSpPr>
      <xdr:spPr>
        <a:xfrm>
          <a:off x="15246427" y="163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96876</xdr:rowOff>
    </xdr:from>
    <xdr:to>
      <xdr:col>21</xdr:col>
      <xdr:colOff>161925</xdr:colOff>
      <xdr:row>97</xdr:row>
      <xdr:rowOff>16256</xdr:rowOff>
    </xdr:to>
    <xdr:cxnSp macro="">
      <xdr:nvCxnSpPr>
        <xdr:cNvPr id="670" name="直線コネクタ 669"/>
        <xdr:cNvCxnSpPr/>
      </xdr:nvCxnSpPr>
      <xdr:spPr>
        <a:xfrm>
          <a:off x="13703300" y="16556076"/>
          <a:ext cx="889000" cy="9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119151</xdr:rowOff>
    </xdr:from>
    <xdr:to>
      <xdr:col>21</xdr:col>
      <xdr:colOff>212725</xdr:colOff>
      <xdr:row>97</xdr:row>
      <xdr:rowOff>49301</xdr:rowOff>
    </xdr:to>
    <xdr:sp macro="" textlink="">
      <xdr:nvSpPr>
        <xdr:cNvPr id="671" name="フローチャート : 判断 670"/>
        <xdr:cNvSpPr/>
      </xdr:nvSpPr>
      <xdr:spPr>
        <a:xfrm>
          <a:off x="14541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65828</xdr:rowOff>
    </xdr:from>
    <xdr:ext cx="469744" cy="259045"/>
    <xdr:sp macro="" textlink="">
      <xdr:nvSpPr>
        <xdr:cNvPr id="672" name="テキスト ボックス 671"/>
        <xdr:cNvSpPr txBox="1"/>
      </xdr:nvSpPr>
      <xdr:spPr>
        <a:xfrm>
          <a:off x="14357427" y="1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77597</xdr:rowOff>
    </xdr:from>
    <xdr:to>
      <xdr:col>19</xdr:col>
      <xdr:colOff>644525</xdr:colOff>
      <xdr:row>96</xdr:row>
      <xdr:rowOff>96876</xdr:rowOff>
    </xdr:to>
    <xdr:cxnSp macro="">
      <xdr:nvCxnSpPr>
        <xdr:cNvPr id="673" name="直線コネクタ 672"/>
        <xdr:cNvCxnSpPr/>
      </xdr:nvCxnSpPr>
      <xdr:spPr>
        <a:xfrm>
          <a:off x="12814300" y="16536797"/>
          <a:ext cx="8890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63678</xdr:rowOff>
    </xdr:from>
    <xdr:to>
      <xdr:col>20</xdr:col>
      <xdr:colOff>9525</xdr:colOff>
      <xdr:row>95</xdr:row>
      <xdr:rowOff>165278</xdr:rowOff>
    </xdr:to>
    <xdr:sp macro="" textlink="">
      <xdr:nvSpPr>
        <xdr:cNvPr id="674" name="フローチャート : 判断 673"/>
        <xdr:cNvSpPr/>
      </xdr:nvSpPr>
      <xdr:spPr>
        <a:xfrm>
          <a:off x="13652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10355</xdr:rowOff>
    </xdr:from>
    <xdr:ext cx="469744" cy="259045"/>
    <xdr:sp macro="" textlink="">
      <xdr:nvSpPr>
        <xdr:cNvPr id="675" name="テキスト ボックス 674"/>
        <xdr:cNvSpPr txBox="1"/>
      </xdr:nvSpPr>
      <xdr:spPr>
        <a:xfrm>
          <a:off x="13468427" y="1612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156184</xdr:rowOff>
    </xdr:from>
    <xdr:to>
      <xdr:col>18</xdr:col>
      <xdr:colOff>492125</xdr:colOff>
      <xdr:row>94</xdr:row>
      <xdr:rowOff>86334</xdr:rowOff>
    </xdr:to>
    <xdr:sp macro="" textlink="">
      <xdr:nvSpPr>
        <xdr:cNvPr id="676" name="フローチャート : 判断 675"/>
        <xdr:cNvSpPr/>
      </xdr:nvSpPr>
      <xdr:spPr>
        <a:xfrm>
          <a:off x="12763500" y="1610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102861</xdr:rowOff>
    </xdr:from>
    <xdr:ext cx="534377" cy="259045"/>
    <xdr:sp macro="" textlink="">
      <xdr:nvSpPr>
        <xdr:cNvPr id="677" name="テキスト ボックス 676"/>
        <xdr:cNvSpPr txBox="1"/>
      </xdr:nvSpPr>
      <xdr:spPr>
        <a:xfrm>
          <a:off x="12547111" y="1587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68098</xdr:rowOff>
    </xdr:from>
    <xdr:to>
      <xdr:col>23</xdr:col>
      <xdr:colOff>568325</xdr:colOff>
      <xdr:row>97</xdr:row>
      <xdr:rowOff>169698</xdr:rowOff>
    </xdr:to>
    <xdr:sp macro="" textlink="">
      <xdr:nvSpPr>
        <xdr:cNvPr id="683" name="円/楕円 682"/>
        <xdr:cNvSpPr/>
      </xdr:nvSpPr>
      <xdr:spPr>
        <a:xfrm>
          <a:off x="16268700" y="1669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46525</xdr:rowOff>
    </xdr:from>
    <xdr:ext cx="469744" cy="259045"/>
    <xdr:sp macro="" textlink="">
      <xdr:nvSpPr>
        <xdr:cNvPr id="684" name="積立金該当値テキスト"/>
        <xdr:cNvSpPr txBox="1"/>
      </xdr:nvSpPr>
      <xdr:spPr>
        <a:xfrm>
          <a:off x="16370300" y="1667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24740</xdr:rowOff>
    </xdr:from>
    <xdr:to>
      <xdr:col>22</xdr:col>
      <xdr:colOff>415925</xdr:colOff>
      <xdr:row>97</xdr:row>
      <xdr:rowOff>126340</xdr:rowOff>
    </xdr:to>
    <xdr:sp macro="" textlink="">
      <xdr:nvSpPr>
        <xdr:cNvPr id="685" name="円/楕円 684"/>
        <xdr:cNvSpPr/>
      </xdr:nvSpPr>
      <xdr:spPr>
        <a:xfrm>
          <a:off x="15430500" y="166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117467</xdr:rowOff>
    </xdr:from>
    <xdr:ext cx="469744" cy="259045"/>
    <xdr:sp macro="" textlink="">
      <xdr:nvSpPr>
        <xdr:cNvPr id="686" name="テキスト ボックス 685"/>
        <xdr:cNvSpPr txBox="1"/>
      </xdr:nvSpPr>
      <xdr:spPr>
        <a:xfrm>
          <a:off x="15246427" y="1674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136906</xdr:rowOff>
    </xdr:from>
    <xdr:to>
      <xdr:col>21</xdr:col>
      <xdr:colOff>212725</xdr:colOff>
      <xdr:row>97</xdr:row>
      <xdr:rowOff>67056</xdr:rowOff>
    </xdr:to>
    <xdr:sp macro="" textlink="">
      <xdr:nvSpPr>
        <xdr:cNvPr id="687" name="円/楕円 686"/>
        <xdr:cNvSpPr/>
      </xdr:nvSpPr>
      <xdr:spPr>
        <a:xfrm>
          <a:off x="14541500" y="1659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58183</xdr:rowOff>
    </xdr:from>
    <xdr:ext cx="469744" cy="259045"/>
    <xdr:sp macro="" textlink="">
      <xdr:nvSpPr>
        <xdr:cNvPr id="688" name="テキスト ボックス 687"/>
        <xdr:cNvSpPr txBox="1"/>
      </xdr:nvSpPr>
      <xdr:spPr>
        <a:xfrm>
          <a:off x="14357427" y="1668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46076</xdr:rowOff>
    </xdr:from>
    <xdr:to>
      <xdr:col>20</xdr:col>
      <xdr:colOff>9525</xdr:colOff>
      <xdr:row>96</xdr:row>
      <xdr:rowOff>147676</xdr:rowOff>
    </xdr:to>
    <xdr:sp macro="" textlink="">
      <xdr:nvSpPr>
        <xdr:cNvPr id="689" name="円/楕円 688"/>
        <xdr:cNvSpPr/>
      </xdr:nvSpPr>
      <xdr:spPr>
        <a:xfrm>
          <a:off x="13652500" y="1650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138803</xdr:rowOff>
    </xdr:from>
    <xdr:ext cx="469744" cy="259045"/>
    <xdr:sp macro="" textlink="">
      <xdr:nvSpPr>
        <xdr:cNvPr id="690" name="テキスト ボックス 689"/>
        <xdr:cNvSpPr txBox="1"/>
      </xdr:nvSpPr>
      <xdr:spPr>
        <a:xfrm>
          <a:off x="13468427" y="1659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26797</xdr:rowOff>
    </xdr:from>
    <xdr:to>
      <xdr:col>18</xdr:col>
      <xdr:colOff>492125</xdr:colOff>
      <xdr:row>96</xdr:row>
      <xdr:rowOff>128397</xdr:rowOff>
    </xdr:to>
    <xdr:sp macro="" textlink="">
      <xdr:nvSpPr>
        <xdr:cNvPr id="691" name="円/楕円 690"/>
        <xdr:cNvSpPr/>
      </xdr:nvSpPr>
      <xdr:spPr>
        <a:xfrm>
          <a:off x="12763500" y="1648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119524</xdr:rowOff>
    </xdr:from>
    <xdr:ext cx="469744" cy="259045"/>
    <xdr:sp macro="" textlink="">
      <xdr:nvSpPr>
        <xdr:cNvPr id="692" name="テキスト ボックス 691"/>
        <xdr:cNvSpPr txBox="1"/>
      </xdr:nvSpPr>
      <xdr:spPr>
        <a:xfrm>
          <a:off x="12579427" y="1657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3" name="直線コネクタ 70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4" name="テキスト ボックス 70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5" name="直線コネクタ 70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6" name="テキスト ボックス 70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7" name="直線コネクタ 70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8" name="テキスト ボックス 70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9" name="直線コネクタ 70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0" name="テキスト ボックス 70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1" name="直線コネクタ 71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12" name="テキスト ボックス 71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18542</xdr:rowOff>
    </xdr:from>
    <xdr:to>
      <xdr:col>32</xdr:col>
      <xdr:colOff>186689</xdr:colOff>
      <xdr:row>39</xdr:row>
      <xdr:rowOff>41973</xdr:rowOff>
    </xdr:to>
    <xdr:cxnSp macro="">
      <xdr:nvCxnSpPr>
        <xdr:cNvPr id="716" name="直線コネクタ 715"/>
        <xdr:cNvCxnSpPr/>
      </xdr:nvCxnSpPr>
      <xdr:spPr>
        <a:xfrm flipV="1">
          <a:off x="22159595" y="5333492"/>
          <a:ext cx="1269" cy="1395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45800</xdr:rowOff>
    </xdr:from>
    <xdr:ext cx="313932" cy="259045"/>
    <xdr:sp macro="" textlink="">
      <xdr:nvSpPr>
        <xdr:cNvPr id="717" name="投資及び出資金最小値テキスト"/>
        <xdr:cNvSpPr txBox="1"/>
      </xdr:nvSpPr>
      <xdr:spPr>
        <a:xfrm>
          <a:off x="22212300" y="6732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39</xdr:row>
      <xdr:rowOff>41973</xdr:rowOff>
    </xdr:from>
    <xdr:to>
      <xdr:col>32</xdr:col>
      <xdr:colOff>276225</xdr:colOff>
      <xdr:row>39</xdr:row>
      <xdr:rowOff>41973</xdr:rowOff>
    </xdr:to>
    <xdr:cxnSp macro="">
      <xdr:nvCxnSpPr>
        <xdr:cNvPr id="718" name="直線コネクタ 717"/>
        <xdr:cNvCxnSpPr/>
      </xdr:nvCxnSpPr>
      <xdr:spPr>
        <a:xfrm>
          <a:off x="22072600" y="672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136669</xdr:rowOff>
    </xdr:from>
    <xdr:ext cx="469744" cy="259045"/>
    <xdr:sp macro="" textlink="">
      <xdr:nvSpPr>
        <xdr:cNvPr id="719" name="投資及び出資金最大値テキスト"/>
        <xdr:cNvSpPr txBox="1"/>
      </xdr:nvSpPr>
      <xdr:spPr>
        <a:xfrm>
          <a:off x="22212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7,336</a:t>
          </a:r>
          <a:endParaRPr kumimoji="1" lang="ja-JP" altLang="en-US" sz="1000" b="1">
            <a:latin typeface="ＭＳ Ｐゴシック"/>
          </a:endParaRPr>
        </a:p>
      </xdr:txBody>
    </xdr:sp>
    <xdr:clientData/>
  </xdr:oneCellAnchor>
  <xdr:twoCellAnchor>
    <xdr:from>
      <xdr:col>32</xdr:col>
      <xdr:colOff>98425</xdr:colOff>
      <xdr:row>31</xdr:row>
      <xdr:rowOff>18542</xdr:rowOff>
    </xdr:from>
    <xdr:to>
      <xdr:col>32</xdr:col>
      <xdr:colOff>276225</xdr:colOff>
      <xdr:row>31</xdr:row>
      <xdr:rowOff>18542</xdr:rowOff>
    </xdr:to>
    <xdr:cxnSp macro="">
      <xdr:nvCxnSpPr>
        <xdr:cNvPr id="720" name="直線コネクタ 719"/>
        <xdr:cNvCxnSpPr/>
      </xdr:nvCxnSpPr>
      <xdr:spPr>
        <a:xfrm>
          <a:off x="22072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99504</xdr:rowOff>
    </xdr:from>
    <xdr:to>
      <xdr:col>32</xdr:col>
      <xdr:colOff>187325</xdr:colOff>
      <xdr:row>38</xdr:row>
      <xdr:rowOff>11113</xdr:rowOff>
    </xdr:to>
    <xdr:cxnSp macro="">
      <xdr:nvCxnSpPr>
        <xdr:cNvPr id="721" name="直線コネクタ 720"/>
        <xdr:cNvCxnSpPr/>
      </xdr:nvCxnSpPr>
      <xdr:spPr>
        <a:xfrm>
          <a:off x="21323300" y="6443154"/>
          <a:ext cx="838200" cy="8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72153</xdr:rowOff>
    </xdr:from>
    <xdr:ext cx="469744" cy="259045"/>
    <xdr:sp macro="" textlink="">
      <xdr:nvSpPr>
        <xdr:cNvPr id="722" name="投資及び出資金平均値テキスト"/>
        <xdr:cNvSpPr txBox="1"/>
      </xdr:nvSpPr>
      <xdr:spPr>
        <a:xfrm>
          <a:off x="22212300" y="6072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49276</xdr:rowOff>
    </xdr:from>
    <xdr:to>
      <xdr:col>32</xdr:col>
      <xdr:colOff>238125</xdr:colOff>
      <xdr:row>36</xdr:row>
      <xdr:rowOff>150876</xdr:rowOff>
    </xdr:to>
    <xdr:sp macro="" textlink="">
      <xdr:nvSpPr>
        <xdr:cNvPr id="723" name="フローチャート : 判断 722"/>
        <xdr:cNvSpPr/>
      </xdr:nvSpPr>
      <xdr:spPr>
        <a:xfrm>
          <a:off x="221107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40449</xdr:rowOff>
    </xdr:from>
    <xdr:to>
      <xdr:col>31</xdr:col>
      <xdr:colOff>34925</xdr:colOff>
      <xdr:row>37</xdr:row>
      <xdr:rowOff>99504</xdr:rowOff>
    </xdr:to>
    <xdr:cxnSp macro="">
      <xdr:nvCxnSpPr>
        <xdr:cNvPr id="724" name="直線コネクタ 723"/>
        <xdr:cNvCxnSpPr/>
      </xdr:nvCxnSpPr>
      <xdr:spPr>
        <a:xfrm>
          <a:off x="20434300" y="6384099"/>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139573</xdr:rowOff>
    </xdr:from>
    <xdr:to>
      <xdr:col>31</xdr:col>
      <xdr:colOff>85725</xdr:colOff>
      <xdr:row>36</xdr:row>
      <xdr:rowOff>69723</xdr:rowOff>
    </xdr:to>
    <xdr:sp macro="" textlink="">
      <xdr:nvSpPr>
        <xdr:cNvPr id="725" name="フローチャート : 判断 724"/>
        <xdr:cNvSpPr/>
      </xdr:nvSpPr>
      <xdr:spPr>
        <a:xfrm>
          <a:off x="21272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86250</xdr:rowOff>
    </xdr:from>
    <xdr:ext cx="469744" cy="259045"/>
    <xdr:sp macro="" textlink="">
      <xdr:nvSpPr>
        <xdr:cNvPr id="726" name="テキスト ボックス 725"/>
        <xdr:cNvSpPr txBox="1"/>
      </xdr:nvSpPr>
      <xdr:spPr>
        <a:xfrm>
          <a:off x="21088427"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2,834</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40449</xdr:rowOff>
    </xdr:from>
    <xdr:to>
      <xdr:col>29</xdr:col>
      <xdr:colOff>517525</xdr:colOff>
      <xdr:row>37</xdr:row>
      <xdr:rowOff>62357</xdr:rowOff>
    </xdr:to>
    <xdr:cxnSp macro="">
      <xdr:nvCxnSpPr>
        <xdr:cNvPr id="727" name="直線コネクタ 726"/>
        <xdr:cNvCxnSpPr/>
      </xdr:nvCxnSpPr>
      <xdr:spPr>
        <a:xfrm flipV="1">
          <a:off x="19545300" y="6384099"/>
          <a:ext cx="8890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34</xdr:row>
      <xdr:rowOff>153098</xdr:rowOff>
    </xdr:from>
    <xdr:to>
      <xdr:col>29</xdr:col>
      <xdr:colOff>568325</xdr:colOff>
      <xdr:row>35</xdr:row>
      <xdr:rowOff>83248</xdr:rowOff>
    </xdr:to>
    <xdr:sp macro="" textlink="">
      <xdr:nvSpPr>
        <xdr:cNvPr id="728" name="フローチャート : 判断 727"/>
        <xdr:cNvSpPr/>
      </xdr:nvSpPr>
      <xdr:spPr>
        <a:xfrm>
          <a:off x="20383500" y="598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99775</xdr:rowOff>
    </xdr:from>
    <xdr:ext cx="469744" cy="259045"/>
    <xdr:sp macro="" textlink="">
      <xdr:nvSpPr>
        <xdr:cNvPr id="729" name="テキスト ボックス 728"/>
        <xdr:cNvSpPr txBox="1"/>
      </xdr:nvSpPr>
      <xdr:spPr>
        <a:xfrm>
          <a:off x="20199427" y="575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3,663</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62357</xdr:rowOff>
    </xdr:from>
    <xdr:to>
      <xdr:col>28</xdr:col>
      <xdr:colOff>314325</xdr:colOff>
      <xdr:row>37</xdr:row>
      <xdr:rowOff>92075</xdr:rowOff>
    </xdr:to>
    <xdr:cxnSp macro="">
      <xdr:nvCxnSpPr>
        <xdr:cNvPr id="730" name="直線コネクタ 729"/>
        <xdr:cNvCxnSpPr/>
      </xdr:nvCxnSpPr>
      <xdr:spPr>
        <a:xfrm flipV="1">
          <a:off x="18656300" y="6406007"/>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113665</xdr:rowOff>
    </xdr:from>
    <xdr:to>
      <xdr:col>28</xdr:col>
      <xdr:colOff>365125</xdr:colOff>
      <xdr:row>36</xdr:row>
      <xdr:rowOff>43815</xdr:rowOff>
    </xdr:to>
    <xdr:sp macro="" textlink="">
      <xdr:nvSpPr>
        <xdr:cNvPr id="731" name="フローチャート : 判断 730"/>
        <xdr:cNvSpPr/>
      </xdr:nvSpPr>
      <xdr:spPr>
        <a:xfrm>
          <a:off x="19494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60342</xdr:rowOff>
    </xdr:from>
    <xdr:ext cx="469744" cy="259045"/>
    <xdr:sp macro="" textlink="">
      <xdr:nvSpPr>
        <xdr:cNvPr id="732" name="テキスト ボックス 731"/>
        <xdr:cNvSpPr txBox="1"/>
      </xdr:nvSpPr>
      <xdr:spPr>
        <a:xfrm>
          <a:off x="19310427" y="588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57658</xdr:rowOff>
    </xdr:from>
    <xdr:to>
      <xdr:col>27</xdr:col>
      <xdr:colOff>161925</xdr:colOff>
      <xdr:row>35</xdr:row>
      <xdr:rowOff>159258</xdr:rowOff>
    </xdr:to>
    <xdr:sp macro="" textlink="">
      <xdr:nvSpPr>
        <xdr:cNvPr id="733" name="フローチャート : 判断 732"/>
        <xdr:cNvSpPr/>
      </xdr:nvSpPr>
      <xdr:spPr>
        <a:xfrm>
          <a:off x="18605500" y="605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4335</xdr:rowOff>
    </xdr:from>
    <xdr:ext cx="469744" cy="259045"/>
    <xdr:sp macro="" textlink="">
      <xdr:nvSpPr>
        <xdr:cNvPr id="734" name="テキスト ボックス 733"/>
        <xdr:cNvSpPr txBox="1"/>
      </xdr:nvSpPr>
      <xdr:spPr>
        <a:xfrm>
          <a:off x="18421427" y="583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131763</xdr:rowOff>
    </xdr:from>
    <xdr:to>
      <xdr:col>32</xdr:col>
      <xdr:colOff>238125</xdr:colOff>
      <xdr:row>38</xdr:row>
      <xdr:rowOff>61913</xdr:rowOff>
    </xdr:to>
    <xdr:sp macro="" textlink="">
      <xdr:nvSpPr>
        <xdr:cNvPr id="740" name="円/楕円 739"/>
        <xdr:cNvSpPr/>
      </xdr:nvSpPr>
      <xdr:spPr>
        <a:xfrm>
          <a:off x="22110700" y="64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110190</xdr:rowOff>
    </xdr:from>
    <xdr:ext cx="469744" cy="259045"/>
    <xdr:sp macro="" textlink="">
      <xdr:nvSpPr>
        <xdr:cNvPr id="741" name="投資及び出資金該当値テキスト"/>
        <xdr:cNvSpPr txBox="1"/>
      </xdr:nvSpPr>
      <xdr:spPr>
        <a:xfrm>
          <a:off x="22212300" y="64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48704</xdr:rowOff>
    </xdr:from>
    <xdr:to>
      <xdr:col>31</xdr:col>
      <xdr:colOff>85725</xdr:colOff>
      <xdr:row>37</xdr:row>
      <xdr:rowOff>150304</xdr:rowOff>
    </xdr:to>
    <xdr:sp macro="" textlink="">
      <xdr:nvSpPr>
        <xdr:cNvPr id="742" name="円/楕円 741"/>
        <xdr:cNvSpPr/>
      </xdr:nvSpPr>
      <xdr:spPr>
        <a:xfrm>
          <a:off x="21272500" y="639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141432</xdr:rowOff>
    </xdr:from>
    <xdr:ext cx="469744" cy="259045"/>
    <xdr:sp macro="" textlink="">
      <xdr:nvSpPr>
        <xdr:cNvPr id="743" name="テキスト ボックス 742"/>
        <xdr:cNvSpPr txBox="1"/>
      </xdr:nvSpPr>
      <xdr:spPr>
        <a:xfrm>
          <a:off x="21088427" y="648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161099</xdr:rowOff>
    </xdr:from>
    <xdr:to>
      <xdr:col>29</xdr:col>
      <xdr:colOff>568325</xdr:colOff>
      <xdr:row>37</xdr:row>
      <xdr:rowOff>91249</xdr:rowOff>
    </xdr:to>
    <xdr:sp macro="" textlink="">
      <xdr:nvSpPr>
        <xdr:cNvPr id="744" name="円/楕円 743"/>
        <xdr:cNvSpPr/>
      </xdr:nvSpPr>
      <xdr:spPr>
        <a:xfrm>
          <a:off x="20383500" y="633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82376</xdr:rowOff>
    </xdr:from>
    <xdr:ext cx="469744" cy="259045"/>
    <xdr:sp macro="" textlink="">
      <xdr:nvSpPr>
        <xdr:cNvPr id="745" name="テキスト ボックス 744"/>
        <xdr:cNvSpPr txBox="1"/>
      </xdr:nvSpPr>
      <xdr:spPr>
        <a:xfrm>
          <a:off x="20199427" y="642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11557</xdr:rowOff>
    </xdr:from>
    <xdr:to>
      <xdr:col>28</xdr:col>
      <xdr:colOff>365125</xdr:colOff>
      <xdr:row>37</xdr:row>
      <xdr:rowOff>113157</xdr:rowOff>
    </xdr:to>
    <xdr:sp macro="" textlink="">
      <xdr:nvSpPr>
        <xdr:cNvPr id="746" name="円/楕円 745"/>
        <xdr:cNvSpPr/>
      </xdr:nvSpPr>
      <xdr:spPr>
        <a:xfrm>
          <a:off x="194945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104284</xdr:rowOff>
    </xdr:from>
    <xdr:ext cx="469744" cy="259045"/>
    <xdr:sp macro="" textlink="">
      <xdr:nvSpPr>
        <xdr:cNvPr id="747" name="テキスト ボックス 746"/>
        <xdr:cNvSpPr txBox="1"/>
      </xdr:nvSpPr>
      <xdr:spPr>
        <a:xfrm>
          <a:off x="19310427" y="644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41275</xdr:rowOff>
    </xdr:from>
    <xdr:to>
      <xdr:col>27</xdr:col>
      <xdr:colOff>161925</xdr:colOff>
      <xdr:row>37</xdr:row>
      <xdr:rowOff>142875</xdr:rowOff>
    </xdr:to>
    <xdr:sp macro="" textlink="">
      <xdr:nvSpPr>
        <xdr:cNvPr id="748" name="円/楕円 747"/>
        <xdr:cNvSpPr/>
      </xdr:nvSpPr>
      <xdr:spPr>
        <a:xfrm>
          <a:off x="18605500" y="638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134002</xdr:rowOff>
    </xdr:from>
    <xdr:ext cx="469744" cy="259045"/>
    <xdr:sp macro="" textlink="">
      <xdr:nvSpPr>
        <xdr:cNvPr id="749" name="テキスト ボックス 748"/>
        <xdr:cNvSpPr txBox="1"/>
      </xdr:nvSpPr>
      <xdr:spPr>
        <a:xfrm>
          <a:off x="18421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0" name="直線コネクタ 75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1" name="テキスト ボックス 76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2" name="直線コネクタ 76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3" name="テキスト ボックス 76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4" name="直線コネクタ 76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5" name="テキスト ボックス 76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6" name="直線コネクタ 76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7" name="テキスト ボックス 76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30841</xdr:rowOff>
    </xdr:from>
    <xdr:to>
      <xdr:col>32</xdr:col>
      <xdr:colOff>186689</xdr:colOff>
      <xdr:row>58</xdr:row>
      <xdr:rowOff>131287</xdr:rowOff>
    </xdr:to>
    <xdr:cxnSp macro="">
      <xdr:nvCxnSpPr>
        <xdr:cNvPr id="771" name="直線コネクタ 770"/>
        <xdr:cNvCxnSpPr/>
      </xdr:nvCxnSpPr>
      <xdr:spPr>
        <a:xfrm flipV="1">
          <a:off x="22159595" y="8603341"/>
          <a:ext cx="1269" cy="147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135114</xdr:rowOff>
    </xdr:from>
    <xdr:ext cx="378565" cy="259045"/>
    <xdr:sp macro="" textlink="">
      <xdr:nvSpPr>
        <xdr:cNvPr id="772" name="貸付金最小値テキスト"/>
        <xdr:cNvSpPr txBox="1"/>
      </xdr:nvSpPr>
      <xdr:spPr>
        <a:xfrm>
          <a:off x="22212300" y="10079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32</xdr:col>
      <xdr:colOff>98425</xdr:colOff>
      <xdr:row>58</xdr:row>
      <xdr:rowOff>131287</xdr:rowOff>
    </xdr:from>
    <xdr:to>
      <xdr:col>32</xdr:col>
      <xdr:colOff>276225</xdr:colOff>
      <xdr:row>58</xdr:row>
      <xdr:rowOff>131287</xdr:rowOff>
    </xdr:to>
    <xdr:cxnSp macro="">
      <xdr:nvCxnSpPr>
        <xdr:cNvPr id="773" name="直線コネクタ 772"/>
        <xdr:cNvCxnSpPr/>
      </xdr:nvCxnSpPr>
      <xdr:spPr>
        <a:xfrm>
          <a:off x="22072600" y="1007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148968</xdr:rowOff>
    </xdr:from>
    <xdr:ext cx="534377" cy="259045"/>
    <xdr:sp macro="" textlink="">
      <xdr:nvSpPr>
        <xdr:cNvPr id="774" name="貸付金最大値テキスト"/>
        <xdr:cNvSpPr txBox="1"/>
      </xdr:nvSpPr>
      <xdr:spPr>
        <a:xfrm>
          <a:off x="22212300" y="837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64,762</a:t>
          </a:r>
          <a:endParaRPr kumimoji="1" lang="ja-JP" altLang="en-US" sz="1000" b="1">
            <a:latin typeface="ＭＳ Ｐゴシック"/>
          </a:endParaRPr>
        </a:p>
      </xdr:txBody>
    </xdr:sp>
    <xdr:clientData/>
  </xdr:oneCellAnchor>
  <xdr:twoCellAnchor>
    <xdr:from>
      <xdr:col>32</xdr:col>
      <xdr:colOff>98425</xdr:colOff>
      <xdr:row>50</xdr:row>
      <xdr:rowOff>30841</xdr:rowOff>
    </xdr:from>
    <xdr:to>
      <xdr:col>32</xdr:col>
      <xdr:colOff>276225</xdr:colOff>
      <xdr:row>50</xdr:row>
      <xdr:rowOff>30841</xdr:rowOff>
    </xdr:to>
    <xdr:cxnSp macro="">
      <xdr:nvCxnSpPr>
        <xdr:cNvPr id="775" name="直線コネクタ 774"/>
        <xdr:cNvCxnSpPr/>
      </xdr:nvCxnSpPr>
      <xdr:spPr>
        <a:xfrm>
          <a:off x="22072600" y="860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114577</xdr:rowOff>
    </xdr:from>
    <xdr:to>
      <xdr:col>32</xdr:col>
      <xdr:colOff>187325</xdr:colOff>
      <xdr:row>58</xdr:row>
      <xdr:rowOff>125504</xdr:rowOff>
    </xdr:to>
    <xdr:cxnSp macro="">
      <xdr:nvCxnSpPr>
        <xdr:cNvPr id="776" name="直線コネクタ 775"/>
        <xdr:cNvCxnSpPr/>
      </xdr:nvCxnSpPr>
      <xdr:spPr>
        <a:xfrm flipV="1">
          <a:off x="21323300" y="10058677"/>
          <a:ext cx="8382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68115</xdr:rowOff>
    </xdr:from>
    <xdr:ext cx="534377" cy="259045"/>
    <xdr:sp macro="" textlink="">
      <xdr:nvSpPr>
        <xdr:cNvPr id="777" name="貸付金平均値テキスト"/>
        <xdr:cNvSpPr txBox="1"/>
      </xdr:nvSpPr>
      <xdr:spPr>
        <a:xfrm>
          <a:off x="22212300" y="9326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45238</xdr:rowOff>
    </xdr:from>
    <xdr:to>
      <xdr:col>32</xdr:col>
      <xdr:colOff>238125</xdr:colOff>
      <xdr:row>55</xdr:row>
      <xdr:rowOff>146838</xdr:rowOff>
    </xdr:to>
    <xdr:sp macro="" textlink="">
      <xdr:nvSpPr>
        <xdr:cNvPr id="778" name="フローチャート : 判断 777"/>
        <xdr:cNvSpPr/>
      </xdr:nvSpPr>
      <xdr:spPr>
        <a:xfrm>
          <a:off x="221107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125344</xdr:rowOff>
    </xdr:from>
    <xdr:to>
      <xdr:col>31</xdr:col>
      <xdr:colOff>34925</xdr:colOff>
      <xdr:row>58</xdr:row>
      <xdr:rowOff>125504</xdr:rowOff>
    </xdr:to>
    <xdr:cxnSp macro="">
      <xdr:nvCxnSpPr>
        <xdr:cNvPr id="779" name="直線コネクタ 778"/>
        <xdr:cNvCxnSpPr/>
      </xdr:nvCxnSpPr>
      <xdr:spPr>
        <a:xfrm>
          <a:off x="20434300" y="10069444"/>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6947</xdr:rowOff>
    </xdr:from>
    <xdr:to>
      <xdr:col>31</xdr:col>
      <xdr:colOff>85725</xdr:colOff>
      <xdr:row>55</xdr:row>
      <xdr:rowOff>108547</xdr:rowOff>
    </xdr:to>
    <xdr:sp macro="" textlink="">
      <xdr:nvSpPr>
        <xdr:cNvPr id="780" name="フローチャート : 判断 779"/>
        <xdr:cNvSpPr/>
      </xdr:nvSpPr>
      <xdr:spPr>
        <a:xfrm>
          <a:off x="21272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125074</xdr:rowOff>
    </xdr:from>
    <xdr:ext cx="534377" cy="259045"/>
    <xdr:sp macro="" textlink="">
      <xdr:nvSpPr>
        <xdr:cNvPr id="781" name="テキスト ボックス 780"/>
        <xdr:cNvSpPr txBox="1"/>
      </xdr:nvSpPr>
      <xdr:spPr>
        <a:xfrm>
          <a:off x="21056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26,085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125070</xdr:rowOff>
    </xdr:from>
    <xdr:to>
      <xdr:col>29</xdr:col>
      <xdr:colOff>517525</xdr:colOff>
      <xdr:row>58</xdr:row>
      <xdr:rowOff>125344</xdr:rowOff>
    </xdr:to>
    <xdr:cxnSp macro="">
      <xdr:nvCxnSpPr>
        <xdr:cNvPr id="782" name="直線コネクタ 781"/>
        <xdr:cNvCxnSpPr/>
      </xdr:nvCxnSpPr>
      <xdr:spPr>
        <a:xfrm>
          <a:off x="19545300" y="10069170"/>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117635</xdr:rowOff>
    </xdr:from>
    <xdr:to>
      <xdr:col>29</xdr:col>
      <xdr:colOff>568325</xdr:colOff>
      <xdr:row>55</xdr:row>
      <xdr:rowOff>47785</xdr:rowOff>
    </xdr:to>
    <xdr:sp macro="" textlink="">
      <xdr:nvSpPr>
        <xdr:cNvPr id="783" name="フローチャート : 判断 782"/>
        <xdr:cNvSpPr/>
      </xdr:nvSpPr>
      <xdr:spPr>
        <a:xfrm>
          <a:off x="20383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64312</xdr:rowOff>
    </xdr:from>
    <xdr:ext cx="534377" cy="259045"/>
    <xdr:sp macro="" textlink="">
      <xdr:nvSpPr>
        <xdr:cNvPr id="784" name="テキスト ボックス 783"/>
        <xdr:cNvSpPr txBox="1"/>
      </xdr:nvSpPr>
      <xdr:spPr>
        <a:xfrm>
          <a:off x="20167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117366</xdr:rowOff>
    </xdr:from>
    <xdr:to>
      <xdr:col>28</xdr:col>
      <xdr:colOff>314325</xdr:colOff>
      <xdr:row>58</xdr:row>
      <xdr:rowOff>125070</xdr:rowOff>
    </xdr:to>
    <xdr:cxnSp macro="">
      <xdr:nvCxnSpPr>
        <xdr:cNvPr id="785" name="直線コネクタ 784"/>
        <xdr:cNvCxnSpPr/>
      </xdr:nvCxnSpPr>
      <xdr:spPr>
        <a:xfrm>
          <a:off x="18656300" y="10061466"/>
          <a:ext cx="889000" cy="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61262</xdr:rowOff>
    </xdr:from>
    <xdr:to>
      <xdr:col>28</xdr:col>
      <xdr:colOff>365125</xdr:colOff>
      <xdr:row>54</xdr:row>
      <xdr:rowOff>162862</xdr:rowOff>
    </xdr:to>
    <xdr:sp macro="" textlink="">
      <xdr:nvSpPr>
        <xdr:cNvPr id="786" name="フローチャート : 判断 785"/>
        <xdr:cNvSpPr/>
      </xdr:nvSpPr>
      <xdr:spPr>
        <a:xfrm>
          <a:off x="19494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7939</xdr:rowOff>
    </xdr:from>
    <xdr:ext cx="534377" cy="259045"/>
    <xdr:sp macro="" textlink="">
      <xdr:nvSpPr>
        <xdr:cNvPr id="787" name="テキスト ボックス 786"/>
        <xdr:cNvSpPr txBox="1"/>
      </xdr:nvSpPr>
      <xdr:spPr>
        <a:xfrm>
          <a:off x="19278111" y="909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31,209</a:t>
          </a:r>
          <a:endParaRPr kumimoji="1" lang="ja-JP" altLang="en-US" sz="1000" b="1">
            <a:solidFill>
              <a:srgbClr val="000080"/>
            </a:solidFill>
            <a:latin typeface="ＭＳ Ｐゴシック"/>
          </a:endParaRPr>
        </a:p>
      </xdr:txBody>
    </xdr:sp>
    <xdr:clientData/>
  </xdr:oneCellAnchor>
  <xdr:twoCellAnchor>
    <xdr:from>
      <xdr:col>27</xdr:col>
      <xdr:colOff>60325</xdr:colOff>
      <xdr:row>53</xdr:row>
      <xdr:rowOff>137249</xdr:rowOff>
    </xdr:from>
    <xdr:to>
      <xdr:col>27</xdr:col>
      <xdr:colOff>161925</xdr:colOff>
      <xdr:row>54</xdr:row>
      <xdr:rowOff>67399</xdr:rowOff>
    </xdr:to>
    <xdr:sp macro="" textlink="">
      <xdr:nvSpPr>
        <xdr:cNvPr id="788" name="フローチャート : 判断 787"/>
        <xdr:cNvSpPr/>
      </xdr:nvSpPr>
      <xdr:spPr>
        <a:xfrm>
          <a:off x="18605500" y="922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83926</xdr:rowOff>
    </xdr:from>
    <xdr:ext cx="534377" cy="259045"/>
    <xdr:sp macro="" textlink="">
      <xdr:nvSpPr>
        <xdr:cNvPr id="789" name="テキスト ボックス 788"/>
        <xdr:cNvSpPr txBox="1"/>
      </xdr:nvSpPr>
      <xdr:spPr>
        <a:xfrm>
          <a:off x="18389111" y="899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35,385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63777</xdr:rowOff>
    </xdr:from>
    <xdr:to>
      <xdr:col>32</xdr:col>
      <xdr:colOff>238125</xdr:colOff>
      <xdr:row>58</xdr:row>
      <xdr:rowOff>165377</xdr:rowOff>
    </xdr:to>
    <xdr:sp macro="" textlink="">
      <xdr:nvSpPr>
        <xdr:cNvPr id="795" name="円/楕円 794"/>
        <xdr:cNvSpPr/>
      </xdr:nvSpPr>
      <xdr:spPr>
        <a:xfrm>
          <a:off x="22110700" y="1000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150154</xdr:rowOff>
    </xdr:from>
    <xdr:ext cx="469744" cy="259045"/>
    <xdr:sp macro="" textlink="">
      <xdr:nvSpPr>
        <xdr:cNvPr id="796" name="貸付金該当値テキスト"/>
        <xdr:cNvSpPr txBox="1"/>
      </xdr:nvSpPr>
      <xdr:spPr>
        <a:xfrm>
          <a:off x="22212300" y="992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74704</xdr:rowOff>
    </xdr:from>
    <xdr:to>
      <xdr:col>31</xdr:col>
      <xdr:colOff>85725</xdr:colOff>
      <xdr:row>59</xdr:row>
      <xdr:rowOff>4854</xdr:rowOff>
    </xdr:to>
    <xdr:sp macro="" textlink="">
      <xdr:nvSpPr>
        <xdr:cNvPr id="797" name="円/楕円 796"/>
        <xdr:cNvSpPr/>
      </xdr:nvSpPr>
      <xdr:spPr>
        <a:xfrm>
          <a:off x="21272500" y="1001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167431</xdr:rowOff>
    </xdr:from>
    <xdr:ext cx="378565" cy="259045"/>
    <xdr:sp macro="" textlink="">
      <xdr:nvSpPr>
        <xdr:cNvPr id="798" name="テキスト ボックス 797"/>
        <xdr:cNvSpPr txBox="1"/>
      </xdr:nvSpPr>
      <xdr:spPr>
        <a:xfrm>
          <a:off x="21134017" y="1011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74544</xdr:rowOff>
    </xdr:from>
    <xdr:to>
      <xdr:col>29</xdr:col>
      <xdr:colOff>568325</xdr:colOff>
      <xdr:row>59</xdr:row>
      <xdr:rowOff>4694</xdr:rowOff>
    </xdr:to>
    <xdr:sp macro="" textlink="">
      <xdr:nvSpPr>
        <xdr:cNvPr id="799" name="円/楕円 798"/>
        <xdr:cNvSpPr/>
      </xdr:nvSpPr>
      <xdr:spPr>
        <a:xfrm>
          <a:off x="20383500" y="100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167271</xdr:rowOff>
    </xdr:from>
    <xdr:ext cx="378565" cy="259045"/>
    <xdr:sp macro="" textlink="">
      <xdr:nvSpPr>
        <xdr:cNvPr id="800" name="テキスト ボックス 799"/>
        <xdr:cNvSpPr txBox="1"/>
      </xdr:nvSpPr>
      <xdr:spPr>
        <a:xfrm>
          <a:off x="20245017" y="10111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74270</xdr:rowOff>
    </xdr:from>
    <xdr:to>
      <xdr:col>28</xdr:col>
      <xdr:colOff>365125</xdr:colOff>
      <xdr:row>59</xdr:row>
      <xdr:rowOff>4420</xdr:rowOff>
    </xdr:to>
    <xdr:sp macro="" textlink="">
      <xdr:nvSpPr>
        <xdr:cNvPr id="801" name="円/楕円 800"/>
        <xdr:cNvSpPr/>
      </xdr:nvSpPr>
      <xdr:spPr>
        <a:xfrm>
          <a:off x="19494500" y="100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166997</xdr:rowOff>
    </xdr:from>
    <xdr:ext cx="378565" cy="259045"/>
    <xdr:sp macro="" textlink="">
      <xdr:nvSpPr>
        <xdr:cNvPr id="802" name="テキスト ボックス 801"/>
        <xdr:cNvSpPr txBox="1"/>
      </xdr:nvSpPr>
      <xdr:spPr>
        <a:xfrm>
          <a:off x="19356017" y="1011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66566</xdr:rowOff>
    </xdr:from>
    <xdr:to>
      <xdr:col>27</xdr:col>
      <xdr:colOff>161925</xdr:colOff>
      <xdr:row>58</xdr:row>
      <xdr:rowOff>168166</xdr:rowOff>
    </xdr:to>
    <xdr:sp macro="" textlink="">
      <xdr:nvSpPr>
        <xdr:cNvPr id="803" name="円/楕円 802"/>
        <xdr:cNvSpPr/>
      </xdr:nvSpPr>
      <xdr:spPr>
        <a:xfrm>
          <a:off x="18605500" y="1001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159293</xdr:rowOff>
    </xdr:from>
    <xdr:ext cx="378565" cy="259045"/>
    <xdr:sp macro="" textlink="">
      <xdr:nvSpPr>
        <xdr:cNvPr id="804" name="テキスト ボックス 803"/>
        <xdr:cNvSpPr txBox="1"/>
      </xdr:nvSpPr>
      <xdr:spPr>
        <a:xfrm>
          <a:off x="18467017" y="10103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5" name="テキスト ボックス 81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6" name="直線コネクタ 81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7" name="テキスト ボックス 81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8" name="直線コネクタ 81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9" name="テキスト ボックス 81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0" name="直線コネクタ 81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1" name="テキスト ボックス 82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2" name="直線コネクタ 82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3" name="テキスト ボックス 82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71531</xdr:rowOff>
    </xdr:from>
    <xdr:to>
      <xdr:col>32</xdr:col>
      <xdr:colOff>186689</xdr:colOff>
      <xdr:row>77</xdr:row>
      <xdr:rowOff>76744</xdr:rowOff>
    </xdr:to>
    <xdr:cxnSp macro="">
      <xdr:nvCxnSpPr>
        <xdr:cNvPr id="827" name="直線コネクタ 826"/>
        <xdr:cNvCxnSpPr/>
      </xdr:nvCxnSpPr>
      <xdr:spPr>
        <a:xfrm flipV="1">
          <a:off x="22159595" y="12244481"/>
          <a:ext cx="1269" cy="1033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80571</xdr:rowOff>
    </xdr:from>
    <xdr:ext cx="534377" cy="259045"/>
    <xdr:sp macro="" textlink="">
      <xdr:nvSpPr>
        <xdr:cNvPr id="828" name="繰出金最小値テキスト"/>
        <xdr:cNvSpPr txBox="1"/>
      </xdr:nvSpPr>
      <xdr:spPr>
        <a:xfrm>
          <a:off x="22212300" y="1328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77</xdr:row>
      <xdr:rowOff>76744</xdr:rowOff>
    </xdr:from>
    <xdr:to>
      <xdr:col>32</xdr:col>
      <xdr:colOff>276225</xdr:colOff>
      <xdr:row>77</xdr:row>
      <xdr:rowOff>76744</xdr:rowOff>
    </xdr:to>
    <xdr:cxnSp macro="">
      <xdr:nvCxnSpPr>
        <xdr:cNvPr id="829" name="直線コネクタ 828"/>
        <xdr:cNvCxnSpPr/>
      </xdr:nvCxnSpPr>
      <xdr:spPr>
        <a:xfrm>
          <a:off x="22072600" y="13278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18208</xdr:rowOff>
    </xdr:from>
    <xdr:ext cx="534377" cy="259045"/>
    <xdr:sp macro="" textlink="">
      <xdr:nvSpPr>
        <xdr:cNvPr id="830" name="繰出金最大値テキスト"/>
        <xdr:cNvSpPr txBox="1"/>
      </xdr:nvSpPr>
      <xdr:spPr>
        <a:xfrm>
          <a:off x="22212300" y="1201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47,741</a:t>
          </a:r>
          <a:endParaRPr kumimoji="1" lang="ja-JP" altLang="en-US" sz="1000" b="1">
            <a:latin typeface="ＭＳ Ｐゴシック"/>
          </a:endParaRPr>
        </a:p>
      </xdr:txBody>
    </xdr:sp>
    <xdr:clientData/>
  </xdr:oneCellAnchor>
  <xdr:twoCellAnchor>
    <xdr:from>
      <xdr:col>32</xdr:col>
      <xdr:colOff>98425</xdr:colOff>
      <xdr:row>71</xdr:row>
      <xdr:rowOff>71531</xdr:rowOff>
    </xdr:from>
    <xdr:to>
      <xdr:col>32</xdr:col>
      <xdr:colOff>276225</xdr:colOff>
      <xdr:row>71</xdr:row>
      <xdr:rowOff>71531</xdr:rowOff>
    </xdr:to>
    <xdr:cxnSp macro="">
      <xdr:nvCxnSpPr>
        <xdr:cNvPr id="831" name="直線コネクタ 830"/>
        <xdr:cNvCxnSpPr/>
      </xdr:nvCxnSpPr>
      <xdr:spPr>
        <a:xfrm>
          <a:off x="22072600" y="12244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86573</xdr:rowOff>
    </xdr:from>
    <xdr:to>
      <xdr:col>32</xdr:col>
      <xdr:colOff>187325</xdr:colOff>
      <xdr:row>75</xdr:row>
      <xdr:rowOff>131150</xdr:rowOff>
    </xdr:to>
    <xdr:cxnSp macro="">
      <xdr:nvCxnSpPr>
        <xdr:cNvPr id="832" name="直線コネクタ 831"/>
        <xdr:cNvCxnSpPr/>
      </xdr:nvCxnSpPr>
      <xdr:spPr>
        <a:xfrm>
          <a:off x="21323300" y="12945323"/>
          <a:ext cx="8382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135094</xdr:rowOff>
    </xdr:from>
    <xdr:ext cx="534377" cy="259045"/>
    <xdr:sp macro="" textlink="">
      <xdr:nvSpPr>
        <xdr:cNvPr id="833" name="繰出金平均値テキスト"/>
        <xdr:cNvSpPr txBox="1"/>
      </xdr:nvSpPr>
      <xdr:spPr>
        <a:xfrm>
          <a:off x="22212300" y="12650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34,490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112217</xdr:rowOff>
    </xdr:from>
    <xdr:to>
      <xdr:col>32</xdr:col>
      <xdr:colOff>238125</xdr:colOff>
      <xdr:row>75</xdr:row>
      <xdr:rowOff>42367</xdr:rowOff>
    </xdr:to>
    <xdr:sp macro="" textlink="">
      <xdr:nvSpPr>
        <xdr:cNvPr id="834" name="フローチャート : 判断 833"/>
        <xdr:cNvSpPr/>
      </xdr:nvSpPr>
      <xdr:spPr>
        <a:xfrm>
          <a:off x="221107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86573</xdr:rowOff>
    </xdr:from>
    <xdr:to>
      <xdr:col>31</xdr:col>
      <xdr:colOff>34925</xdr:colOff>
      <xdr:row>75</xdr:row>
      <xdr:rowOff>123058</xdr:rowOff>
    </xdr:to>
    <xdr:cxnSp macro="">
      <xdr:nvCxnSpPr>
        <xdr:cNvPr id="835" name="直線コネクタ 834"/>
        <xdr:cNvCxnSpPr/>
      </xdr:nvCxnSpPr>
      <xdr:spPr>
        <a:xfrm flipV="1">
          <a:off x="20434300" y="12945323"/>
          <a:ext cx="889000" cy="3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156291</xdr:rowOff>
    </xdr:from>
    <xdr:to>
      <xdr:col>31</xdr:col>
      <xdr:colOff>85725</xdr:colOff>
      <xdr:row>74</xdr:row>
      <xdr:rowOff>86441</xdr:rowOff>
    </xdr:to>
    <xdr:sp macro="" textlink="">
      <xdr:nvSpPr>
        <xdr:cNvPr id="836" name="フローチャート : 判断 835"/>
        <xdr:cNvSpPr/>
      </xdr:nvSpPr>
      <xdr:spPr>
        <a:xfrm>
          <a:off x="21272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102968</xdr:rowOff>
    </xdr:from>
    <xdr:ext cx="534377" cy="259045"/>
    <xdr:sp macro="" textlink="">
      <xdr:nvSpPr>
        <xdr:cNvPr id="837" name="テキスト ボックス 836"/>
        <xdr:cNvSpPr txBox="1"/>
      </xdr:nvSpPr>
      <xdr:spPr>
        <a:xfrm>
          <a:off x="21056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37,276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123058</xdr:rowOff>
    </xdr:from>
    <xdr:to>
      <xdr:col>29</xdr:col>
      <xdr:colOff>517525</xdr:colOff>
      <xdr:row>76</xdr:row>
      <xdr:rowOff>20828</xdr:rowOff>
    </xdr:to>
    <xdr:cxnSp macro="">
      <xdr:nvCxnSpPr>
        <xdr:cNvPr id="838" name="直線コネクタ 837"/>
        <xdr:cNvCxnSpPr/>
      </xdr:nvCxnSpPr>
      <xdr:spPr>
        <a:xfrm flipV="1">
          <a:off x="19545300" y="12981808"/>
          <a:ext cx="889000" cy="6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170602</xdr:rowOff>
    </xdr:from>
    <xdr:to>
      <xdr:col>29</xdr:col>
      <xdr:colOff>568325</xdr:colOff>
      <xdr:row>75</xdr:row>
      <xdr:rowOff>100752</xdr:rowOff>
    </xdr:to>
    <xdr:sp macro="" textlink="">
      <xdr:nvSpPr>
        <xdr:cNvPr id="839" name="フローチャート : 判断 838"/>
        <xdr:cNvSpPr/>
      </xdr:nvSpPr>
      <xdr:spPr>
        <a:xfrm>
          <a:off x="20383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117279</xdr:rowOff>
    </xdr:from>
    <xdr:ext cx="534377" cy="259045"/>
    <xdr:sp macro="" textlink="">
      <xdr:nvSpPr>
        <xdr:cNvPr id="840" name="テキスト ボックス 839"/>
        <xdr:cNvSpPr txBox="1"/>
      </xdr:nvSpPr>
      <xdr:spPr>
        <a:xfrm>
          <a:off x="20167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33,213</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20828</xdr:rowOff>
    </xdr:from>
    <xdr:to>
      <xdr:col>28</xdr:col>
      <xdr:colOff>314325</xdr:colOff>
      <xdr:row>76</xdr:row>
      <xdr:rowOff>60285</xdr:rowOff>
    </xdr:to>
    <xdr:cxnSp macro="">
      <xdr:nvCxnSpPr>
        <xdr:cNvPr id="841" name="直線コネクタ 840"/>
        <xdr:cNvCxnSpPr/>
      </xdr:nvCxnSpPr>
      <xdr:spPr>
        <a:xfrm flipV="1">
          <a:off x="18656300" y="13051028"/>
          <a:ext cx="889000" cy="3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58039</xdr:rowOff>
    </xdr:from>
    <xdr:to>
      <xdr:col>28</xdr:col>
      <xdr:colOff>365125</xdr:colOff>
      <xdr:row>75</xdr:row>
      <xdr:rowOff>159640</xdr:rowOff>
    </xdr:to>
    <xdr:sp macro="" textlink="">
      <xdr:nvSpPr>
        <xdr:cNvPr id="842" name="フローチャート : 判断 841"/>
        <xdr:cNvSpPr/>
      </xdr:nvSpPr>
      <xdr:spPr>
        <a:xfrm>
          <a:off x="19494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4716</xdr:rowOff>
    </xdr:from>
    <xdr:ext cx="534377" cy="259045"/>
    <xdr:sp macro="" textlink="">
      <xdr:nvSpPr>
        <xdr:cNvPr id="843" name="テキスト ボックス 842"/>
        <xdr:cNvSpPr txBox="1"/>
      </xdr:nvSpPr>
      <xdr:spPr>
        <a:xfrm>
          <a:off x="19278111" y="126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79482</xdr:rowOff>
    </xdr:from>
    <xdr:to>
      <xdr:col>27</xdr:col>
      <xdr:colOff>161925</xdr:colOff>
      <xdr:row>76</xdr:row>
      <xdr:rowOff>9632</xdr:rowOff>
    </xdr:to>
    <xdr:sp macro="" textlink="">
      <xdr:nvSpPr>
        <xdr:cNvPr id="844" name="フローチャート : 判断 843"/>
        <xdr:cNvSpPr/>
      </xdr:nvSpPr>
      <xdr:spPr>
        <a:xfrm>
          <a:off x="18605500" y="1293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26159</xdr:rowOff>
    </xdr:from>
    <xdr:ext cx="534377" cy="259045"/>
    <xdr:sp macro="" textlink="">
      <xdr:nvSpPr>
        <xdr:cNvPr id="845" name="テキスト ボックス 844"/>
        <xdr:cNvSpPr txBox="1"/>
      </xdr:nvSpPr>
      <xdr:spPr>
        <a:xfrm>
          <a:off x="18389111" y="1271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80350</xdr:rowOff>
    </xdr:from>
    <xdr:to>
      <xdr:col>32</xdr:col>
      <xdr:colOff>238125</xdr:colOff>
      <xdr:row>76</xdr:row>
      <xdr:rowOff>10500</xdr:rowOff>
    </xdr:to>
    <xdr:sp macro="" textlink="">
      <xdr:nvSpPr>
        <xdr:cNvPr id="851" name="円/楕円 850"/>
        <xdr:cNvSpPr/>
      </xdr:nvSpPr>
      <xdr:spPr>
        <a:xfrm>
          <a:off x="22110700" y="1293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58777</xdr:rowOff>
    </xdr:from>
    <xdr:ext cx="534377" cy="259045"/>
    <xdr:sp macro="" textlink="">
      <xdr:nvSpPr>
        <xdr:cNvPr id="852" name="繰出金該当値テキスト"/>
        <xdr:cNvSpPr txBox="1"/>
      </xdr:nvSpPr>
      <xdr:spPr>
        <a:xfrm>
          <a:off x="22212300" y="1291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31,437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35773</xdr:rowOff>
    </xdr:from>
    <xdr:to>
      <xdr:col>31</xdr:col>
      <xdr:colOff>85725</xdr:colOff>
      <xdr:row>75</xdr:row>
      <xdr:rowOff>137373</xdr:rowOff>
    </xdr:to>
    <xdr:sp macro="" textlink="">
      <xdr:nvSpPr>
        <xdr:cNvPr id="853" name="円/楕円 852"/>
        <xdr:cNvSpPr/>
      </xdr:nvSpPr>
      <xdr:spPr>
        <a:xfrm>
          <a:off x="21272500" y="1289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128500</xdr:rowOff>
    </xdr:from>
    <xdr:ext cx="534377" cy="259045"/>
    <xdr:sp macro="" textlink="">
      <xdr:nvSpPr>
        <xdr:cNvPr id="854" name="テキスト ボックス 853"/>
        <xdr:cNvSpPr txBox="1"/>
      </xdr:nvSpPr>
      <xdr:spPr>
        <a:xfrm>
          <a:off x="21056111" y="1298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32,412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72258</xdr:rowOff>
    </xdr:from>
    <xdr:to>
      <xdr:col>29</xdr:col>
      <xdr:colOff>568325</xdr:colOff>
      <xdr:row>76</xdr:row>
      <xdr:rowOff>2408</xdr:rowOff>
    </xdr:to>
    <xdr:sp macro="" textlink="">
      <xdr:nvSpPr>
        <xdr:cNvPr id="855" name="円/楕円 854"/>
        <xdr:cNvSpPr/>
      </xdr:nvSpPr>
      <xdr:spPr>
        <a:xfrm>
          <a:off x="20383500" y="1293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164985</xdr:rowOff>
    </xdr:from>
    <xdr:ext cx="534377" cy="259045"/>
    <xdr:sp macro="" textlink="">
      <xdr:nvSpPr>
        <xdr:cNvPr id="856" name="テキスト ボックス 855"/>
        <xdr:cNvSpPr txBox="1"/>
      </xdr:nvSpPr>
      <xdr:spPr>
        <a:xfrm>
          <a:off x="20167111" y="1302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31,614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141478</xdr:rowOff>
    </xdr:from>
    <xdr:to>
      <xdr:col>28</xdr:col>
      <xdr:colOff>365125</xdr:colOff>
      <xdr:row>76</xdr:row>
      <xdr:rowOff>71628</xdr:rowOff>
    </xdr:to>
    <xdr:sp macro="" textlink="">
      <xdr:nvSpPr>
        <xdr:cNvPr id="857" name="円/楕円 856"/>
        <xdr:cNvSpPr/>
      </xdr:nvSpPr>
      <xdr:spPr>
        <a:xfrm>
          <a:off x="19494500" y="130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62755</xdr:rowOff>
    </xdr:from>
    <xdr:ext cx="534377" cy="259045"/>
    <xdr:sp macro="" textlink="">
      <xdr:nvSpPr>
        <xdr:cNvPr id="858" name="テキスト ボックス 857"/>
        <xdr:cNvSpPr txBox="1"/>
      </xdr:nvSpPr>
      <xdr:spPr>
        <a:xfrm>
          <a:off x="19278111" y="1309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30,100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9485</xdr:rowOff>
    </xdr:from>
    <xdr:to>
      <xdr:col>27</xdr:col>
      <xdr:colOff>161925</xdr:colOff>
      <xdr:row>76</xdr:row>
      <xdr:rowOff>111085</xdr:rowOff>
    </xdr:to>
    <xdr:sp macro="" textlink="">
      <xdr:nvSpPr>
        <xdr:cNvPr id="859" name="円/楕円 858"/>
        <xdr:cNvSpPr/>
      </xdr:nvSpPr>
      <xdr:spPr>
        <a:xfrm>
          <a:off x="18605500" y="1303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102212</xdr:rowOff>
    </xdr:from>
    <xdr:ext cx="534377" cy="259045"/>
    <xdr:sp macro="" textlink="">
      <xdr:nvSpPr>
        <xdr:cNvPr id="860" name="テキスト ボックス 859"/>
        <xdr:cNvSpPr txBox="1"/>
      </xdr:nvSpPr>
      <xdr:spPr>
        <a:xfrm>
          <a:off x="18389111" y="1313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29,237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rgbClr val="0070C0"/>
              </a:solidFill>
              <a:effectLst/>
              <a:latin typeface="+mn-lt"/>
              <a:ea typeface="+mn-ea"/>
              <a:cs typeface="+mn-cs"/>
            </a:rPr>
            <a:t>　</a:t>
          </a:r>
          <a:r>
            <a:rPr lang="ja-JP" altLang="ja-JP" sz="1100" b="0" i="0" baseline="0">
              <a:solidFill>
                <a:schemeClr val="dk1"/>
              </a:solidFill>
              <a:effectLst/>
              <a:latin typeface="+mn-lt"/>
              <a:ea typeface="+mn-ea"/>
              <a:cs typeface="+mn-cs"/>
            </a:rPr>
            <a:t>物件費は、類似団体平均値に近い数値で推移してきたが、</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年度は緊急情報防災ラジオ普及や防災必需品備蓄など防災対策事業の増などにより類似団体平均値を上回る数値となった。　</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年度は住民情報システム整備費の増などにより、類似団体平均値を下回る数値となっている。</a:t>
          </a:r>
          <a:endParaRPr lang="ja-JP" altLang="ja-JP">
            <a:effectLst/>
          </a:endParaRPr>
        </a:p>
        <a:p>
          <a:pPr eaLnBrk="1" fontAlgn="auto" latinLnBrk="0" hangingPunct="1"/>
          <a:r>
            <a:rPr lang="ja-JP" altLang="ja-JP" sz="1100" b="0" i="0" baseline="0">
              <a:solidFill>
                <a:schemeClr val="dk1"/>
              </a:solidFill>
              <a:effectLst/>
              <a:latin typeface="+mn-lt"/>
              <a:ea typeface="+mn-ea"/>
              <a:cs typeface="+mn-cs"/>
            </a:rPr>
            <a:t>　扶助費は、類似団体と比べ、生活保護費が少ないことなどにより、類似団体中、低い数値となっている。　自立支援給付費や生活保護費の増などにより例年増加傾向にある中、直近</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か年大きく増額しているが、これは、</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年度は子ども・子育て支援新制度の施行に伴う私立こども園・保育所等給付費の増などによるもの、</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年度は年金生活者等支援臨時福祉給付金給付事業費の増などによるものである。</a:t>
          </a:r>
          <a:endParaRPr lang="ja-JP" altLang="ja-JP">
            <a:effectLst/>
          </a:endParaRPr>
        </a:p>
        <a:p>
          <a:pPr eaLnBrk="1" fontAlgn="auto" latinLnBrk="0" hangingPunct="1"/>
          <a:r>
            <a:rPr lang="ja-JP" altLang="ja-JP" sz="1100" b="0" i="0" baseline="0">
              <a:solidFill>
                <a:schemeClr val="dk1"/>
              </a:solidFill>
              <a:effectLst/>
              <a:latin typeface="+mn-lt"/>
              <a:ea typeface="+mn-ea"/>
              <a:cs typeface="+mn-cs"/>
            </a:rPr>
            <a:t>　補助費等は、交通事業に対する繰出しがないことなどから、類似団体中、低い数値で推移している。</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年度はプレミアム付商品券事業負担金の増などにより、増加したが、</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年度は当該事業終了により、類似団体平均値に下回る数値となっている。</a:t>
          </a:r>
          <a:endParaRPr lang="ja-JP" altLang="ja-JP">
            <a:effectLst/>
          </a:endParaRPr>
        </a:p>
        <a:p>
          <a:pPr eaLnBrk="1" fontAlgn="auto" latinLnBrk="0" hangingPunct="1"/>
          <a:r>
            <a:rPr lang="ja-JP" altLang="ja-JP" sz="1100" b="0" i="0" baseline="0">
              <a:solidFill>
                <a:schemeClr val="dk1"/>
              </a:solidFill>
              <a:effectLst/>
              <a:latin typeface="+mn-lt"/>
              <a:ea typeface="+mn-ea"/>
              <a:cs typeface="+mn-cs"/>
            </a:rPr>
            <a:t>　普通建設事業費は、合併に伴う建設計画に基づく事業などを実施してきたことから類似団体より高い数値で推移しているが、合併特例期間が終期（</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年度まで）を迎え、</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年度をピークに減少傾向であったが、</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年度は斎場建設費の増などにより前年度を上回る数値となっている。</a:t>
          </a:r>
          <a:endParaRPr lang="ja-JP" altLang="ja-JP">
            <a:effectLst/>
          </a:endParaRPr>
        </a:p>
        <a:p>
          <a:pPr eaLnBrk="1" fontAlgn="auto" latinLnBrk="0" hangingPunct="1"/>
          <a:r>
            <a:rPr lang="ja-JP" altLang="ja-JP" sz="1100" b="0" i="0" baseline="0">
              <a:solidFill>
                <a:schemeClr val="dk1"/>
              </a:solidFill>
              <a:effectLst/>
              <a:latin typeface="+mn-lt"/>
              <a:ea typeface="+mn-ea"/>
              <a:cs typeface="+mn-cs"/>
            </a:rPr>
            <a:t>　貸付金は、類似団体中、低い数値となっている。　これは、中小企業などに対する事業資金貸付について、本市は利子補給事業（補助費等）で対応していることなどが影響している。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静岡県静岡市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709,041
700,608
1,411.90
282,495,755
277,023,202
3,395,708
163,647,048
420,313,822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46.4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72753</xdr:rowOff>
    </xdr:from>
    <xdr:to>
      <xdr:col>6</xdr:col>
      <xdr:colOff>510540</xdr:colOff>
      <xdr:row>39</xdr:row>
      <xdr:rowOff>90715</xdr:rowOff>
    </xdr:to>
    <xdr:cxnSp macro="">
      <xdr:nvCxnSpPr>
        <xdr:cNvPr id="58" name="直線コネクタ 57"/>
        <xdr:cNvCxnSpPr/>
      </xdr:nvCxnSpPr>
      <xdr:spPr>
        <a:xfrm flipV="1">
          <a:off x="4633595" y="5216253"/>
          <a:ext cx="127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94542</xdr:rowOff>
    </xdr:from>
    <xdr:ext cx="378565" cy="259045"/>
    <xdr:sp macro="" textlink="">
      <xdr:nvSpPr>
        <xdr:cNvPr id="59" name="議会費最小値テキスト"/>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6</xdr:col>
      <xdr:colOff>422275</xdr:colOff>
      <xdr:row>39</xdr:row>
      <xdr:rowOff>90715</xdr:rowOff>
    </xdr:from>
    <xdr:to>
      <xdr:col>6</xdr:col>
      <xdr:colOff>600075</xdr:colOff>
      <xdr:row>39</xdr:row>
      <xdr:rowOff>90715</xdr:rowOff>
    </xdr:to>
    <xdr:cxnSp macro="">
      <xdr:nvCxnSpPr>
        <xdr:cNvPr id="60" name="直線コネクタ 59"/>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19430</xdr:rowOff>
    </xdr:from>
    <xdr:ext cx="469744" cy="259045"/>
    <xdr:sp macro="" textlink="">
      <xdr:nvSpPr>
        <xdr:cNvPr id="61" name="議会費最大値テキスト"/>
        <xdr:cNvSpPr txBox="1"/>
      </xdr:nvSpPr>
      <xdr:spPr>
        <a:xfrm>
          <a:off x="4686300" y="499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a:t>
          </a:r>
          <a:endParaRPr kumimoji="1" lang="ja-JP" altLang="en-US" sz="1000" b="1">
            <a:latin typeface="ＭＳ Ｐゴシック"/>
          </a:endParaRPr>
        </a:p>
      </xdr:txBody>
    </xdr:sp>
    <xdr:clientData/>
  </xdr:oneCellAnchor>
  <xdr:twoCellAnchor>
    <xdr:from>
      <xdr:col>6</xdr:col>
      <xdr:colOff>422275</xdr:colOff>
      <xdr:row>30</xdr:row>
      <xdr:rowOff>72753</xdr:rowOff>
    </xdr:from>
    <xdr:to>
      <xdr:col>6</xdr:col>
      <xdr:colOff>600075</xdr:colOff>
      <xdr:row>30</xdr:row>
      <xdr:rowOff>72753</xdr:rowOff>
    </xdr:to>
    <xdr:cxnSp macro="">
      <xdr:nvCxnSpPr>
        <xdr:cNvPr id="62" name="直線コネクタ 61"/>
        <xdr:cNvCxnSpPr/>
      </xdr:nvCxnSpPr>
      <xdr:spPr>
        <a:xfrm>
          <a:off x="4546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138067</xdr:rowOff>
    </xdr:from>
    <xdr:to>
      <xdr:col>6</xdr:col>
      <xdr:colOff>511175</xdr:colOff>
      <xdr:row>33</xdr:row>
      <xdr:rowOff>17236</xdr:rowOff>
    </xdr:to>
    <xdr:cxnSp macro="">
      <xdr:nvCxnSpPr>
        <xdr:cNvPr id="63" name="直線コネクタ 62"/>
        <xdr:cNvCxnSpPr/>
      </xdr:nvCxnSpPr>
      <xdr:spPr>
        <a:xfrm>
          <a:off x="3797300" y="5453017"/>
          <a:ext cx="8382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96719</xdr:rowOff>
    </xdr:from>
    <xdr:ext cx="469744" cy="259045"/>
    <xdr:sp macro="" textlink="">
      <xdr:nvSpPr>
        <xdr:cNvPr id="64" name="議会費平均値テキスト"/>
        <xdr:cNvSpPr txBox="1"/>
      </xdr:nvSpPr>
      <xdr:spPr>
        <a:xfrm>
          <a:off x="4686300" y="609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118292</xdr:rowOff>
    </xdr:from>
    <xdr:to>
      <xdr:col>6</xdr:col>
      <xdr:colOff>561975</xdr:colOff>
      <xdr:row>36</xdr:row>
      <xdr:rowOff>48442</xdr:rowOff>
    </xdr:to>
    <xdr:sp macro="" textlink="">
      <xdr:nvSpPr>
        <xdr:cNvPr id="65" name="フローチャート : 判断 64"/>
        <xdr:cNvSpPr/>
      </xdr:nvSpPr>
      <xdr:spPr>
        <a:xfrm>
          <a:off x="45847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138067</xdr:rowOff>
    </xdr:from>
    <xdr:to>
      <xdr:col>5</xdr:col>
      <xdr:colOff>358775</xdr:colOff>
      <xdr:row>32</xdr:row>
      <xdr:rowOff>93980</xdr:rowOff>
    </xdr:to>
    <xdr:cxnSp macro="">
      <xdr:nvCxnSpPr>
        <xdr:cNvPr id="66" name="直線コネクタ 65"/>
        <xdr:cNvCxnSpPr/>
      </xdr:nvCxnSpPr>
      <xdr:spPr>
        <a:xfrm flipV="1">
          <a:off x="2908300" y="5453017"/>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39914</xdr:rowOff>
    </xdr:from>
    <xdr:to>
      <xdr:col>5</xdr:col>
      <xdr:colOff>409575</xdr:colOff>
      <xdr:row>35</xdr:row>
      <xdr:rowOff>141514</xdr:rowOff>
    </xdr:to>
    <xdr:sp macro="" textlink="">
      <xdr:nvSpPr>
        <xdr:cNvPr id="67" name="フローチャート : 判断 66"/>
        <xdr:cNvSpPr/>
      </xdr:nvSpPr>
      <xdr:spPr>
        <a:xfrm>
          <a:off x="3746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132641</xdr:rowOff>
    </xdr:from>
    <xdr:ext cx="469744" cy="259045"/>
    <xdr:sp macro="" textlink="">
      <xdr:nvSpPr>
        <xdr:cNvPr id="68" name="テキスト ボックス 67"/>
        <xdr:cNvSpPr txBox="1"/>
      </xdr:nvSpPr>
      <xdr:spPr>
        <a:xfrm>
          <a:off x="3562427"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93980</xdr:rowOff>
    </xdr:from>
    <xdr:to>
      <xdr:col>4</xdr:col>
      <xdr:colOff>155575</xdr:colOff>
      <xdr:row>33</xdr:row>
      <xdr:rowOff>30299</xdr:rowOff>
    </xdr:to>
    <xdr:cxnSp macro="">
      <xdr:nvCxnSpPr>
        <xdr:cNvPr id="69" name="直線コネクタ 68"/>
        <xdr:cNvCxnSpPr/>
      </xdr:nvCxnSpPr>
      <xdr:spPr>
        <a:xfrm flipV="1">
          <a:off x="2019300" y="5580380"/>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95431</xdr:rowOff>
    </xdr:from>
    <xdr:to>
      <xdr:col>4</xdr:col>
      <xdr:colOff>206375</xdr:colOff>
      <xdr:row>36</xdr:row>
      <xdr:rowOff>25581</xdr:rowOff>
    </xdr:to>
    <xdr:sp macro="" textlink="">
      <xdr:nvSpPr>
        <xdr:cNvPr id="70" name="フローチャート : 判断 69"/>
        <xdr:cNvSpPr/>
      </xdr:nvSpPr>
      <xdr:spPr>
        <a:xfrm>
          <a:off x="2857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16708</xdr:rowOff>
    </xdr:from>
    <xdr:ext cx="469744" cy="259045"/>
    <xdr:sp macro="" textlink="">
      <xdr:nvSpPr>
        <xdr:cNvPr id="71" name="テキスト ボックス 70"/>
        <xdr:cNvSpPr txBox="1"/>
      </xdr:nvSpPr>
      <xdr:spPr>
        <a:xfrm>
          <a:off x="2673427"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66222</xdr:rowOff>
    </xdr:from>
    <xdr:to>
      <xdr:col>2</xdr:col>
      <xdr:colOff>638175</xdr:colOff>
      <xdr:row>33</xdr:row>
      <xdr:rowOff>30299</xdr:rowOff>
    </xdr:to>
    <xdr:cxnSp macro="">
      <xdr:nvCxnSpPr>
        <xdr:cNvPr id="72" name="直線コネクタ 71"/>
        <xdr:cNvCxnSpPr/>
      </xdr:nvCxnSpPr>
      <xdr:spPr>
        <a:xfrm>
          <a:off x="1130300" y="5552622"/>
          <a:ext cx="8890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123190</xdr:rowOff>
    </xdr:from>
    <xdr:to>
      <xdr:col>3</xdr:col>
      <xdr:colOff>3175</xdr:colOff>
      <xdr:row>36</xdr:row>
      <xdr:rowOff>53340</xdr:rowOff>
    </xdr:to>
    <xdr:sp macro="" textlink="">
      <xdr:nvSpPr>
        <xdr:cNvPr id="73" name="フローチャート : 判断 72"/>
        <xdr:cNvSpPr/>
      </xdr:nvSpPr>
      <xdr:spPr>
        <a:xfrm>
          <a:off x="1968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44467</xdr:rowOff>
    </xdr:from>
    <xdr:ext cx="469744" cy="259045"/>
    <xdr:sp macro="" textlink="">
      <xdr:nvSpPr>
        <xdr:cNvPr id="74" name="テキスト ボックス 73"/>
        <xdr:cNvSpPr txBox="1"/>
      </xdr:nvSpPr>
      <xdr:spPr>
        <a:xfrm>
          <a:off x="17844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52977</xdr:rowOff>
    </xdr:from>
    <xdr:to>
      <xdr:col>1</xdr:col>
      <xdr:colOff>485775</xdr:colOff>
      <xdr:row>35</xdr:row>
      <xdr:rowOff>154577</xdr:rowOff>
    </xdr:to>
    <xdr:sp macro="" textlink="">
      <xdr:nvSpPr>
        <xdr:cNvPr id="75" name="フローチャート : 判断 74"/>
        <xdr:cNvSpPr/>
      </xdr:nvSpPr>
      <xdr:spPr>
        <a:xfrm>
          <a:off x="1079500" y="605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145704</xdr:rowOff>
    </xdr:from>
    <xdr:ext cx="469744" cy="259045"/>
    <xdr:sp macro="" textlink="">
      <xdr:nvSpPr>
        <xdr:cNvPr id="76" name="テキスト ボックス 75"/>
        <xdr:cNvSpPr txBox="1"/>
      </xdr:nvSpPr>
      <xdr:spPr>
        <a:xfrm>
          <a:off x="895427" y="614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137886</xdr:rowOff>
    </xdr:from>
    <xdr:to>
      <xdr:col>6</xdr:col>
      <xdr:colOff>561975</xdr:colOff>
      <xdr:row>33</xdr:row>
      <xdr:rowOff>68036</xdr:rowOff>
    </xdr:to>
    <xdr:sp macro="" textlink="">
      <xdr:nvSpPr>
        <xdr:cNvPr id="82" name="円/楕円 81"/>
        <xdr:cNvSpPr/>
      </xdr:nvSpPr>
      <xdr:spPr>
        <a:xfrm>
          <a:off x="4584700" y="56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160763</xdr:rowOff>
    </xdr:from>
    <xdr:ext cx="469744" cy="259045"/>
    <xdr:sp macro="" textlink="">
      <xdr:nvSpPr>
        <xdr:cNvPr id="83" name="議会費該当値テキスト"/>
        <xdr:cNvSpPr txBox="1"/>
      </xdr:nvSpPr>
      <xdr:spPr>
        <a:xfrm>
          <a:off x="4686300" y="54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1,480</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87267</xdr:rowOff>
    </xdr:from>
    <xdr:to>
      <xdr:col>5</xdr:col>
      <xdr:colOff>409575</xdr:colOff>
      <xdr:row>32</xdr:row>
      <xdr:rowOff>17417</xdr:rowOff>
    </xdr:to>
    <xdr:sp macro="" textlink="">
      <xdr:nvSpPr>
        <xdr:cNvPr id="84" name="円/楕円 83"/>
        <xdr:cNvSpPr/>
      </xdr:nvSpPr>
      <xdr:spPr>
        <a:xfrm>
          <a:off x="3746500" y="540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33944</xdr:rowOff>
    </xdr:from>
    <xdr:ext cx="469744" cy="259045"/>
    <xdr:sp macro="" textlink="">
      <xdr:nvSpPr>
        <xdr:cNvPr id="85" name="テキスト ボックス 84"/>
        <xdr:cNvSpPr txBox="1"/>
      </xdr:nvSpPr>
      <xdr:spPr>
        <a:xfrm>
          <a:off x="3562427" y="517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43180</xdr:rowOff>
    </xdr:from>
    <xdr:to>
      <xdr:col>4</xdr:col>
      <xdr:colOff>206375</xdr:colOff>
      <xdr:row>32</xdr:row>
      <xdr:rowOff>144780</xdr:rowOff>
    </xdr:to>
    <xdr:sp macro="" textlink="">
      <xdr:nvSpPr>
        <xdr:cNvPr id="86" name="円/楕円 85"/>
        <xdr:cNvSpPr/>
      </xdr:nvSpPr>
      <xdr:spPr>
        <a:xfrm>
          <a:off x="2857500" y="55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161307</xdr:rowOff>
    </xdr:from>
    <xdr:ext cx="469744" cy="259045"/>
    <xdr:sp macro="" textlink="">
      <xdr:nvSpPr>
        <xdr:cNvPr id="87" name="テキスト ボックス 86"/>
        <xdr:cNvSpPr txBox="1"/>
      </xdr:nvSpPr>
      <xdr:spPr>
        <a:xfrm>
          <a:off x="2673427" y="53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150949</xdr:rowOff>
    </xdr:from>
    <xdr:to>
      <xdr:col>3</xdr:col>
      <xdr:colOff>3175</xdr:colOff>
      <xdr:row>33</xdr:row>
      <xdr:rowOff>81099</xdr:rowOff>
    </xdr:to>
    <xdr:sp macro="" textlink="">
      <xdr:nvSpPr>
        <xdr:cNvPr id="88" name="円/楕円 87"/>
        <xdr:cNvSpPr/>
      </xdr:nvSpPr>
      <xdr:spPr>
        <a:xfrm>
          <a:off x="1968500" y="56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97626</xdr:rowOff>
    </xdr:from>
    <xdr:ext cx="469744" cy="259045"/>
    <xdr:sp macro="" textlink="">
      <xdr:nvSpPr>
        <xdr:cNvPr id="89" name="テキスト ボックス 88"/>
        <xdr:cNvSpPr txBox="1"/>
      </xdr:nvSpPr>
      <xdr:spPr>
        <a:xfrm>
          <a:off x="1784427" y="541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15422</xdr:rowOff>
    </xdr:from>
    <xdr:to>
      <xdr:col>1</xdr:col>
      <xdr:colOff>485775</xdr:colOff>
      <xdr:row>32</xdr:row>
      <xdr:rowOff>117022</xdr:rowOff>
    </xdr:to>
    <xdr:sp macro="" textlink="">
      <xdr:nvSpPr>
        <xdr:cNvPr id="90" name="円/楕円 89"/>
        <xdr:cNvSpPr/>
      </xdr:nvSpPr>
      <xdr:spPr>
        <a:xfrm>
          <a:off x="1079500" y="550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133549</xdr:rowOff>
    </xdr:from>
    <xdr:ext cx="469744" cy="259045"/>
    <xdr:sp macro="" textlink="">
      <xdr:nvSpPr>
        <xdr:cNvPr id="91" name="テキスト ボックス 90"/>
        <xdr:cNvSpPr txBox="1"/>
      </xdr:nvSpPr>
      <xdr:spPr>
        <a:xfrm>
          <a:off x="895427" y="527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122601</xdr:rowOff>
    </xdr:from>
    <xdr:to>
      <xdr:col>6</xdr:col>
      <xdr:colOff>510540</xdr:colOff>
      <xdr:row>57</xdr:row>
      <xdr:rowOff>139837</xdr:rowOff>
    </xdr:to>
    <xdr:cxnSp macro="">
      <xdr:nvCxnSpPr>
        <xdr:cNvPr id="114" name="直線コネクタ 113"/>
        <xdr:cNvCxnSpPr/>
      </xdr:nvCxnSpPr>
      <xdr:spPr>
        <a:xfrm flipV="1">
          <a:off x="4633595" y="8695101"/>
          <a:ext cx="1270" cy="1217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143664</xdr:rowOff>
    </xdr:from>
    <xdr:ext cx="534377" cy="259045"/>
    <xdr:sp macro="" textlink="">
      <xdr:nvSpPr>
        <xdr:cNvPr id="115" name="総務費最小値テキスト"/>
        <xdr:cNvSpPr txBox="1"/>
      </xdr:nvSpPr>
      <xdr:spPr>
        <a:xfrm>
          <a:off x="4686300" y="991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23,747</a:t>
          </a:r>
          <a:endParaRPr kumimoji="1" lang="ja-JP" altLang="en-US" sz="1000" b="1">
            <a:latin typeface="ＭＳ Ｐゴシック"/>
          </a:endParaRPr>
        </a:p>
      </xdr:txBody>
    </xdr:sp>
    <xdr:clientData/>
  </xdr:oneCellAnchor>
  <xdr:twoCellAnchor>
    <xdr:from>
      <xdr:col>6</xdr:col>
      <xdr:colOff>422275</xdr:colOff>
      <xdr:row>57</xdr:row>
      <xdr:rowOff>139837</xdr:rowOff>
    </xdr:from>
    <xdr:to>
      <xdr:col>6</xdr:col>
      <xdr:colOff>600075</xdr:colOff>
      <xdr:row>57</xdr:row>
      <xdr:rowOff>139837</xdr:rowOff>
    </xdr:to>
    <xdr:cxnSp macro="">
      <xdr:nvCxnSpPr>
        <xdr:cNvPr id="116" name="直線コネクタ 115"/>
        <xdr:cNvCxnSpPr/>
      </xdr:nvCxnSpPr>
      <xdr:spPr>
        <a:xfrm>
          <a:off x="4546600" y="991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69278</xdr:rowOff>
    </xdr:from>
    <xdr:ext cx="534377" cy="259045"/>
    <xdr:sp macro="" textlink="">
      <xdr:nvSpPr>
        <xdr:cNvPr id="117" name="総務費最大値テキスト"/>
        <xdr:cNvSpPr txBox="1"/>
      </xdr:nvSpPr>
      <xdr:spPr>
        <a:xfrm>
          <a:off x="4686300" y="847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50,374</a:t>
          </a:r>
          <a:endParaRPr kumimoji="1" lang="ja-JP" altLang="en-US" sz="1000" b="1">
            <a:latin typeface="ＭＳ Ｐゴシック"/>
          </a:endParaRPr>
        </a:p>
      </xdr:txBody>
    </xdr:sp>
    <xdr:clientData/>
  </xdr:oneCellAnchor>
  <xdr:twoCellAnchor>
    <xdr:from>
      <xdr:col>6</xdr:col>
      <xdr:colOff>422275</xdr:colOff>
      <xdr:row>50</xdr:row>
      <xdr:rowOff>122601</xdr:rowOff>
    </xdr:from>
    <xdr:to>
      <xdr:col>6</xdr:col>
      <xdr:colOff>600075</xdr:colOff>
      <xdr:row>50</xdr:row>
      <xdr:rowOff>122601</xdr:rowOff>
    </xdr:to>
    <xdr:cxnSp macro="">
      <xdr:nvCxnSpPr>
        <xdr:cNvPr id="118" name="直線コネクタ 117"/>
        <xdr:cNvCxnSpPr/>
      </xdr:nvCxnSpPr>
      <xdr:spPr>
        <a:xfrm>
          <a:off x="4546600" y="869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117297</xdr:rowOff>
    </xdr:from>
    <xdr:to>
      <xdr:col>6</xdr:col>
      <xdr:colOff>511175</xdr:colOff>
      <xdr:row>56</xdr:row>
      <xdr:rowOff>48077</xdr:rowOff>
    </xdr:to>
    <xdr:cxnSp macro="">
      <xdr:nvCxnSpPr>
        <xdr:cNvPr id="119" name="直線コネクタ 118"/>
        <xdr:cNvCxnSpPr/>
      </xdr:nvCxnSpPr>
      <xdr:spPr>
        <a:xfrm>
          <a:off x="3797300" y="9547047"/>
          <a:ext cx="838200" cy="10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141633</xdr:rowOff>
    </xdr:from>
    <xdr:ext cx="534377" cy="259045"/>
    <xdr:sp macro="" textlink="">
      <xdr:nvSpPr>
        <xdr:cNvPr id="120" name="総務費平均値テキスト"/>
        <xdr:cNvSpPr txBox="1"/>
      </xdr:nvSpPr>
      <xdr:spPr>
        <a:xfrm>
          <a:off x="4686300" y="9399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30,597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118756</xdr:rowOff>
    </xdr:from>
    <xdr:to>
      <xdr:col>6</xdr:col>
      <xdr:colOff>561975</xdr:colOff>
      <xdr:row>56</xdr:row>
      <xdr:rowOff>48906</xdr:rowOff>
    </xdr:to>
    <xdr:sp macro="" textlink="">
      <xdr:nvSpPr>
        <xdr:cNvPr id="121" name="フローチャート : 判断 120"/>
        <xdr:cNvSpPr/>
      </xdr:nvSpPr>
      <xdr:spPr>
        <a:xfrm>
          <a:off x="45847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117297</xdr:rowOff>
    </xdr:from>
    <xdr:to>
      <xdr:col>5</xdr:col>
      <xdr:colOff>358775</xdr:colOff>
      <xdr:row>56</xdr:row>
      <xdr:rowOff>73543</xdr:rowOff>
    </xdr:to>
    <xdr:cxnSp macro="">
      <xdr:nvCxnSpPr>
        <xdr:cNvPr id="122" name="直線コネクタ 121"/>
        <xdr:cNvCxnSpPr/>
      </xdr:nvCxnSpPr>
      <xdr:spPr>
        <a:xfrm flipV="1">
          <a:off x="2908300" y="9547047"/>
          <a:ext cx="889000" cy="12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21737</xdr:rowOff>
    </xdr:from>
    <xdr:to>
      <xdr:col>5</xdr:col>
      <xdr:colOff>409575</xdr:colOff>
      <xdr:row>55</xdr:row>
      <xdr:rowOff>123337</xdr:rowOff>
    </xdr:to>
    <xdr:sp macro="" textlink="">
      <xdr:nvSpPr>
        <xdr:cNvPr id="123" name="フローチャート : 判断 122"/>
        <xdr:cNvSpPr/>
      </xdr:nvSpPr>
      <xdr:spPr>
        <a:xfrm>
          <a:off x="3746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139864</xdr:rowOff>
    </xdr:from>
    <xdr:ext cx="534377" cy="259045"/>
    <xdr:sp macro="" textlink="">
      <xdr:nvSpPr>
        <xdr:cNvPr id="124" name="テキスト ボックス 123"/>
        <xdr:cNvSpPr txBox="1"/>
      </xdr:nvSpPr>
      <xdr:spPr>
        <a:xfrm>
          <a:off x="3530111" y="92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32,719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73543</xdr:rowOff>
    </xdr:from>
    <xdr:to>
      <xdr:col>4</xdr:col>
      <xdr:colOff>155575</xdr:colOff>
      <xdr:row>56</xdr:row>
      <xdr:rowOff>140432</xdr:rowOff>
    </xdr:to>
    <xdr:cxnSp macro="">
      <xdr:nvCxnSpPr>
        <xdr:cNvPr id="125" name="直線コネクタ 124"/>
        <xdr:cNvCxnSpPr/>
      </xdr:nvCxnSpPr>
      <xdr:spPr>
        <a:xfrm flipV="1">
          <a:off x="2019300" y="9674743"/>
          <a:ext cx="889000" cy="6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53101</xdr:rowOff>
    </xdr:from>
    <xdr:to>
      <xdr:col>4</xdr:col>
      <xdr:colOff>206375</xdr:colOff>
      <xdr:row>55</xdr:row>
      <xdr:rowOff>154701</xdr:rowOff>
    </xdr:to>
    <xdr:sp macro="" textlink="">
      <xdr:nvSpPr>
        <xdr:cNvPr id="126" name="フローチャート : 判断 125"/>
        <xdr:cNvSpPr/>
      </xdr:nvSpPr>
      <xdr:spPr>
        <a:xfrm>
          <a:off x="2857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171228</xdr:rowOff>
    </xdr:from>
    <xdr:ext cx="534377" cy="259045"/>
    <xdr:sp macro="" textlink="">
      <xdr:nvSpPr>
        <xdr:cNvPr id="127" name="テキスト ボックス 126"/>
        <xdr:cNvSpPr txBox="1"/>
      </xdr:nvSpPr>
      <xdr:spPr>
        <a:xfrm>
          <a:off x="2641111" y="925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32,033</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151861</xdr:rowOff>
    </xdr:from>
    <xdr:to>
      <xdr:col>2</xdr:col>
      <xdr:colOff>638175</xdr:colOff>
      <xdr:row>56</xdr:row>
      <xdr:rowOff>140432</xdr:rowOff>
    </xdr:to>
    <xdr:cxnSp macro="">
      <xdr:nvCxnSpPr>
        <xdr:cNvPr id="128" name="直線コネクタ 127"/>
        <xdr:cNvCxnSpPr/>
      </xdr:nvCxnSpPr>
      <xdr:spPr>
        <a:xfrm>
          <a:off x="1130300" y="9067261"/>
          <a:ext cx="889000" cy="67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103713</xdr:rowOff>
    </xdr:from>
    <xdr:to>
      <xdr:col>3</xdr:col>
      <xdr:colOff>3175</xdr:colOff>
      <xdr:row>54</xdr:row>
      <xdr:rowOff>33863</xdr:rowOff>
    </xdr:to>
    <xdr:sp macro="" textlink="">
      <xdr:nvSpPr>
        <xdr:cNvPr id="129" name="フローチャート : 判断 128"/>
        <xdr:cNvSpPr/>
      </xdr:nvSpPr>
      <xdr:spPr>
        <a:xfrm>
          <a:off x="1968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50390</xdr:rowOff>
    </xdr:from>
    <xdr:ext cx="534377" cy="259045"/>
    <xdr:sp macro="" textlink="">
      <xdr:nvSpPr>
        <xdr:cNvPr id="130" name="テキスト ボックス 129"/>
        <xdr:cNvSpPr txBox="1"/>
      </xdr:nvSpPr>
      <xdr:spPr>
        <a:xfrm>
          <a:off x="1752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38,426</a:t>
          </a:r>
          <a:endParaRPr kumimoji="1" lang="ja-JP" altLang="en-US" sz="1000" b="1">
            <a:solidFill>
              <a:srgbClr val="000080"/>
            </a:solidFill>
            <a:latin typeface="ＭＳ Ｐゴシック"/>
          </a:endParaRPr>
        </a:p>
      </xdr:txBody>
    </xdr:sp>
    <xdr:clientData/>
  </xdr:oneCellAnchor>
  <xdr:twoCellAnchor>
    <xdr:from>
      <xdr:col>1</xdr:col>
      <xdr:colOff>384175</xdr:colOff>
      <xdr:row>53</xdr:row>
      <xdr:rowOff>122184</xdr:rowOff>
    </xdr:from>
    <xdr:to>
      <xdr:col>1</xdr:col>
      <xdr:colOff>485775</xdr:colOff>
      <xdr:row>54</xdr:row>
      <xdr:rowOff>52334</xdr:rowOff>
    </xdr:to>
    <xdr:sp macro="" textlink="">
      <xdr:nvSpPr>
        <xdr:cNvPr id="131" name="フローチャート : 判断 130"/>
        <xdr:cNvSpPr/>
      </xdr:nvSpPr>
      <xdr:spPr>
        <a:xfrm>
          <a:off x="1079500" y="9209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43461</xdr:rowOff>
    </xdr:from>
    <xdr:ext cx="534377" cy="259045"/>
    <xdr:sp macro="" textlink="">
      <xdr:nvSpPr>
        <xdr:cNvPr id="132" name="テキスト ボックス 131"/>
        <xdr:cNvSpPr txBox="1"/>
      </xdr:nvSpPr>
      <xdr:spPr>
        <a:xfrm>
          <a:off x="863111" y="930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38,022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168727</xdr:rowOff>
    </xdr:from>
    <xdr:to>
      <xdr:col>6</xdr:col>
      <xdr:colOff>561975</xdr:colOff>
      <xdr:row>56</xdr:row>
      <xdr:rowOff>98877</xdr:rowOff>
    </xdr:to>
    <xdr:sp macro="" textlink="">
      <xdr:nvSpPr>
        <xdr:cNvPr id="138" name="円/楕円 137"/>
        <xdr:cNvSpPr/>
      </xdr:nvSpPr>
      <xdr:spPr>
        <a:xfrm>
          <a:off x="4584700" y="959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147154</xdr:rowOff>
    </xdr:from>
    <xdr:ext cx="534377" cy="259045"/>
    <xdr:sp macro="" textlink="">
      <xdr:nvSpPr>
        <xdr:cNvPr id="139" name="総務費該当値テキスト"/>
        <xdr:cNvSpPr txBox="1"/>
      </xdr:nvSpPr>
      <xdr:spPr>
        <a:xfrm>
          <a:off x="4686300" y="957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29,504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66497</xdr:rowOff>
    </xdr:from>
    <xdr:to>
      <xdr:col>5</xdr:col>
      <xdr:colOff>409575</xdr:colOff>
      <xdr:row>55</xdr:row>
      <xdr:rowOff>168097</xdr:rowOff>
    </xdr:to>
    <xdr:sp macro="" textlink="">
      <xdr:nvSpPr>
        <xdr:cNvPr id="140" name="円/楕円 139"/>
        <xdr:cNvSpPr/>
      </xdr:nvSpPr>
      <xdr:spPr>
        <a:xfrm>
          <a:off x="3746500" y="949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159224</xdr:rowOff>
    </xdr:from>
    <xdr:ext cx="534377" cy="259045"/>
    <xdr:sp macro="" textlink="">
      <xdr:nvSpPr>
        <xdr:cNvPr id="141" name="テキスト ボックス 140"/>
        <xdr:cNvSpPr txBox="1"/>
      </xdr:nvSpPr>
      <xdr:spPr>
        <a:xfrm>
          <a:off x="3530111" y="958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31,740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22743</xdr:rowOff>
    </xdr:from>
    <xdr:to>
      <xdr:col>4</xdr:col>
      <xdr:colOff>206375</xdr:colOff>
      <xdr:row>56</xdr:row>
      <xdr:rowOff>124343</xdr:rowOff>
    </xdr:to>
    <xdr:sp macro="" textlink="">
      <xdr:nvSpPr>
        <xdr:cNvPr id="142" name="円/楕円 141"/>
        <xdr:cNvSpPr/>
      </xdr:nvSpPr>
      <xdr:spPr>
        <a:xfrm>
          <a:off x="2857500" y="962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115470</xdr:rowOff>
    </xdr:from>
    <xdr:ext cx="534377" cy="259045"/>
    <xdr:sp macro="" textlink="">
      <xdr:nvSpPr>
        <xdr:cNvPr id="143" name="テキスト ボックス 142"/>
        <xdr:cNvSpPr txBox="1"/>
      </xdr:nvSpPr>
      <xdr:spPr>
        <a:xfrm>
          <a:off x="2641111" y="971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28,947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89632</xdr:rowOff>
    </xdr:from>
    <xdr:to>
      <xdr:col>3</xdr:col>
      <xdr:colOff>3175</xdr:colOff>
      <xdr:row>57</xdr:row>
      <xdr:rowOff>19782</xdr:rowOff>
    </xdr:to>
    <xdr:sp macro="" textlink="">
      <xdr:nvSpPr>
        <xdr:cNvPr id="144" name="円/楕円 143"/>
        <xdr:cNvSpPr/>
      </xdr:nvSpPr>
      <xdr:spPr>
        <a:xfrm>
          <a:off x="1968500" y="969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10909</xdr:rowOff>
    </xdr:from>
    <xdr:ext cx="534377" cy="259045"/>
    <xdr:sp macro="" textlink="">
      <xdr:nvSpPr>
        <xdr:cNvPr id="145" name="テキスト ボックス 144"/>
        <xdr:cNvSpPr txBox="1"/>
      </xdr:nvSpPr>
      <xdr:spPr>
        <a:xfrm>
          <a:off x="1752111" y="978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27,484</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101061</xdr:rowOff>
    </xdr:from>
    <xdr:to>
      <xdr:col>1</xdr:col>
      <xdr:colOff>485775</xdr:colOff>
      <xdr:row>53</xdr:row>
      <xdr:rowOff>31211</xdr:rowOff>
    </xdr:to>
    <xdr:sp macro="" textlink="">
      <xdr:nvSpPr>
        <xdr:cNvPr id="146" name="円/楕円 145"/>
        <xdr:cNvSpPr/>
      </xdr:nvSpPr>
      <xdr:spPr>
        <a:xfrm>
          <a:off x="1079500" y="901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47738</xdr:rowOff>
    </xdr:from>
    <xdr:ext cx="534377" cy="259045"/>
    <xdr:sp macro="" textlink="">
      <xdr:nvSpPr>
        <xdr:cNvPr id="147" name="テキスト ボックス 146"/>
        <xdr:cNvSpPr txBox="1"/>
      </xdr:nvSpPr>
      <xdr:spPr>
        <a:xfrm>
          <a:off x="863111" y="879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123,010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131021</xdr:rowOff>
    </xdr:from>
    <xdr:to>
      <xdr:col>6</xdr:col>
      <xdr:colOff>510540</xdr:colOff>
      <xdr:row>78</xdr:row>
      <xdr:rowOff>19380</xdr:rowOff>
    </xdr:to>
    <xdr:cxnSp macro="">
      <xdr:nvCxnSpPr>
        <xdr:cNvPr id="172" name="直線コネクタ 171"/>
        <xdr:cNvCxnSpPr/>
      </xdr:nvCxnSpPr>
      <xdr:spPr>
        <a:xfrm flipV="1">
          <a:off x="4633595" y="12303971"/>
          <a:ext cx="1270" cy="108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23207</xdr:rowOff>
    </xdr:from>
    <xdr:ext cx="599010" cy="259045"/>
    <xdr:sp macro="" textlink="">
      <xdr:nvSpPr>
        <xdr:cNvPr id="173" name="民生費最小値テキスト"/>
        <xdr:cNvSpPr txBox="1"/>
      </xdr:nvSpPr>
      <xdr:spPr>
        <a:xfrm>
          <a:off x="4686300" y="1339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125,790</a:t>
          </a:r>
          <a:endParaRPr kumimoji="1" lang="ja-JP" altLang="en-US" sz="1000" b="1">
            <a:latin typeface="ＭＳ Ｐゴシック"/>
          </a:endParaRPr>
        </a:p>
      </xdr:txBody>
    </xdr:sp>
    <xdr:clientData/>
  </xdr:oneCellAnchor>
  <xdr:twoCellAnchor>
    <xdr:from>
      <xdr:col>6</xdr:col>
      <xdr:colOff>422275</xdr:colOff>
      <xdr:row>78</xdr:row>
      <xdr:rowOff>19380</xdr:rowOff>
    </xdr:from>
    <xdr:to>
      <xdr:col>6</xdr:col>
      <xdr:colOff>600075</xdr:colOff>
      <xdr:row>78</xdr:row>
      <xdr:rowOff>19380</xdr:rowOff>
    </xdr:to>
    <xdr:cxnSp macro="">
      <xdr:nvCxnSpPr>
        <xdr:cNvPr id="174" name="直線コネクタ 173"/>
        <xdr:cNvCxnSpPr/>
      </xdr:nvCxnSpPr>
      <xdr:spPr>
        <a:xfrm>
          <a:off x="4546600" y="1339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77698</xdr:rowOff>
    </xdr:from>
    <xdr:ext cx="599010" cy="259045"/>
    <xdr:sp macro="" textlink="">
      <xdr:nvSpPr>
        <xdr:cNvPr id="175" name="民生費最大値テキスト"/>
        <xdr:cNvSpPr txBox="1"/>
      </xdr:nvSpPr>
      <xdr:spPr>
        <a:xfrm>
          <a:off x="4686300" y="12079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268,639</a:t>
          </a:r>
          <a:endParaRPr kumimoji="1" lang="ja-JP" altLang="en-US" sz="1000" b="1">
            <a:latin typeface="ＭＳ Ｐゴシック"/>
          </a:endParaRPr>
        </a:p>
      </xdr:txBody>
    </xdr:sp>
    <xdr:clientData/>
  </xdr:oneCellAnchor>
  <xdr:twoCellAnchor>
    <xdr:from>
      <xdr:col>6</xdr:col>
      <xdr:colOff>422275</xdr:colOff>
      <xdr:row>71</xdr:row>
      <xdr:rowOff>131021</xdr:rowOff>
    </xdr:from>
    <xdr:to>
      <xdr:col>6</xdr:col>
      <xdr:colOff>600075</xdr:colOff>
      <xdr:row>71</xdr:row>
      <xdr:rowOff>131021</xdr:rowOff>
    </xdr:to>
    <xdr:cxnSp macro="">
      <xdr:nvCxnSpPr>
        <xdr:cNvPr id="176" name="直線コネクタ 175"/>
        <xdr:cNvCxnSpPr/>
      </xdr:nvCxnSpPr>
      <xdr:spPr>
        <a:xfrm>
          <a:off x="4546600" y="12303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113823</xdr:rowOff>
    </xdr:from>
    <xdr:to>
      <xdr:col>6</xdr:col>
      <xdr:colOff>511175</xdr:colOff>
      <xdr:row>77</xdr:row>
      <xdr:rowOff>160167</xdr:rowOff>
    </xdr:to>
    <xdr:cxnSp macro="">
      <xdr:nvCxnSpPr>
        <xdr:cNvPr id="177" name="直線コネクタ 176"/>
        <xdr:cNvCxnSpPr/>
      </xdr:nvCxnSpPr>
      <xdr:spPr>
        <a:xfrm flipV="1">
          <a:off x="3797300" y="13315473"/>
          <a:ext cx="838200" cy="4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55694</xdr:rowOff>
    </xdr:from>
    <xdr:ext cx="599010" cy="259045"/>
    <xdr:sp macro="" textlink="">
      <xdr:nvSpPr>
        <xdr:cNvPr id="178" name="民生費平均値テキスト"/>
        <xdr:cNvSpPr txBox="1"/>
      </xdr:nvSpPr>
      <xdr:spPr>
        <a:xfrm>
          <a:off x="4686300" y="12742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184,860</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32817</xdr:rowOff>
    </xdr:from>
    <xdr:to>
      <xdr:col>6</xdr:col>
      <xdr:colOff>561975</xdr:colOff>
      <xdr:row>75</xdr:row>
      <xdr:rowOff>134417</xdr:rowOff>
    </xdr:to>
    <xdr:sp macro="" textlink="">
      <xdr:nvSpPr>
        <xdr:cNvPr id="179" name="フローチャート : 判断 178"/>
        <xdr:cNvSpPr/>
      </xdr:nvSpPr>
      <xdr:spPr>
        <a:xfrm>
          <a:off x="4584700" y="128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160167</xdr:rowOff>
    </xdr:from>
    <xdr:to>
      <xdr:col>5</xdr:col>
      <xdr:colOff>358775</xdr:colOff>
      <xdr:row>78</xdr:row>
      <xdr:rowOff>17201</xdr:rowOff>
    </xdr:to>
    <xdr:cxnSp macro="">
      <xdr:nvCxnSpPr>
        <xdr:cNvPr id="180" name="直線コネクタ 179"/>
        <xdr:cNvCxnSpPr/>
      </xdr:nvCxnSpPr>
      <xdr:spPr>
        <a:xfrm flipV="1">
          <a:off x="2908300" y="13361817"/>
          <a:ext cx="889000" cy="2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81768</xdr:rowOff>
    </xdr:from>
    <xdr:to>
      <xdr:col>5</xdr:col>
      <xdr:colOff>409575</xdr:colOff>
      <xdr:row>76</xdr:row>
      <xdr:rowOff>11919</xdr:rowOff>
    </xdr:to>
    <xdr:sp macro="" textlink="">
      <xdr:nvSpPr>
        <xdr:cNvPr id="181" name="フローチャート : 判断 180"/>
        <xdr:cNvSpPr/>
      </xdr:nvSpPr>
      <xdr:spPr>
        <a:xfrm>
          <a:off x="3746500" y="129405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28445</xdr:rowOff>
    </xdr:from>
    <xdr:ext cx="599010" cy="259045"/>
    <xdr:sp macro="" textlink="">
      <xdr:nvSpPr>
        <xdr:cNvPr id="182" name="テキスト ボックス 181"/>
        <xdr:cNvSpPr txBox="1"/>
      </xdr:nvSpPr>
      <xdr:spPr>
        <a:xfrm>
          <a:off x="3497794" y="1271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178,436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17201</xdr:rowOff>
    </xdr:from>
    <xdr:to>
      <xdr:col>4</xdr:col>
      <xdr:colOff>155575</xdr:colOff>
      <xdr:row>78</xdr:row>
      <xdr:rowOff>81849</xdr:rowOff>
    </xdr:to>
    <xdr:cxnSp macro="">
      <xdr:nvCxnSpPr>
        <xdr:cNvPr id="183" name="直線コネクタ 182"/>
        <xdr:cNvCxnSpPr/>
      </xdr:nvCxnSpPr>
      <xdr:spPr>
        <a:xfrm flipV="1">
          <a:off x="2019300" y="13390301"/>
          <a:ext cx="889000" cy="6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116690</xdr:rowOff>
    </xdr:from>
    <xdr:to>
      <xdr:col>4</xdr:col>
      <xdr:colOff>206375</xdr:colOff>
      <xdr:row>76</xdr:row>
      <xdr:rowOff>46841</xdr:rowOff>
    </xdr:to>
    <xdr:sp macro="" textlink="">
      <xdr:nvSpPr>
        <xdr:cNvPr id="184" name="フローチャート : 判断 183"/>
        <xdr:cNvSpPr/>
      </xdr:nvSpPr>
      <xdr:spPr>
        <a:xfrm>
          <a:off x="2857500" y="129754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63367</xdr:rowOff>
    </xdr:from>
    <xdr:ext cx="599010" cy="259045"/>
    <xdr:sp macro="" textlink="">
      <xdr:nvSpPr>
        <xdr:cNvPr id="185" name="テキスト ボックス 184"/>
        <xdr:cNvSpPr txBox="1"/>
      </xdr:nvSpPr>
      <xdr:spPr>
        <a:xfrm>
          <a:off x="2608794" y="127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173,853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81849</xdr:rowOff>
    </xdr:from>
    <xdr:to>
      <xdr:col>2</xdr:col>
      <xdr:colOff>638175</xdr:colOff>
      <xdr:row>78</xdr:row>
      <xdr:rowOff>83274</xdr:rowOff>
    </xdr:to>
    <xdr:cxnSp macro="">
      <xdr:nvCxnSpPr>
        <xdr:cNvPr id="186" name="直線コネクタ 185"/>
        <xdr:cNvCxnSpPr/>
      </xdr:nvCxnSpPr>
      <xdr:spPr>
        <a:xfrm flipV="1">
          <a:off x="1130300" y="13454949"/>
          <a:ext cx="889000" cy="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13942</xdr:rowOff>
    </xdr:from>
    <xdr:to>
      <xdr:col>3</xdr:col>
      <xdr:colOff>3175</xdr:colOff>
      <xdr:row>76</xdr:row>
      <xdr:rowOff>115542</xdr:rowOff>
    </xdr:to>
    <xdr:sp macro="" textlink="">
      <xdr:nvSpPr>
        <xdr:cNvPr id="187" name="フローチャート : 判断 186"/>
        <xdr:cNvSpPr/>
      </xdr:nvSpPr>
      <xdr:spPr>
        <a:xfrm>
          <a:off x="1968500" y="13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132069</xdr:rowOff>
    </xdr:from>
    <xdr:ext cx="599010" cy="259045"/>
    <xdr:sp macro="" textlink="">
      <xdr:nvSpPr>
        <xdr:cNvPr id="188" name="テキスト ボックス 187"/>
        <xdr:cNvSpPr txBox="1"/>
      </xdr:nvSpPr>
      <xdr:spPr>
        <a:xfrm>
          <a:off x="1719794" y="12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164,837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27735</xdr:rowOff>
    </xdr:from>
    <xdr:to>
      <xdr:col>1</xdr:col>
      <xdr:colOff>485775</xdr:colOff>
      <xdr:row>76</xdr:row>
      <xdr:rowOff>129335</xdr:rowOff>
    </xdr:to>
    <xdr:sp macro="" textlink="">
      <xdr:nvSpPr>
        <xdr:cNvPr id="189" name="フローチャート : 判断 188"/>
        <xdr:cNvSpPr/>
      </xdr:nvSpPr>
      <xdr:spPr>
        <a:xfrm>
          <a:off x="1079500" y="130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145861</xdr:rowOff>
    </xdr:from>
    <xdr:ext cx="599010" cy="259045"/>
    <xdr:sp macro="" textlink="">
      <xdr:nvSpPr>
        <xdr:cNvPr id="190" name="テキスト ボックス 189"/>
        <xdr:cNvSpPr txBox="1"/>
      </xdr:nvSpPr>
      <xdr:spPr>
        <a:xfrm>
          <a:off x="830794" y="1283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163,027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63023</xdr:rowOff>
    </xdr:from>
    <xdr:to>
      <xdr:col>6</xdr:col>
      <xdr:colOff>561975</xdr:colOff>
      <xdr:row>77</xdr:row>
      <xdr:rowOff>164623</xdr:rowOff>
    </xdr:to>
    <xdr:sp macro="" textlink="">
      <xdr:nvSpPr>
        <xdr:cNvPr id="196" name="円/楕円 195"/>
        <xdr:cNvSpPr/>
      </xdr:nvSpPr>
      <xdr:spPr>
        <a:xfrm>
          <a:off x="4584700" y="1326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149400</xdr:rowOff>
    </xdr:from>
    <xdr:ext cx="599010" cy="259045"/>
    <xdr:sp macro="" textlink="">
      <xdr:nvSpPr>
        <xdr:cNvPr id="197" name="民生費該当値テキスト"/>
        <xdr:cNvSpPr txBox="1"/>
      </xdr:nvSpPr>
      <xdr:spPr>
        <a:xfrm>
          <a:off x="4686300" y="131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135,896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109367</xdr:rowOff>
    </xdr:from>
    <xdr:to>
      <xdr:col>5</xdr:col>
      <xdr:colOff>409575</xdr:colOff>
      <xdr:row>78</xdr:row>
      <xdr:rowOff>39517</xdr:rowOff>
    </xdr:to>
    <xdr:sp macro="" textlink="">
      <xdr:nvSpPr>
        <xdr:cNvPr id="198" name="円/楕円 197"/>
        <xdr:cNvSpPr/>
      </xdr:nvSpPr>
      <xdr:spPr>
        <a:xfrm>
          <a:off x="3746500" y="1331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30644</xdr:rowOff>
    </xdr:from>
    <xdr:ext cx="599010" cy="259045"/>
    <xdr:sp macro="" textlink="">
      <xdr:nvSpPr>
        <xdr:cNvPr id="199" name="テキスト ボックス 198"/>
        <xdr:cNvSpPr txBox="1"/>
      </xdr:nvSpPr>
      <xdr:spPr>
        <a:xfrm>
          <a:off x="3497794" y="13403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129,814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137851</xdr:rowOff>
    </xdr:from>
    <xdr:to>
      <xdr:col>4</xdr:col>
      <xdr:colOff>206375</xdr:colOff>
      <xdr:row>78</xdr:row>
      <xdr:rowOff>68001</xdr:rowOff>
    </xdr:to>
    <xdr:sp macro="" textlink="">
      <xdr:nvSpPr>
        <xdr:cNvPr id="200" name="円/楕円 199"/>
        <xdr:cNvSpPr/>
      </xdr:nvSpPr>
      <xdr:spPr>
        <a:xfrm>
          <a:off x="2857500" y="1333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59128</xdr:rowOff>
    </xdr:from>
    <xdr:ext cx="599010" cy="259045"/>
    <xdr:sp macro="" textlink="">
      <xdr:nvSpPr>
        <xdr:cNvPr id="201" name="テキスト ボックス 200"/>
        <xdr:cNvSpPr txBox="1"/>
      </xdr:nvSpPr>
      <xdr:spPr>
        <a:xfrm>
          <a:off x="2608794" y="13432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126,076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31049</xdr:rowOff>
    </xdr:from>
    <xdr:to>
      <xdr:col>3</xdr:col>
      <xdr:colOff>3175</xdr:colOff>
      <xdr:row>78</xdr:row>
      <xdr:rowOff>132649</xdr:rowOff>
    </xdr:to>
    <xdr:sp macro="" textlink="">
      <xdr:nvSpPr>
        <xdr:cNvPr id="202" name="円/楕円 201"/>
        <xdr:cNvSpPr/>
      </xdr:nvSpPr>
      <xdr:spPr>
        <a:xfrm>
          <a:off x="1968500" y="1340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123776</xdr:rowOff>
    </xdr:from>
    <xdr:ext cx="599010" cy="259045"/>
    <xdr:sp macro="" textlink="">
      <xdr:nvSpPr>
        <xdr:cNvPr id="203" name="テキスト ボックス 202"/>
        <xdr:cNvSpPr txBox="1"/>
      </xdr:nvSpPr>
      <xdr:spPr>
        <a:xfrm>
          <a:off x="1719794" y="1349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117,592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32474</xdr:rowOff>
    </xdr:from>
    <xdr:to>
      <xdr:col>1</xdr:col>
      <xdr:colOff>485775</xdr:colOff>
      <xdr:row>78</xdr:row>
      <xdr:rowOff>134074</xdr:rowOff>
    </xdr:to>
    <xdr:sp macro="" textlink="">
      <xdr:nvSpPr>
        <xdr:cNvPr id="204" name="円/楕円 203"/>
        <xdr:cNvSpPr/>
      </xdr:nvSpPr>
      <xdr:spPr>
        <a:xfrm>
          <a:off x="1079500" y="1340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125201</xdr:rowOff>
    </xdr:from>
    <xdr:ext cx="599010" cy="259045"/>
    <xdr:sp macro="" textlink="">
      <xdr:nvSpPr>
        <xdr:cNvPr id="205" name="テキスト ボックス 204"/>
        <xdr:cNvSpPr txBox="1"/>
      </xdr:nvSpPr>
      <xdr:spPr>
        <a:xfrm>
          <a:off x="830794" y="1349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80493</xdr:rowOff>
    </xdr:from>
    <xdr:to>
      <xdr:col>6</xdr:col>
      <xdr:colOff>510540</xdr:colOff>
      <xdr:row>98</xdr:row>
      <xdr:rowOff>97486</xdr:rowOff>
    </xdr:to>
    <xdr:cxnSp macro="">
      <xdr:nvCxnSpPr>
        <xdr:cNvPr id="230" name="直線コネクタ 229"/>
        <xdr:cNvCxnSpPr/>
      </xdr:nvCxnSpPr>
      <xdr:spPr>
        <a:xfrm flipV="1">
          <a:off x="4633595" y="15510993"/>
          <a:ext cx="1270" cy="13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101313</xdr:rowOff>
    </xdr:from>
    <xdr:ext cx="534377" cy="259045"/>
    <xdr:sp macro="" textlink="">
      <xdr:nvSpPr>
        <xdr:cNvPr id="231" name="衛生費最小値テキスト"/>
        <xdr:cNvSpPr txBox="1"/>
      </xdr:nvSpPr>
      <xdr:spPr>
        <a:xfrm>
          <a:off x="4686300" y="169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6</xdr:col>
      <xdr:colOff>422275</xdr:colOff>
      <xdr:row>98</xdr:row>
      <xdr:rowOff>97486</xdr:rowOff>
    </xdr:from>
    <xdr:to>
      <xdr:col>6</xdr:col>
      <xdr:colOff>600075</xdr:colOff>
      <xdr:row>98</xdr:row>
      <xdr:rowOff>97486</xdr:rowOff>
    </xdr:to>
    <xdr:cxnSp macro="">
      <xdr:nvCxnSpPr>
        <xdr:cNvPr id="232" name="直線コネクタ 231"/>
        <xdr:cNvCxnSpPr/>
      </xdr:nvCxnSpPr>
      <xdr:spPr>
        <a:xfrm>
          <a:off x="4546600" y="1689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27170</xdr:rowOff>
    </xdr:from>
    <xdr:ext cx="534377" cy="259045"/>
    <xdr:sp macro="" textlink="">
      <xdr:nvSpPr>
        <xdr:cNvPr id="233" name="衛生費最大値テキスト"/>
        <xdr:cNvSpPr txBox="1"/>
      </xdr:nvSpPr>
      <xdr:spPr>
        <a:xfrm>
          <a:off x="4686300" y="1528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59,554</a:t>
          </a:r>
          <a:endParaRPr kumimoji="1" lang="ja-JP" altLang="en-US" sz="1000" b="1">
            <a:latin typeface="ＭＳ Ｐゴシック"/>
          </a:endParaRPr>
        </a:p>
      </xdr:txBody>
    </xdr:sp>
    <xdr:clientData/>
  </xdr:oneCellAnchor>
  <xdr:twoCellAnchor>
    <xdr:from>
      <xdr:col>6</xdr:col>
      <xdr:colOff>422275</xdr:colOff>
      <xdr:row>90</xdr:row>
      <xdr:rowOff>80493</xdr:rowOff>
    </xdr:from>
    <xdr:to>
      <xdr:col>6</xdr:col>
      <xdr:colOff>600075</xdr:colOff>
      <xdr:row>90</xdr:row>
      <xdr:rowOff>80493</xdr:rowOff>
    </xdr:to>
    <xdr:cxnSp macro="">
      <xdr:nvCxnSpPr>
        <xdr:cNvPr id="234" name="直線コネクタ 233"/>
        <xdr:cNvCxnSpPr/>
      </xdr:nvCxnSpPr>
      <xdr:spPr>
        <a:xfrm>
          <a:off x="4546600" y="1551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158026</xdr:rowOff>
    </xdr:from>
    <xdr:to>
      <xdr:col>6</xdr:col>
      <xdr:colOff>511175</xdr:colOff>
      <xdr:row>95</xdr:row>
      <xdr:rowOff>160998</xdr:rowOff>
    </xdr:to>
    <xdr:cxnSp macro="">
      <xdr:nvCxnSpPr>
        <xdr:cNvPr id="235" name="直線コネクタ 234"/>
        <xdr:cNvCxnSpPr/>
      </xdr:nvCxnSpPr>
      <xdr:spPr>
        <a:xfrm flipV="1">
          <a:off x="3797300" y="16274326"/>
          <a:ext cx="838200" cy="17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1337</xdr:rowOff>
    </xdr:from>
    <xdr:ext cx="534377" cy="259045"/>
    <xdr:sp macro="" textlink="">
      <xdr:nvSpPr>
        <xdr:cNvPr id="236" name="衛生費平均値テキスト"/>
        <xdr:cNvSpPr txBox="1"/>
      </xdr:nvSpPr>
      <xdr:spPr>
        <a:xfrm>
          <a:off x="4686300" y="16460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22910</xdr:rowOff>
    </xdr:from>
    <xdr:to>
      <xdr:col>6</xdr:col>
      <xdr:colOff>561975</xdr:colOff>
      <xdr:row>96</xdr:row>
      <xdr:rowOff>124510</xdr:rowOff>
    </xdr:to>
    <xdr:sp macro="" textlink="">
      <xdr:nvSpPr>
        <xdr:cNvPr id="237" name="フローチャート : 判断 236"/>
        <xdr:cNvSpPr/>
      </xdr:nvSpPr>
      <xdr:spPr>
        <a:xfrm>
          <a:off x="45847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82626</xdr:rowOff>
    </xdr:from>
    <xdr:to>
      <xdr:col>5</xdr:col>
      <xdr:colOff>358775</xdr:colOff>
      <xdr:row>95</xdr:row>
      <xdr:rowOff>160998</xdr:rowOff>
    </xdr:to>
    <xdr:cxnSp macro="">
      <xdr:nvCxnSpPr>
        <xdr:cNvPr id="238" name="直線コネクタ 237"/>
        <xdr:cNvCxnSpPr/>
      </xdr:nvCxnSpPr>
      <xdr:spPr>
        <a:xfrm>
          <a:off x="2908300" y="16370376"/>
          <a:ext cx="889000" cy="7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28854</xdr:rowOff>
    </xdr:from>
    <xdr:to>
      <xdr:col>5</xdr:col>
      <xdr:colOff>409575</xdr:colOff>
      <xdr:row>96</xdr:row>
      <xdr:rowOff>130454</xdr:rowOff>
    </xdr:to>
    <xdr:sp macro="" textlink="">
      <xdr:nvSpPr>
        <xdr:cNvPr id="239" name="フローチャート : 判断 238"/>
        <xdr:cNvSpPr/>
      </xdr:nvSpPr>
      <xdr:spPr>
        <a:xfrm>
          <a:off x="3746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121581</xdr:rowOff>
    </xdr:from>
    <xdr:ext cx="534377" cy="259045"/>
    <xdr:sp macro="" textlink="">
      <xdr:nvSpPr>
        <xdr:cNvPr id="240" name="テキスト ボックス 239"/>
        <xdr:cNvSpPr txBox="1"/>
      </xdr:nvSpPr>
      <xdr:spPr>
        <a:xfrm>
          <a:off x="3530111" y="165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82626</xdr:rowOff>
    </xdr:from>
    <xdr:to>
      <xdr:col>4</xdr:col>
      <xdr:colOff>155575</xdr:colOff>
      <xdr:row>96</xdr:row>
      <xdr:rowOff>72301</xdr:rowOff>
    </xdr:to>
    <xdr:cxnSp macro="">
      <xdr:nvCxnSpPr>
        <xdr:cNvPr id="241" name="直線コネクタ 240"/>
        <xdr:cNvCxnSpPr/>
      </xdr:nvCxnSpPr>
      <xdr:spPr>
        <a:xfrm flipV="1">
          <a:off x="2019300" y="16370376"/>
          <a:ext cx="889000" cy="16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167729</xdr:rowOff>
    </xdr:from>
    <xdr:to>
      <xdr:col>4</xdr:col>
      <xdr:colOff>206375</xdr:colOff>
      <xdr:row>96</xdr:row>
      <xdr:rowOff>97879</xdr:rowOff>
    </xdr:to>
    <xdr:sp macro="" textlink="">
      <xdr:nvSpPr>
        <xdr:cNvPr id="242" name="フローチャート : 判断 241"/>
        <xdr:cNvSpPr/>
      </xdr:nvSpPr>
      <xdr:spPr>
        <a:xfrm>
          <a:off x="2857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89006</xdr:rowOff>
    </xdr:from>
    <xdr:ext cx="534377" cy="259045"/>
    <xdr:sp macro="" textlink="">
      <xdr:nvSpPr>
        <xdr:cNvPr id="243" name="テキスト ボックス 242"/>
        <xdr:cNvSpPr txBox="1"/>
      </xdr:nvSpPr>
      <xdr:spPr>
        <a:xfrm>
          <a:off x="2641111" y="1654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72301</xdr:rowOff>
    </xdr:from>
    <xdr:to>
      <xdr:col>2</xdr:col>
      <xdr:colOff>638175</xdr:colOff>
      <xdr:row>96</xdr:row>
      <xdr:rowOff>112877</xdr:rowOff>
    </xdr:to>
    <xdr:cxnSp macro="">
      <xdr:nvCxnSpPr>
        <xdr:cNvPr id="244" name="直線コネクタ 243"/>
        <xdr:cNvCxnSpPr/>
      </xdr:nvCxnSpPr>
      <xdr:spPr>
        <a:xfrm flipV="1">
          <a:off x="1130300" y="16531501"/>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66421</xdr:rowOff>
    </xdr:from>
    <xdr:to>
      <xdr:col>3</xdr:col>
      <xdr:colOff>3175</xdr:colOff>
      <xdr:row>96</xdr:row>
      <xdr:rowOff>168021</xdr:rowOff>
    </xdr:to>
    <xdr:sp macro="" textlink="">
      <xdr:nvSpPr>
        <xdr:cNvPr id="245" name="フローチャート : 判断 244"/>
        <xdr:cNvSpPr/>
      </xdr:nvSpPr>
      <xdr:spPr>
        <a:xfrm>
          <a:off x="1968500" y="165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159148</xdr:rowOff>
    </xdr:from>
    <xdr:ext cx="534377" cy="259045"/>
    <xdr:sp macro="" textlink="">
      <xdr:nvSpPr>
        <xdr:cNvPr id="246" name="テキスト ボックス 245"/>
        <xdr:cNvSpPr txBox="1"/>
      </xdr:nvSpPr>
      <xdr:spPr>
        <a:xfrm>
          <a:off x="1752111" y="166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31,590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59753</xdr:rowOff>
    </xdr:from>
    <xdr:to>
      <xdr:col>1</xdr:col>
      <xdr:colOff>485775</xdr:colOff>
      <xdr:row>96</xdr:row>
      <xdr:rowOff>161353</xdr:rowOff>
    </xdr:to>
    <xdr:sp macro="" textlink="">
      <xdr:nvSpPr>
        <xdr:cNvPr id="247" name="フローチャート : 判断 246"/>
        <xdr:cNvSpPr/>
      </xdr:nvSpPr>
      <xdr:spPr>
        <a:xfrm>
          <a:off x="1079500" y="1651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6430</xdr:rowOff>
    </xdr:from>
    <xdr:ext cx="534377" cy="259045"/>
    <xdr:sp macro="" textlink="">
      <xdr:nvSpPr>
        <xdr:cNvPr id="248" name="テキスト ボックス 247"/>
        <xdr:cNvSpPr txBox="1"/>
      </xdr:nvSpPr>
      <xdr:spPr>
        <a:xfrm>
          <a:off x="863111" y="1629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31,765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107226</xdr:rowOff>
    </xdr:from>
    <xdr:to>
      <xdr:col>6</xdr:col>
      <xdr:colOff>561975</xdr:colOff>
      <xdr:row>95</xdr:row>
      <xdr:rowOff>37376</xdr:rowOff>
    </xdr:to>
    <xdr:sp macro="" textlink="">
      <xdr:nvSpPr>
        <xdr:cNvPr id="254" name="円/楕円 253"/>
        <xdr:cNvSpPr/>
      </xdr:nvSpPr>
      <xdr:spPr>
        <a:xfrm>
          <a:off x="4584700" y="1622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130103</xdr:rowOff>
    </xdr:from>
    <xdr:ext cx="534377" cy="259045"/>
    <xdr:sp macro="" textlink="">
      <xdr:nvSpPr>
        <xdr:cNvPr id="255" name="衛生費該当値テキスト"/>
        <xdr:cNvSpPr txBox="1"/>
      </xdr:nvSpPr>
      <xdr:spPr>
        <a:xfrm>
          <a:off x="4686300" y="160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39,519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110198</xdr:rowOff>
    </xdr:from>
    <xdr:to>
      <xdr:col>5</xdr:col>
      <xdr:colOff>409575</xdr:colOff>
      <xdr:row>96</xdr:row>
      <xdr:rowOff>40348</xdr:rowOff>
    </xdr:to>
    <xdr:sp macro="" textlink="">
      <xdr:nvSpPr>
        <xdr:cNvPr id="256" name="円/楕円 255"/>
        <xdr:cNvSpPr/>
      </xdr:nvSpPr>
      <xdr:spPr>
        <a:xfrm>
          <a:off x="3746500" y="1639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56875</xdr:rowOff>
    </xdr:from>
    <xdr:ext cx="534377" cy="259045"/>
    <xdr:sp macro="" textlink="">
      <xdr:nvSpPr>
        <xdr:cNvPr id="257" name="テキスト ボックス 256"/>
        <xdr:cNvSpPr txBox="1"/>
      </xdr:nvSpPr>
      <xdr:spPr>
        <a:xfrm>
          <a:off x="3530111" y="1617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34,941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31826</xdr:rowOff>
    </xdr:from>
    <xdr:to>
      <xdr:col>4</xdr:col>
      <xdr:colOff>206375</xdr:colOff>
      <xdr:row>95</xdr:row>
      <xdr:rowOff>133426</xdr:rowOff>
    </xdr:to>
    <xdr:sp macro="" textlink="">
      <xdr:nvSpPr>
        <xdr:cNvPr id="258" name="円/楕円 257"/>
        <xdr:cNvSpPr/>
      </xdr:nvSpPr>
      <xdr:spPr>
        <a:xfrm>
          <a:off x="2857500" y="1631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149953</xdr:rowOff>
    </xdr:from>
    <xdr:ext cx="534377" cy="259045"/>
    <xdr:sp macro="" textlink="">
      <xdr:nvSpPr>
        <xdr:cNvPr id="259" name="テキスト ボックス 258"/>
        <xdr:cNvSpPr txBox="1"/>
      </xdr:nvSpPr>
      <xdr:spPr>
        <a:xfrm>
          <a:off x="2641111" y="1609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36,998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21501</xdr:rowOff>
    </xdr:from>
    <xdr:to>
      <xdr:col>3</xdr:col>
      <xdr:colOff>3175</xdr:colOff>
      <xdr:row>96</xdr:row>
      <xdr:rowOff>123101</xdr:rowOff>
    </xdr:to>
    <xdr:sp macro="" textlink="">
      <xdr:nvSpPr>
        <xdr:cNvPr id="260" name="円/楕円 259"/>
        <xdr:cNvSpPr/>
      </xdr:nvSpPr>
      <xdr:spPr>
        <a:xfrm>
          <a:off x="1968500" y="1648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139628</xdr:rowOff>
    </xdr:from>
    <xdr:ext cx="534377" cy="259045"/>
    <xdr:sp macro="" textlink="">
      <xdr:nvSpPr>
        <xdr:cNvPr id="261" name="テキスト ボックス 260"/>
        <xdr:cNvSpPr txBox="1"/>
      </xdr:nvSpPr>
      <xdr:spPr>
        <a:xfrm>
          <a:off x="1752111" y="1625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62077</xdr:rowOff>
    </xdr:from>
    <xdr:to>
      <xdr:col>1</xdr:col>
      <xdr:colOff>485775</xdr:colOff>
      <xdr:row>96</xdr:row>
      <xdr:rowOff>163677</xdr:rowOff>
    </xdr:to>
    <xdr:sp macro="" textlink="">
      <xdr:nvSpPr>
        <xdr:cNvPr id="262" name="円/楕円 261"/>
        <xdr:cNvSpPr/>
      </xdr:nvSpPr>
      <xdr:spPr>
        <a:xfrm>
          <a:off x="1079500" y="1652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154804</xdr:rowOff>
    </xdr:from>
    <xdr:ext cx="534377" cy="259045"/>
    <xdr:sp macro="" textlink="">
      <xdr:nvSpPr>
        <xdr:cNvPr id="263" name="テキスト ボックス 262"/>
        <xdr:cNvSpPr txBox="1"/>
      </xdr:nvSpPr>
      <xdr:spPr>
        <a:xfrm>
          <a:off x="863111" y="1661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36</xdr:row>
      <xdr:rowOff>35577</xdr:rowOff>
    </xdr:from>
    <xdr:ext cx="377026" cy="259045"/>
    <xdr:sp macro="" textlink="">
      <xdr:nvSpPr>
        <xdr:cNvPr id="277" name="テキスト ボックス 276"/>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143510</xdr:rowOff>
    </xdr:from>
    <xdr:to>
      <xdr:col>15</xdr:col>
      <xdr:colOff>180340</xdr:colOff>
      <xdr:row>39</xdr:row>
      <xdr:rowOff>10922</xdr:rowOff>
    </xdr:to>
    <xdr:cxnSp macro="">
      <xdr:nvCxnSpPr>
        <xdr:cNvPr id="287" name="直線コネクタ 286"/>
        <xdr:cNvCxnSpPr/>
      </xdr:nvCxnSpPr>
      <xdr:spPr>
        <a:xfrm flipV="1">
          <a:off x="10475595" y="5458460"/>
          <a:ext cx="127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14749</xdr:rowOff>
    </xdr:from>
    <xdr:ext cx="313932" cy="259045"/>
    <xdr:sp macro="" textlink="">
      <xdr:nvSpPr>
        <xdr:cNvPr id="288" name="労働費最小値テキスト"/>
        <xdr:cNvSpPr txBox="1"/>
      </xdr:nvSpPr>
      <xdr:spPr>
        <a:xfrm>
          <a:off x="10528300" y="6701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15</xdr:col>
      <xdr:colOff>92075</xdr:colOff>
      <xdr:row>39</xdr:row>
      <xdr:rowOff>10922</xdr:rowOff>
    </xdr:from>
    <xdr:to>
      <xdr:col>15</xdr:col>
      <xdr:colOff>269875</xdr:colOff>
      <xdr:row>39</xdr:row>
      <xdr:rowOff>10922</xdr:rowOff>
    </xdr:to>
    <xdr:cxnSp macro="">
      <xdr:nvCxnSpPr>
        <xdr:cNvPr id="289" name="直線コネクタ 288"/>
        <xdr:cNvCxnSpPr/>
      </xdr:nvCxnSpPr>
      <xdr:spPr>
        <a:xfrm>
          <a:off x="10388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90187</xdr:rowOff>
    </xdr:from>
    <xdr:ext cx="469744" cy="259045"/>
    <xdr:sp macro="" textlink="">
      <xdr:nvSpPr>
        <xdr:cNvPr id="290" name="労働費最大値テキスト"/>
        <xdr:cNvSpPr txBox="1"/>
      </xdr:nvSpPr>
      <xdr:spPr>
        <a:xfrm>
          <a:off x="10528300" y="523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1,670</a:t>
          </a:r>
          <a:endParaRPr kumimoji="1" lang="ja-JP" altLang="en-US" sz="1000" b="1">
            <a:latin typeface="ＭＳ Ｐゴシック"/>
          </a:endParaRPr>
        </a:p>
      </xdr:txBody>
    </xdr:sp>
    <xdr:clientData/>
  </xdr:oneCellAnchor>
  <xdr:twoCellAnchor>
    <xdr:from>
      <xdr:col>15</xdr:col>
      <xdr:colOff>92075</xdr:colOff>
      <xdr:row>31</xdr:row>
      <xdr:rowOff>143510</xdr:rowOff>
    </xdr:from>
    <xdr:to>
      <xdr:col>15</xdr:col>
      <xdr:colOff>269875</xdr:colOff>
      <xdr:row>31</xdr:row>
      <xdr:rowOff>143510</xdr:rowOff>
    </xdr:to>
    <xdr:cxnSp macro="">
      <xdr:nvCxnSpPr>
        <xdr:cNvPr id="291" name="直線コネクタ 290"/>
        <xdr:cNvCxnSpPr/>
      </xdr:nvCxnSpPr>
      <xdr:spPr>
        <a:xfrm>
          <a:off x="10388600" y="545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124460</xdr:rowOff>
    </xdr:from>
    <xdr:to>
      <xdr:col>15</xdr:col>
      <xdr:colOff>180975</xdr:colOff>
      <xdr:row>36</xdr:row>
      <xdr:rowOff>36830</xdr:rowOff>
    </xdr:to>
    <xdr:cxnSp macro="">
      <xdr:nvCxnSpPr>
        <xdr:cNvPr id="292" name="直線コネクタ 291"/>
        <xdr:cNvCxnSpPr/>
      </xdr:nvCxnSpPr>
      <xdr:spPr>
        <a:xfrm>
          <a:off x="9639300" y="612521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21607</xdr:rowOff>
    </xdr:from>
    <xdr:ext cx="378565" cy="259045"/>
    <xdr:sp macro="" textlink="">
      <xdr:nvSpPr>
        <xdr:cNvPr id="293" name="労働費平均値テキスト"/>
        <xdr:cNvSpPr txBox="1"/>
      </xdr:nvSpPr>
      <xdr:spPr>
        <a:xfrm>
          <a:off x="10528300" y="6365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43180</xdr:rowOff>
    </xdr:from>
    <xdr:to>
      <xdr:col>15</xdr:col>
      <xdr:colOff>231775</xdr:colOff>
      <xdr:row>37</xdr:row>
      <xdr:rowOff>144780</xdr:rowOff>
    </xdr:to>
    <xdr:sp macro="" textlink="">
      <xdr:nvSpPr>
        <xdr:cNvPr id="294" name="フローチャート : 判断 293"/>
        <xdr:cNvSpPr/>
      </xdr:nvSpPr>
      <xdr:spPr>
        <a:xfrm>
          <a:off x="104267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42164</xdr:rowOff>
    </xdr:from>
    <xdr:to>
      <xdr:col>14</xdr:col>
      <xdr:colOff>28575</xdr:colOff>
      <xdr:row>35</xdr:row>
      <xdr:rowOff>124460</xdr:rowOff>
    </xdr:to>
    <xdr:cxnSp macro="">
      <xdr:nvCxnSpPr>
        <xdr:cNvPr id="295" name="直線コネクタ 294"/>
        <xdr:cNvCxnSpPr/>
      </xdr:nvCxnSpPr>
      <xdr:spPr>
        <a:xfrm>
          <a:off x="8750300" y="604291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109474</xdr:rowOff>
    </xdr:from>
    <xdr:to>
      <xdr:col>14</xdr:col>
      <xdr:colOff>79375</xdr:colOff>
      <xdr:row>37</xdr:row>
      <xdr:rowOff>39624</xdr:rowOff>
    </xdr:to>
    <xdr:sp macro="" textlink="">
      <xdr:nvSpPr>
        <xdr:cNvPr id="296" name="フローチャート : 判断 295"/>
        <xdr:cNvSpPr/>
      </xdr:nvSpPr>
      <xdr:spPr>
        <a:xfrm>
          <a:off x="9588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30751</xdr:rowOff>
    </xdr:from>
    <xdr:ext cx="378565" cy="259045"/>
    <xdr:sp macro="" textlink="">
      <xdr:nvSpPr>
        <xdr:cNvPr id="297" name="テキスト ボックス 296"/>
        <xdr:cNvSpPr txBox="1"/>
      </xdr:nvSpPr>
      <xdr:spPr>
        <a:xfrm>
          <a:off x="9450017" y="637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45974</xdr:rowOff>
    </xdr:from>
    <xdr:to>
      <xdr:col>12</xdr:col>
      <xdr:colOff>511175</xdr:colOff>
      <xdr:row>35</xdr:row>
      <xdr:rowOff>42164</xdr:rowOff>
    </xdr:to>
    <xdr:cxnSp macro="">
      <xdr:nvCxnSpPr>
        <xdr:cNvPr id="298" name="直線コネクタ 297"/>
        <xdr:cNvCxnSpPr/>
      </xdr:nvCxnSpPr>
      <xdr:spPr>
        <a:xfrm>
          <a:off x="7861300" y="5875274"/>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70612</xdr:rowOff>
    </xdr:from>
    <xdr:to>
      <xdr:col>12</xdr:col>
      <xdr:colOff>561975</xdr:colOff>
      <xdr:row>36</xdr:row>
      <xdr:rowOff>762</xdr:rowOff>
    </xdr:to>
    <xdr:sp macro="" textlink="">
      <xdr:nvSpPr>
        <xdr:cNvPr id="299" name="フローチャート : 判断 298"/>
        <xdr:cNvSpPr/>
      </xdr:nvSpPr>
      <xdr:spPr>
        <a:xfrm>
          <a:off x="8699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163339</xdr:rowOff>
    </xdr:from>
    <xdr:ext cx="378565" cy="259045"/>
    <xdr:sp macro="" textlink="">
      <xdr:nvSpPr>
        <xdr:cNvPr id="300" name="テキスト ボックス 299"/>
        <xdr:cNvSpPr txBox="1"/>
      </xdr:nvSpPr>
      <xdr:spPr>
        <a:xfrm>
          <a:off x="8561017" y="616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66548</xdr:rowOff>
    </xdr:from>
    <xdr:to>
      <xdr:col>11</xdr:col>
      <xdr:colOff>307975</xdr:colOff>
      <xdr:row>34</xdr:row>
      <xdr:rowOff>45974</xdr:rowOff>
    </xdr:to>
    <xdr:cxnSp macro="">
      <xdr:nvCxnSpPr>
        <xdr:cNvPr id="301" name="直線コネクタ 300"/>
        <xdr:cNvCxnSpPr/>
      </xdr:nvCxnSpPr>
      <xdr:spPr>
        <a:xfrm>
          <a:off x="6972300" y="572439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25654</xdr:rowOff>
    </xdr:from>
    <xdr:to>
      <xdr:col>11</xdr:col>
      <xdr:colOff>358775</xdr:colOff>
      <xdr:row>35</xdr:row>
      <xdr:rowOff>127254</xdr:rowOff>
    </xdr:to>
    <xdr:sp macro="" textlink="">
      <xdr:nvSpPr>
        <xdr:cNvPr id="302" name="フローチャート : 判断 301"/>
        <xdr:cNvSpPr/>
      </xdr:nvSpPr>
      <xdr:spPr>
        <a:xfrm>
          <a:off x="7810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35</xdr:row>
      <xdr:rowOff>118381</xdr:rowOff>
    </xdr:from>
    <xdr:ext cx="378565" cy="259045"/>
    <xdr:sp macro="" textlink="">
      <xdr:nvSpPr>
        <xdr:cNvPr id="303" name="テキスト ボックス 302"/>
        <xdr:cNvSpPr txBox="1"/>
      </xdr:nvSpPr>
      <xdr:spPr>
        <a:xfrm>
          <a:off x="7672017" y="6119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78232</xdr:rowOff>
    </xdr:from>
    <xdr:to>
      <xdr:col>10</xdr:col>
      <xdr:colOff>155575</xdr:colOff>
      <xdr:row>33</xdr:row>
      <xdr:rowOff>8382</xdr:rowOff>
    </xdr:to>
    <xdr:sp macro="" textlink="">
      <xdr:nvSpPr>
        <xdr:cNvPr id="304" name="フローチャート : 判断 303"/>
        <xdr:cNvSpPr/>
      </xdr:nvSpPr>
      <xdr:spPr>
        <a:xfrm>
          <a:off x="6921500" y="556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24909</xdr:rowOff>
    </xdr:from>
    <xdr:ext cx="469744" cy="259045"/>
    <xdr:sp macro="" textlink="">
      <xdr:nvSpPr>
        <xdr:cNvPr id="305" name="テキスト ボックス 304"/>
        <xdr:cNvSpPr txBox="1"/>
      </xdr:nvSpPr>
      <xdr:spPr>
        <a:xfrm>
          <a:off x="6737427" y="533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157480</xdr:rowOff>
    </xdr:from>
    <xdr:to>
      <xdr:col>15</xdr:col>
      <xdr:colOff>231775</xdr:colOff>
      <xdr:row>36</xdr:row>
      <xdr:rowOff>87630</xdr:rowOff>
    </xdr:to>
    <xdr:sp macro="" textlink="">
      <xdr:nvSpPr>
        <xdr:cNvPr id="311" name="円/楕円 310"/>
        <xdr:cNvSpPr/>
      </xdr:nvSpPr>
      <xdr:spPr>
        <a:xfrm>
          <a:off x="104267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8907</xdr:rowOff>
    </xdr:from>
    <xdr:ext cx="378565" cy="259045"/>
    <xdr:sp macro="" textlink="">
      <xdr:nvSpPr>
        <xdr:cNvPr id="312" name="労働費該当値テキスト"/>
        <xdr:cNvSpPr txBox="1"/>
      </xdr:nvSpPr>
      <xdr:spPr>
        <a:xfrm>
          <a:off x="10528300" y="6009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73660</xdr:rowOff>
    </xdr:from>
    <xdr:to>
      <xdr:col>14</xdr:col>
      <xdr:colOff>79375</xdr:colOff>
      <xdr:row>36</xdr:row>
      <xdr:rowOff>3810</xdr:rowOff>
    </xdr:to>
    <xdr:sp macro="" textlink="">
      <xdr:nvSpPr>
        <xdr:cNvPr id="313" name="円/楕円 312"/>
        <xdr:cNvSpPr/>
      </xdr:nvSpPr>
      <xdr:spPr>
        <a:xfrm>
          <a:off x="95885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20337</xdr:rowOff>
    </xdr:from>
    <xdr:ext cx="378565" cy="259045"/>
    <xdr:sp macro="" textlink="">
      <xdr:nvSpPr>
        <xdr:cNvPr id="314" name="テキスト ボックス 313"/>
        <xdr:cNvSpPr txBox="1"/>
      </xdr:nvSpPr>
      <xdr:spPr>
        <a:xfrm>
          <a:off x="9450017" y="5849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162814</xdr:rowOff>
    </xdr:from>
    <xdr:to>
      <xdr:col>12</xdr:col>
      <xdr:colOff>561975</xdr:colOff>
      <xdr:row>35</xdr:row>
      <xdr:rowOff>92964</xdr:rowOff>
    </xdr:to>
    <xdr:sp macro="" textlink="">
      <xdr:nvSpPr>
        <xdr:cNvPr id="315" name="円/楕円 314"/>
        <xdr:cNvSpPr/>
      </xdr:nvSpPr>
      <xdr:spPr>
        <a:xfrm>
          <a:off x="8699500" y="599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33</xdr:row>
      <xdr:rowOff>109491</xdr:rowOff>
    </xdr:from>
    <xdr:ext cx="378565" cy="259045"/>
    <xdr:sp macro="" textlink="">
      <xdr:nvSpPr>
        <xdr:cNvPr id="316" name="テキスト ボックス 315"/>
        <xdr:cNvSpPr txBox="1"/>
      </xdr:nvSpPr>
      <xdr:spPr>
        <a:xfrm>
          <a:off x="8561017" y="576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166624</xdr:rowOff>
    </xdr:from>
    <xdr:to>
      <xdr:col>11</xdr:col>
      <xdr:colOff>358775</xdr:colOff>
      <xdr:row>34</xdr:row>
      <xdr:rowOff>96774</xdr:rowOff>
    </xdr:to>
    <xdr:sp macro="" textlink="">
      <xdr:nvSpPr>
        <xdr:cNvPr id="317" name="円/楕円 316"/>
        <xdr:cNvSpPr/>
      </xdr:nvSpPr>
      <xdr:spPr>
        <a:xfrm>
          <a:off x="7810500" y="58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113301</xdr:rowOff>
    </xdr:from>
    <xdr:ext cx="469744" cy="259045"/>
    <xdr:sp macro="" textlink="">
      <xdr:nvSpPr>
        <xdr:cNvPr id="318" name="テキスト ボックス 317"/>
        <xdr:cNvSpPr txBox="1"/>
      </xdr:nvSpPr>
      <xdr:spPr>
        <a:xfrm>
          <a:off x="7626427" y="559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15748</xdr:rowOff>
    </xdr:from>
    <xdr:to>
      <xdr:col>10</xdr:col>
      <xdr:colOff>155575</xdr:colOff>
      <xdr:row>33</xdr:row>
      <xdr:rowOff>117348</xdr:rowOff>
    </xdr:to>
    <xdr:sp macro="" textlink="">
      <xdr:nvSpPr>
        <xdr:cNvPr id="319" name="円/楕円 318"/>
        <xdr:cNvSpPr/>
      </xdr:nvSpPr>
      <xdr:spPr>
        <a:xfrm>
          <a:off x="6921500" y="567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108475</xdr:rowOff>
    </xdr:from>
    <xdr:ext cx="469744" cy="259045"/>
    <xdr:sp macro="" textlink="">
      <xdr:nvSpPr>
        <xdr:cNvPr id="320" name="テキスト ボックス 319"/>
        <xdr:cNvSpPr txBox="1"/>
      </xdr:nvSpPr>
      <xdr:spPr>
        <a:xfrm>
          <a:off x="6737427" y="576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4" name="テキスト ボックス 333"/>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168927</xdr:rowOff>
    </xdr:from>
    <xdr:ext cx="467179" cy="259045"/>
    <xdr:sp macro="" textlink="">
      <xdr:nvSpPr>
        <xdr:cNvPr id="336" name="テキスト ボックス 335"/>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51</xdr:row>
      <xdr:rowOff>130827</xdr:rowOff>
    </xdr:from>
    <xdr:ext cx="467179" cy="259045"/>
    <xdr:sp macro="" textlink="">
      <xdr:nvSpPr>
        <xdr:cNvPr id="338" name="テキスト ボックス 337"/>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42164</xdr:rowOff>
    </xdr:from>
    <xdr:to>
      <xdr:col>15</xdr:col>
      <xdr:colOff>180340</xdr:colOff>
      <xdr:row>59</xdr:row>
      <xdr:rowOff>40259</xdr:rowOff>
    </xdr:to>
    <xdr:cxnSp macro="">
      <xdr:nvCxnSpPr>
        <xdr:cNvPr id="344" name="直線コネクタ 343"/>
        <xdr:cNvCxnSpPr/>
      </xdr:nvCxnSpPr>
      <xdr:spPr>
        <a:xfrm flipV="1">
          <a:off x="10475595" y="8786114"/>
          <a:ext cx="127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44086</xdr:rowOff>
    </xdr:from>
    <xdr:ext cx="313932" cy="259045"/>
    <xdr:sp macro="" textlink="">
      <xdr:nvSpPr>
        <xdr:cNvPr id="345" name="農林水産業費最小値テキスト"/>
        <xdr:cNvSpPr txBox="1"/>
      </xdr:nvSpPr>
      <xdr:spPr>
        <a:xfrm>
          <a:off x="10528300" y="10159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15</xdr:col>
      <xdr:colOff>92075</xdr:colOff>
      <xdr:row>59</xdr:row>
      <xdr:rowOff>40259</xdr:rowOff>
    </xdr:from>
    <xdr:to>
      <xdr:col>15</xdr:col>
      <xdr:colOff>269875</xdr:colOff>
      <xdr:row>59</xdr:row>
      <xdr:rowOff>40259</xdr:rowOff>
    </xdr:to>
    <xdr:cxnSp macro="">
      <xdr:nvCxnSpPr>
        <xdr:cNvPr id="346" name="直線コネクタ 345"/>
        <xdr:cNvCxnSpPr/>
      </xdr:nvCxnSpPr>
      <xdr:spPr>
        <a:xfrm>
          <a:off x="10388600" y="1015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160291</xdr:rowOff>
    </xdr:from>
    <xdr:ext cx="534377" cy="259045"/>
    <xdr:sp macro="" textlink="">
      <xdr:nvSpPr>
        <xdr:cNvPr id="347" name="農林水産業費最大値テキスト"/>
        <xdr:cNvSpPr txBox="1"/>
      </xdr:nvSpPr>
      <xdr:spPr>
        <a:xfrm>
          <a:off x="10528300" y="856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10,818</a:t>
          </a:r>
          <a:endParaRPr kumimoji="1" lang="ja-JP" altLang="en-US" sz="1000" b="1">
            <a:latin typeface="ＭＳ Ｐゴシック"/>
          </a:endParaRPr>
        </a:p>
      </xdr:txBody>
    </xdr:sp>
    <xdr:clientData/>
  </xdr:oneCellAnchor>
  <xdr:twoCellAnchor>
    <xdr:from>
      <xdr:col>15</xdr:col>
      <xdr:colOff>92075</xdr:colOff>
      <xdr:row>51</xdr:row>
      <xdr:rowOff>42164</xdr:rowOff>
    </xdr:from>
    <xdr:to>
      <xdr:col>15</xdr:col>
      <xdr:colOff>269875</xdr:colOff>
      <xdr:row>51</xdr:row>
      <xdr:rowOff>42164</xdr:rowOff>
    </xdr:to>
    <xdr:cxnSp macro="">
      <xdr:nvCxnSpPr>
        <xdr:cNvPr id="348" name="直線コネクタ 347"/>
        <xdr:cNvCxnSpPr/>
      </xdr:nvCxnSpPr>
      <xdr:spPr>
        <a:xfrm>
          <a:off x="10388600" y="8786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89535</xdr:rowOff>
    </xdr:from>
    <xdr:to>
      <xdr:col>15</xdr:col>
      <xdr:colOff>180975</xdr:colOff>
      <xdr:row>54</xdr:row>
      <xdr:rowOff>133731</xdr:rowOff>
    </xdr:to>
    <xdr:cxnSp macro="">
      <xdr:nvCxnSpPr>
        <xdr:cNvPr id="349" name="直線コネクタ 348"/>
        <xdr:cNvCxnSpPr/>
      </xdr:nvCxnSpPr>
      <xdr:spPr>
        <a:xfrm>
          <a:off x="9639300" y="9347835"/>
          <a:ext cx="8382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25163</xdr:rowOff>
    </xdr:from>
    <xdr:ext cx="469744" cy="259045"/>
    <xdr:sp macro="" textlink="">
      <xdr:nvSpPr>
        <xdr:cNvPr id="350" name="農林水産業費平均値テキスト"/>
        <xdr:cNvSpPr txBox="1"/>
      </xdr:nvSpPr>
      <xdr:spPr>
        <a:xfrm>
          <a:off x="10528300" y="9797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46736</xdr:rowOff>
    </xdr:from>
    <xdr:to>
      <xdr:col>15</xdr:col>
      <xdr:colOff>231775</xdr:colOff>
      <xdr:row>57</xdr:row>
      <xdr:rowOff>148336</xdr:rowOff>
    </xdr:to>
    <xdr:sp macro="" textlink="">
      <xdr:nvSpPr>
        <xdr:cNvPr id="351" name="フローチャート : 判断 350"/>
        <xdr:cNvSpPr/>
      </xdr:nvSpPr>
      <xdr:spPr>
        <a:xfrm>
          <a:off x="104267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44704</xdr:rowOff>
    </xdr:from>
    <xdr:to>
      <xdr:col>14</xdr:col>
      <xdr:colOff>28575</xdr:colOff>
      <xdr:row>54</xdr:row>
      <xdr:rowOff>89535</xdr:rowOff>
    </xdr:to>
    <xdr:cxnSp macro="">
      <xdr:nvCxnSpPr>
        <xdr:cNvPr id="352" name="直線コネクタ 351"/>
        <xdr:cNvCxnSpPr/>
      </xdr:nvCxnSpPr>
      <xdr:spPr>
        <a:xfrm>
          <a:off x="8750300" y="9303004"/>
          <a:ext cx="889000" cy="4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59944</xdr:rowOff>
    </xdr:from>
    <xdr:to>
      <xdr:col>14</xdr:col>
      <xdr:colOff>79375</xdr:colOff>
      <xdr:row>57</xdr:row>
      <xdr:rowOff>161544</xdr:rowOff>
    </xdr:to>
    <xdr:sp macro="" textlink="">
      <xdr:nvSpPr>
        <xdr:cNvPr id="353" name="フローチャート : 判断 352"/>
        <xdr:cNvSpPr/>
      </xdr:nvSpPr>
      <xdr:spPr>
        <a:xfrm>
          <a:off x="9588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152671</xdr:rowOff>
    </xdr:from>
    <xdr:ext cx="469744" cy="259045"/>
    <xdr:sp macro="" textlink="">
      <xdr:nvSpPr>
        <xdr:cNvPr id="354" name="テキスト ボックス 353"/>
        <xdr:cNvSpPr txBox="1"/>
      </xdr:nvSpPr>
      <xdr:spPr>
        <a:xfrm>
          <a:off x="9404427"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2,178</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94361</xdr:rowOff>
    </xdr:from>
    <xdr:to>
      <xdr:col>12</xdr:col>
      <xdr:colOff>511175</xdr:colOff>
      <xdr:row>54</xdr:row>
      <xdr:rowOff>44704</xdr:rowOff>
    </xdr:to>
    <xdr:cxnSp macro="">
      <xdr:nvCxnSpPr>
        <xdr:cNvPr id="355" name="直線コネクタ 354"/>
        <xdr:cNvCxnSpPr/>
      </xdr:nvCxnSpPr>
      <xdr:spPr>
        <a:xfrm>
          <a:off x="7861300" y="9181211"/>
          <a:ext cx="889000" cy="1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43307</xdr:rowOff>
    </xdr:from>
    <xdr:to>
      <xdr:col>12</xdr:col>
      <xdr:colOff>561975</xdr:colOff>
      <xdr:row>57</xdr:row>
      <xdr:rowOff>144907</xdr:rowOff>
    </xdr:to>
    <xdr:sp macro="" textlink="">
      <xdr:nvSpPr>
        <xdr:cNvPr id="356" name="フローチャート : 判断 355"/>
        <xdr:cNvSpPr/>
      </xdr:nvSpPr>
      <xdr:spPr>
        <a:xfrm>
          <a:off x="8699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136034</xdr:rowOff>
    </xdr:from>
    <xdr:ext cx="469744" cy="259045"/>
    <xdr:sp macro="" textlink="">
      <xdr:nvSpPr>
        <xdr:cNvPr id="357" name="テキスト ボックス 356"/>
        <xdr:cNvSpPr txBox="1"/>
      </xdr:nvSpPr>
      <xdr:spPr>
        <a:xfrm>
          <a:off x="8515427" y="990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2,309</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94361</xdr:rowOff>
    </xdr:from>
    <xdr:to>
      <xdr:col>11</xdr:col>
      <xdr:colOff>307975</xdr:colOff>
      <xdr:row>54</xdr:row>
      <xdr:rowOff>27559</xdr:rowOff>
    </xdr:to>
    <xdr:cxnSp macro="">
      <xdr:nvCxnSpPr>
        <xdr:cNvPr id="358" name="直線コネクタ 357"/>
        <xdr:cNvCxnSpPr/>
      </xdr:nvCxnSpPr>
      <xdr:spPr>
        <a:xfrm flipV="1">
          <a:off x="6972300" y="9181211"/>
          <a:ext cx="889000" cy="10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14097</xdr:rowOff>
    </xdr:from>
    <xdr:to>
      <xdr:col>11</xdr:col>
      <xdr:colOff>358775</xdr:colOff>
      <xdr:row>57</xdr:row>
      <xdr:rowOff>115697</xdr:rowOff>
    </xdr:to>
    <xdr:sp macro="" textlink="">
      <xdr:nvSpPr>
        <xdr:cNvPr id="359" name="フローチャート : 判断 358"/>
        <xdr:cNvSpPr/>
      </xdr:nvSpPr>
      <xdr:spPr>
        <a:xfrm>
          <a:off x="7810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106824</xdr:rowOff>
    </xdr:from>
    <xdr:ext cx="469744" cy="259045"/>
    <xdr:sp macro="" textlink="">
      <xdr:nvSpPr>
        <xdr:cNvPr id="360" name="テキスト ボックス 359"/>
        <xdr:cNvSpPr txBox="1"/>
      </xdr:nvSpPr>
      <xdr:spPr>
        <a:xfrm>
          <a:off x="7626427" y="987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8001</xdr:rowOff>
    </xdr:from>
    <xdr:to>
      <xdr:col>10</xdr:col>
      <xdr:colOff>155575</xdr:colOff>
      <xdr:row>57</xdr:row>
      <xdr:rowOff>109601</xdr:rowOff>
    </xdr:to>
    <xdr:sp macro="" textlink="">
      <xdr:nvSpPr>
        <xdr:cNvPr id="361" name="フローチャート : 判断 360"/>
        <xdr:cNvSpPr/>
      </xdr:nvSpPr>
      <xdr:spPr>
        <a:xfrm>
          <a:off x="6921500" y="978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100728</xdr:rowOff>
    </xdr:from>
    <xdr:ext cx="469744" cy="259045"/>
    <xdr:sp macro="" textlink="">
      <xdr:nvSpPr>
        <xdr:cNvPr id="362" name="テキスト ボックス 361"/>
        <xdr:cNvSpPr txBox="1"/>
      </xdr:nvSpPr>
      <xdr:spPr>
        <a:xfrm>
          <a:off x="6737427" y="987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82931</xdr:rowOff>
    </xdr:from>
    <xdr:to>
      <xdr:col>15</xdr:col>
      <xdr:colOff>231775</xdr:colOff>
      <xdr:row>55</xdr:row>
      <xdr:rowOff>13081</xdr:rowOff>
    </xdr:to>
    <xdr:sp macro="" textlink="">
      <xdr:nvSpPr>
        <xdr:cNvPr id="368" name="円/楕円 367"/>
        <xdr:cNvSpPr/>
      </xdr:nvSpPr>
      <xdr:spPr>
        <a:xfrm>
          <a:off x="10426700" y="934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105808</xdr:rowOff>
    </xdr:from>
    <xdr:ext cx="469744" cy="259045"/>
    <xdr:sp macro="" textlink="">
      <xdr:nvSpPr>
        <xdr:cNvPr id="369" name="農林水産業費該当値テキスト"/>
        <xdr:cNvSpPr txBox="1"/>
      </xdr:nvSpPr>
      <xdr:spPr>
        <a:xfrm>
          <a:off x="10528300" y="919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6,047</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38735</xdr:rowOff>
    </xdr:from>
    <xdr:to>
      <xdr:col>14</xdr:col>
      <xdr:colOff>79375</xdr:colOff>
      <xdr:row>54</xdr:row>
      <xdr:rowOff>140335</xdr:rowOff>
    </xdr:to>
    <xdr:sp macro="" textlink="">
      <xdr:nvSpPr>
        <xdr:cNvPr id="370" name="円/楕円 369"/>
        <xdr:cNvSpPr/>
      </xdr:nvSpPr>
      <xdr:spPr>
        <a:xfrm>
          <a:off x="9588500" y="929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52</xdr:row>
      <xdr:rowOff>156862</xdr:rowOff>
    </xdr:from>
    <xdr:ext cx="469744" cy="259045"/>
    <xdr:sp macro="" textlink="">
      <xdr:nvSpPr>
        <xdr:cNvPr id="371" name="テキスト ボックス 370"/>
        <xdr:cNvSpPr txBox="1"/>
      </xdr:nvSpPr>
      <xdr:spPr>
        <a:xfrm>
          <a:off x="9404427" y="907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6,395</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165354</xdr:rowOff>
    </xdr:from>
    <xdr:to>
      <xdr:col>12</xdr:col>
      <xdr:colOff>561975</xdr:colOff>
      <xdr:row>54</xdr:row>
      <xdr:rowOff>95504</xdr:rowOff>
    </xdr:to>
    <xdr:sp macro="" textlink="">
      <xdr:nvSpPr>
        <xdr:cNvPr id="372" name="円/楕円 371"/>
        <xdr:cNvSpPr/>
      </xdr:nvSpPr>
      <xdr:spPr>
        <a:xfrm>
          <a:off x="8699500" y="92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52</xdr:row>
      <xdr:rowOff>112031</xdr:rowOff>
    </xdr:from>
    <xdr:ext cx="469744" cy="259045"/>
    <xdr:sp macro="" textlink="">
      <xdr:nvSpPr>
        <xdr:cNvPr id="373" name="テキスト ボックス 372"/>
        <xdr:cNvSpPr txBox="1"/>
      </xdr:nvSpPr>
      <xdr:spPr>
        <a:xfrm>
          <a:off x="8515427" y="902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6,748</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43561</xdr:rowOff>
    </xdr:from>
    <xdr:to>
      <xdr:col>11</xdr:col>
      <xdr:colOff>358775</xdr:colOff>
      <xdr:row>53</xdr:row>
      <xdr:rowOff>145161</xdr:rowOff>
    </xdr:to>
    <xdr:sp macro="" textlink="">
      <xdr:nvSpPr>
        <xdr:cNvPr id="374" name="円/楕円 373"/>
        <xdr:cNvSpPr/>
      </xdr:nvSpPr>
      <xdr:spPr>
        <a:xfrm>
          <a:off x="7810500" y="913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51</xdr:row>
      <xdr:rowOff>161688</xdr:rowOff>
    </xdr:from>
    <xdr:ext cx="469744" cy="259045"/>
    <xdr:sp macro="" textlink="">
      <xdr:nvSpPr>
        <xdr:cNvPr id="375" name="テキスト ボックス 374"/>
        <xdr:cNvSpPr txBox="1"/>
      </xdr:nvSpPr>
      <xdr:spPr>
        <a:xfrm>
          <a:off x="7626427" y="890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7,707</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148209</xdr:rowOff>
    </xdr:from>
    <xdr:to>
      <xdr:col>10</xdr:col>
      <xdr:colOff>155575</xdr:colOff>
      <xdr:row>54</xdr:row>
      <xdr:rowOff>78359</xdr:rowOff>
    </xdr:to>
    <xdr:sp macro="" textlink="">
      <xdr:nvSpPr>
        <xdr:cNvPr id="376" name="円/楕円 375"/>
        <xdr:cNvSpPr/>
      </xdr:nvSpPr>
      <xdr:spPr>
        <a:xfrm>
          <a:off x="6921500" y="923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52</xdr:row>
      <xdr:rowOff>94886</xdr:rowOff>
    </xdr:from>
    <xdr:ext cx="469744" cy="259045"/>
    <xdr:sp macro="" textlink="">
      <xdr:nvSpPr>
        <xdr:cNvPr id="377" name="テキスト ボックス 376"/>
        <xdr:cNvSpPr txBox="1"/>
      </xdr:nvSpPr>
      <xdr:spPr>
        <a:xfrm>
          <a:off x="6737427" y="9010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51598</xdr:rowOff>
    </xdr:from>
    <xdr:to>
      <xdr:col>15</xdr:col>
      <xdr:colOff>180340</xdr:colOff>
      <xdr:row>78</xdr:row>
      <xdr:rowOff>87990</xdr:rowOff>
    </xdr:to>
    <xdr:cxnSp macro="">
      <xdr:nvCxnSpPr>
        <xdr:cNvPr id="399" name="直線コネクタ 398"/>
        <xdr:cNvCxnSpPr/>
      </xdr:nvCxnSpPr>
      <xdr:spPr>
        <a:xfrm flipV="1">
          <a:off x="10475595" y="12053098"/>
          <a:ext cx="1270" cy="1407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91817</xdr:rowOff>
    </xdr:from>
    <xdr:ext cx="469744" cy="259045"/>
    <xdr:sp macro="" textlink="">
      <xdr:nvSpPr>
        <xdr:cNvPr id="400" name="商工費最小値テキスト"/>
        <xdr:cNvSpPr txBox="1"/>
      </xdr:nvSpPr>
      <xdr:spPr>
        <a:xfrm>
          <a:off x="10528300" y="1346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a:t>
          </a:r>
          <a:endParaRPr kumimoji="1" lang="ja-JP" altLang="en-US" sz="1000" b="1">
            <a:latin typeface="ＭＳ Ｐゴシック"/>
          </a:endParaRPr>
        </a:p>
      </xdr:txBody>
    </xdr:sp>
    <xdr:clientData/>
  </xdr:oneCellAnchor>
  <xdr:twoCellAnchor>
    <xdr:from>
      <xdr:col>15</xdr:col>
      <xdr:colOff>92075</xdr:colOff>
      <xdr:row>78</xdr:row>
      <xdr:rowOff>87990</xdr:rowOff>
    </xdr:from>
    <xdr:to>
      <xdr:col>15</xdr:col>
      <xdr:colOff>269875</xdr:colOff>
      <xdr:row>78</xdr:row>
      <xdr:rowOff>87990</xdr:rowOff>
    </xdr:to>
    <xdr:cxnSp macro="">
      <xdr:nvCxnSpPr>
        <xdr:cNvPr id="401" name="直線コネクタ 400"/>
        <xdr:cNvCxnSpPr/>
      </xdr:nvCxnSpPr>
      <xdr:spPr>
        <a:xfrm>
          <a:off x="10388600" y="1346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169725</xdr:rowOff>
    </xdr:from>
    <xdr:ext cx="534377" cy="259045"/>
    <xdr:sp macro="" textlink="">
      <xdr:nvSpPr>
        <xdr:cNvPr id="402" name="商工費最大値テキスト"/>
        <xdr:cNvSpPr txBox="1"/>
      </xdr:nvSpPr>
      <xdr:spPr>
        <a:xfrm>
          <a:off x="10528300" y="1182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63,854</a:t>
          </a:r>
          <a:endParaRPr kumimoji="1" lang="ja-JP" altLang="en-US" sz="1000" b="1">
            <a:latin typeface="ＭＳ Ｐゴシック"/>
          </a:endParaRPr>
        </a:p>
      </xdr:txBody>
    </xdr:sp>
    <xdr:clientData/>
  </xdr:oneCellAnchor>
  <xdr:twoCellAnchor>
    <xdr:from>
      <xdr:col>15</xdr:col>
      <xdr:colOff>92075</xdr:colOff>
      <xdr:row>70</xdr:row>
      <xdr:rowOff>51598</xdr:rowOff>
    </xdr:from>
    <xdr:to>
      <xdr:col>15</xdr:col>
      <xdr:colOff>269875</xdr:colOff>
      <xdr:row>70</xdr:row>
      <xdr:rowOff>51598</xdr:rowOff>
    </xdr:to>
    <xdr:cxnSp macro="">
      <xdr:nvCxnSpPr>
        <xdr:cNvPr id="403" name="直線コネクタ 402"/>
        <xdr:cNvCxnSpPr/>
      </xdr:nvCxnSpPr>
      <xdr:spPr>
        <a:xfrm>
          <a:off x="10388600" y="1205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153577</xdr:rowOff>
    </xdr:from>
    <xdr:to>
      <xdr:col>15</xdr:col>
      <xdr:colOff>180975</xdr:colOff>
      <xdr:row>78</xdr:row>
      <xdr:rowOff>11089</xdr:rowOff>
    </xdr:to>
    <xdr:cxnSp macro="">
      <xdr:nvCxnSpPr>
        <xdr:cNvPr id="404" name="直線コネクタ 403"/>
        <xdr:cNvCxnSpPr/>
      </xdr:nvCxnSpPr>
      <xdr:spPr>
        <a:xfrm>
          <a:off x="9639300" y="13355227"/>
          <a:ext cx="838200" cy="2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50992</xdr:rowOff>
    </xdr:from>
    <xdr:ext cx="534377" cy="259045"/>
    <xdr:sp macro="" textlink="">
      <xdr:nvSpPr>
        <xdr:cNvPr id="405" name="商工費平均値テキスト"/>
        <xdr:cNvSpPr txBox="1"/>
      </xdr:nvSpPr>
      <xdr:spPr>
        <a:xfrm>
          <a:off x="10528300" y="12738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25,159</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28115</xdr:rowOff>
    </xdr:from>
    <xdr:to>
      <xdr:col>15</xdr:col>
      <xdr:colOff>231775</xdr:colOff>
      <xdr:row>75</xdr:row>
      <xdr:rowOff>129715</xdr:rowOff>
    </xdr:to>
    <xdr:sp macro="" textlink="">
      <xdr:nvSpPr>
        <xdr:cNvPr id="406" name="フローチャート : 判断 405"/>
        <xdr:cNvSpPr/>
      </xdr:nvSpPr>
      <xdr:spPr>
        <a:xfrm>
          <a:off x="104267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153577</xdr:rowOff>
    </xdr:from>
    <xdr:to>
      <xdr:col>14</xdr:col>
      <xdr:colOff>28575</xdr:colOff>
      <xdr:row>78</xdr:row>
      <xdr:rowOff>11912</xdr:rowOff>
    </xdr:to>
    <xdr:cxnSp macro="">
      <xdr:nvCxnSpPr>
        <xdr:cNvPr id="407" name="直線コネクタ 406"/>
        <xdr:cNvCxnSpPr/>
      </xdr:nvCxnSpPr>
      <xdr:spPr>
        <a:xfrm flipV="1">
          <a:off x="8750300" y="13355227"/>
          <a:ext cx="889000" cy="2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144542</xdr:rowOff>
    </xdr:from>
    <xdr:to>
      <xdr:col>14</xdr:col>
      <xdr:colOff>79375</xdr:colOff>
      <xdr:row>75</xdr:row>
      <xdr:rowOff>74692</xdr:rowOff>
    </xdr:to>
    <xdr:sp macro="" textlink="">
      <xdr:nvSpPr>
        <xdr:cNvPr id="408" name="フローチャート : 判断 407"/>
        <xdr:cNvSpPr/>
      </xdr:nvSpPr>
      <xdr:spPr>
        <a:xfrm>
          <a:off x="9588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91219</xdr:rowOff>
    </xdr:from>
    <xdr:ext cx="534377" cy="259045"/>
    <xdr:sp macro="" textlink="">
      <xdr:nvSpPr>
        <xdr:cNvPr id="409" name="テキスト ボックス 408"/>
        <xdr:cNvSpPr txBox="1"/>
      </xdr:nvSpPr>
      <xdr:spPr>
        <a:xfrm>
          <a:off x="9372111" y="126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27,566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11912</xdr:rowOff>
    </xdr:from>
    <xdr:to>
      <xdr:col>12</xdr:col>
      <xdr:colOff>511175</xdr:colOff>
      <xdr:row>78</xdr:row>
      <xdr:rowOff>17263</xdr:rowOff>
    </xdr:to>
    <xdr:cxnSp macro="">
      <xdr:nvCxnSpPr>
        <xdr:cNvPr id="410" name="直線コネクタ 409"/>
        <xdr:cNvCxnSpPr/>
      </xdr:nvCxnSpPr>
      <xdr:spPr>
        <a:xfrm flipV="1">
          <a:off x="7861300" y="13385012"/>
          <a:ext cx="889000" cy="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120401</xdr:rowOff>
    </xdr:from>
    <xdr:to>
      <xdr:col>12</xdr:col>
      <xdr:colOff>561975</xdr:colOff>
      <xdr:row>75</xdr:row>
      <xdr:rowOff>50551</xdr:rowOff>
    </xdr:to>
    <xdr:sp macro="" textlink="">
      <xdr:nvSpPr>
        <xdr:cNvPr id="411" name="フローチャート : 判断 410"/>
        <xdr:cNvSpPr/>
      </xdr:nvSpPr>
      <xdr:spPr>
        <a:xfrm>
          <a:off x="8699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67078</xdr:rowOff>
    </xdr:from>
    <xdr:ext cx="534377" cy="259045"/>
    <xdr:sp macro="" textlink="">
      <xdr:nvSpPr>
        <xdr:cNvPr id="412" name="テキスト ボックス 411"/>
        <xdr:cNvSpPr txBox="1"/>
      </xdr:nvSpPr>
      <xdr:spPr>
        <a:xfrm>
          <a:off x="8483111" y="125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28,622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148227</xdr:rowOff>
    </xdr:from>
    <xdr:to>
      <xdr:col>11</xdr:col>
      <xdr:colOff>307975</xdr:colOff>
      <xdr:row>78</xdr:row>
      <xdr:rowOff>17263</xdr:rowOff>
    </xdr:to>
    <xdr:cxnSp macro="">
      <xdr:nvCxnSpPr>
        <xdr:cNvPr id="413" name="直線コネクタ 412"/>
        <xdr:cNvCxnSpPr/>
      </xdr:nvCxnSpPr>
      <xdr:spPr>
        <a:xfrm>
          <a:off x="6972300" y="13349877"/>
          <a:ext cx="889000" cy="4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74</xdr:row>
      <xdr:rowOff>51661</xdr:rowOff>
    </xdr:from>
    <xdr:to>
      <xdr:col>11</xdr:col>
      <xdr:colOff>358775</xdr:colOff>
      <xdr:row>74</xdr:row>
      <xdr:rowOff>153261</xdr:rowOff>
    </xdr:to>
    <xdr:sp macro="" textlink="">
      <xdr:nvSpPr>
        <xdr:cNvPr id="414" name="フローチャート : 判断 413"/>
        <xdr:cNvSpPr/>
      </xdr:nvSpPr>
      <xdr:spPr>
        <a:xfrm>
          <a:off x="7810500" y="127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169788</xdr:rowOff>
    </xdr:from>
    <xdr:ext cx="534377" cy="259045"/>
    <xdr:sp macro="" textlink="">
      <xdr:nvSpPr>
        <xdr:cNvPr id="415" name="テキスト ボックス 414"/>
        <xdr:cNvSpPr txBox="1"/>
      </xdr:nvSpPr>
      <xdr:spPr>
        <a:xfrm>
          <a:off x="7594111" y="125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31,629</a:t>
          </a:r>
          <a:endParaRPr kumimoji="1" lang="ja-JP" altLang="en-US" sz="1000" b="1">
            <a:solidFill>
              <a:srgbClr val="000080"/>
            </a:solidFill>
            <a:latin typeface="ＭＳ Ｐゴシック"/>
          </a:endParaRPr>
        </a:p>
      </xdr:txBody>
    </xdr:sp>
    <xdr:clientData/>
  </xdr:oneCellAnchor>
  <xdr:twoCellAnchor>
    <xdr:from>
      <xdr:col>10</xdr:col>
      <xdr:colOff>53975</xdr:colOff>
      <xdr:row>73</xdr:row>
      <xdr:rowOff>149273</xdr:rowOff>
    </xdr:from>
    <xdr:to>
      <xdr:col>10</xdr:col>
      <xdr:colOff>155575</xdr:colOff>
      <xdr:row>74</xdr:row>
      <xdr:rowOff>79423</xdr:rowOff>
    </xdr:to>
    <xdr:sp macro="" textlink="">
      <xdr:nvSpPr>
        <xdr:cNvPr id="416" name="フローチャート : 判断 415"/>
        <xdr:cNvSpPr/>
      </xdr:nvSpPr>
      <xdr:spPr>
        <a:xfrm>
          <a:off x="6921500" y="126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95950</xdr:rowOff>
    </xdr:from>
    <xdr:ext cx="534377" cy="259045"/>
    <xdr:sp macro="" textlink="">
      <xdr:nvSpPr>
        <xdr:cNvPr id="417" name="テキスト ボックス 416"/>
        <xdr:cNvSpPr txBox="1"/>
      </xdr:nvSpPr>
      <xdr:spPr>
        <a:xfrm>
          <a:off x="6705111" y="124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131739</xdr:rowOff>
    </xdr:from>
    <xdr:to>
      <xdr:col>15</xdr:col>
      <xdr:colOff>231775</xdr:colOff>
      <xdr:row>78</xdr:row>
      <xdr:rowOff>61889</xdr:rowOff>
    </xdr:to>
    <xdr:sp macro="" textlink="">
      <xdr:nvSpPr>
        <xdr:cNvPr id="423" name="円/楕円 422"/>
        <xdr:cNvSpPr/>
      </xdr:nvSpPr>
      <xdr:spPr>
        <a:xfrm>
          <a:off x="10426700" y="133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46666</xdr:rowOff>
    </xdr:from>
    <xdr:ext cx="469744" cy="259045"/>
    <xdr:sp macro="" textlink="">
      <xdr:nvSpPr>
        <xdr:cNvPr id="424" name="商工費該当値テキスト"/>
        <xdr:cNvSpPr txBox="1"/>
      </xdr:nvSpPr>
      <xdr:spPr>
        <a:xfrm>
          <a:off x="10528300" y="1324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102777</xdr:rowOff>
    </xdr:from>
    <xdr:to>
      <xdr:col>14</xdr:col>
      <xdr:colOff>79375</xdr:colOff>
      <xdr:row>78</xdr:row>
      <xdr:rowOff>32927</xdr:rowOff>
    </xdr:to>
    <xdr:sp macro="" textlink="">
      <xdr:nvSpPr>
        <xdr:cNvPr id="425" name="円/楕円 424"/>
        <xdr:cNvSpPr/>
      </xdr:nvSpPr>
      <xdr:spPr>
        <a:xfrm>
          <a:off x="9588500" y="1330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24054</xdr:rowOff>
    </xdr:from>
    <xdr:ext cx="469744" cy="259045"/>
    <xdr:sp macro="" textlink="">
      <xdr:nvSpPr>
        <xdr:cNvPr id="426" name="テキスト ボックス 425"/>
        <xdr:cNvSpPr txBox="1"/>
      </xdr:nvSpPr>
      <xdr:spPr>
        <a:xfrm>
          <a:off x="9404427" y="13397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132562</xdr:rowOff>
    </xdr:from>
    <xdr:to>
      <xdr:col>12</xdr:col>
      <xdr:colOff>561975</xdr:colOff>
      <xdr:row>78</xdr:row>
      <xdr:rowOff>62712</xdr:rowOff>
    </xdr:to>
    <xdr:sp macro="" textlink="">
      <xdr:nvSpPr>
        <xdr:cNvPr id="427" name="円/楕円 426"/>
        <xdr:cNvSpPr/>
      </xdr:nvSpPr>
      <xdr:spPr>
        <a:xfrm>
          <a:off x="8699500" y="1333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53839</xdr:rowOff>
    </xdr:from>
    <xdr:ext cx="469744" cy="259045"/>
    <xdr:sp macro="" textlink="">
      <xdr:nvSpPr>
        <xdr:cNvPr id="428" name="テキスト ボックス 427"/>
        <xdr:cNvSpPr txBox="1"/>
      </xdr:nvSpPr>
      <xdr:spPr>
        <a:xfrm>
          <a:off x="8515427" y="1342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137913</xdr:rowOff>
    </xdr:from>
    <xdr:to>
      <xdr:col>11</xdr:col>
      <xdr:colOff>358775</xdr:colOff>
      <xdr:row>78</xdr:row>
      <xdr:rowOff>68063</xdr:rowOff>
    </xdr:to>
    <xdr:sp macro="" textlink="">
      <xdr:nvSpPr>
        <xdr:cNvPr id="429" name="円/楕円 428"/>
        <xdr:cNvSpPr/>
      </xdr:nvSpPr>
      <xdr:spPr>
        <a:xfrm>
          <a:off x="7810500" y="1333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59190</xdr:rowOff>
    </xdr:from>
    <xdr:ext cx="469744" cy="259045"/>
    <xdr:sp macro="" textlink="">
      <xdr:nvSpPr>
        <xdr:cNvPr id="430" name="テキスト ボックス 429"/>
        <xdr:cNvSpPr txBox="1"/>
      </xdr:nvSpPr>
      <xdr:spPr>
        <a:xfrm>
          <a:off x="7626427" y="134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97427</xdr:rowOff>
    </xdr:from>
    <xdr:to>
      <xdr:col>10</xdr:col>
      <xdr:colOff>155575</xdr:colOff>
      <xdr:row>78</xdr:row>
      <xdr:rowOff>27577</xdr:rowOff>
    </xdr:to>
    <xdr:sp macro="" textlink="">
      <xdr:nvSpPr>
        <xdr:cNvPr id="431" name="円/楕円 430"/>
        <xdr:cNvSpPr/>
      </xdr:nvSpPr>
      <xdr:spPr>
        <a:xfrm>
          <a:off x="69215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18704</xdr:rowOff>
    </xdr:from>
    <xdr:ext cx="469744" cy="259045"/>
    <xdr:sp macro="" textlink="">
      <xdr:nvSpPr>
        <xdr:cNvPr id="432" name="テキスト ボックス 431"/>
        <xdr:cNvSpPr txBox="1"/>
      </xdr:nvSpPr>
      <xdr:spPr>
        <a:xfrm>
          <a:off x="6737427" y="1339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52,445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3" name="テキスト ボックス 44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79235</xdr:rowOff>
    </xdr:from>
    <xdr:to>
      <xdr:col>15</xdr:col>
      <xdr:colOff>180340</xdr:colOff>
      <xdr:row>99</xdr:row>
      <xdr:rowOff>53792</xdr:rowOff>
    </xdr:to>
    <xdr:cxnSp macro="">
      <xdr:nvCxnSpPr>
        <xdr:cNvPr id="455" name="直線コネクタ 454"/>
        <xdr:cNvCxnSpPr/>
      </xdr:nvCxnSpPr>
      <xdr:spPr>
        <a:xfrm flipV="1">
          <a:off x="10475595" y="15852635"/>
          <a:ext cx="1270" cy="1174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57619</xdr:rowOff>
    </xdr:from>
    <xdr:ext cx="534377" cy="259045"/>
    <xdr:sp macro="" textlink="">
      <xdr:nvSpPr>
        <xdr:cNvPr id="456" name="土木費最小値テキスト"/>
        <xdr:cNvSpPr txBox="1"/>
      </xdr:nvSpPr>
      <xdr:spPr>
        <a:xfrm>
          <a:off x="10528300" y="1703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36,258</a:t>
          </a:r>
          <a:endParaRPr kumimoji="1" lang="ja-JP" altLang="en-US" sz="1000" b="1">
            <a:latin typeface="ＭＳ Ｐゴシック"/>
          </a:endParaRPr>
        </a:p>
      </xdr:txBody>
    </xdr:sp>
    <xdr:clientData/>
  </xdr:oneCellAnchor>
  <xdr:twoCellAnchor>
    <xdr:from>
      <xdr:col>15</xdr:col>
      <xdr:colOff>92075</xdr:colOff>
      <xdr:row>99</xdr:row>
      <xdr:rowOff>53792</xdr:rowOff>
    </xdr:from>
    <xdr:to>
      <xdr:col>15</xdr:col>
      <xdr:colOff>269875</xdr:colOff>
      <xdr:row>99</xdr:row>
      <xdr:rowOff>53792</xdr:rowOff>
    </xdr:to>
    <xdr:cxnSp macro="">
      <xdr:nvCxnSpPr>
        <xdr:cNvPr id="457" name="直線コネクタ 456"/>
        <xdr:cNvCxnSpPr/>
      </xdr:nvCxnSpPr>
      <xdr:spPr>
        <a:xfrm>
          <a:off x="10388600" y="1702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25912</xdr:rowOff>
    </xdr:from>
    <xdr:ext cx="534377" cy="259045"/>
    <xdr:sp macro="" textlink="">
      <xdr:nvSpPr>
        <xdr:cNvPr id="458" name="土木費最大値テキスト"/>
        <xdr:cNvSpPr txBox="1"/>
      </xdr:nvSpPr>
      <xdr:spPr>
        <a:xfrm>
          <a:off x="10528300" y="156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87,645</a:t>
          </a:r>
          <a:endParaRPr kumimoji="1" lang="ja-JP" altLang="en-US" sz="1000" b="1">
            <a:latin typeface="ＭＳ Ｐゴシック"/>
          </a:endParaRPr>
        </a:p>
      </xdr:txBody>
    </xdr:sp>
    <xdr:clientData/>
  </xdr:oneCellAnchor>
  <xdr:twoCellAnchor>
    <xdr:from>
      <xdr:col>15</xdr:col>
      <xdr:colOff>92075</xdr:colOff>
      <xdr:row>92</xdr:row>
      <xdr:rowOff>79235</xdr:rowOff>
    </xdr:from>
    <xdr:to>
      <xdr:col>15</xdr:col>
      <xdr:colOff>269875</xdr:colOff>
      <xdr:row>92</xdr:row>
      <xdr:rowOff>79235</xdr:rowOff>
    </xdr:to>
    <xdr:cxnSp macro="">
      <xdr:nvCxnSpPr>
        <xdr:cNvPr id="459" name="直線コネクタ 458"/>
        <xdr:cNvCxnSpPr/>
      </xdr:nvCxnSpPr>
      <xdr:spPr>
        <a:xfrm>
          <a:off x="10388600" y="158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145850</xdr:rowOff>
    </xdr:from>
    <xdr:to>
      <xdr:col>15</xdr:col>
      <xdr:colOff>180975</xdr:colOff>
      <xdr:row>94</xdr:row>
      <xdr:rowOff>170058</xdr:rowOff>
    </xdr:to>
    <xdr:cxnSp macro="">
      <xdr:nvCxnSpPr>
        <xdr:cNvPr id="460" name="直線コネクタ 459"/>
        <xdr:cNvCxnSpPr/>
      </xdr:nvCxnSpPr>
      <xdr:spPr>
        <a:xfrm flipV="1">
          <a:off x="9639300" y="16262150"/>
          <a:ext cx="838200" cy="2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63419</xdr:rowOff>
    </xdr:from>
    <xdr:ext cx="534377" cy="259045"/>
    <xdr:sp macro="" textlink="">
      <xdr:nvSpPr>
        <xdr:cNvPr id="461" name="土木費平均値テキスト"/>
        <xdr:cNvSpPr txBox="1"/>
      </xdr:nvSpPr>
      <xdr:spPr>
        <a:xfrm>
          <a:off x="10528300" y="16351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62,671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84992</xdr:rowOff>
    </xdr:from>
    <xdr:to>
      <xdr:col>15</xdr:col>
      <xdr:colOff>231775</xdr:colOff>
      <xdr:row>96</xdr:row>
      <xdr:rowOff>15142</xdr:rowOff>
    </xdr:to>
    <xdr:sp macro="" textlink="">
      <xdr:nvSpPr>
        <xdr:cNvPr id="462" name="フローチャート : 判断 461"/>
        <xdr:cNvSpPr/>
      </xdr:nvSpPr>
      <xdr:spPr>
        <a:xfrm>
          <a:off x="104267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170058</xdr:rowOff>
    </xdr:from>
    <xdr:to>
      <xdr:col>14</xdr:col>
      <xdr:colOff>28575</xdr:colOff>
      <xdr:row>95</xdr:row>
      <xdr:rowOff>9398</xdr:rowOff>
    </xdr:to>
    <xdr:cxnSp macro="">
      <xdr:nvCxnSpPr>
        <xdr:cNvPr id="463" name="直線コネクタ 462"/>
        <xdr:cNvCxnSpPr/>
      </xdr:nvCxnSpPr>
      <xdr:spPr>
        <a:xfrm flipV="1">
          <a:off x="8750300" y="16286358"/>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40436</xdr:rowOff>
    </xdr:from>
    <xdr:to>
      <xdr:col>14</xdr:col>
      <xdr:colOff>79375</xdr:colOff>
      <xdr:row>95</xdr:row>
      <xdr:rowOff>142036</xdr:rowOff>
    </xdr:to>
    <xdr:sp macro="" textlink="">
      <xdr:nvSpPr>
        <xdr:cNvPr id="464" name="フローチャート : 判断 463"/>
        <xdr:cNvSpPr/>
      </xdr:nvSpPr>
      <xdr:spPr>
        <a:xfrm>
          <a:off x="9588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133163</xdr:rowOff>
    </xdr:from>
    <xdr:ext cx="534377" cy="259045"/>
    <xdr:sp macro="" textlink="">
      <xdr:nvSpPr>
        <xdr:cNvPr id="465" name="テキスト ボックス 464"/>
        <xdr:cNvSpPr txBox="1"/>
      </xdr:nvSpPr>
      <xdr:spPr>
        <a:xfrm>
          <a:off x="9372111" y="1642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39528</xdr:rowOff>
    </xdr:from>
    <xdr:to>
      <xdr:col>12</xdr:col>
      <xdr:colOff>511175</xdr:colOff>
      <xdr:row>95</xdr:row>
      <xdr:rowOff>9398</xdr:rowOff>
    </xdr:to>
    <xdr:cxnSp macro="">
      <xdr:nvCxnSpPr>
        <xdr:cNvPr id="466" name="直線コネクタ 465"/>
        <xdr:cNvCxnSpPr/>
      </xdr:nvCxnSpPr>
      <xdr:spPr>
        <a:xfrm>
          <a:off x="7861300" y="16155828"/>
          <a:ext cx="889000" cy="14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56142</xdr:rowOff>
    </xdr:from>
    <xdr:to>
      <xdr:col>12</xdr:col>
      <xdr:colOff>561975</xdr:colOff>
      <xdr:row>95</xdr:row>
      <xdr:rowOff>157742</xdr:rowOff>
    </xdr:to>
    <xdr:sp macro="" textlink="">
      <xdr:nvSpPr>
        <xdr:cNvPr id="467" name="フローチャート : 判断 466"/>
        <xdr:cNvSpPr/>
      </xdr:nvSpPr>
      <xdr:spPr>
        <a:xfrm>
          <a:off x="8699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148869</xdr:rowOff>
    </xdr:from>
    <xdr:ext cx="534377" cy="259045"/>
    <xdr:sp macro="" textlink="">
      <xdr:nvSpPr>
        <xdr:cNvPr id="468" name="テキスト ボックス 467"/>
        <xdr:cNvSpPr txBox="1"/>
      </xdr:nvSpPr>
      <xdr:spPr>
        <a:xfrm>
          <a:off x="8483111" y="1643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63,933</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156159</xdr:rowOff>
    </xdr:from>
    <xdr:to>
      <xdr:col>11</xdr:col>
      <xdr:colOff>307975</xdr:colOff>
      <xdr:row>94</xdr:row>
      <xdr:rowOff>39528</xdr:rowOff>
    </xdr:to>
    <xdr:cxnSp macro="">
      <xdr:nvCxnSpPr>
        <xdr:cNvPr id="469" name="直線コネクタ 468"/>
        <xdr:cNvCxnSpPr/>
      </xdr:nvCxnSpPr>
      <xdr:spPr>
        <a:xfrm>
          <a:off x="6972300" y="16101009"/>
          <a:ext cx="889000" cy="5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16914</xdr:rowOff>
    </xdr:from>
    <xdr:to>
      <xdr:col>11</xdr:col>
      <xdr:colOff>358775</xdr:colOff>
      <xdr:row>95</xdr:row>
      <xdr:rowOff>118514</xdr:rowOff>
    </xdr:to>
    <xdr:sp macro="" textlink="">
      <xdr:nvSpPr>
        <xdr:cNvPr id="470" name="フローチャート : 判断 469"/>
        <xdr:cNvSpPr/>
      </xdr:nvSpPr>
      <xdr:spPr>
        <a:xfrm>
          <a:off x="7810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109641</xdr:rowOff>
    </xdr:from>
    <xdr:ext cx="534377" cy="259045"/>
    <xdr:sp macro="" textlink="">
      <xdr:nvSpPr>
        <xdr:cNvPr id="471" name="テキスト ボックス 470"/>
        <xdr:cNvSpPr txBox="1"/>
      </xdr:nvSpPr>
      <xdr:spPr>
        <a:xfrm>
          <a:off x="7594111" y="1639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65,649</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67937</xdr:rowOff>
    </xdr:from>
    <xdr:to>
      <xdr:col>10</xdr:col>
      <xdr:colOff>155575</xdr:colOff>
      <xdr:row>95</xdr:row>
      <xdr:rowOff>169537</xdr:rowOff>
    </xdr:to>
    <xdr:sp macro="" textlink="">
      <xdr:nvSpPr>
        <xdr:cNvPr id="472" name="フローチャート : 判断 471"/>
        <xdr:cNvSpPr/>
      </xdr:nvSpPr>
      <xdr:spPr>
        <a:xfrm>
          <a:off x="6921500" y="163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160664</xdr:rowOff>
    </xdr:from>
    <xdr:ext cx="534377" cy="259045"/>
    <xdr:sp macro="" textlink="">
      <xdr:nvSpPr>
        <xdr:cNvPr id="473" name="テキスト ボックス 472"/>
        <xdr:cNvSpPr txBox="1"/>
      </xdr:nvSpPr>
      <xdr:spPr>
        <a:xfrm>
          <a:off x="6705111" y="164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95050</xdr:rowOff>
    </xdr:from>
    <xdr:to>
      <xdr:col>15</xdr:col>
      <xdr:colOff>231775</xdr:colOff>
      <xdr:row>95</xdr:row>
      <xdr:rowOff>25200</xdr:rowOff>
    </xdr:to>
    <xdr:sp macro="" textlink="">
      <xdr:nvSpPr>
        <xdr:cNvPr id="479" name="円/楕円 478"/>
        <xdr:cNvSpPr/>
      </xdr:nvSpPr>
      <xdr:spPr>
        <a:xfrm>
          <a:off x="10426700" y="1621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117927</xdr:rowOff>
    </xdr:from>
    <xdr:ext cx="534377" cy="259045"/>
    <xdr:sp macro="" textlink="">
      <xdr:nvSpPr>
        <xdr:cNvPr id="480" name="土木費該当値テキスト"/>
        <xdr:cNvSpPr txBox="1"/>
      </xdr:nvSpPr>
      <xdr:spPr>
        <a:xfrm>
          <a:off x="10528300" y="1606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69,731</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119258</xdr:rowOff>
    </xdr:from>
    <xdr:to>
      <xdr:col>14</xdr:col>
      <xdr:colOff>79375</xdr:colOff>
      <xdr:row>95</xdr:row>
      <xdr:rowOff>49408</xdr:rowOff>
    </xdr:to>
    <xdr:sp macro="" textlink="">
      <xdr:nvSpPr>
        <xdr:cNvPr id="481" name="円/楕円 480"/>
        <xdr:cNvSpPr/>
      </xdr:nvSpPr>
      <xdr:spPr>
        <a:xfrm>
          <a:off x="9588500" y="1623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65935</xdr:rowOff>
    </xdr:from>
    <xdr:ext cx="534377" cy="259045"/>
    <xdr:sp macro="" textlink="">
      <xdr:nvSpPr>
        <xdr:cNvPr id="482" name="テキスト ボックス 481"/>
        <xdr:cNvSpPr txBox="1"/>
      </xdr:nvSpPr>
      <xdr:spPr>
        <a:xfrm>
          <a:off x="9372111" y="1601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68,672</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130048</xdr:rowOff>
    </xdr:from>
    <xdr:to>
      <xdr:col>12</xdr:col>
      <xdr:colOff>561975</xdr:colOff>
      <xdr:row>95</xdr:row>
      <xdr:rowOff>60198</xdr:rowOff>
    </xdr:to>
    <xdr:sp macro="" textlink="">
      <xdr:nvSpPr>
        <xdr:cNvPr id="483" name="円/楕円 482"/>
        <xdr:cNvSpPr/>
      </xdr:nvSpPr>
      <xdr:spPr>
        <a:xfrm>
          <a:off x="8699500" y="1624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76725</xdr:rowOff>
    </xdr:from>
    <xdr:ext cx="534377" cy="259045"/>
    <xdr:sp macro="" textlink="">
      <xdr:nvSpPr>
        <xdr:cNvPr id="484" name="テキスト ボックス 483"/>
        <xdr:cNvSpPr txBox="1"/>
      </xdr:nvSpPr>
      <xdr:spPr>
        <a:xfrm>
          <a:off x="8483111" y="1602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68,200</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160178</xdr:rowOff>
    </xdr:from>
    <xdr:to>
      <xdr:col>11</xdr:col>
      <xdr:colOff>358775</xdr:colOff>
      <xdr:row>94</xdr:row>
      <xdr:rowOff>90328</xdr:rowOff>
    </xdr:to>
    <xdr:sp macro="" textlink="">
      <xdr:nvSpPr>
        <xdr:cNvPr id="485" name="円/楕円 484"/>
        <xdr:cNvSpPr/>
      </xdr:nvSpPr>
      <xdr:spPr>
        <a:xfrm>
          <a:off x="7810500" y="1610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106855</xdr:rowOff>
    </xdr:from>
    <xdr:ext cx="534377" cy="259045"/>
    <xdr:sp macro="" textlink="">
      <xdr:nvSpPr>
        <xdr:cNvPr id="486" name="テキスト ボックス 485"/>
        <xdr:cNvSpPr txBox="1"/>
      </xdr:nvSpPr>
      <xdr:spPr>
        <a:xfrm>
          <a:off x="7594111" y="1588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74,382</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105359</xdr:rowOff>
    </xdr:from>
    <xdr:to>
      <xdr:col>10</xdr:col>
      <xdr:colOff>155575</xdr:colOff>
      <xdr:row>94</xdr:row>
      <xdr:rowOff>35509</xdr:rowOff>
    </xdr:to>
    <xdr:sp macro="" textlink="">
      <xdr:nvSpPr>
        <xdr:cNvPr id="487" name="円/楕円 486"/>
        <xdr:cNvSpPr/>
      </xdr:nvSpPr>
      <xdr:spPr>
        <a:xfrm>
          <a:off x="6921500" y="1605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52036</xdr:rowOff>
    </xdr:from>
    <xdr:ext cx="534377" cy="259045"/>
    <xdr:sp macro="" textlink="">
      <xdr:nvSpPr>
        <xdr:cNvPr id="488" name="テキスト ボックス 487"/>
        <xdr:cNvSpPr txBox="1"/>
      </xdr:nvSpPr>
      <xdr:spPr>
        <a:xfrm>
          <a:off x="6705111" y="1582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1" name="テキスト ボックス 500"/>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33</xdr:row>
      <xdr:rowOff>21971</xdr:rowOff>
    </xdr:from>
    <xdr:to>
      <xdr:col>23</xdr:col>
      <xdr:colOff>516889</xdr:colOff>
      <xdr:row>40</xdr:row>
      <xdr:rowOff>7765</xdr:rowOff>
    </xdr:to>
    <xdr:cxnSp macro="">
      <xdr:nvCxnSpPr>
        <xdr:cNvPr id="515" name="直線コネクタ 514"/>
        <xdr:cNvCxnSpPr/>
      </xdr:nvCxnSpPr>
      <xdr:spPr>
        <a:xfrm flipV="1">
          <a:off x="16317595" y="5679821"/>
          <a:ext cx="1269" cy="118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11592</xdr:rowOff>
    </xdr:from>
    <xdr:ext cx="469744" cy="259045"/>
    <xdr:sp macro="" textlink="">
      <xdr:nvSpPr>
        <xdr:cNvPr id="516" name="消防費最小値テキスト"/>
        <xdr:cNvSpPr txBox="1"/>
      </xdr:nvSpPr>
      <xdr:spPr>
        <a:xfrm>
          <a:off x="16370300" y="686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9,508</a:t>
          </a:r>
          <a:endParaRPr kumimoji="1" lang="ja-JP" altLang="en-US" sz="1000" b="1">
            <a:latin typeface="ＭＳ Ｐゴシック"/>
          </a:endParaRPr>
        </a:p>
      </xdr:txBody>
    </xdr:sp>
    <xdr:clientData/>
  </xdr:oneCellAnchor>
  <xdr:twoCellAnchor>
    <xdr:from>
      <xdr:col>23</xdr:col>
      <xdr:colOff>428625</xdr:colOff>
      <xdr:row>40</xdr:row>
      <xdr:rowOff>7765</xdr:rowOff>
    </xdr:from>
    <xdr:to>
      <xdr:col>23</xdr:col>
      <xdr:colOff>606425</xdr:colOff>
      <xdr:row>40</xdr:row>
      <xdr:rowOff>7765</xdr:rowOff>
    </xdr:to>
    <xdr:cxnSp macro="">
      <xdr:nvCxnSpPr>
        <xdr:cNvPr id="517" name="直線コネクタ 516"/>
        <xdr:cNvCxnSpPr/>
      </xdr:nvCxnSpPr>
      <xdr:spPr>
        <a:xfrm>
          <a:off x="16230600" y="68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140098</xdr:rowOff>
    </xdr:from>
    <xdr:ext cx="534377" cy="259045"/>
    <xdr:sp macro="" textlink="">
      <xdr:nvSpPr>
        <xdr:cNvPr id="518" name="消防費最大値テキスト"/>
        <xdr:cNvSpPr txBox="1"/>
      </xdr:nvSpPr>
      <xdr:spPr>
        <a:xfrm>
          <a:off x="16370300" y="545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16,771</a:t>
          </a:r>
          <a:endParaRPr kumimoji="1" lang="ja-JP" altLang="en-US" sz="1000" b="1">
            <a:latin typeface="ＭＳ Ｐゴシック"/>
          </a:endParaRPr>
        </a:p>
      </xdr:txBody>
    </xdr:sp>
    <xdr:clientData/>
  </xdr:oneCellAnchor>
  <xdr:twoCellAnchor>
    <xdr:from>
      <xdr:col>23</xdr:col>
      <xdr:colOff>428625</xdr:colOff>
      <xdr:row>33</xdr:row>
      <xdr:rowOff>21971</xdr:rowOff>
    </xdr:from>
    <xdr:to>
      <xdr:col>23</xdr:col>
      <xdr:colOff>606425</xdr:colOff>
      <xdr:row>33</xdr:row>
      <xdr:rowOff>21971</xdr:rowOff>
    </xdr:to>
    <xdr:cxnSp macro="">
      <xdr:nvCxnSpPr>
        <xdr:cNvPr id="519" name="直線コネクタ 518"/>
        <xdr:cNvCxnSpPr/>
      </xdr:nvCxnSpPr>
      <xdr:spPr>
        <a:xfrm>
          <a:off x="16230600" y="567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161580</xdr:rowOff>
    </xdr:from>
    <xdr:to>
      <xdr:col>23</xdr:col>
      <xdr:colOff>517525</xdr:colOff>
      <xdr:row>33</xdr:row>
      <xdr:rowOff>21971</xdr:rowOff>
    </xdr:to>
    <xdr:cxnSp macro="">
      <xdr:nvCxnSpPr>
        <xdr:cNvPr id="520" name="直線コネクタ 519"/>
        <xdr:cNvCxnSpPr/>
      </xdr:nvCxnSpPr>
      <xdr:spPr>
        <a:xfrm>
          <a:off x="15481300" y="5305080"/>
          <a:ext cx="838200" cy="37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44140</xdr:rowOff>
    </xdr:from>
    <xdr:ext cx="534377" cy="259045"/>
    <xdr:sp macro="" textlink="">
      <xdr:nvSpPr>
        <xdr:cNvPr id="521" name="消防費平均値テキスト"/>
        <xdr:cNvSpPr txBox="1"/>
      </xdr:nvSpPr>
      <xdr:spPr>
        <a:xfrm>
          <a:off x="16370300" y="638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11,992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65713</xdr:rowOff>
    </xdr:from>
    <xdr:to>
      <xdr:col>23</xdr:col>
      <xdr:colOff>568325</xdr:colOff>
      <xdr:row>37</xdr:row>
      <xdr:rowOff>167314</xdr:rowOff>
    </xdr:to>
    <xdr:sp macro="" textlink="">
      <xdr:nvSpPr>
        <xdr:cNvPr id="522" name="フローチャート : 判断 521"/>
        <xdr:cNvSpPr/>
      </xdr:nvSpPr>
      <xdr:spPr>
        <a:xfrm>
          <a:off x="16268700" y="640936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161580</xdr:rowOff>
    </xdr:from>
    <xdr:to>
      <xdr:col>22</xdr:col>
      <xdr:colOff>365125</xdr:colOff>
      <xdr:row>31</xdr:row>
      <xdr:rowOff>153906</xdr:rowOff>
    </xdr:to>
    <xdr:cxnSp macro="">
      <xdr:nvCxnSpPr>
        <xdr:cNvPr id="523" name="直線コネクタ 522"/>
        <xdr:cNvCxnSpPr/>
      </xdr:nvCxnSpPr>
      <xdr:spPr>
        <a:xfrm flipV="1">
          <a:off x="14592300" y="5305080"/>
          <a:ext cx="889000" cy="16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76490</xdr:rowOff>
    </xdr:from>
    <xdr:to>
      <xdr:col>22</xdr:col>
      <xdr:colOff>415925</xdr:colOff>
      <xdr:row>37</xdr:row>
      <xdr:rowOff>6640</xdr:rowOff>
    </xdr:to>
    <xdr:sp macro="" textlink="">
      <xdr:nvSpPr>
        <xdr:cNvPr id="524" name="フローチャート : 判断 523"/>
        <xdr:cNvSpPr/>
      </xdr:nvSpPr>
      <xdr:spPr>
        <a:xfrm>
          <a:off x="15430500" y="624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169217</xdr:rowOff>
    </xdr:from>
    <xdr:ext cx="534377" cy="259045"/>
    <xdr:sp macro="" textlink="">
      <xdr:nvSpPr>
        <xdr:cNvPr id="525" name="テキスト ボックス 524"/>
        <xdr:cNvSpPr txBox="1"/>
      </xdr:nvSpPr>
      <xdr:spPr>
        <a:xfrm>
          <a:off x="15214111" y="634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12,976</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61813</xdr:rowOff>
    </xdr:from>
    <xdr:to>
      <xdr:col>21</xdr:col>
      <xdr:colOff>161925</xdr:colOff>
      <xdr:row>31</xdr:row>
      <xdr:rowOff>153906</xdr:rowOff>
    </xdr:to>
    <xdr:cxnSp macro="">
      <xdr:nvCxnSpPr>
        <xdr:cNvPr id="526" name="直線コネクタ 525"/>
        <xdr:cNvCxnSpPr/>
      </xdr:nvCxnSpPr>
      <xdr:spPr>
        <a:xfrm>
          <a:off x="13703300" y="5376763"/>
          <a:ext cx="889000" cy="9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150785</xdr:rowOff>
    </xdr:from>
    <xdr:to>
      <xdr:col>21</xdr:col>
      <xdr:colOff>212725</xdr:colOff>
      <xdr:row>37</xdr:row>
      <xdr:rowOff>80935</xdr:rowOff>
    </xdr:to>
    <xdr:sp macro="" textlink="">
      <xdr:nvSpPr>
        <xdr:cNvPr id="527" name="フローチャート : 判断 526"/>
        <xdr:cNvSpPr/>
      </xdr:nvSpPr>
      <xdr:spPr>
        <a:xfrm>
          <a:off x="14541500" y="63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72062</xdr:rowOff>
    </xdr:from>
    <xdr:ext cx="534377" cy="259045"/>
    <xdr:sp macro="" textlink="">
      <xdr:nvSpPr>
        <xdr:cNvPr id="528" name="テキスト ボックス 527"/>
        <xdr:cNvSpPr txBox="1"/>
      </xdr:nvSpPr>
      <xdr:spPr>
        <a:xfrm>
          <a:off x="14325111" y="641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12,521</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61813</xdr:rowOff>
    </xdr:from>
    <xdr:to>
      <xdr:col>19</xdr:col>
      <xdr:colOff>644525</xdr:colOff>
      <xdr:row>37</xdr:row>
      <xdr:rowOff>44015</xdr:rowOff>
    </xdr:to>
    <xdr:cxnSp macro="">
      <xdr:nvCxnSpPr>
        <xdr:cNvPr id="529" name="直線コネクタ 528"/>
        <xdr:cNvCxnSpPr/>
      </xdr:nvCxnSpPr>
      <xdr:spPr>
        <a:xfrm flipV="1">
          <a:off x="12814300" y="5376763"/>
          <a:ext cx="889000" cy="101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113883</xdr:rowOff>
    </xdr:from>
    <xdr:to>
      <xdr:col>20</xdr:col>
      <xdr:colOff>9525</xdr:colOff>
      <xdr:row>38</xdr:row>
      <xdr:rowOff>44033</xdr:rowOff>
    </xdr:to>
    <xdr:sp macro="" textlink="">
      <xdr:nvSpPr>
        <xdr:cNvPr id="530" name="フローチャート : 判断 529"/>
        <xdr:cNvSpPr/>
      </xdr:nvSpPr>
      <xdr:spPr>
        <a:xfrm>
          <a:off x="13652500" y="645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35160</xdr:rowOff>
    </xdr:from>
    <xdr:ext cx="534377" cy="259045"/>
    <xdr:sp macro="" textlink="">
      <xdr:nvSpPr>
        <xdr:cNvPr id="531" name="テキスト ボックス 530"/>
        <xdr:cNvSpPr txBox="1"/>
      </xdr:nvSpPr>
      <xdr:spPr>
        <a:xfrm>
          <a:off x="13436111" y="65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11,697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106208</xdr:rowOff>
    </xdr:from>
    <xdr:to>
      <xdr:col>18</xdr:col>
      <xdr:colOff>492125</xdr:colOff>
      <xdr:row>38</xdr:row>
      <xdr:rowOff>36358</xdr:rowOff>
    </xdr:to>
    <xdr:sp macro="" textlink="">
      <xdr:nvSpPr>
        <xdr:cNvPr id="532" name="フローチャート : 判断 531"/>
        <xdr:cNvSpPr/>
      </xdr:nvSpPr>
      <xdr:spPr>
        <a:xfrm>
          <a:off x="12763500" y="644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27485</xdr:rowOff>
    </xdr:from>
    <xdr:ext cx="534377" cy="259045"/>
    <xdr:sp macro="" textlink="">
      <xdr:nvSpPr>
        <xdr:cNvPr id="533" name="テキスト ボックス 532"/>
        <xdr:cNvSpPr txBox="1"/>
      </xdr:nvSpPr>
      <xdr:spPr>
        <a:xfrm>
          <a:off x="12547111" y="654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142621</xdr:rowOff>
    </xdr:from>
    <xdr:to>
      <xdr:col>23</xdr:col>
      <xdr:colOff>568325</xdr:colOff>
      <xdr:row>33</xdr:row>
      <xdr:rowOff>72771</xdr:rowOff>
    </xdr:to>
    <xdr:sp macro="" textlink="">
      <xdr:nvSpPr>
        <xdr:cNvPr id="539" name="円/楕円 538"/>
        <xdr:cNvSpPr/>
      </xdr:nvSpPr>
      <xdr:spPr>
        <a:xfrm>
          <a:off x="16268700" y="562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95648</xdr:rowOff>
    </xdr:from>
    <xdr:ext cx="534377" cy="259045"/>
    <xdr:sp macro="" textlink="">
      <xdr:nvSpPr>
        <xdr:cNvPr id="540" name="消防費該当値テキスト"/>
        <xdr:cNvSpPr txBox="1"/>
      </xdr:nvSpPr>
      <xdr:spPr>
        <a:xfrm>
          <a:off x="16370300" y="558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16,771</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110780</xdr:rowOff>
    </xdr:from>
    <xdr:to>
      <xdr:col>22</xdr:col>
      <xdr:colOff>415925</xdr:colOff>
      <xdr:row>31</xdr:row>
      <xdr:rowOff>40930</xdr:rowOff>
    </xdr:to>
    <xdr:sp macro="" textlink="">
      <xdr:nvSpPr>
        <xdr:cNvPr id="541" name="円/楕円 540"/>
        <xdr:cNvSpPr/>
      </xdr:nvSpPr>
      <xdr:spPr>
        <a:xfrm>
          <a:off x="15430500" y="525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29</xdr:row>
      <xdr:rowOff>57457</xdr:rowOff>
    </xdr:from>
    <xdr:ext cx="534377" cy="259045"/>
    <xdr:sp macro="" textlink="">
      <xdr:nvSpPr>
        <xdr:cNvPr id="542" name="テキスト ボックス 541"/>
        <xdr:cNvSpPr txBox="1"/>
      </xdr:nvSpPr>
      <xdr:spPr>
        <a:xfrm>
          <a:off x="15214111" y="502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19,066</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103106</xdr:rowOff>
    </xdr:from>
    <xdr:to>
      <xdr:col>21</xdr:col>
      <xdr:colOff>212725</xdr:colOff>
      <xdr:row>32</xdr:row>
      <xdr:rowOff>33256</xdr:rowOff>
    </xdr:to>
    <xdr:sp macro="" textlink="">
      <xdr:nvSpPr>
        <xdr:cNvPr id="543" name="円/楕円 542"/>
        <xdr:cNvSpPr/>
      </xdr:nvSpPr>
      <xdr:spPr>
        <a:xfrm>
          <a:off x="14541500" y="541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49783</xdr:rowOff>
    </xdr:from>
    <xdr:ext cx="534377" cy="259045"/>
    <xdr:sp macro="" textlink="">
      <xdr:nvSpPr>
        <xdr:cNvPr id="544" name="テキスト ボックス 543"/>
        <xdr:cNvSpPr txBox="1"/>
      </xdr:nvSpPr>
      <xdr:spPr>
        <a:xfrm>
          <a:off x="14325111" y="519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18,063</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11013</xdr:rowOff>
    </xdr:from>
    <xdr:to>
      <xdr:col>20</xdr:col>
      <xdr:colOff>9525</xdr:colOff>
      <xdr:row>31</xdr:row>
      <xdr:rowOff>112613</xdr:rowOff>
    </xdr:to>
    <xdr:sp macro="" textlink="">
      <xdr:nvSpPr>
        <xdr:cNvPr id="545" name="円/楕円 544"/>
        <xdr:cNvSpPr/>
      </xdr:nvSpPr>
      <xdr:spPr>
        <a:xfrm>
          <a:off x="13652500" y="53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29</xdr:row>
      <xdr:rowOff>129140</xdr:rowOff>
    </xdr:from>
    <xdr:ext cx="534377" cy="259045"/>
    <xdr:sp macro="" textlink="">
      <xdr:nvSpPr>
        <xdr:cNvPr id="546" name="テキスト ボックス 545"/>
        <xdr:cNvSpPr txBox="1"/>
      </xdr:nvSpPr>
      <xdr:spPr>
        <a:xfrm>
          <a:off x="13436111" y="510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164665</xdr:rowOff>
    </xdr:from>
    <xdr:to>
      <xdr:col>18</xdr:col>
      <xdr:colOff>492125</xdr:colOff>
      <xdr:row>37</xdr:row>
      <xdr:rowOff>94815</xdr:rowOff>
    </xdr:to>
    <xdr:sp macro="" textlink="">
      <xdr:nvSpPr>
        <xdr:cNvPr id="547" name="円/楕円 546"/>
        <xdr:cNvSpPr/>
      </xdr:nvSpPr>
      <xdr:spPr>
        <a:xfrm>
          <a:off x="12763500" y="633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111342</xdr:rowOff>
    </xdr:from>
    <xdr:ext cx="534377" cy="259045"/>
    <xdr:sp macro="" textlink="">
      <xdr:nvSpPr>
        <xdr:cNvPr id="548" name="テキスト ボックス 547"/>
        <xdr:cNvSpPr txBox="1"/>
      </xdr:nvSpPr>
      <xdr:spPr>
        <a:xfrm>
          <a:off x="12547111" y="611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170104</xdr:rowOff>
    </xdr:from>
    <xdr:to>
      <xdr:col>23</xdr:col>
      <xdr:colOff>516889</xdr:colOff>
      <xdr:row>59</xdr:row>
      <xdr:rowOff>42682</xdr:rowOff>
    </xdr:to>
    <xdr:cxnSp macro="">
      <xdr:nvCxnSpPr>
        <xdr:cNvPr id="571" name="直線コネクタ 570"/>
        <xdr:cNvCxnSpPr/>
      </xdr:nvCxnSpPr>
      <xdr:spPr>
        <a:xfrm flipV="1">
          <a:off x="16317595" y="8914054"/>
          <a:ext cx="1269" cy="124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46509</xdr:rowOff>
    </xdr:from>
    <xdr:ext cx="534377" cy="259045"/>
    <xdr:sp macro="" textlink="">
      <xdr:nvSpPr>
        <xdr:cNvPr id="572" name="教育費最小値テキスト"/>
        <xdr:cNvSpPr txBox="1"/>
      </xdr:nvSpPr>
      <xdr:spPr>
        <a:xfrm>
          <a:off x="16370300" y="1016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28,372</a:t>
          </a:r>
          <a:endParaRPr kumimoji="1" lang="ja-JP" altLang="en-US" sz="1000" b="1">
            <a:latin typeface="ＭＳ Ｐゴシック"/>
          </a:endParaRPr>
        </a:p>
      </xdr:txBody>
    </xdr:sp>
    <xdr:clientData/>
  </xdr:oneCellAnchor>
  <xdr:twoCellAnchor>
    <xdr:from>
      <xdr:col>23</xdr:col>
      <xdr:colOff>428625</xdr:colOff>
      <xdr:row>59</xdr:row>
      <xdr:rowOff>42682</xdr:rowOff>
    </xdr:from>
    <xdr:to>
      <xdr:col>23</xdr:col>
      <xdr:colOff>606425</xdr:colOff>
      <xdr:row>59</xdr:row>
      <xdr:rowOff>42682</xdr:rowOff>
    </xdr:to>
    <xdr:cxnSp macro="">
      <xdr:nvCxnSpPr>
        <xdr:cNvPr id="573" name="直線コネクタ 572"/>
        <xdr:cNvCxnSpPr/>
      </xdr:nvCxnSpPr>
      <xdr:spPr>
        <a:xfrm>
          <a:off x="16230600" y="1015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116781</xdr:rowOff>
    </xdr:from>
    <xdr:ext cx="534377" cy="259045"/>
    <xdr:sp macro="" textlink="">
      <xdr:nvSpPr>
        <xdr:cNvPr id="574" name="教育費最大値テキスト"/>
        <xdr:cNvSpPr txBox="1"/>
      </xdr:nvSpPr>
      <xdr:spPr>
        <a:xfrm>
          <a:off x="16370300" y="86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55,585</a:t>
          </a:r>
          <a:endParaRPr kumimoji="1" lang="ja-JP" altLang="en-US" sz="1000" b="1">
            <a:latin typeface="ＭＳ Ｐゴシック"/>
          </a:endParaRPr>
        </a:p>
      </xdr:txBody>
    </xdr:sp>
    <xdr:clientData/>
  </xdr:oneCellAnchor>
  <xdr:twoCellAnchor>
    <xdr:from>
      <xdr:col>23</xdr:col>
      <xdr:colOff>428625</xdr:colOff>
      <xdr:row>51</xdr:row>
      <xdr:rowOff>170104</xdr:rowOff>
    </xdr:from>
    <xdr:to>
      <xdr:col>23</xdr:col>
      <xdr:colOff>606425</xdr:colOff>
      <xdr:row>51</xdr:row>
      <xdr:rowOff>170104</xdr:rowOff>
    </xdr:to>
    <xdr:cxnSp macro="">
      <xdr:nvCxnSpPr>
        <xdr:cNvPr id="575" name="直線コネクタ 574"/>
        <xdr:cNvCxnSpPr/>
      </xdr:nvCxnSpPr>
      <xdr:spPr>
        <a:xfrm>
          <a:off x="16230600" y="891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53563</xdr:rowOff>
    </xdr:from>
    <xdr:to>
      <xdr:col>23</xdr:col>
      <xdr:colOff>517525</xdr:colOff>
      <xdr:row>58</xdr:row>
      <xdr:rowOff>108748</xdr:rowOff>
    </xdr:to>
    <xdr:cxnSp macro="">
      <xdr:nvCxnSpPr>
        <xdr:cNvPr id="576" name="直線コネクタ 575"/>
        <xdr:cNvCxnSpPr/>
      </xdr:nvCxnSpPr>
      <xdr:spPr>
        <a:xfrm>
          <a:off x="15481300" y="9997663"/>
          <a:ext cx="838200" cy="5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109537</xdr:rowOff>
    </xdr:from>
    <xdr:ext cx="534377" cy="259045"/>
    <xdr:sp macro="" textlink="">
      <xdr:nvSpPr>
        <xdr:cNvPr id="577" name="教育費平均値テキスト"/>
        <xdr:cNvSpPr txBox="1"/>
      </xdr:nvSpPr>
      <xdr:spPr>
        <a:xfrm>
          <a:off x="16370300" y="9367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41,299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86660</xdr:rowOff>
    </xdr:from>
    <xdr:to>
      <xdr:col>23</xdr:col>
      <xdr:colOff>568325</xdr:colOff>
      <xdr:row>56</xdr:row>
      <xdr:rowOff>16810</xdr:rowOff>
    </xdr:to>
    <xdr:sp macro="" textlink="">
      <xdr:nvSpPr>
        <xdr:cNvPr id="578" name="フローチャート : 判断 577"/>
        <xdr:cNvSpPr/>
      </xdr:nvSpPr>
      <xdr:spPr>
        <a:xfrm>
          <a:off x="16268700" y="951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53563</xdr:rowOff>
    </xdr:from>
    <xdr:to>
      <xdr:col>22</xdr:col>
      <xdr:colOff>365125</xdr:colOff>
      <xdr:row>58</xdr:row>
      <xdr:rowOff>75418</xdr:rowOff>
    </xdr:to>
    <xdr:cxnSp macro="">
      <xdr:nvCxnSpPr>
        <xdr:cNvPr id="579" name="直線コネクタ 578"/>
        <xdr:cNvCxnSpPr/>
      </xdr:nvCxnSpPr>
      <xdr:spPr>
        <a:xfrm flipV="1">
          <a:off x="14592300" y="9997663"/>
          <a:ext cx="889000" cy="2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144038</xdr:rowOff>
    </xdr:from>
    <xdr:to>
      <xdr:col>22</xdr:col>
      <xdr:colOff>415925</xdr:colOff>
      <xdr:row>56</xdr:row>
      <xdr:rowOff>74188</xdr:rowOff>
    </xdr:to>
    <xdr:sp macro="" textlink="">
      <xdr:nvSpPr>
        <xdr:cNvPr id="580" name="フローチャート : 判断 579"/>
        <xdr:cNvSpPr/>
      </xdr:nvSpPr>
      <xdr:spPr>
        <a:xfrm>
          <a:off x="15430500" y="957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90715</xdr:rowOff>
    </xdr:from>
    <xdr:ext cx="534377" cy="259045"/>
    <xdr:sp macro="" textlink="">
      <xdr:nvSpPr>
        <xdr:cNvPr id="581" name="テキスト ボックス 580"/>
        <xdr:cNvSpPr txBox="1"/>
      </xdr:nvSpPr>
      <xdr:spPr>
        <a:xfrm>
          <a:off x="15214111" y="934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40,044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75418</xdr:rowOff>
    </xdr:from>
    <xdr:to>
      <xdr:col>21</xdr:col>
      <xdr:colOff>161925</xdr:colOff>
      <xdr:row>58</xdr:row>
      <xdr:rowOff>103444</xdr:rowOff>
    </xdr:to>
    <xdr:cxnSp macro="">
      <xdr:nvCxnSpPr>
        <xdr:cNvPr id="582" name="直線コネクタ 581"/>
        <xdr:cNvCxnSpPr/>
      </xdr:nvCxnSpPr>
      <xdr:spPr>
        <a:xfrm flipV="1">
          <a:off x="13703300" y="10019518"/>
          <a:ext cx="889000" cy="2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167767</xdr:rowOff>
    </xdr:from>
    <xdr:to>
      <xdr:col>21</xdr:col>
      <xdr:colOff>212725</xdr:colOff>
      <xdr:row>56</xdr:row>
      <xdr:rowOff>97917</xdr:rowOff>
    </xdr:to>
    <xdr:sp macro="" textlink="">
      <xdr:nvSpPr>
        <xdr:cNvPr id="583" name="フローチャート : 判断 582"/>
        <xdr:cNvSpPr/>
      </xdr:nvSpPr>
      <xdr:spPr>
        <a:xfrm>
          <a:off x="14541500" y="95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114444</xdr:rowOff>
    </xdr:from>
    <xdr:ext cx="534377" cy="259045"/>
    <xdr:sp macro="" textlink="">
      <xdr:nvSpPr>
        <xdr:cNvPr id="584" name="テキスト ボックス 583"/>
        <xdr:cNvSpPr txBox="1"/>
      </xdr:nvSpPr>
      <xdr:spPr>
        <a:xfrm>
          <a:off x="14325111" y="93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8803</xdr:rowOff>
    </xdr:from>
    <xdr:to>
      <xdr:col>19</xdr:col>
      <xdr:colOff>644525</xdr:colOff>
      <xdr:row>58</xdr:row>
      <xdr:rowOff>103444</xdr:rowOff>
    </xdr:to>
    <xdr:cxnSp macro="">
      <xdr:nvCxnSpPr>
        <xdr:cNvPr id="585" name="直線コネクタ 584"/>
        <xdr:cNvCxnSpPr/>
      </xdr:nvCxnSpPr>
      <xdr:spPr>
        <a:xfrm>
          <a:off x="12814300" y="9952903"/>
          <a:ext cx="889000" cy="9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41671</xdr:rowOff>
    </xdr:from>
    <xdr:to>
      <xdr:col>20</xdr:col>
      <xdr:colOff>9525</xdr:colOff>
      <xdr:row>56</xdr:row>
      <xdr:rowOff>143271</xdr:rowOff>
    </xdr:to>
    <xdr:sp macro="" textlink="">
      <xdr:nvSpPr>
        <xdr:cNvPr id="586" name="フローチャート : 判断 585"/>
        <xdr:cNvSpPr/>
      </xdr:nvSpPr>
      <xdr:spPr>
        <a:xfrm>
          <a:off x="13652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159798</xdr:rowOff>
    </xdr:from>
    <xdr:ext cx="534377" cy="259045"/>
    <xdr:sp macro="" textlink="">
      <xdr:nvSpPr>
        <xdr:cNvPr id="587" name="テキスト ボックス 586"/>
        <xdr:cNvSpPr txBox="1"/>
      </xdr:nvSpPr>
      <xdr:spPr>
        <a:xfrm>
          <a:off x="13436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49306</xdr:rowOff>
    </xdr:from>
    <xdr:to>
      <xdr:col>18</xdr:col>
      <xdr:colOff>492125</xdr:colOff>
      <xdr:row>56</xdr:row>
      <xdr:rowOff>150906</xdr:rowOff>
    </xdr:to>
    <xdr:sp macro="" textlink="">
      <xdr:nvSpPr>
        <xdr:cNvPr id="588" name="フローチャート : 判断 587"/>
        <xdr:cNvSpPr/>
      </xdr:nvSpPr>
      <xdr:spPr>
        <a:xfrm>
          <a:off x="12763500" y="965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167433</xdr:rowOff>
    </xdr:from>
    <xdr:ext cx="534377" cy="259045"/>
    <xdr:sp macro="" textlink="">
      <xdr:nvSpPr>
        <xdr:cNvPr id="589" name="テキスト ボックス 588"/>
        <xdr:cNvSpPr txBox="1"/>
      </xdr:nvSpPr>
      <xdr:spPr>
        <a:xfrm>
          <a:off x="12547111" y="942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57948</xdr:rowOff>
    </xdr:from>
    <xdr:to>
      <xdr:col>23</xdr:col>
      <xdr:colOff>568325</xdr:colOff>
      <xdr:row>58</xdr:row>
      <xdr:rowOff>159548</xdr:rowOff>
    </xdr:to>
    <xdr:sp macro="" textlink="">
      <xdr:nvSpPr>
        <xdr:cNvPr id="595" name="円/楕円 594"/>
        <xdr:cNvSpPr/>
      </xdr:nvSpPr>
      <xdr:spPr>
        <a:xfrm>
          <a:off x="16268700" y="1000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144325</xdr:rowOff>
    </xdr:from>
    <xdr:ext cx="534377" cy="259045"/>
    <xdr:sp macro="" textlink="">
      <xdr:nvSpPr>
        <xdr:cNvPr id="596" name="教育費該当値テキスト"/>
        <xdr:cNvSpPr txBox="1"/>
      </xdr:nvSpPr>
      <xdr:spPr>
        <a:xfrm>
          <a:off x="16370300" y="991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30,677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2763</xdr:rowOff>
    </xdr:from>
    <xdr:to>
      <xdr:col>22</xdr:col>
      <xdr:colOff>415925</xdr:colOff>
      <xdr:row>58</xdr:row>
      <xdr:rowOff>104363</xdr:rowOff>
    </xdr:to>
    <xdr:sp macro="" textlink="">
      <xdr:nvSpPr>
        <xdr:cNvPr id="597" name="円/楕円 596"/>
        <xdr:cNvSpPr/>
      </xdr:nvSpPr>
      <xdr:spPr>
        <a:xfrm>
          <a:off x="15430500" y="994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95490</xdr:rowOff>
    </xdr:from>
    <xdr:ext cx="534377" cy="259045"/>
    <xdr:sp macro="" textlink="">
      <xdr:nvSpPr>
        <xdr:cNvPr id="598" name="テキスト ボックス 597"/>
        <xdr:cNvSpPr txBox="1"/>
      </xdr:nvSpPr>
      <xdr:spPr>
        <a:xfrm>
          <a:off x="15214111" y="1003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31,884</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24618</xdr:rowOff>
    </xdr:from>
    <xdr:to>
      <xdr:col>21</xdr:col>
      <xdr:colOff>212725</xdr:colOff>
      <xdr:row>58</xdr:row>
      <xdr:rowOff>126218</xdr:rowOff>
    </xdr:to>
    <xdr:sp macro="" textlink="">
      <xdr:nvSpPr>
        <xdr:cNvPr id="599" name="円/楕円 598"/>
        <xdr:cNvSpPr/>
      </xdr:nvSpPr>
      <xdr:spPr>
        <a:xfrm>
          <a:off x="14541500" y="996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117345</xdr:rowOff>
    </xdr:from>
    <xdr:ext cx="534377" cy="259045"/>
    <xdr:sp macro="" textlink="">
      <xdr:nvSpPr>
        <xdr:cNvPr id="600" name="テキスト ボックス 599"/>
        <xdr:cNvSpPr txBox="1"/>
      </xdr:nvSpPr>
      <xdr:spPr>
        <a:xfrm>
          <a:off x="14325111" y="1006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31,406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52644</xdr:rowOff>
    </xdr:from>
    <xdr:to>
      <xdr:col>20</xdr:col>
      <xdr:colOff>9525</xdr:colOff>
      <xdr:row>58</xdr:row>
      <xdr:rowOff>154244</xdr:rowOff>
    </xdr:to>
    <xdr:sp macro="" textlink="">
      <xdr:nvSpPr>
        <xdr:cNvPr id="601" name="円/楕円 600"/>
        <xdr:cNvSpPr/>
      </xdr:nvSpPr>
      <xdr:spPr>
        <a:xfrm>
          <a:off x="13652500" y="999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145371</xdr:rowOff>
    </xdr:from>
    <xdr:ext cx="534377" cy="259045"/>
    <xdr:sp macro="" textlink="">
      <xdr:nvSpPr>
        <xdr:cNvPr id="602" name="テキスト ボックス 601"/>
        <xdr:cNvSpPr txBox="1"/>
      </xdr:nvSpPr>
      <xdr:spPr>
        <a:xfrm>
          <a:off x="13436111" y="1008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129453</xdr:rowOff>
    </xdr:from>
    <xdr:to>
      <xdr:col>18</xdr:col>
      <xdr:colOff>492125</xdr:colOff>
      <xdr:row>58</xdr:row>
      <xdr:rowOff>59603</xdr:rowOff>
    </xdr:to>
    <xdr:sp macro="" textlink="">
      <xdr:nvSpPr>
        <xdr:cNvPr id="603" name="円/楕円 602"/>
        <xdr:cNvSpPr/>
      </xdr:nvSpPr>
      <xdr:spPr>
        <a:xfrm>
          <a:off x="12763500" y="99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50730</xdr:rowOff>
    </xdr:from>
    <xdr:ext cx="534377" cy="259045"/>
    <xdr:sp macro="" textlink="">
      <xdr:nvSpPr>
        <xdr:cNvPr id="604" name="テキスト ボックス 603"/>
        <xdr:cNvSpPr txBox="1"/>
      </xdr:nvSpPr>
      <xdr:spPr>
        <a:xfrm>
          <a:off x="12547111" y="9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8" name="テキスト ボックス 617"/>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32944</xdr:rowOff>
    </xdr:from>
    <xdr:to>
      <xdr:col>23</xdr:col>
      <xdr:colOff>516889</xdr:colOff>
      <xdr:row>79</xdr:row>
      <xdr:rowOff>44450</xdr:rowOff>
    </xdr:to>
    <xdr:cxnSp macro="">
      <xdr:nvCxnSpPr>
        <xdr:cNvPr id="628" name="直線コネクタ 627"/>
        <xdr:cNvCxnSpPr/>
      </xdr:nvCxnSpPr>
      <xdr:spPr>
        <a:xfrm flipV="1">
          <a:off x="16317595" y="12205894"/>
          <a:ext cx="1269" cy="138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151071</xdr:rowOff>
    </xdr:from>
    <xdr:ext cx="534377" cy="259045"/>
    <xdr:sp macro="" textlink="">
      <xdr:nvSpPr>
        <xdr:cNvPr id="631" name="災害復旧費最大値テキスト"/>
        <xdr:cNvSpPr txBox="1"/>
      </xdr:nvSpPr>
      <xdr:spPr>
        <a:xfrm>
          <a:off x="16370300" y="1198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18,151</a:t>
          </a:r>
          <a:endParaRPr kumimoji="1" lang="ja-JP" altLang="en-US" sz="1000" b="1">
            <a:latin typeface="ＭＳ Ｐゴシック"/>
          </a:endParaRPr>
        </a:p>
      </xdr:txBody>
    </xdr:sp>
    <xdr:clientData/>
  </xdr:oneCellAnchor>
  <xdr:twoCellAnchor>
    <xdr:from>
      <xdr:col>23</xdr:col>
      <xdr:colOff>428625</xdr:colOff>
      <xdr:row>71</xdr:row>
      <xdr:rowOff>32944</xdr:rowOff>
    </xdr:from>
    <xdr:to>
      <xdr:col>23</xdr:col>
      <xdr:colOff>606425</xdr:colOff>
      <xdr:row>71</xdr:row>
      <xdr:rowOff>32944</xdr:rowOff>
    </xdr:to>
    <xdr:cxnSp macro="">
      <xdr:nvCxnSpPr>
        <xdr:cNvPr id="632" name="直線コネクタ 631"/>
        <xdr:cNvCxnSpPr/>
      </xdr:nvCxnSpPr>
      <xdr:spPr>
        <a:xfrm>
          <a:off x="16230600" y="1220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97713</xdr:rowOff>
    </xdr:from>
    <xdr:to>
      <xdr:col>23</xdr:col>
      <xdr:colOff>517525</xdr:colOff>
      <xdr:row>79</xdr:row>
      <xdr:rowOff>18771</xdr:rowOff>
    </xdr:to>
    <xdr:cxnSp macro="">
      <xdr:nvCxnSpPr>
        <xdr:cNvPr id="633" name="直線コネクタ 632"/>
        <xdr:cNvCxnSpPr/>
      </xdr:nvCxnSpPr>
      <xdr:spPr>
        <a:xfrm>
          <a:off x="15481300" y="13470813"/>
          <a:ext cx="838200" cy="9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126331</xdr:rowOff>
    </xdr:from>
    <xdr:ext cx="378565" cy="259045"/>
    <xdr:sp macro="" textlink="">
      <xdr:nvSpPr>
        <xdr:cNvPr id="634" name="災害復旧費平均値テキスト"/>
        <xdr:cNvSpPr txBox="1"/>
      </xdr:nvSpPr>
      <xdr:spPr>
        <a:xfrm>
          <a:off x="16370300" y="13327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103454</xdr:rowOff>
    </xdr:from>
    <xdr:to>
      <xdr:col>23</xdr:col>
      <xdr:colOff>568325</xdr:colOff>
      <xdr:row>79</xdr:row>
      <xdr:rowOff>33604</xdr:rowOff>
    </xdr:to>
    <xdr:sp macro="" textlink="">
      <xdr:nvSpPr>
        <xdr:cNvPr id="635" name="フローチャート : 判断 634"/>
        <xdr:cNvSpPr/>
      </xdr:nvSpPr>
      <xdr:spPr>
        <a:xfrm>
          <a:off x="162687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162483</xdr:rowOff>
    </xdr:from>
    <xdr:to>
      <xdr:col>22</xdr:col>
      <xdr:colOff>365125</xdr:colOff>
      <xdr:row>78</xdr:row>
      <xdr:rowOff>97713</xdr:rowOff>
    </xdr:to>
    <xdr:cxnSp macro="">
      <xdr:nvCxnSpPr>
        <xdr:cNvPr id="636" name="直線コネクタ 635"/>
        <xdr:cNvCxnSpPr/>
      </xdr:nvCxnSpPr>
      <xdr:spPr>
        <a:xfrm>
          <a:off x="14592300" y="13364133"/>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120217</xdr:rowOff>
    </xdr:from>
    <xdr:to>
      <xdr:col>22</xdr:col>
      <xdr:colOff>415925</xdr:colOff>
      <xdr:row>79</xdr:row>
      <xdr:rowOff>50367</xdr:rowOff>
    </xdr:to>
    <xdr:sp macro="" textlink="">
      <xdr:nvSpPr>
        <xdr:cNvPr id="637" name="フローチャート : 判断 636"/>
        <xdr:cNvSpPr/>
      </xdr:nvSpPr>
      <xdr:spPr>
        <a:xfrm>
          <a:off x="15430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41494</xdr:rowOff>
    </xdr:from>
    <xdr:ext cx="378565" cy="259045"/>
    <xdr:sp macro="" textlink="">
      <xdr:nvSpPr>
        <xdr:cNvPr id="638" name="テキスト ボックス 637"/>
        <xdr:cNvSpPr txBox="1"/>
      </xdr:nvSpPr>
      <xdr:spPr>
        <a:xfrm>
          <a:off x="15292017" y="13586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162483</xdr:rowOff>
    </xdr:from>
    <xdr:to>
      <xdr:col>21</xdr:col>
      <xdr:colOff>161925</xdr:colOff>
      <xdr:row>78</xdr:row>
      <xdr:rowOff>94132</xdr:rowOff>
    </xdr:to>
    <xdr:cxnSp macro="">
      <xdr:nvCxnSpPr>
        <xdr:cNvPr id="639" name="直線コネクタ 638"/>
        <xdr:cNvCxnSpPr/>
      </xdr:nvCxnSpPr>
      <xdr:spPr>
        <a:xfrm flipV="1">
          <a:off x="13703300" y="13364133"/>
          <a:ext cx="889000" cy="10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106959</xdr:rowOff>
    </xdr:from>
    <xdr:to>
      <xdr:col>21</xdr:col>
      <xdr:colOff>212725</xdr:colOff>
      <xdr:row>79</xdr:row>
      <xdr:rowOff>37109</xdr:rowOff>
    </xdr:to>
    <xdr:sp macro="" textlink="">
      <xdr:nvSpPr>
        <xdr:cNvPr id="640" name="フローチャート : 判断 639"/>
        <xdr:cNvSpPr/>
      </xdr:nvSpPr>
      <xdr:spPr>
        <a:xfrm>
          <a:off x="14541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28236</xdr:rowOff>
    </xdr:from>
    <xdr:ext cx="378565" cy="259045"/>
    <xdr:sp macro="" textlink="">
      <xdr:nvSpPr>
        <xdr:cNvPr id="641" name="テキスト ボックス 640"/>
        <xdr:cNvSpPr txBox="1"/>
      </xdr:nvSpPr>
      <xdr:spPr>
        <a:xfrm>
          <a:off x="14403017" y="13572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159435</xdr:rowOff>
    </xdr:from>
    <xdr:to>
      <xdr:col>19</xdr:col>
      <xdr:colOff>644525</xdr:colOff>
      <xdr:row>78</xdr:row>
      <xdr:rowOff>94132</xdr:rowOff>
    </xdr:to>
    <xdr:cxnSp macro="">
      <xdr:nvCxnSpPr>
        <xdr:cNvPr id="642" name="直線コネクタ 641"/>
        <xdr:cNvCxnSpPr/>
      </xdr:nvCxnSpPr>
      <xdr:spPr>
        <a:xfrm>
          <a:off x="12814300" y="13361085"/>
          <a:ext cx="889000" cy="10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65811</xdr:rowOff>
    </xdr:from>
    <xdr:to>
      <xdr:col>20</xdr:col>
      <xdr:colOff>9525</xdr:colOff>
      <xdr:row>78</xdr:row>
      <xdr:rowOff>167411</xdr:rowOff>
    </xdr:to>
    <xdr:sp macro="" textlink="">
      <xdr:nvSpPr>
        <xdr:cNvPr id="643" name="フローチャート : 判断 642"/>
        <xdr:cNvSpPr/>
      </xdr:nvSpPr>
      <xdr:spPr>
        <a:xfrm>
          <a:off x="13652500" y="13438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158538</xdr:rowOff>
    </xdr:from>
    <xdr:ext cx="469744" cy="259045"/>
    <xdr:sp macro="" textlink="">
      <xdr:nvSpPr>
        <xdr:cNvPr id="644" name="テキスト ボックス 643"/>
        <xdr:cNvSpPr txBox="1"/>
      </xdr:nvSpPr>
      <xdr:spPr>
        <a:xfrm>
          <a:off x="13468427" y="135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18796</xdr:rowOff>
    </xdr:from>
    <xdr:to>
      <xdr:col>18</xdr:col>
      <xdr:colOff>492125</xdr:colOff>
      <xdr:row>78</xdr:row>
      <xdr:rowOff>120396</xdr:rowOff>
    </xdr:to>
    <xdr:sp macro="" textlink="">
      <xdr:nvSpPr>
        <xdr:cNvPr id="645" name="フローチャート : 判断 644"/>
        <xdr:cNvSpPr/>
      </xdr:nvSpPr>
      <xdr:spPr>
        <a:xfrm>
          <a:off x="12763500" y="1339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111523</xdr:rowOff>
    </xdr:from>
    <xdr:ext cx="469744" cy="259045"/>
    <xdr:sp macro="" textlink="">
      <xdr:nvSpPr>
        <xdr:cNvPr id="646" name="テキスト ボックス 645"/>
        <xdr:cNvSpPr txBox="1"/>
      </xdr:nvSpPr>
      <xdr:spPr>
        <a:xfrm>
          <a:off x="12579427" y="1348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139421</xdr:rowOff>
    </xdr:from>
    <xdr:to>
      <xdr:col>23</xdr:col>
      <xdr:colOff>568325</xdr:colOff>
      <xdr:row>79</xdr:row>
      <xdr:rowOff>69571</xdr:rowOff>
    </xdr:to>
    <xdr:sp macro="" textlink="">
      <xdr:nvSpPr>
        <xdr:cNvPr id="652" name="円/楕円 651"/>
        <xdr:cNvSpPr/>
      </xdr:nvSpPr>
      <xdr:spPr>
        <a:xfrm>
          <a:off x="16268700" y="1351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81882</xdr:rowOff>
    </xdr:from>
    <xdr:ext cx="378565" cy="259045"/>
    <xdr:sp macro="" textlink="">
      <xdr:nvSpPr>
        <xdr:cNvPr id="653" name="災害復旧費該当値テキスト"/>
        <xdr:cNvSpPr txBox="1"/>
      </xdr:nvSpPr>
      <xdr:spPr>
        <a:xfrm>
          <a:off x="16370300" y="13454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46913</xdr:rowOff>
    </xdr:from>
    <xdr:to>
      <xdr:col>22</xdr:col>
      <xdr:colOff>415925</xdr:colOff>
      <xdr:row>78</xdr:row>
      <xdr:rowOff>148513</xdr:rowOff>
    </xdr:to>
    <xdr:sp macro="" textlink="">
      <xdr:nvSpPr>
        <xdr:cNvPr id="654" name="円/楕円 653"/>
        <xdr:cNvSpPr/>
      </xdr:nvSpPr>
      <xdr:spPr>
        <a:xfrm>
          <a:off x="15430500" y="1342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165040</xdr:rowOff>
    </xdr:from>
    <xdr:ext cx="469744" cy="259045"/>
    <xdr:sp macro="" textlink="">
      <xdr:nvSpPr>
        <xdr:cNvPr id="655" name="テキスト ボックス 654"/>
        <xdr:cNvSpPr txBox="1"/>
      </xdr:nvSpPr>
      <xdr:spPr>
        <a:xfrm>
          <a:off x="15246427" y="1319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111683</xdr:rowOff>
    </xdr:from>
    <xdr:to>
      <xdr:col>21</xdr:col>
      <xdr:colOff>212725</xdr:colOff>
      <xdr:row>78</xdr:row>
      <xdr:rowOff>41833</xdr:rowOff>
    </xdr:to>
    <xdr:sp macro="" textlink="">
      <xdr:nvSpPr>
        <xdr:cNvPr id="656" name="円/楕円 655"/>
        <xdr:cNvSpPr/>
      </xdr:nvSpPr>
      <xdr:spPr>
        <a:xfrm>
          <a:off x="14541500" y="1331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58360</xdr:rowOff>
    </xdr:from>
    <xdr:ext cx="469744" cy="259045"/>
    <xdr:sp macro="" textlink="">
      <xdr:nvSpPr>
        <xdr:cNvPr id="657" name="テキスト ボックス 656"/>
        <xdr:cNvSpPr txBox="1"/>
      </xdr:nvSpPr>
      <xdr:spPr>
        <a:xfrm>
          <a:off x="14357427" y="1308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43332</xdr:rowOff>
    </xdr:from>
    <xdr:to>
      <xdr:col>20</xdr:col>
      <xdr:colOff>9525</xdr:colOff>
      <xdr:row>78</xdr:row>
      <xdr:rowOff>144932</xdr:rowOff>
    </xdr:to>
    <xdr:sp macro="" textlink="">
      <xdr:nvSpPr>
        <xdr:cNvPr id="658" name="円/楕円 657"/>
        <xdr:cNvSpPr/>
      </xdr:nvSpPr>
      <xdr:spPr>
        <a:xfrm>
          <a:off x="13652500" y="134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161459</xdr:rowOff>
    </xdr:from>
    <xdr:ext cx="469744" cy="259045"/>
    <xdr:sp macro="" textlink="">
      <xdr:nvSpPr>
        <xdr:cNvPr id="659" name="テキスト ボックス 658"/>
        <xdr:cNvSpPr txBox="1"/>
      </xdr:nvSpPr>
      <xdr:spPr>
        <a:xfrm>
          <a:off x="13468427" y="1319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108635</xdr:rowOff>
    </xdr:from>
    <xdr:to>
      <xdr:col>18</xdr:col>
      <xdr:colOff>492125</xdr:colOff>
      <xdr:row>78</xdr:row>
      <xdr:rowOff>38785</xdr:rowOff>
    </xdr:to>
    <xdr:sp macro="" textlink="">
      <xdr:nvSpPr>
        <xdr:cNvPr id="660" name="円/楕円 659"/>
        <xdr:cNvSpPr/>
      </xdr:nvSpPr>
      <xdr:spPr>
        <a:xfrm>
          <a:off x="12763500" y="1331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55312</xdr:rowOff>
    </xdr:from>
    <xdr:ext cx="469744" cy="259045"/>
    <xdr:sp macro="" textlink="">
      <xdr:nvSpPr>
        <xdr:cNvPr id="661" name="テキスト ボックス 660"/>
        <xdr:cNvSpPr txBox="1"/>
      </xdr:nvSpPr>
      <xdr:spPr>
        <a:xfrm>
          <a:off x="12579427" y="1308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80911</xdr:rowOff>
    </xdr:from>
    <xdr:to>
      <xdr:col>23</xdr:col>
      <xdr:colOff>516889</xdr:colOff>
      <xdr:row>97</xdr:row>
      <xdr:rowOff>115221</xdr:rowOff>
    </xdr:to>
    <xdr:cxnSp macro="">
      <xdr:nvCxnSpPr>
        <xdr:cNvPr id="686" name="直線コネクタ 685"/>
        <xdr:cNvCxnSpPr/>
      </xdr:nvCxnSpPr>
      <xdr:spPr>
        <a:xfrm flipV="1">
          <a:off x="16317595" y="15511411"/>
          <a:ext cx="1269" cy="123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119048</xdr:rowOff>
    </xdr:from>
    <xdr:ext cx="534377" cy="259045"/>
    <xdr:sp macro="" textlink="">
      <xdr:nvSpPr>
        <xdr:cNvPr id="687" name="公債費最小値テキスト"/>
        <xdr:cNvSpPr txBox="1"/>
      </xdr:nvSpPr>
      <xdr:spPr>
        <a:xfrm>
          <a:off x="16370300" y="167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34,285</a:t>
          </a:r>
          <a:endParaRPr kumimoji="1" lang="ja-JP" altLang="en-US" sz="1000" b="1">
            <a:latin typeface="ＭＳ Ｐゴシック"/>
          </a:endParaRPr>
        </a:p>
      </xdr:txBody>
    </xdr:sp>
    <xdr:clientData/>
  </xdr:oneCellAnchor>
  <xdr:twoCellAnchor>
    <xdr:from>
      <xdr:col>23</xdr:col>
      <xdr:colOff>428625</xdr:colOff>
      <xdr:row>97</xdr:row>
      <xdr:rowOff>115221</xdr:rowOff>
    </xdr:from>
    <xdr:to>
      <xdr:col>23</xdr:col>
      <xdr:colOff>606425</xdr:colOff>
      <xdr:row>97</xdr:row>
      <xdr:rowOff>115221</xdr:rowOff>
    </xdr:to>
    <xdr:cxnSp macro="">
      <xdr:nvCxnSpPr>
        <xdr:cNvPr id="688" name="直線コネクタ 687"/>
        <xdr:cNvCxnSpPr/>
      </xdr:nvCxnSpPr>
      <xdr:spPr>
        <a:xfrm>
          <a:off x="16230600" y="167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27588</xdr:rowOff>
    </xdr:from>
    <xdr:ext cx="534377" cy="259045"/>
    <xdr:sp macro="" textlink="">
      <xdr:nvSpPr>
        <xdr:cNvPr id="689" name="公債費最大値テキスト"/>
        <xdr:cNvSpPr txBox="1"/>
      </xdr:nvSpPr>
      <xdr:spPr>
        <a:xfrm>
          <a:off x="16370300" y="1528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99,086</a:t>
          </a:r>
          <a:endParaRPr kumimoji="1" lang="ja-JP" altLang="en-US" sz="1000" b="1">
            <a:latin typeface="ＭＳ Ｐゴシック"/>
          </a:endParaRPr>
        </a:p>
      </xdr:txBody>
    </xdr:sp>
    <xdr:clientData/>
  </xdr:oneCellAnchor>
  <xdr:twoCellAnchor>
    <xdr:from>
      <xdr:col>23</xdr:col>
      <xdr:colOff>428625</xdr:colOff>
      <xdr:row>90</xdr:row>
      <xdr:rowOff>80911</xdr:rowOff>
    </xdr:from>
    <xdr:to>
      <xdr:col>23</xdr:col>
      <xdr:colOff>606425</xdr:colOff>
      <xdr:row>90</xdr:row>
      <xdr:rowOff>80911</xdr:rowOff>
    </xdr:to>
    <xdr:cxnSp macro="">
      <xdr:nvCxnSpPr>
        <xdr:cNvPr id="690" name="直線コネクタ 689"/>
        <xdr:cNvCxnSpPr/>
      </xdr:nvCxnSpPr>
      <xdr:spPr>
        <a:xfrm>
          <a:off x="16230600" y="1551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57271</xdr:rowOff>
    </xdr:from>
    <xdr:to>
      <xdr:col>23</xdr:col>
      <xdr:colOff>517525</xdr:colOff>
      <xdr:row>95</xdr:row>
      <xdr:rowOff>74416</xdr:rowOff>
    </xdr:to>
    <xdr:cxnSp macro="">
      <xdr:nvCxnSpPr>
        <xdr:cNvPr id="691" name="直線コネクタ 690"/>
        <xdr:cNvCxnSpPr/>
      </xdr:nvCxnSpPr>
      <xdr:spPr>
        <a:xfrm>
          <a:off x="15481300" y="16345021"/>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134066</xdr:rowOff>
    </xdr:from>
    <xdr:ext cx="534377" cy="259045"/>
    <xdr:sp macro="" textlink="">
      <xdr:nvSpPr>
        <xdr:cNvPr id="692" name="公債費平均値テキスト"/>
        <xdr:cNvSpPr txBox="1"/>
      </xdr:nvSpPr>
      <xdr:spPr>
        <a:xfrm>
          <a:off x="16370300" y="16078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58,830</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111189</xdr:rowOff>
    </xdr:from>
    <xdr:to>
      <xdr:col>23</xdr:col>
      <xdr:colOff>568325</xdr:colOff>
      <xdr:row>95</xdr:row>
      <xdr:rowOff>41339</xdr:rowOff>
    </xdr:to>
    <xdr:sp macro="" textlink="">
      <xdr:nvSpPr>
        <xdr:cNvPr id="693" name="フローチャート : 判断 692"/>
        <xdr:cNvSpPr/>
      </xdr:nvSpPr>
      <xdr:spPr>
        <a:xfrm>
          <a:off x="16268700" y="162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52756</xdr:rowOff>
    </xdr:from>
    <xdr:to>
      <xdr:col>22</xdr:col>
      <xdr:colOff>365125</xdr:colOff>
      <xdr:row>95</xdr:row>
      <xdr:rowOff>57271</xdr:rowOff>
    </xdr:to>
    <xdr:cxnSp macro="">
      <xdr:nvCxnSpPr>
        <xdr:cNvPr id="694" name="直線コネクタ 693"/>
        <xdr:cNvCxnSpPr/>
      </xdr:nvCxnSpPr>
      <xdr:spPr>
        <a:xfrm>
          <a:off x="14592300" y="16340506"/>
          <a:ext cx="8890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100482</xdr:rowOff>
    </xdr:from>
    <xdr:to>
      <xdr:col>22</xdr:col>
      <xdr:colOff>415925</xdr:colOff>
      <xdr:row>95</xdr:row>
      <xdr:rowOff>30632</xdr:rowOff>
    </xdr:to>
    <xdr:sp macro="" textlink="">
      <xdr:nvSpPr>
        <xdr:cNvPr id="695" name="フローチャート : 判断 694"/>
        <xdr:cNvSpPr/>
      </xdr:nvSpPr>
      <xdr:spPr>
        <a:xfrm>
          <a:off x="154305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47159</xdr:rowOff>
    </xdr:from>
    <xdr:ext cx="534377" cy="259045"/>
    <xdr:sp macro="" textlink="">
      <xdr:nvSpPr>
        <xdr:cNvPr id="696" name="テキスト ボックス 695"/>
        <xdr:cNvSpPr txBox="1"/>
      </xdr:nvSpPr>
      <xdr:spPr>
        <a:xfrm>
          <a:off x="15214111" y="159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59,392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43517</xdr:rowOff>
    </xdr:from>
    <xdr:to>
      <xdr:col>21</xdr:col>
      <xdr:colOff>161925</xdr:colOff>
      <xdr:row>95</xdr:row>
      <xdr:rowOff>52756</xdr:rowOff>
    </xdr:to>
    <xdr:cxnSp macro="">
      <xdr:nvCxnSpPr>
        <xdr:cNvPr id="697" name="直線コネクタ 696"/>
        <xdr:cNvCxnSpPr/>
      </xdr:nvCxnSpPr>
      <xdr:spPr>
        <a:xfrm>
          <a:off x="13703300" y="16331267"/>
          <a:ext cx="889000" cy="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107093</xdr:rowOff>
    </xdr:from>
    <xdr:to>
      <xdr:col>21</xdr:col>
      <xdr:colOff>212725</xdr:colOff>
      <xdr:row>95</xdr:row>
      <xdr:rowOff>37243</xdr:rowOff>
    </xdr:to>
    <xdr:sp macro="" textlink="">
      <xdr:nvSpPr>
        <xdr:cNvPr id="698" name="フローチャート : 判断 697"/>
        <xdr:cNvSpPr/>
      </xdr:nvSpPr>
      <xdr:spPr>
        <a:xfrm>
          <a:off x="14541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53770</xdr:rowOff>
    </xdr:from>
    <xdr:ext cx="534377" cy="259045"/>
    <xdr:sp macro="" textlink="">
      <xdr:nvSpPr>
        <xdr:cNvPr id="699" name="テキスト ボックス 698"/>
        <xdr:cNvSpPr txBox="1"/>
      </xdr:nvSpPr>
      <xdr:spPr>
        <a:xfrm>
          <a:off x="14325111" y="15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59,045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43517</xdr:rowOff>
    </xdr:from>
    <xdr:to>
      <xdr:col>19</xdr:col>
      <xdr:colOff>644525</xdr:colOff>
      <xdr:row>95</xdr:row>
      <xdr:rowOff>58928</xdr:rowOff>
    </xdr:to>
    <xdr:cxnSp macro="">
      <xdr:nvCxnSpPr>
        <xdr:cNvPr id="700" name="直線コネクタ 699"/>
        <xdr:cNvCxnSpPr/>
      </xdr:nvCxnSpPr>
      <xdr:spPr>
        <a:xfrm flipV="1">
          <a:off x="12814300" y="16331267"/>
          <a:ext cx="889000" cy="1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88271</xdr:rowOff>
    </xdr:from>
    <xdr:to>
      <xdr:col>20</xdr:col>
      <xdr:colOff>9525</xdr:colOff>
      <xdr:row>95</xdr:row>
      <xdr:rowOff>18421</xdr:rowOff>
    </xdr:to>
    <xdr:sp macro="" textlink="">
      <xdr:nvSpPr>
        <xdr:cNvPr id="701" name="フローチャート : 判断 700"/>
        <xdr:cNvSpPr/>
      </xdr:nvSpPr>
      <xdr:spPr>
        <a:xfrm>
          <a:off x="13652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34948</xdr:rowOff>
    </xdr:from>
    <xdr:ext cx="534377" cy="259045"/>
    <xdr:sp macro="" textlink="">
      <xdr:nvSpPr>
        <xdr:cNvPr id="702" name="テキスト ボックス 701"/>
        <xdr:cNvSpPr txBox="1"/>
      </xdr:nvSpPr>
      <xdr:spPr>
        <a:xfrm>
          <a:off x="13436111" y="159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60,033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107778</xdr:rowOff>
    </xdr:from>
    <xdr:to>
      <xdr:col>18</xdr:col>
      <xdr:colOff>492125</xdr:colOff>
      <xdr:row>95</xdr:row>
      <xdr:rowOff>37928</xdr:rowOff>
    </xdr:to>
    <xdr:sp macro="" textlink="">
      <xdr:nvSpPr>
        <xdr:cNvPr id="703" name="フローチャート : 判断 702"/>
        <xdr:cNvSpPr/>
      </xdr:nvSpPr>
      <xdr:spPr>
        <a:xfrm>
          <a:off x="12763500" y="162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54455</xdr:rowOff>
    </xdr:from>
    <xdr:ext cx="534377" cy="259045"/>
    <xdr:sp macro="" textlink="">
      <xdr:nvSpPr>
        <xdr:cNvPr id="704" name="テキスト ボックス 703"/>
        <xdr:cNvSpPr txBox="1"/>
      </xdr:nvSpPr>
      <xdr:spPr>
        <a:xfrm>
          <a:off x="12547111" y="1599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59,009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23616</xdr:rowOff>
    </xdr:from>
    <xdr:to>
      <xdr:col>23</xdr:col>
      <xdr:colOff>568325</xdr:colOff>
      <xdr:row>95</xdr:row>
      <xdr:rowOff>125216</xdr:rowOff>
    </xdr:to>
    <xdr:sp macro="" textlink="">
      <xdr:nvSpPr>
        <xdr:cNvPr id="710" name="円/楕円 709"/>
        <xdr:cNvSpPr/>
      </xdr:nvSpPr>
      <xdr:spPr>
        <a:xfrm>
          <a:off x="16268700" y="1631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2043</xdr:rowOff>
    </xdr:from>
    <xdr:ext cx="534377" cy="259045"/>
    <xdr:sp macro="" textlink="">
      <xdr:nvSpPr>
        <xdr:cNvPr id="711" name="公債費該当値テキスト"/>
        <xdr:cNvSpPr txBox="1"/>
      </xdr:nvSpPr>
      <xdr:spPr>
        <a:xfrm>
          <a:off x="16370300" y="1628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54,427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6471</xdr:rowOff>
    </xdr:from>
    <xdr:to>
      <xdr:col>22</xdr:col>
      <xdr:colOff>415925</xdr:colOff>
      <xdr:row>95</xdr:row>
      <xdr:rowOff>108071</xdr:rowOff>
    </xdr:to>
    <xdr:sp macro="" textlink="">
      <xdr:nvSpPr>
        <xdr:cNvPr id="712" name="円/楕円 711"/>
        <xdr:cNvSpPr/>
      </xdr:nvSpPr>
      <xdr:spPr>
        <a:xfrm>
          <a:off x="15430500" y="1629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99198</xdr:rowOff>
    </xdr:from>
    <xdr:ext cx="534377" cy="259045"/>
    <xdr:sp macro="" textlink="">
      <xdr:nvSpPr>
        <xdr:cNvPr id="713" name="テキスト ボックス 712"/>
        <xdr:cNvSpPr txBox="1"/>
      </xdr:nvSpPr>
      <xdr:spPr>
        <a:xfrm>
          <a:off x="15214111" y="163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55,327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1956</xdr:rowOff>
    </xdr:from>
    <xdr:to>
      <xdr:col>21</xdr:col>
      <xdr:colOff>212725</xdr:colOff>
      <xdr:row>95</xdr:row>
      <xdr:rowOff>103556</xdr:rowOff>
    </xdr:to>
    <xdr:sp macro="" textlink="">
      <xdr:nvSpPr>
        <xdr:cNvPr id="714" name="円/楕円 713"/>
        <xdr:cNvSpPr/>
      </xdr:nvSpPr>
      <xdr:spPr>
        <a:xfrm>
          <a:off x="14541500" y="1628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94683</xdr:rowOff>
    </xdr:from>
    <xdr:ext cx="534377" cy="259045"/>
    <xdr:sp macro="" textlink="">
      <xdr:nvSpPr>
        <xdr:cNvPr id="715" name="テキスト ボックス 714"/>
        <xdr:cNvSpPr txBox="1"/>
      </xdr:nvSpPr>
      <xdr:spPr>
        <a:xfrm>
          <a:off x="14325111" y="1638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55,564</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164167</xdr:rowOff>
    </xdr:from>
    <xdr:to>
      <xdr:col>20</xdr:col>
      <xdr:colOff>9525</xdr:colOff>
      <xdr:row>95</xdr:row>
      <xdr:rowOff>94317</xdr:rowOff>
    </xdr:to>
    <xdr:sp macro="" textlink="">
      <xdr:nvSpPr>
        <xdr:cNvPr id="716" name="円/楕円 715"/>
        <xdr:cNvSpPr/>
      </xdr:nvSpPr>
      <xdr:spPr>
        <a:xfrm>
          <a:off x="13652500" y="1628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85444</xdr:rowOff>
    </xdr:from>
    <xdr:ext cx="534377" cy="259045"/>
    <xdr:sp macro="" textlink="">
      <xdr:nvSpPr>
        <xdr:cNvPr id="717" name="テキスト ボックス 716"/>
        <xdr:cNvSpPr txBox="1"/>
      </xdr:nvSpPr>
      <xdr:spPr>
        <a:xfrm>
          <a:off x="13436111" y="163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56,049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8128</xdr:rowOff>
    </xdr:from>
    <xdr:to>
      <xdr:col>18</xdr:col>
      <xdr:colOff>492125</xdr:colOff>
      <xdr:row>95</xdr:row>
      <xdr:rowOff>109728</xdr:rowOff>
    </xdr:to>
    <xdr:sp macro="" textlink="">
      <xdr:nvSpPr>
        <xdr:cNvPr id="718" name="円/楕円 717"/>
        <xdr:cNvSpPr/>
      </xdr:nvSpPr>
      <xdr:spPr>
        <a:xfrm>
          <a:off x="12763500" y="1629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100855</xdr:rowOff>
    </xdr:from>
    <xdr:ext cx="534377" cy="259045"/>
    <xdr:sp macro="" textlink="">
      <xdr:nvSpPr>
        <xdr:cNvPr id="719" name="テキスト ボックス 718"/>
        <xdr:cNvSpPr txBox="1"/>
      </xdr:nvSpPr>
      <xdr:spPr>
        <a:xfrm>
          <a:off x="12547111" y="1638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111942</xdr:rowOff>
    </xdr:from>
    <xdr:to>
      <xdr:col>32</xdr:col>
      <xdr:colOff>186689</xdr:colOff>
      <xdr:row>39</xdr:row>
      <xdr:rowOff>98878</xdr:rowOff>
    </xdr:to>
    <xdr:cxnSp macro="">
      <xdr:nvCxnSpPr>
        <xdr:cNvPr id="745" name="直線コネクタ 744"/>
        <xdr:cNvCxnSpPr/>
      </xdr:nvCxnSpPr>
      <xdr:spPr>
        <a:xfrm flipV="1">
          <a:off x="22159595" y="5255442"/>
          <a:ext cx="1269" cy="152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58619</xdr:rowOff>
    </xdr:from>
    <xdr:ext cx="534377" cy="259045"/>
    <xdr:sp macro="" textlink="">
      <xdr:nvSpPr>
        <xdr:cNvPr id="748" name="諸支出金最大値テキスト"/>
        <xdr:cNvSpPr txBox="1"/>
      </xdr:nvSpPr>
      <xdr:spPr>
        <a:xfrm>
          <a:off x="22212300" y="50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14,055</a:t>
          </a:r>
          <a:endParaRPr kumimoji="1" lang="ja-JP" altLang="en-US" sz="1000" b="1">
            <a:latin typeface="ＭＳ Ｐゴシック"/>
          </a:endParaRPr>
        </a:p>
      </xdr:txBody>
    </xdr:sp>
    <xdr:clientData/>
  </xdr:oneCellAnchor>
  <xdr:twoCellAnchor>
    <xdr:from>
      <xdr:col>32</xdr:col>
      <xdr:colOff>98425</xdr:colOff>
      <xdr:row>30</xdr:row>
      <xdr:rowOff>111942</xdr:rowOff>
    </xdr:from>
    <xdr:to>
      <xdr:col>32</xdr:col>
      <xdr:colOff>276225</xdr:colOff>
      <xdr:row>30</xdr:row>
      <xdr:rowOff>111942</xdr:rowOff>
    </xdr:to>
    <xdr:cxnSp macro="">
      <xdr:nvCxnSpPr>
        <xdr:cNvPr id="749" name="直線コネクタ 748"/>
        <xdr:cNvCxnSpPr/>
      </xdr:nvCxnSpPr>
      <xdr:spPr>
        <a:xfrm>
          <a:off x="22072600" y="525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152272</xdr:rowOff>
    </xdr:from>
    <xdr:ext cx="469744" cy="259045"/>
    <xdr:sp macro="" textlink="">
      <xdr:nvSpPr>
        <xdr:cNvPr id="751" name="諸支出金平均値テキスト"/>
        <xdr:cNvSpPr txBox="1"/>
      </xdr:nvSpPr>
      <xdr:spPr>
        <a:xfrm>
          <a:off x="22212300" y="6153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129395</xdr:rowOff>
    </xdr:from>
    <xdr:to>
      <xdr:col>32</xdr:col>
      <xdr:colOff>238125</xdr:colOff>
      <xdr:row>37</xdr:row>
      <xdr:rowOff>59545</xdr:rowOff>
    </xdr:to>
    <xdr:sp macro="" textlink="">
      <xdr:nvSpPr>
        <xdr:cNvPr id="752" name="フローチャート : 判断 751"/>
        <xdr:cNvSpPr/>
      </xdr:nvSpPr>
      <xdr:spPr>
        <a:xfrm>
          <a:off x="221107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69632</xdr:rowOff>
    </xdr:from>
    <xdr:to>
      <xdr:col>31</xdr:col>
      <xdr:colOff>85725</xdr:colOff>
      <xdr:row>36</xdr:row>
      <xdr:rowOff>171232</xdr:rowOff>
    </xdr:to>
    <xdr:sp macro="" textlink="">
      <xdr:nvSpPr>
        <xdr:cNvPr id="754" name="フローチャート : 判断 753"/>
        <xdr:cNvSpPr/>
      </xdr:nvSpPr>
      <xdr:spPr>
        <a:xfrm>
          <a:off x="21272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16309</xdr:rowOff>
    </xdr:from>
    <xdr:ext cx="469744" cy="259045"/>
    <xdr:sp macro="" textlink="">
      <xdr:nvSpPr>
        <xdr:cNvPr id="755" name="テキスト ボックス 754"/>
        <xdr:cNvSpPr txBox="1"/>
      </xdr:nvSpPr>
      <xdr:spPr>
        <a:xfrm>
          <a:off x="21088427"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117529</xdr:rowOff>
    </xdr:from>
    <xdr:to>
      <xdr:col>29</xdr:col>
      <xdr:colOff>568325</xdr:colOff>
      <xdr:row>36</xdr:row>
      <xdr:rowOff>47679</xdr:rowOff>
    </xdr:to>
    <xdr:sp macro="" textlink="">
      <xdr:nvSpPr>
        <xdr:cNvPr id="757" name="フローチャート : 判断 756"/>
        <xdr:cNvSpPr/>
      </xdr:nvSpPr>
      <xdr:spPr>
        <a:xfrm>
          <a:off x="20383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64206</xdr:rowOff>
    </xdr:from>
    <xdr:ext cx="469744" cy="259045"/>
    <xdr:sp macro="" textlink="">
      <xdr:nvSpPr>
        <xdr:cNvPr id="758" name="テキスト ボックス 757"/>
        <xdr:cNvSpPr txBox="1"/>
      </xdr:nvSpPr>
      <xdr:spPr>
        <a:xfrm>
          <a:off x="20199427"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44704</xdr:rowOff>
    </xdr:from>
    <xdr:to>
      <xdr:col>28</xdr:col>
      <xdr:colOff>365125</xdr:colOff>
      <xdr:row>36</xdr:row>
      <xdr:rowOff>146304</xdr:rowOff>
    </xdr:to>
    <xdr:sp macro="" textlink="">
      <xdr:nvSpPr>
        <xdr:cNvPr id="760" name="フローチャート : 判断 759"/>
        <xdr:cNvSpPr/>
      </xdr:nvSpPr>
      <xdr:spPr>
        <a:xfrm>
          <a:off x="19494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162831</xdr:rowOff>
    </xdr:from>
    <xdr:ext cx="469744" cy="259045"/>
    <xdr:sp macro="" textlink="">
      <xdr:nvSpPr>
        <xdr:cNvPr id="761" name="テキスト ボックス 760"/>
        <xdr:cNvSpPr txBox="1"/>
      </xdr:nvSpPr>
      <xdr:spPr>
        <a:xfrm>
          <a:off x="19310427" y="59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128198</xdr:rowOff>
    </xdr:from>
    <xdr:to>
      <xdr:col>27</xdr:col>
      <xdr:colOff>161925</xdr:colOff>
      <xdr:row>36</xdr:row>
      <xdr:rowOff>58348</xdr:rowOff>
    </xdr:to>
    <xdr:sp macro="" textlink="">
      <xdr:nvSpPr>
        <xdr:cNvPr id="762" name="フローチャート : 判断 761"/>
        <xdr:cNvSpPr/>
      </xdr:nvSpPr>
      <xdr:spPr>
        <a:xfrm>
          <a:off x="18605500" y="612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74875</xdr:rowOff>
    </xdr:from>
    <xdr:ext cx="469744" cy="259045"/>
    <xdr:sp macro="" textlink="">
      <xdr:nvSpPr>
        <xdr:cNvPr id="763" name="テキスト ボックス 762"/>
        <xdr:cNvSpPr txBox="1"/>
      </xdr:nvSpPr>
      <xdr:spPr>
        <a:xfrm>
          <a:off x="18421427" y="590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9" name="円/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1" name="円/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2" name="テキスト ボックス 77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3" name="円/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4" name="テキスト ボックス 77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5" name="円/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6" name="テキスト ボックス 77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7" name="円/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8" name="テキスト ボックス 77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フローチャート :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3" name="フローチャート :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4" name="テキスト ボックス 80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6" name="フローチャート :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7" name="テキスト ボックス 80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9" name="フローチャート :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0" name="テキスト ボックス 80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フローチャート :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2" name="テキスト ボックス 81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8" name="円/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0" name="円/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1" name="テキスト ボックス 82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2" name="円/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3" name="テキスト ボックス 82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4" name="円/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5" name="テキスト ボックス 82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6" name="円/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7" name="テキスト ボックス 82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議会費は、類似団体と比べ、人口に対する議員定数が多いことなどから高い数値となっている。　</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年度は議員共済負担率改定などにより減少した。</a:t>
          </a:r>
          <a:endParaRPr lang="ja-JP" altLang="ja-JP">
            <a:effectLst/>
          </a:endParaRPr>
        </a:p>
        <a:p>
          <a:pPr eaLnBrk="1" fontAlgn="auto" latinLnBrk="0" hangingPunct="1"/>
          <a:r>
            <a:rPr kumimoji="1" lang="ja-JP" altLang="ja-JP" sz="1100">
              <a:solidFill>
                <a:schemeClr val="dk1"/>
              </a:solidFill>
              <a:effectLst/>
              <a:latin typeface="+mn-lt"/>
              <a:ea typeface="+mn-ea"/>
              <a:cs typeface="+mn-cs"/>
            </a:rPr>
            <a:t>民生費は、類似団体と比べ、生活保護費などの扶助費が少ないことなどから、低い数値となっている。　直近</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か年増加しているが、</a:t>
          </a:r>
          <a:r>
            <a:rPr lang="ja-JP" altLang="ja-JP" sz="1100" b="0" i="0" baseline="0">
              <a:solidFill>
                <a:schemeClr val="dk1"/>
              </a:solidFill>
              <a:effectLst/>
              <a:latin typeface="+mn-lt"/>
              <a:ea typeface="+mn-ea"/>
              <a:cs typeface="+mn-cs"/>
            </a:rPr>
            <a:t>これは、</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年度は子ども・子育て支援新制度の施行に伴う私立こども園・保育所等給付費の増などによるもの、</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年度は年金生活者等支援臨時福祉給付金給付事業費の増などによるものである。</a:t>
          </a:r>
          <a:endParaRPr lang="ja-JP" altLang="ja-JP">
            <a:effectLst/>
          </a:endParaRPr>
        </a:p>
        <a:p>
          <a:r>
            <a:rPr kumimoji="1" lang="ja-JP" altLang="ja-JP" sz="1100">
              <a:solidFill>
                <a:schemeClr val="dk1"/>
              </a:solidFill>
              <a:effectLst/>
              <a:latin typeface="+mn-lt"/>
              <a:ea typeface="+mn-ea"/>
              <a:cs typeface="+mn-cs"/>
            </a:rPr>
            <a:t>衛生費は、</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年度以降、類似団体の平均値を上回る値で推移している。</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年度は、斎場建設費の増などにより、前年度に比べ</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農林水産業費は、類似団体と比べ、林業費における普通建設事業費が特に大きいことなどから、高い数値となっている。　</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年度をピークに、土地改良事業費や、海岸保全施設・漁港施設の整備事業費の減などにより減少傾向にある。</a:t>
          </a:r>
          <a:endParaRPr lang="ja-JP" altLang="ja-JP">
            <a:effectLst/>
          </a:endParaRPr>
        </a:p>
        <a:p>
          <a:r>
            <a:rPr kumimoji="1" lang="ja-JP" altLang="ja-JP" sz="1100">
              <a:solidFill>
                <a:schemeClr val="dk1"/>
              </a:solidFill>
              <a:effectLst/>
              <a:latin typeface="+mn-lt"/>
              <a:ea typeface="+mn-ea"/>
              <a:cs typeface="+mn-cs"/>
            </a:rPr>
            <a:t>土木費は、合併に伴う建設計画などに基づき、国県道の整備事業や、駅前広場・自由通路整備など駅周辺整備事業、日本平動物園再整備事業などを実施してきたことから、類似団体より高い数値で推移している。</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年度は道路改良事業費の増などにより</a:t>
          </a:r>
          <a:r>
            <a:rPr kumimoji="1" lang="ja-JP" altLang="en-US" sz="1100">
              <a:solidFill>
                <a:schemeClr val="dk1"/>
              </a:solidFill>
              <a:effectLst/>
              <a:latin typeface="+mn-lt"/>
              <a:ea typeface="+mn-ea"/>
              <a:cs typeface="+mn-cs"/>
            </a:rPr>
            <a:t>、前年度に比べ</a:t>
          </a:r>
          <a:r>
            <a:rPr kumimoji="1" lang="ja-JP" altLang="ja-JP" sz="1100">
              <a:solidFill>
                <a:schemeClr val="dk1"/>
              </a:solidFill>
              <a:effectLst/>
              <a:latin typeface="+mn-lt"/>
              <a:ea typeface="+mn-ea"/>
              <a:cs typeface="+mn-cs"/>
            </a:rPr>
            <a:t>増加した。</a:t>
          </a:r>
          <a:endParaRPr lang="ja-JP" altLang="ja-JP">
            <a:effectLst/>
          </a:endParaRPr>
        </a:p>
        <a:p>
          <a:r>
            <a:rPr kumimoji="1" lang="ja-JP" altLang="ja-JP" sz="1100">
              <a:solidFill>
                <a:schemeClr val="dk1"/>
              </a:solidFill>
              <a:effectLst/>
              <a:latin typeface="+mn-lt"/>
              <a:ea typeface="+mn-ea"/>
              <a:cs typeface="+mn-cs"/>
            </a:rPr>
            <a:t>消防費は、</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年度以降、消防本部駿河消防署建設事業や消防救急無線デジタル化事業などを実施していることにより、類似団体中、高い数値で推移していたが、</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年度の消防本部駿河消防署の完成などに伴い、</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年度は前年度に比べ減となっている。</a:t>
          </a:r>
          <a:endParaRPr lang="ja-JP" altLang="ja-JP">
            <a:effectLst/>
          </a:endParaRPr>
        </a:p>
        <a:p>
          <a:r>
            <a:rPr kumimoji="1" lang="ja-JP" altLang="ja-JP" sz="1100">
              <a:solidFill>
                <a:schemeClr val="dk1"/>
              </a:solidFill>
              <a:effectLst/>
              <a:latin typeface="+mn-lt"/>
              <a:ea typeface="+mn-ea"/>
              <a:cs typeface="+mn-cs"/>
            </a:rPr>
            <a:t>教育費は、</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かけて、合併に伴う建設計画に基づき、小中学校や体育館の耐震化等を実施したことから、小中学校等の改修に係る普通建設事業費が低く抑えられていることなどにより、類似団体中、低い数値となってい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rgbClr val="0070C0"/>
              </a:solidFill>
              <a:effectLst/>
              <a:latin typeface="+mn-lt"/>
              <a:ea typeface="+mn-ea"/>
              <a:cs typeface="+mn-cs"/>
            </a:rPr>
            <a:t>　</a:t>
          </a:r>
          <a:r>
            <a:rPr lang="ja-JP" altLang="ja-JP" sz="1100">
              <a:solidFill>
                <a:schemeClr val="tx1"/>
              </a:solidFill>
              <a:effectLst/>
              <a:latin typeface="+mn-lt"/>
              <a:ea typeface="+mn-ea"/>
              <a:cs typeface="+mn-cs"/>
            </a:rPr>
            <a:t>財政調整基金残高は、適切な財源の確保と歳出の精査により、取崩しを回避しており、前年度とほぼ同額を維持している。</a:t>
          </a:r>
          <a:endParaRPr lang="ja-JP" altLang="ja-JP" sz="1400">
            <a:solidFill>
              <a:schemeClr val="tx1"/>
            </a:solidFill>
            <a:effectLst/>
          </a:endParaRPr>
        </a:p>
        <a:p>
          <a:r>
            <a:rPr lang="ja-JP" altLang="ja-JP" sz="1100">
              <a:solidFill>
                <a:srgbClr val="0070C0"/>
              </a:solidFill>
              <a:effectLst/>
              <a:latin typeface="+mn-lt"/>
              <a:ea typeface="+mn-ea"/>
              <a:cs typeface="+mn-cs"/>
            </a:rPr>
            <a:t>　</a:t>
          </a:r>
          <a:r>
            <a:rPr lang="ja-JP" altLang="ja-JP" sz="1100">
              <a:solidFill>
                <a:schemeClr val="tx1"/>
              </a:solidFill>
              <a:effectLst/>
              <a:latin typeface="+mn-lt"/>
              <a:ea typeface="+mn-ea"/>
              <a:cs typeface="+mn-cs"/>
            </a:rPr>
            <a:t>実質収支額については、例年</a:t>
          </a:r>
          <a:r>
            <a:rPr lang="en-US" altLang="ja-JP" sz="1100">
              <a:solidFill>
                <a:schemeClr val="tx1"/>
              </a:solidFill>
              <a:effectLst/>
              <a:latin typeface="+mn-lt"/>
              <a:ea typeface="+mn-ea"/>
              <a:cs typeface="+mn-cs"/>
            </a:rPr>
            <a:t>40</a:t>
          </a:r>
          <a:r>
            <a:rPr lang="ja-JP" altLang="ja-JP" sz="1100">
              <a:solidFill>
                <a:schemeClr val="tx1"/>
              </a:solidFill>
              <a:effectLst/>
              <a:latin typeface="+mn-lt"/>
              <a:ea typeface="+mn-ea"/>
              <a:cs typeface="+mn-cs"/>
            </a:rPr>
            <a:t>億円前後の黒字となってい</a:t>
          </a:r>
          <a:r>
            <a:rPr lang="ja-JP" altLang="en-US" sz="1100">
              <a:solidFill>
                <a:schemeClr val="tx1"/>
              </a:solidFill>
              <a:effectLst/>
              <a:latin typeface="+mn-lt"/>
              <a:ea typeface="+mn-ea"/>
              <a:cs typeface="+mn-cs"/>
            </a:rPr>
            <a:t>たが、</a:t>
          </a:r>
          <a:r>
            <a:rPr lang="en-US" altLang="ja-JP" sz="1100">
              <a:solidFill>
                <a:schemeClr val="tx1"/>
              </a:solidFill>
              <a:effectLst/>
              <a:latin typeface="+mn-lt"/>
              <a:ea typeface="+mn-ea"/>
              <a:cs typeface="+mn-cs"/>
            </a:rPr>
            <a:t>28</a:t>
          </a:r>
          <a:r>
            <a:rPr lang="ja-JP" altLang="en-US" sz="1100">
              <a:solidFill>
                <a:schemeClr val="tx1"/>
              </a:solidFill>
              <a:effectLst/>
              <a:latin typeface="+mn-lt"/>
              <a:ea typeface="+mn-ea"/>
              <a:cs typeface="+mn-cs"/>
            </a:rPr>
            <a:t>年度は市税や地方消費税交付金等の減により約</a:t>
          </a:r>
          <a:r>
            <a:rPr lang="en-US" altLang="ja-JP" sz="1100">
              <a:solidFill>
                <a:schemeClr val="tx1"/>
              </a:solidFill>
              <a:effectLst/>
              <a:latin typeface="+mn-lt"/>
              <a:ea typeface="+mn-ea"/>
              <a:cs typeface="+mn-cs"/>
            </a:rPr>
            <a:t>34</a:t>
          </a:r>
          <a:r>
            <a:rPr lang="ja-JP" altLang="en-US" sz="1100">
              <a:solidFill>
                <a:schemeClr val="tx1"/>
              </a:solidFill>
              <a:effectLst/>
              <a:latin typeface="+mn-lt"/>
              <a:ea typeface="+mn-ea"/>
              <a:cs typeface="+mn-cs"/>
            </a:rPr>
            <a:t>億円と</a:t>
          </a:r>
          <a:r>
            <a:rPr lang="en-US" altLang="ja-JP" sz="1100">
              <a:solidFill>
                <a:schemeClr val="tx1"/>
              </a:solidFill>
              <a:effectLst/>
              <a:latin typeface="+mn-lt"/>
              <a:ea typeface="+mn-ea"/>
              <a:cs typeface="+mn-cs"/>
            </a:rPr>
            <a:t>27</a:t>
          </a:r>
          <a:r>
            <a:rPr lang="ja-JP" altLang="en-US" sz="1100">
              <a:solidFill>
                <a:schemeClr val="tx1"/>
              </a:solidFill>
              <a:effectLst/>
              <a:latin typeface="+mn-lt"/>
              <a:ea typeface="+mn-ea"/>
              <a:cs typeface="+mn-cs"/>
            </a:rPr>
            <a:t>年度より約</a:t>
          </a:r>
          <a:r>
            <a:rPr lang="en-US" altLang="ja-JP" sz="1100">
              <a:solidFill>
                <a:schemeClr val="tx1"/>
              </a:solidFill>
              <a:effectLst/>
              <a:latin typeface="+mn-lt"/>
              <a:ea typeface="+mn-ea"/>
              <a:cs typeface="+mn-cs"/>
            </a:rPr>
            <a:t>8</a:t>
          </a:r>
          <a:r>
            <a:rPr lang="ja-JP" altLang="en-US" sz="1100">
              <a:solidFill>
                <a:schemeClr val="tx1"/>
              </a:solidFill>
              <a:effectLst/>
              <a:latin typeface="+mn-lt"/>
              <a:ea typeface="+mn-ea"/>
              <a:cs typeface="+mn-cs"/>
            </a:rPr>
            <a:t>億円減少した。</a:t>
          </a:r>
          <a:endParaRPr lang="ja-JP" altLang="ja-JP" sz="1400">
            <a:solidFill>
              <a:schemeClr val="tx1"/>
            </a:solidFill>
            <a:effectLst/>
          </a:endParaRPr>
        </a:p>
        <a:p>
          <a:r>
            <a:rPr lang="ja-JP"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その結果、</a:t>
          </a:r>
          <a:r>
            <a:rPr lang="ja-JP" altLang="ja-JP" sz="1100">
              <a:solidFill>
                <a:schemeClr val="tx1"/>
              </a:solidFill>
              <a:effectLst/>
              <a:latin typeface="+mn-lt"/>
              <a:ea typeface="+mn-ea"/>
              <a:cs typeface="+mn-cs"/>
            </a:rPr>
            <a:t>実質単年度収支については、</a:t>
          </a:r>
          <a:r>
            <a:rPr lang="en-US" altLang="ja-JP" sz="1100">
              <a:solidFill>
                <a:schemeClr val="tx1"/>
              </a:solidFill>
              <a:effectLst/>
              <a:latin typeface="+mn-lt"/>
              <a:ea typeface="+mn-ea"/>
              <a:cs typeface="+mn-cs"/>
            </a:rPr>
            <a:t>26</a:t>
          </a:r>
          <a:r>
            <a:rPr lang="ja-JP" altLang="en-US" sz="1100">
              <a:solidFill>
                <a:schemeClr val="tx1"/>
              </a:solidFill>
              <a:effectLst/>
              <a:latin typeface="+mn-lt"/>
              <a:ea typeface="+mn-ea"/>
              <a:cs typeface="+mn-cs"/>
            </a:rPr>
            <a:t>年度以来のマイナスとなった</a:t>
          </a:r>
          <a:r>
            <a:rPr lang="ja-JP" altLang="ja-JP" sz="1100">
              <a:solidFill>
                <a:schemeClr val="tx1"/>
              </a:solidFill>
              <a:effectLst/>
              <a:latin typeface="+mn-lt"/>
              <a:ea typeface="+mn-ea"/>
              <a:cs typeface="+mn-cs"/>
            </a:rPr>
            <a:t>。</a:t>
          </a:r>
          <a:endParaRPr lang="ja-JP" altLang="ja-JP" sz="1400">
            <a:solidFill>
              <a:schemeClr val="tx1"/>
            </a:solidFill>
            <a:effectLst/>
          </a:endParaRPr>
        </a:p>
        <a:p>
          <a:r>
            <a:rPr lang="ja-JP" altLang="ja-JP" sz="1100" b="0" i="0" baseline="0">
              <a:solidFill>
                <a:schemeClr val="dk1"/>
              </a:solidFill>
              <a:effectLst/>
              <a:latin typeface="+mn-lt"/>
              <a:ea typeface="+mn-ea"/>
              <a:cs typeface="+mn-cs"/>
            </a:rPr>
            <a:t>　今後も、事務事業の見直し・統廃合など歳出の合理化等行財政改革や、公共資産の総資産量適正化・長寿命化のためのアセットマネジメントの取組などを推進し、健全な行財政運営に努めていく。 </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100" b="0" i="0" baseline="0">
              <a:solidFill>
                <a:srgbClr val="0070C0"/>
              </a:solidFill>
              <a:effectLst/>
              <a:latin typeface="+mn-lt"/>
              <a:ea typeface="+mn-ea"/>
              <a:cs typeface="+mn-cs"/>
            </a:rPr>
            <a:t>　</a:t>
          </a:r>
          <a:r>
            <a:rPr kumimoji="1" lang="en-US" altLang="ja-JP" sz="1100" b="0" i="0" baseline="0">
              <a:solidFill>
                <a:schemeClr val="tx1"/>
              </a:solidFill>
              <a:effectLst/>
              <a:latin typeface="+mn-lt"/>
              <a:ea typeface="+mn-ea"/>
              <a:cs typeface="+mn-cs"/>
            </a:rPr>
            <a:t>24</a:t>
          </a:r>
          <a:r>
            <a:rPr kumimoji="1" lang="ja-JP" altLang="ja-JP" sz="1100" b="0" i="0" baseline="0">
              <a:solidFill>
                <a:schemeClr val="tx1"/>
              </a:solidFill>
              <a:effectLst/>
              <a:latin typeface="+mn-lt"/>
              <a:ea typeface="+mn-ea"/>
              <a:cs typeface="+mn-cs"/>
            </a:rPr>
            <a:t>年度から</a:t>
          </a:r>
          <a:r>
            <a:rPr lang="en-US" altLang="ja-JP" sz="1100" b="0" i="0" baseline="0">
              <a:solidFill>
                <a:schemeClr val="tx1"/>
              </a:solidFill>
              <a:effectLst/>
              <a:latin typeface="+mn-lt"/>
              <a:ea typeface="+mn-ea"/>
              <a:cs typeface="+mn-cs"/>
            </a:rPr>
            <a:t>28</a:t>
          </a:r>
          <a:r>
            <a:rPr lang="ja-JP" altLang="ja-JP" sz="1100" b="0" i="0" baseline="0">
              <a:solidFill>
                <a:schemeClr val="tx1"/>
              </a:solidFill>
              <a:effectLst/>
              <a:latin typeface="+mn-lt"/>
              <a:ea typeface="+mn-ea"/>
              <a:cs typeface="+mn-cs"/>
            </a:rPr>
            <a:t>年度、</a:t>
          </a:r>
          <a:r>
            <a:rPr kumimoji="1" lang="ja-JP" altLang="ja-JP" sz="1100" b="0" i="0" baseline="0">
              <a:solidFill>
                <a:schemeClr val="tx1"/>
              </a:solidFill>
              <a:effectLst/>
              <a:latin typeface="+mn-lt"/>
              <a:ea typeface="+mn-ea"/>
              <a:cs typeface="+mn-cs"/>
            </a:rPr>
            <a:t>いずれの会計も黒字であった。</a:t>
          </a:r>
          <a:endParaRPr lang="ja-JP" altLang="ja-JP" sz="1400">
            <a:solidFill>
              <a:schemeClr val="tx1"/>
            </a:solidFill>
            <a:effectLst/>
          </a:endParaRPr>
        </a:p>
        <a:p>
          <a:pPr rtl="0" eaLnBrk="1" fontAlgn="auto" latinLnBrk="0" hangingPunct="1"/>
          <a:r>
            <a:rPr lang="ja-JP" altLang="ja-JP" sz="1100" b="0" i="0" baseline="0">
              <a:solidFill>
                <a:schemeClr val="tx1"/>
              </a:solidFill>
              <a:effectLst/>
              <a:latin typeface="+mn-lt"/>
              <a:ea typeface="+mn-ea"/>
              <a:cs typeface="+mn-cs"/>
            </a:rPr>
            <a:t>　</a:t>
          </a:r>
          <a:r>
            <a:rPr lang="en-US" altLang="ja-JP" sz="1100" b="0" i="0" baseline="0">
              <a:solidFill>
                <a:schemeClr val="tx1"/>
              </a:solidFill>
              <a:effectLst/>
              <a:latin typeface="+mn-lt"/>
              <a:ea typeface="+mn-ea"/>
              <a:cs typeface="+mn-cs"/>
            </a:rPr>
            <a:t>28</a:t>
          </a:r>
          <a:r>
            <a:rPr lang="ja-JP" altLang="ja-JP" sz="1100" b="0" i="0" baseline="0">
              <a:solidFill>
                <a:schemeClr val="tx1"/>
              </a:solidFill>
              <a:effectLst/>
              <a:latin typeface="+mn-lt"/>
              <a:ea typeface="+mn-ea"/>
              <a:cs typeface="+mn-cs"/>
            </a:rPr>
            <a:t>年度は、標準財政規模に対する黒字額の割合としては、</a:t>
          </a:r>
          <a:r>
            <a:rPr lang="ja-JP" altLang="en-US" sz="1100" b="0" i="0" baseline="0">
              <a:solidFill>
                <a:schemeClr val="tx1"/>
              </a:solidFill>
              <a:effectLst/>
              <a:latin typeface="+mn-lt"/>
              <a:ea typeface="+mn-ea"/>
              <a:cs typeface="+mn-cs"/>
            </a:rPr>
            <a:t>下</a:t>
          </a:r>
          <a:r>
            <a:rPr lang="ja-JP" altLang="ja-JP" sz="1100" b="0" i="0" baseline="0">
              <a:solidFill>
                <a:schemeClr val="tx1"/>
              </a:solidFill>
              <a:effectLst/>
              <a:latin typeface="+mn-lt"/>
              <a:ea typeface="+mn-ea"/>
              <a:cs typeface="+mn-cs"/>
            </a:rPr>
            <a:t>水道事業会計が</a:t>
          </a:r>
          <a:r>
            <a:rPr lang="en-US" altLang="ja-JP" sz="1100" b="0" i="0" baseline="0">
              <a:solidFill>
                <a:schemeClr val="tx1"/>
              </a:solidFill>
              <a:effectLst/>
              <a:latin typeface="+mn-lt"/>
              <a:ea typeface="+mn-ea"/>
              <a:cs typeface="+mn-cs"/>
            </a:rPr>
            <a:t>6.40</a:t>
          </a:r>
          <a:r>
            <a:rPr lang="ja-JP" altLang="ja-JP" sz="1100" b="0" i="0" baseline="0">
              <a:solidFill>
                <a:schemeClr val="tx1"/>
              </a:solidFill>
              <a:effectLst/>
              <a:latin typeface="+mn-lt"/>
              <a:ea typeface="+mn-ea"/>
              <a:cs typeface="+mn-cs"/>
            </a:rPr>
            <a:t>％と最も高く、次いで水道事業会計</a:t>
          </a:r>
          <a:r>
            <a:rPr lang="en-US" altLang="ja-JP" sz="1100" b="0" i="0" baseline="0">
              <a:solidFill>
                <a:schemeClr val="tx1"/>
              </a:solidFill>
              <a:effectLst/>
              <a:latin typeface="+mn-lt"/>
              <a:ea typeface="+mn-ea"/>
              <a:cs typeface="+mn-cs"/>
            </a:rPr>
            <a:t>6.20</a:t>
          </a:r>
          <a:r>
            <a:rPr lang="ja-JP"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一般</a:t>
          </a:r>
          <a:r>
            <a:rPr lang="ja-JP" altLang="ja-JP" sz="1100" b="0" i="0" baseline="0">
              <a:solidFill>
                <a:schemeClr val="tx1"/>
              </a:solidFill>
              <a:effectLst/>
              <a:latin typeface="+mn-lt"/>
              <a:ea typeface="+mn-ea"/>
              <a:cs typeface="+mn-cs"/>
            </a:rPr>
            <a:t>会計</a:t>
          </a:r>
          <a:r>
            <a:rPr lang="en-US" altLang="ja-JP" sz="1100" b="0" i="0" baseline="0">
              <a:solidFill>
                <a:schemeClr val="tx1"/>
              </a:solidFill>
              <a:effectLst/>
              <a:latin typeface="+mn-lt"/>
              <a:ea typeface="+mn-ea"/>
              <a:cs typeface="+mn-cs"/>
            </a:rPr>
            <a:t>2.07</a:t>
          </a:r>
          <a:r>
            <a:rPr lang="ja-JP" altLang="ja-JP" sz="1100" b="0" i="0" baseline="0">
              <a:solidFill>
                <a:schemeClr val="tx1"/>
              </a:solidFill>
              <a:effectLst/>
              <a:latin typeface="+mn-lt"/>
              <a:ea typeface="+mn-ea"/>
              <a:cs typeface="+mn-cs"/>
            </a:rPr>
            <a:t>％となっている。</a:t>
          </a:r>
          <a:endParaRPr lang="en-US" altLang="ja-JP" sz="1100" b="0" i="0" baseline="0">
            <a:solidFill>
              <a:schemeClr val="tx1"/>
            </a:solidFill>
            <a:effectLst/>
            <a:latin typeface="+mn-lt"/>
            <a:ea typeface="+mn-ea"/>
            <a:cs typeface="+mn-cs"/>
          </a:endParaRPr>
        </a:p>
        <a:p>
          <a:pPr rtl="0" eaLnBrk="1" fontAlgn="auto" latinLnBrk="0" hangingPunct="1"/>
          <a:r>
            <a:rPr lang="ja-JP" altLang="ja-JP" sz="1100" b="0" i="0" baseline="0">
              <a:solidFill>
                <a:schemeClr val="tx1"/>
              </a:solidFill>
              <a:effectLst/>
              <a:latin typeface="+mn-lt"/>
              <a:ea typeface="+mn-ea"/>
              <a:cs typeface="+mn-cs"/>
            </a:rPr>
            <a:t> </a:t>
          </a:r>
          <a:r>
            <a:rPr lang="ja-JP" altLang="en-US" sz="1100" b="0" i="0" baseline="0">
              <a:solidFill>
                <a:schemeClr val="tx1"/>
              </a:solidFill>
              <a:effectLst/>
              <a:latin typeface="+mn-lt"/>
              <a:ea typeface="+mn-ea"/>
              <a:cs typeface="+mn-cs"/>
            </a:rPr>
            <a:t>　病院事業会計は、標準財政規模に対する黒字額の割合が高かった静岡病院が地方独立行政法人へ移行したことにより、前年度より減少した。</a:t>
          </a:r>
          <a:endParaRPr lang="ja-JP" altLang="ja-JP" sz="1400">
            <a:solidFill>
              <a:schemeClr val="tx1"/>
            </a:solidFill>
            <a:effectLst/>
          </a:endParaRPr>
        </a:p>
        <a:p>
          <a:pPr rtl="0" eaLnBrk="1" fontAlgn="auto" latinLnBrk="0" hangingPunct="1"/>
          <a:r>
            <a:rPr lang="ja-JP" altLang="ja-JP" sz="1100" b="0" i="0" baseline="0">
              <a:solidFill>
                <a:schemeClr val="tx1"/>
              </a:solidFill>
              <a:effectLst/>
              <a:latin typeface="+mn-lt"/>
              <a:ea typeface="+mn-ea"/>
              <a:cs typeface="+mn-cs"/>
            </a:rPr>
            <a:t>　</a:t>
          </a:r>
          <a:endParaRPr lang="ja-JP" altLang="ja-JP" sz="1400">
            <a:solidFill>
              <a:schemeClr val="tx1"/>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282495755</v>
      </c>
      <c r="BO4" s="381"/>
      <c r="BP4" s="381"/>
      <c r="BQ4" s="381"/>
      <c r="BR4" s="381"/>
      <c r="BS4" s="381"/>
      <c r="BT4" s="381"/>
      <c r="BU4" s="382"/>
      <c r="BV4" s="380">
        <v>283561080</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2.1</v>
      </c>
      <c r="CU4" s="387"/>
      <c r="CV4" s="387"/>
      <c r="CW4" s="387"/>
      <c r="CX4" s="387"/>
      <c r="CY4" s="387"/>
      <c r="CZ4" s="387"/>
      <c r="DA4" s="388"/>
      <c r="DB4" s="386">
        <v>2.5</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277023202</v>
      </c>
      <c r="BO5" s="418"/>
      <c r="BP5" s="418"/>
      <c r="BQ5" s="418"/>
      <c r="BR5" s="418"/>
      <c r="BS5" s="418"/>
      <c r="BT5" s="418"/>
      <c r="BU5" s="419"/>
      <c r="BV5" s="417">
        <v>276821720</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93.8</v>
      </c>
      <c r="CU5" s="415"/>
      <c r="CV5" s="415"/>
      <c r="CW5" s="415"/>
      <c r="CX5" s="415"/>
      <c r="CY5" s="415"/>
      <c r="CZ5" s="415"/>
      <c r="DA5" s="416"/>
      <c r="DB5" s="414">
        <v>91.3</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5472553</v>
      </c>
      <c r="BO6" s="418"/>
      <c r="BP6" s="418"/>
      <c r="BQ6" s="418"/>
      <c r="BR6" s="418"/>
      <c r="BS6" s="418"/>
      <c r="BT6" s="418"/>
      <c r="BU6" s="419"/>
      <c r="BV6" s="417">
        <v>6739360</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102.6</v>
      </c>
      <c r="CU6" s="455"/>
      <c r="CV6" s="455"/>
      <c r="CW6" s="455"/>
      <c r="CX6" s="455"/>
      <c r="CY6" s="455"/>
      <c r="CZ6" s="455"/>
      <c r="DA6" s="456"/>
      <c r="DB6" s="454">
        <v>100.8</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2076845</v>
      </c>
      <c r="BO7" s="418"/>
      <c r="BP7" s="418"/>
      <c r="BQ7" s="418"/>
      <c r="BR7" s="418"/>
      <c r="BS7" s="418"/>
      <c r="BT7" s="418"/>
      <c r="BU7" s="419"/>
      <c r="BV7" s="417">
        <v>2532636</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163647048</v>
      </c>
      <c r="CU7" s="418"/>
      <c r="CV7" s="418"/>
      <c r="CW7" s="418"/>
      <c r="CX7" s="418"/>
      <c r="CY7" s="418"/>
      <c r="CZ7" s="418"/>
      <c r="DA7" s="419"/>
      <c r="DB7" s="417">
        <v>165146625</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3395708</v>
      </c>
      <c r="BO8" s="418"/>
      <c r="BP8" s="418"/>
      <c r="BQ8" s="418"/>
      <c r="BR8" s="418"/>
      <c r="BS8" s="418"/>
      <c r="BT8" s="418"/>
      <c r="BU8" s="419"/>
      <c r="BV8" s="417">
        <v>4206724</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0.92</v>
      </c>
      <c r="CU8" s="458"/>
      <c r="CV8" s="458"/>
      <c r="CW8" s="458"/>
      <c r="CX8" s="458"/>
      <c r="CY8" s="458"/>
      <c r="CZ8" s="458"/>
      <c r="DA8" s="459"/>
      <c r="DB8" s="457">
        <v>0.91</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704989</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-811016</v>
      </c>
      <c r="BO9" s="418"/>
      <c r="BP9" s="418"/>
      <c r="BQ9" s="418"/>
      <c r="BR9" s="418"/>
      <c r="BS9" s="418"/>
      <c r="BT9" s="418"/>
      <c r="BU9" s="419"/>
      <c r="BV9" s="417">
        <v>243620</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19.600000000000001</v>
      </c>
      <c r="CU9" s="415"/>
      <c r="CV9" s="415"/>
      <c r="CW9" s="415"/>
      <c r="CX9" s="415"/>
      <c r="CY9" s="415"/>
      <c r="CZ9" s="415"/>
      <c r="DA9" s="416"/>
      <c r="DB9" s="414">
        <v>19.3</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104</v>
      </c>
      <c r="M10" s="447"/>
      <c r="N10" s="447"/>
      <c r="O10" s="447"/>
      <c r="P10" s="447"/>
      <c r="Q10" s="448"/>
      <c r="R10" s="468">
        <v>716197</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2201288</v>
      </c>
      <c r="BO10" s="418"/>
      <c r="BP10" s="418"/>
      <c r="BQ10" s="418"/>
      <c r="BR10" s="418"/>
      <c r="BS10" s="418"/>
      <c r="BT10" s="418"/>
      <c r="BU10" s="419"/>
      <c r="BV10" s="417">
        <v>2507703</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101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709041</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2200000</v>
      </c>
      <c r="BO12" s="418"/>
      <c r="BP12" s="418"/>
      <c r="BQ12" s="418"/>
      <c r="BR12" s="418"/>
      <c r="BS12" s="418"/>
      <c r="BT12" s="418"/>
      <c r="BU12" s="419"/>
      <c r="BV12" s="417">
        <v>2525316</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700608</v>
      </c>
      <c r="S13" s="499"/>
      <c r="T13" s="499"/>
      <c r="U13" s="499"/>
      <c r="V13" s="500"/>
      <c r="W13" s="433" t="s">
        <v>125</v>
      </c>
      <c r="X13" s="434"/>
      <c r="Y13" s="434"/>
      <c r="Z13" s="434"/>
      <c r="AA13" s="434"/>
      <c r="AB13" s="424"/>
      <c r="AC13" s="468">
        <v>9054</v>
      </c>
      <c r="AD13" s="469"/>
      <c r="AE13" s="469"/>
      <c r="AF13" s="469"/>
      <c r="AG13" s="508"/>
      <c r="AH13" s="468">
        <v>9833</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-809728</v>
      </c>
      <c r="BO13" s="418"/>
      <c r="BP13" s="418"/>
      <c r="BQ13" s="418"/>
      <c r="BR13" s="418"/>
      <c r="BS13" s="418"/>
      <c r="BT13" s="418"/>
      <c r="BU13" s="419"/>
      <c r="BV13" s="417">
        <v>226007</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7.9</v>
      </c>
      <c r="CU13" s="415"/>
      <c r="CV13" s="415"/>
      <c r="CW13" s="415"/>
      <c r="CX13" s="415"/>
      <c r="CY13" s="415"/>
      <c r="CZ13" s="415"/>
      <c r="DA13" s="416"/>
      <c r="DB13" s="414">
        <v>8.5</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130</v>
      </c>
      <c r="M14" s="496"/>
      <c r="N14" s="496"/>
      <c r="O14" s="496"/>
      <c r="P14" s="496"/>
      <c r="Q14" s="497"/>
      <c r="R14" s="498">
        <v>712184</v>
      </c>
      <c r="S14" s="499"/>
      <c r="T14" s="499"/>
      <c r="U14" s="499"/>
      <c r="V14" s="500"/>
      <c r="W14" s="407"/>
      <c r="X14" s="408"/>
      <c r="Y14" s="408"/>
      <c r="Z14" s="408"/>
      <c r="AA14" s="408"/>
      <c r="AB14" s="397"/>
      <c r="AC14" s="501">
        <v>2.7</v>
      </c>
      <c r="AD14" s="502"/>
      <c r="AE14" s="502"/>
      <c r="AF14" s="502"/>
      <c r="AG14" s="503"/>
      <c r="AH14" s="501">
        <v>2.9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46.4</v>
      </c>
      <c r="CU14" s="513"/>
      <c r="CV14" s="513"/>
      <c r="CW14" s="513"/>
      <c r="CX14" s="513"/>
      <c r="CY14" s="513"/>
      <c r="CZ14" s="513"/>
      <c r="DA14" s="514"/>
      <c r="DB14" s="512">
        <v>59.5</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704015</v>
      </c>
      <c r="S15" s="499"/>
      <c r="T15" s="499"/>
      <c r="U15" s="499"/>
      <c r="V15" s="500"/>
      <c r="W15" s="433" t="s">
        <v>132</v>
      </c>
      <c r="X15" s="434"/>
      <c r="Y15" s="434"/>
      <c r="Z15" s="434"/>
      <c r="AA15" s="434"/>
      <c r="AB15" s="424"/>
      <c r="AC15" s="468">
        <v>88388</v>
      </c>
      <c r="AD15" s="469"/>
      <c r="AE15" s="469"/>
      <c r="AF15" s="469"/>
      <c r="AG15" s="508"/>
      <c r="AH15" s="468">
        <v>91303</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108373230</v>
      </c>
      <c r="BO15" s="381"/>
      <c r="BP15" s="381"/>
      <c r="BQ15" s="381"/>
      <c r="BR15" s="381"/>
      <c r="BS15" s="381"/>
      <c r="BT15" s="381"/>
      <c r="BU15" s="382"/>
      <c r="BV15" s="380">
        <v>107715442</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26.3</v>
      </c>
      <c r="AD16" s="502"/>
      <c r="AE16" s="502"/>
      <c r="AF16" s="502"/>
      <c r="AG16" s="503"/>
      <c r="AH16" s="501">
        <v>26.6</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117935890</v>
      </c>
      <c r="BO16" s="418"/>
      <c r="BP16" s="418"/>
      <c r="BQ16" s="418"/>
      <c r="BR16" s="418"/>
      <c r="BS16" s="418"/>
      <c r="BT16" s="418"/>
      <c r="BU16" s="419"/>
      <c r="BV16" s="417">
        <v>117367670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238357</v>
      </c>
      <c r="AD17" s="469"/>
      <c r="AE17" s="469"/>
      <c r="AF17" s="469"/>
      <c r="AG17" s="508"/>
      <c r="AH17" s="468">
        <v>241958</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139645508</v>
      </c>
      <c r="BO17" s="418"/>
      <c r="BP17" s="418"/>
      <c r="BQ17" s="418"/>
      <c r="BR17" s="418"/>
      <c r="BS17" s="418"/>
      <c r="BT17" s="418"/>
      <c r="BU17" s="419"/>
      <c r="BV17" s="417">
        <v>138725621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142</v>
      </c>
      <c r="C18" s="460"/>
      <c r="D18" s="460"/>
      <c r="E18" s="529"/>
      <c r="F18" s="529"/>
      <c r="G18" s="529"/>
      <c r="H18" s="529"/>
      <c r="I18" s="529"/>
      <c r="J18" s="529"/>
      <c r="K18" s="529"/>
      <c r="L18" s="530">
        <v>1411.9</v>
      </c>
      <c r="M18" s="530"/>
      <c r="N18" s="530"/>
      <c r="O18" s="530"/>
      <c r="P18" s="530"/>
      <c r="Q18" s="530"/>
      <c r="R18" s="531"/>
      <c r="S18" s="531"/>
      <c r="T18" s="531"/>
      <c r="U18" s="531"/>
      <c r="V18" s="532"/>
      <c r="W18" s="435"/>
      <c r="X18" s="436"/>
      <c r="Y18" s="436"/>
      <c r="Z18" s="436"/>
      <c r="AA18" s="436"/>
      <c r="AB18" s="427"/>
      <c r="AC18" s="533">
        <v>71</v>
      </c>
      <c r="AD18" s="534"/>
      <c r="AE18" s="534"/>
      <c r="AF18" s="534"/>
      <c r="AG18" s="535"/>
      <c r="AH18" s="533">
        <v>70.5</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153990401</v>
      </c>
      <c r="BO18" s="418"/>
      <c r="BP18" s="418"/>
      <c r="BQ18" s="418"/>
      <c r="BR18" s="418"/>
      <c r="BS18" s="418"/>
      <c r="BT18" s="418"/>
      <c r="BU18" s="419"/>
      <c r="BV18" s="417">
        <v>154457311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144</v>
      </c>
      <c r="C19" s="460"/>
      <c r="D19" s="460"/>
      <c r="E19" s="529"/>
      <c r="F19" s="529"/>
      <c r="G19" s="529"/>
      <c r="H19" s="529"/>
      <c r="I19" s="529"/>
      <c r="J19" s="529"/>
      <c r="K19" s="529"/>
      <c r="L19" s="537">
        <v>499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187223734</v>
      </c>
      <c r="BO19" s="418"/>
      <c r="BP19" s="418"/>
      <c r="BQ19" s="418"/>
      <c r="BR19" s="418"/>
      <c r="BS19" s="418"/>
      <c r="BT19" s="418"/>
      <c r="BU19" s="419"/>
      <c r="BV19" s="417">
        <v>192746385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146</v>
      </c>
      <c r="C20" s="460"/>
      <c r="D20" s="460"/>
      <c r="E20" s="529"/>
      <c r="F20" s="529"/>
      <c r="G20" s="529"/>
      <c r="H20" s="529"/>
      <c r="I20" s="529"/>
      <c r="J20" s="529"/>
      <c r="K20" s="529"/>
      <c r="L20" s="537">
        <v>286013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420313822</v>
      </c>
      <c r="BO23" s="418"/>
      <c r="BP23" s="418"/>
      <c r="BQ23" s="418"/>
      <c r="BR23" s="418"/>
      <c r="BS23" s="418"/>
      <c r="BT23" s="418"/>
      <c r="BU23" s="419"/>
      <c r="BV23" s="417">
        <v>418517384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155</v>
      </c>
      <c r="F24" s="447"/>
      <c r="G24" s="447"/>
      <c r="H24" s="447"/>
      <c r="I24" s="447"/>
      <c r="J24" s="447"/>
      <c r="K24" s="448"/>
      <c r="L24" s="468">
        <v>1</v>
      </c>
      <c r="M24" s="469"/>
      <c r="N24" s="469"/>
      <c r="O24" s="469"/>
      <c r="P24" s="508"/>
      <c r="Q24" s="468">
        <v>12500</v>
      </c>
      <c r="R24" s="469"/>
      <c r="S24" s="469"/>
      <c r="T24" s="469"/>
      <c r="U24" s="469"/>
      <c r="V24" s="508"/>
      <c r="W24" s="563"/>
      <c r="X24" s="551"/>
      <c r="Y24" s="552"/>
      <c r="Z24" s="467" t="s">
        <v>156</v>
      </c>
      <c r="AA24" s="447"/>
      <c r="AB24" s="447"/>
      <c r="AC24" s="447"/>
      <c r="AD24" s="447"/>
      <c r="AE24" s="447"/>
      <c r="AF24" s="447"/>
      <c r="AG24" s="448"/>
      <c r="AH24" s="468">
        <v>4226</v>
      </c>
      <c r="AI24" s="469"/>
      <c r="AJ24" s="469"/>
      <c r="AK24" s="469"/>
      <c r="AL24" s="508"/>
      <c r="AM24" s="468">
        <v>13633076</v>
      </c>
      <c r="AN24" s="469"/>
      <c r="AO24" s="469"/>
      <c r="AP24" s="469"/>
      <c r="AQ24" s="469"/>
      <c r="AR24" s="508"/>
      <c r="AS24" s="468">
        <v>3226</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58683929</v>
      </c>
      <c r="BO24" s="418"/>
      <c r="BP24" s="418"/>
      <c r="BQ24" s="418"/>
      <c r="BR24" s="418"/>
      <c r="BS24" s="418"/>
      <c r="BT24" s="418"/>
      <c r="BU24" s="419"/>
      <c r="BV24" s="417">
        <v>68488170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158</v>
      </c>
      <c r="F25" s="447"/>
      <c r="G25" s="447"/>
      <c r="H25" s="447"/>
      <c r="I25" s="447"/>
      <c r="J25" s="447"/>
      <c r="K25" s="448"/>
      <c r="L25" s="468">
        <v>2</v>
      </c>
      <c r="M25" s="469"/>
      <c r="N25" s="469"/>
      <c r="O25" s="469"/>
      <c r="P25" s="508"/>
      <c r="Q25" s="468">
        <v>9400</v>
      </c>
      <c r="R25" s="469"/>
      <c r="S25" s="469"/>
      <c r="T25" s="469"/>
      <c r="U25" s="469"/>
      <c r="V25" s="508"/>
      <c r="W25" s="563"/>
      <c r="X25" s="551"/>
      <c r="Y25" s="552"/>
      <c r="Z25" s="467" t="s">
        <v>159</v>
      </c>
      <c r="AA25" s="447"/>
      <c r="AB25" s="447"/>
      <c r="AC25" s="447"/>
      <c r="AD25" s="447"/>
      <c r="AE25" s="447"/>
      <c r="AF25" s="447"/>
      <c r="AG25" s="448"/>
      <c r="AH25" s="468">
        <v>1035</v>
      </c>
      <c r="AI25" s="469"/>
      <c r="AJ25" s="469"/>
      <c r="AK25" s="469"/>
      <c r="AL25" s="508"/>
      <c r="AM25" s="468">
        <v>3170205</v>
      </c>
      <c r="AN25" s="469"/>
      <c r="AO25" s="469"/>
      <c r="AP25" s="469"/>
      <c r="AQ25" s="469"/>
      <c r="AR25" s="508"/>
      <c r="AS25" s="468">
        <v>3063</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31351955</v>
      </c>
      <c r="BO25" s="381"/>
      <c r="BP25" s="381"/>
      <c r="BQ25" s="381"/>
      <c r="BR25" s="381"/>
      <c r="BS25" s="381"/>
      <c r="BT25" s="381"/>
      <c r="BU25" s="382"/>
      <c r="BV25" s="380">
        <v>34114944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161</v>
      </c>
      <c r="F26" s="447"/>
      <c r="G26" s="447"/>
      <c r="H26" s="447"/>
      <c r="I26" s="447"/>
      <c r="J26" s="447"/>
      <c r="K26" s="448"/>
      <c r="L26" s="468">
        <v>1</v>
      </c>
      <c r="M26" s="469"/>
      <c r="N26" s="469"/>
      <c r="O26" s="469"/>
      <c r="P26" s="508"/>
      <c r="Q26" s="468">
        <v>8120</v>
      </c>
      <c r="R26" s="469"/>
      <c r="S26" s="469"/>
      <c r="T26" s="469"/>
      <c r="U26" s="469"/>
      <c r="V26" s="508"/>
      <c r="W26" s="563"/>
      <c r="X26" s="551"/>
      <c r="Y26" s="552"/>
      <c r="Z26" s="467" t="s">
        <v>162</v>
      </c>
      <c r="AA26" s="573"/>
      <c r="AB26" s="573"/>
      <c r="AC26" s="573"/>
      <c r="AD26" s="573"/>
      <c r="AE26" s="573"/>
      <c r="AF26" s="573"/>
      <c r="AG26" s="574"/>
      <c r="AH26" s="468">
        <v>293</v>
      </c>
      <c r="AI26" s="469"/>
      <c r="AJ26" s="469"/>
      <c r="AK26" s="469"/>
      <c r="AL26" s="508"/>
      <c r="AM26" s="468">
        <v>1071208</v>
      </c>
      <c r="AN26" s="469"/>
      <c r="AO26" s="469"/>
      <c r="AP26" s="469"/>
      <c r="AQ26" s="469"/>
      <c r="AR26" s="508"/>
      <c r="AS26" s="468">
        <v>3656</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v>2271534</v>
      </c>
      <c r="BO26" s="418"/>
      <c r="BP26" s="418"/>
      <c r="BQ26" s="418"/>
      <c r="BR26" s="418"/>
      <c r="BS26" s="418"/>
      <c r="BT26" s="418"/>
      <c r="BU26" s="419"/>
      <c r="BV26" s="417">
        <v>2318210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164</v>
      </c>
      <c r="F27" s="447"/>
      <c r="G27" s="447"/>
      <c r="H27" s="447"/>
      <c r="I27" s="447"/>
      <c r="J27" s="447"/>
      <c r="K27" s="448"/>
      <c r="L27" s="468">
        <v>1</v>
      </c>
      <c r="M27" s="469"/>
      <c r="N27" s="469"/>
      <c r="O27" s="469"/>
      <c r="P27" s="508"/>
      <c r="Q27" s="468">
        <v>8240</v>
      </c>
      <c r="R27" s="469"/>
      <c r="S27" s="469"/>
      <c r="T27" s="469"/>
      <c r="U27" s="469"/>
      <c r="V27" s="508"/>
      <c r="W27" s="563"/>
      <c r="X27" s="551"/>
      <c r="Y27" s="552"/>
      <c r="Z27" s="467" t="s">
        <v>165</v>
      </c>
      <c r="AA27" s="447"/>
      <c r="AB27" s="447"/>
      <c r="AC27" s="447"/>
      <c r="AD27" s="447"/>
      <c r="AE27" s="447"/>
      <c r="AF27" s="447"/>
      <c r="AG27" s="448"/>
      <c r="AH27" s="468">
        <v>3440</v>
      </c>
      <c r="AI27" s="469"/>
      <c r="AJ27" s="469"/>
      <c r="AK27" s="469"/>
      <c r="AL27" s="508"/>
      <c r="AM27" s="468">
        <v>12641788</v>
      </c>
      <c r="AN27" s="469"/>
      <c r="AO27" s="469"/>
      <c r="AP27" s="469"/>
      <c r="AQ27" s="469"/>
      <c r="AR27" s="508"/>
      <c r="AS27" s="468">
        <v>3675</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1900000</v>
      </c>
      <c r="BO27" s="587"/>
      <c r="BP27" s="587"/>
      <c r="BQ27" s="587"/>
      <c r="BR27" s="587"/>
      <c r="BS27" s="587"/>
      <c r="BT27" s="587"/>
      <c r="BU27" s="588"/>
      <c r="BV27" s="586">
        <v>1900000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167</v>
      </c>
      <c r="F28" s="447"/>
      <c r="G28" s="447"/>
      <c r="H28" s="447"/>
      <c r="I28" s="447"/>
      <c r="J28" s="447"/>
      <c r="K28" s="448"/>
      <c r="L28" s="468">
        <v>1</v>
      </c>
      <c r="M28" s="469"/>
      <c r="N28" s="469"/>
      <c r="O28" s="469"/>
      <c r="P28" s="508"/>
      <c r="Q28" s="468">
        <v>7350</v>
      </c>
      <c r="R28" s="469"/>
      <c r="S28" s="469"/>
      <c r="T28" s="469"/>
      <c r="U28" s="469"/>
      <c r="V28" s="508"/>
      <c r="W28" s="563"/>
      <c r="X28" s="551"/>
      <c r="Y28" s="552"/>
      <c r="Z28" s="467" t="s">
        <v>168</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8591669</v>
      </c>
      <c r="BO28" s="381"/>
      <c r="BP28" s="381"/>
      <c r="BQ28" s="381"/>
      <c r="BR28" s="381"/>
      <c r="BS28" s="381"/>
      <c r="BT28" s="381"/>
      <c r="BU28" s="382"/>
      <c r="BV28" s="380">
        <v>8590381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171</v>
      </c>
      <c r="F29" s="447"/>
      <c r="G29" s="447"/>
      <c r="H29" s="447"/>
      <c r="I29" s="447"/>
      <c r="J29" s="447"/>
      <c r="K29" s="448"/>
      <c r="L29" s="468">
        <v>46</v>
      </c>
      <c r="M29" s="469"/>
      <c r="N29" s="469"/>
      <c r="O29" s="469"/>
      <c r="P29" s="508"/>
      <c r="Q29" s="468">
        <v>6630</v>
      </c>
      <c r="R29" s="469"/>
      <c r="S29" s="469"/>
      <c r="T29" s="469"/>
      <c r="U29" s="469"/>
      <c r="V29" s="508"/>
      <c r="W29" s="564"/>
      <c r="X29" s="565"/>
      <c r="Y29" s="566"/>
      <c r="Z29" s="467" t="s">
        <v>172</v>
      </c>
      <c r="AA29" s="447"/>
      <c r="AB29" s="447"/>
      <c r="AC29" s="447"/>
      <c r="AD29" s="447"/>
      <c r="AE29" s="447"/>
      <c r="AF29" s="447"/>
      <c r="AG29" s="448"/>
      <c r="AH29" s="468">
        <v>7666</v>
      </c>
      <c r="AI29" s="469"/>
      <c r="AJ29" s="469"/>
      <c r="AK29" s="469"/>
      <c r="AL29" s="508"/>
      <c r="AM29" s="468">
        <v>26274864</v>
      </c>
      <c r="AN29" s="469"/>
      <c r="AO29" s="469"/>
      <c r="AP29" s="469"/>
      <c r="AQ29" s="469"/>
      <c r="AR29" s="508"/>
      <c r="AS29" s="468">
        <v>3427</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2669178</v>
      </c>
      <c r="BO29" s="418"/>
      <c r="BP29" s="418"/>
      <c r="BQ29" s="418"/>
      <c r="BR29" s="418"/>
      <c r="BS29" s="418"/>
      <c r="BT29" s="418"/>
      <c r="BU29" s="419"/>
      <c r="BV29" s="417">
        <v>2668294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103.6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18125870</v>
      </c>
      <c r="BO30" s="587"/>
      <c r="BP30" s="587"/>
      <c r="BQ30" s="587"/>
      <c r="BR30" s="587"/>
      <c r="BS30" s="587"/>
      <c r="BT30" s="587"/>
      <c r="BU30" s="588"/>
      <c r="BV30" s="586">
        <v>18718474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7</v>
      </c>
      <c r="V34" s="598"/>
      <c r="W34" s="599" t="str">
        <f>IF('各会計、関係団体の財政状況及び健全化判断比率'!B28="","",'各会計、関係団体の財政状況及び健全化判断比率'!B28)</f>
        <v>競輪事業会計</v>
      </c>
      <c r="X34" s="599"/>
      <c r="Y34" s="599"/>
      <c r="Z34" s="599"/>
      <c r="AA34" s="599"/>
      <c r="AB34" s="599"/>
      <c r="AC34" s="599"/>
      <c r="AD34" s="599"/>
      <c r="AE34" s="599"/>
      <c r="AF34" s="599"/>
      <c r="AG34" s="599"/>
      <c r="AH34" s="599"/>
      <c r="AI34" s="599"/>
      <c r="AJ34" s="599"/>
      <c r="AK34" s="599"/>
      <c r="AL34" s="167"/>
      <c r="AM34" s="598">
        <f>IF(AO34="","",MAX(C34:D43,U34:V43)+1)</f>
        <v>15</v>
      </c>
      <c r="AN34" s="598"/>
      <c r="AO34" s="599" t="str">
        <f>IF('各会計、関係団体の財政状況及び健全化判断比率'!B36="","",'各会計、関係団体の財政状況及び健全化判断比率'!B36)</f>
        <v>水道事業会計</v>
      </c>
      <c r="AP34" s="599"/>
      <c r="AQ34" s="599"/>
      <c r="AR34" s="599"/>
      <c r="AS34" s="599"/>
      <c r="AT34" s="599"/>
      <c r="AU34" s="599"/>
      <c r="AV34" s="599"/>
      <c r="AW34" s="599"/>
      <c r="AX34" s="599"/>
      <c r="AY34" s="599"/>
      <c r="AZ34" s="599"/>
      <c r="BA34" s="599"/>
      <c r="BB34" s="599"/>
      <c r="BC34" s="599"/>
      <c r="BD34" s="167"/>
      <c r="BE34" s="598">
        <f>IF(BG34="","",MAX(C34:D43,U34:V43,AM34:AN43)+1)</f>
        <v>18</v>
      </c>
      <c r="BF34" s="598"/>
      <c r="BG34" s="599" t="str">
        <f>IF('各会計、関係団体の財政状況及び健全化判断比率'!B39="","",'各会計、関係団体の財政状況及び健全化判断比率'!B39)</f>
        <v>簡易水道事業会計</v>
      </c>
      <c r="BH34" s="599"/>
      <c r="BI34" s="599"/>
      <c r="BJ34" s="599"/>
      <c r="BK34" s="599"/>
      <c r="BL34" s="599"/>
      <c r="BM34" s="599"/>
      <c r="BN34" s="599"/>
      <c r="BO34" s="599"/>
      <c r="BP34" s="599"/>
      <c r="BQ34" s="599"/>
      <c r="BR34" s="599"/>
      <c r="BS34" s="599"/>
      <c r="BT34" s="599"/>
      <c r="BU34" s="599"/>
      <c r="BV34" s="167"/>
      <c r="BW34" s="598">
        <f>IF(BY34="","",MAX(C34:D43,U34:V43,AM34:AN43,BE34:BF43)+1)</f>
        <v>22</v>
      </c>
      <c r="BX34" s="598"/>
      <c r="BY34" s="599" t="str">
        <f>IF('各会計、関係団体の財政状況及び健全化判断比率'!B68="","",'各会計、関係団体の財政状況及び健全化判断比率'!B68)</f>
        <v>共立蒲原総合病院組合</v>
      </c>
      <c r="BZ34" s="599"/>
      <c r="CA34" s="599"/>
      <c r="CB34" s="599"/>
      <c r="CC34" s="599"/>
      <c r="CD34" s="599"/>
      <c r="CE34" s="599"/>
      <c r="CF34" s="599"/>
      <c r="CG34" s="599"/>
      <c r="CH34" s="599"/>
      <c r="CI34" s="599"/>
      <c r="CJ34" s="599"/>
      <c r="CK34" s="599"/>
      <c r="CL34" s="599"/>
      <c r="CM34" s="599"/>
      <c r="CN34" s="167"/>
      <c r="CO34" s="598">
        <f>IF(CQ34="","",MAX(C34:D43,U34:V43,AM34:AN43,BE34:BF43,BW34:BX43)+1)</f>
        <v>26</v>
      </c>
      <c r="CP34" s="598"/>
      <c r="CQ34" s="599" t="str">
        <f>IF('各会計、関係団体の財政状況及び健全化判断比率'!BS7="","",'各会計、関係団体の財政状況及び健全化判断比率'!BS7)</f>
        <v>静岡市土地開発公社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〇</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電気事業経営記念基金会計</v>
      </c>
      <c r="F35" s="599"/>
      <c r="G35" s="599"/>
      <c r="H35" s="599"/>
      <c r="I35" s="599"/>
      <c r="J35" s="599"/>
      <c r="K35" s="599"/>
      <c r="L35" s="599"/>
      <c r="M35" s="599"/>
      <c r="N35" s="599"/>
      <c r="O35" s="599"/>
      <c r="P35" s="599"/>
      <c r="Q35" s="599"/>
      <c r="R35" s="599"/>
      <c r="S35" s="599"/>
      <c r="T35" s="167"/>
      <c r="U35" s="598">
        <f>IF(W35="","",U34+1)</f>
        <v>8</v>
      </c>
      <c r="V35" s="598"/>
      <c r="W35" s="599" t="str">
        <f>IF('各会計、関係団体の財政状況及び健全化判断比率'!B29="","",'各会計、関係団体の財政状況及び健全化判断比率'!B29)</f>
        <v>国民健康保険事業会計（事業勘定）</v>
      </c>
      <c r="X35" s="599"/>
      <c r="Y35" s="599"/>
      <c r="Z35" s="599"/>
      <c r="AA35" s="599"/>
      <c r="AB35" s="599"/>
      <c r="AC35" s="599"/>
      <c r="AD35" s="599"/>
      <c r="AE35" s="599"/>
      <c r="AF35" s="599"/>
      <c r="AG35" s="599"/>
      <c r="AH35" s="599"/>
      <c r="AI35" s="599"/>
      <c r="AJ35" s="599"/>
      <c r="AK35" s="599"/>
      <c r="AL35" s="167"/>
      <c r="AM35" s="598">
        <f t="shared" ref="AM35:AM43" si="0">IF(AO35="","",AM34+1)</f>
        <v>16</v>
      </c>
      <c r="AN35" s="598"/>
      <c r="AO35" s="599" t="str">
        <f>IF('各会計、関係団体の財政状況及び健全化判断比率'!B37="","",'各会計、関係団体の財政状況及び健全化判断比率'!B37)</f>
        <v>下水道事業会計</v>
      </c>
      <c r="AP35" s="599"/>
      <c r="AQ35" s="599"/>
      <c r="AR35" s="599"/>
      <c r="AS35" s="599"/>
      <c r="AT35" s="599"/>
      <c r="AU35" s="599"/>
      <c r="AV35" s="599"/>
      <c r="AW35" s="599"/>
      <c r="AX35" s="599"/>
      <c r="AY35" s="599"/>
      <c r="AZ35" s="599"/>
      <c r="BA35" s="599"/>
      <c r="BB35" s="599"/>
      <c r="BC35" s="599"/>
      <c r="BD35" s="167"/>
      <c r="BE35" s="598">
        <f t="shared" ref="BE35:BE43" si="1">IF(BG35="","",BE34+1)</f>
        <v>19</v>
      </c>
      <c r="BF35" s="598"/>
      <c r="BG35" s="599" t="str">
        <f>IF('各会計、関係団体の財政状況及び健全化判断比率'!B40="","",'各会計、関係団体の財政状況及び健全化判断比率'!B40)</f>
        <v>清掃工場発電事業会計</v>
      </c>
      <c r="BH35" s="599"/>
      <c r="BI35" s="599"/>
      <c r="BJ35" s="599"/>
      <c r="BK35" s="599"/>
      <c r="BL35" s="599"/>
      <c r="BM35" s="599"/>
      <c r="BN35" s="599"/>
      <c r="BO35" s="599"/>
      <c r="BP35" s="599"/>
      <c r="BQ35" s="599"/>
      <c r="BR35" s="599"/>
      <c r="BS35" s="599"/>
      <c r="BT35" s="599"/>
      <c r="BU35" s="599"/>
      <c r="BV35" s="167"/>
      <c r="BW35" s="598">
        <f t="shared" ref="BW35:BW43" si="2">IF(BY35="","",BW34+1)</f>
        <v>23</v>
      </c>
      <c r="BX35" s="598"/>
      <c r="BY35" s="599" t="str">
        <f>IF('各会計、関係団体の財政状況及び健全化判断比率'!B69="","",'各会計、関係団体の財政状況及び健全化判断比率'!B69)</f>
        <v>静岡県後期高齢者医療広域連合（事業会計分）</v>
      </c>
      <c r="BZ35" s="599"/>
      <c r="CA35" s="599"/>
      <c r="CB35" s="599"/>
      <c r="CC35" s="599"/>
      <c r="CD35" s="599"/>
      <c r="CE35" s="599"/>
      <c r="CF35" s="599"/>
      <c r="CG35" s="599"/>
      <c r="CH35" s="599"/>
      <c r="CI35" s="599"/>
      <c r="CJ35" s="599"/>
      <c r="CK35" s="599"/>
      <c r="CL35" s="599"/>
      <c r="CM35" s="599"/>
      <c r="CN35" s="167"/>
      <c r="CO35" s="598">
        <f t="shared" ref="CO35:CO43" si="3">IF(CQ35="","",CO34+1)</f>
        <v>27</v>
      </c>
      <c r="CP35" s="598"/>
      <c r="CQ35" s="599" t="str">
        <f>IF('各会計、関係団体の財政状況及び健全化判断比率'!BS8="","",'各会計、関係団体の財政状況及び健全化判断比率'!BS8)</f>
        <v>静岡市立静岡病院</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〇</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土地区画整理清算金会計</v>
      </c>
      <c r="F36" s="599"/>
      <c r="G36" s="599"/>
      <c r="H36" s="599"/>
      <c r="I36" s="599"/>
      <c r="J36" s="599"/>
      <c r="K36" s="599"/>
      <c r="L36" s="599"/>
      <c r="M36" s="599"/>
      <c r="N36" s="599"/>
      <c r="O36" s="599"/>
      <c r="P36" s="599"/>
      <c r="Q36" s="599"/>
      <c r="R36" s="599"/>
      <c r="S36" s="599"/>
      <c r="T36" s="167"/>
      <c r="U36" s="598">
        <f t="shared" ref="U36:U43" si="4">IF(W36="","",U35+1)</f>
        <v>9</v>
      </c>
      <c r="V36" s="598"/>
      <c r="W36" s="599" t="str">
        <f>IF('各会計、関係団体の財政状況及び健全化判断比率'!B30="","",'各会計、関係団体の財政状況及び健全化判断比率'!B30)</f>
        <v>国民健康保険事業会計（直営診療施設勘定）</v>
      </c>
      <c r="X36" s="599"/>
      <c r="Y36" s="599"/>
      <c r="Z36" s="599"/>
      <c r="AA36" s="599"/>
      <c r="AB36" s="599"/>
      <c r="AC36" s="599"/>
      <c r="AD36" s="599"/>
      <c r="AE36" s="599"/>
      <c r="AF36" s="599"/>
      <c r="AG36" s="599"/>
      <c r="AH36" s="599"/>
      <c r="AI36" s="599"/>
      <c r="AJ36" s="599"/>
      <c r="AK36" s="599"/>
      <c r="AL36" s="167"/>
      <c r="AM36" s="598">
        <f t="shared" si="0"/>
        <v>17</v>
      </c>
      <c r="AN36" s="598"/>
      <c r="AO36" s="599" t="str">
        <f>IF('各会計、関係団体の財政状況及び健全化判断比率'!B38="","",'各会計、関係団体の財政状況及び健全化判断比率'!B38)</f>
        <v>病院事業会計</v>
      </c>
      <c r="AP36" s="599"/>
      <c r="AQ36" s="599"/>
      <c r="AR36" s="599"/>
      <c r="AS36" s="599"/>
      <c r="AT36" s="599"/>
      <c r="AU36" s="599"/>
      <c r="AV36" s="599"/>
      <c r="AW36" s="599"/>
      <c r="AX36" s="599"/>
      <c r="AY36" s="599"/>
      <c r="AZ36" s="599"/>
      <c r="BA36" s="599"/>
      <c r="BB36" s="599"/>
      <c r="BC36" s="599"/>
      <c r="BD36" s="167"/>
      <c r="BE36" s="598">
        <f t="shared" si="1"/>
        <v>20</v>
      </c>
      <c r="BF36" s="598"/>
      <c r="BG36" s="599" t="str">
        <f>IF('各会計、関係団体の財政状況及び健全化判断比率'!B41="","",'各会計、関係団体の財政状況及び健全化判断比率'!B41)</f>
        <v>農業集落排水事業会計</v>
      </c>
      <c r="BH36" s="599"/>
      <c r="BI36" s="599"/>
      <c r="BJ36" s="599"/>
      <c r="BK36" s="599"/>
      <c r="BL36" s="599"/>
      <c r="BM36" s="599"/>
      <c r="BN36" s="599"/>
      <c r="BO36" s="599"/>
      <c r="BP36" s="599"/>
      <c r="BQ36" s="599"/>
      <c r="BR36" s="599"/>
      <c r="BS36" s="599"/>
      <c r="BT36" s="599"/>
      <c r="BU36" s="599"/>
      <c r="BV36" s="167"/>
      <c r="BW36" s="598">
        <f t="shared" si="2"/>
        <v>24</v>
      </c>
      <c r="BX36" s="598"/>
      <c r="BY36" s="599" t="str">
        <f>IF('各会計、関係団体の財政状況及び健全化判断比率'!B70="","",'各会計、関係団体の財政状況及び健全化判断比率'!B70)</f>
        <v>静岡県後期高齢者医療広域連合（普通会計分）</v>
      </c>
      <c r="BZ36" s="599"/>
      <c r="CA36" s="599"/>
      <c r="CB36" s="599"/>
      <c r="CC36" s="599"/>
      <c r="CD36" s="599"/>
      <c r="CE36" s="599"/>
      <c r="CF36" s="599"/>
      <c r="CG36" s="599"/>
      <c r="CH36" s="599"/>
      <c r="CI36" s="599"/>
      <c r="CJ36" s="599"/>
      <c r="CK36" s="599"/>
      <c r="CL36" s="599"/>
      <c r="CM36" s="599"/>
      <c r="CN36" s="167"/>
      <c r="CO36" s="598">
        <f t="shared" si="3"/>
        <v>28</v>
      </c>
      <c r="CP36" s="598"/>
      <c r="CQ36" s="599" t="str">
        <f>IF('各会計、関係団体の財政状況及び健全化判断比率'!BS9="","",'各会計、関係団体の財政状況及び健全化判断比率'!BS9)</f>
        <v>静岡市まちづくり公社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f>IF(E37="","",C36+1)</f>
        <v>4</v>
      </c>
      <c r="D37" s="598"/>
      <c r="E37" s="599" t="str">
        <f>IF('各会計、関係団体の財政状況及び健全化判断比率'!B10="","",'各会計、関係団体の財政状況及び健全化判断比率'!B10)</f>
        <v>母子・父子・寡婦福祉資金貸付金会計</v>
      </c>
      <c r="F37" s="599"/>
      <c r="G37" s="599"/>
      <c r="H37" s="599"/>
      <c r="I37" s="599"/>
      <c r="J37" s="599"/>
      <c r="K37" s="599"/>
      <c r="L37" s="599"/>
      <c r="M37" s="599"/>
      <c r="N37" s="599"/>
      <c r="O37" s="599"/>
      <c r="P37" s="599"/>
      <c r="Q37" s="599"/>
      <c r="R37" s="599"/>
      <c r="S37" s="599"/>
      <c r="T37" s="167"/>
      <c r="U37" s="598">
        <f t="shared" si="4"/>
        <v>10</v>
      </c>
      <c r="V37" s="598"/>
      <c r="W37" s="599" t="str">
        <f>IF('各会計、関係団体の財政状況及び健全化判断比率'!B31="","",'各会計、関係団体の財政状況及び健全化判断比率'!B31)</f>
        <v>駐車場事業会計（静岡駅北口地下駐車場勘定）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21</v>
      </c>
      <c r="BF37" s="598"/>
      <c r="BG37" s="599" t="str">
        <f>IF('各会計、関係団体の財政状況及び健全化判断比率'!B42="","",'各会計、関係団体の財政状況及び健全化判断比率'!B42)</f>
        <v>中央卸売市場事業会計</v>
      </c>
      <c r="BH37" s="599"/>
      <c r="BI37" s="599"/>
      <c r="BJ37" s="599"/>
      <c r="BK37" s="599"/>
      <c r="BL37" s="599"/>
      <c r="BM37" s="599"/>
      <c r="BN37" s="599"/>
      <c r="BO37" s="599"/>
      <c r="BP37" s="599"/>
      <c r="BQ37" s="599"/>
      <c r="BR37" s="599"/>
      <c r="BS37" s="599"/>
      <c r="BT37" s="599"/>
      <c r="BU37" s="599"/>
      <c r="BV37" s="167"/>
      <c r="BW37" s="598">
        <f t="shared" si="2"/>
        <v>25</v>
      </c>
      <c r="BX37" s="598"/>
      <c r="BY37" s="599" t="str">
        <f>IF('各会計、関係団体の財政状況及び健全化判断比率'!B71="","",'各会計、関係団体の財政状況及び健全化判断比率'!B71)</f>
        <v>静岡地方税滞納整理機構</v>
      </c>
      <c r="BZ37" s="599"/>
      <c r="CA37" s="599"/>
      <c r="CB37" s="599"/>
      <c r="CC37" s="599"/>
      <c r="CD37" s="599"/>
      <c r="CE37" s="599"/>
      <c r="CF37" s="599"/>
      <c r="CG37" s="599"/>
      <c r="CH37" s="599"/>
      <c r="CI37" s="599"/>
      <c r="CJ37" s="599"/>
      <c r="CK37" s="599"/>
      <c r="CL37" s="599"/>
      <c r="CM37" s="599"/>
      <c r="CN37" s="167"/>
      <c r="CO37" s="598">
        <f t="shared" si="3"/>
        <v>29</v>
      </c>
      <c r="CP37" s="598"/>
      <c r="CQ37" s="599" t="str">
        <f>IF('各会計、関係団体の財政状況及び健全化判断比率'!BS10="","",'各会計、関係団体の財政状況及び健全化判断比率'!BS10)</f>
        <v>静岡市文化振興財団</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f t="shared" ref="C38:C43" si="5">IF(E38="","",C37+1)</f>
        <v>5</v>
      </c>
      <c r="D38" s="598"/>
      <c r="E38" s="599" t="str">
        <f>IF('各会計、関係団体の財政状況及び健全化判断比率'!B11="","",'各会計、関係団体の財政状況及び健全化判断比率'!B11)</f>
        <v>公債管理事業会計</v>
      </c>
      <c r="F38" s="599"/>
      <c r="G38" s="599"/>
      <c r="H38" s="599"/>
      <c r="I38" s="599"/>
      <c r="J38" s="599"/>
      <c r="K38" s="599"/>
      <c r="L38" s="599"/>
      <c r="M38" s="599"/>
      <c r="N38" s="599"/>
      <c r="O38" s="599"/>
      <c r="P38" s="599"/>
      <c r="Q38" s="599"/>
      <c r="R38" s="599"/>
      <c r="S38" s="599"/>
      <c r="T38" s="167"/>
      <c r="U38" s="598">
        <f t="shared" si="4"/>
        <v>11</v>
      </c>
      <c r="V38" s="598"/>
      <c r="W38" s="599" t="str">
        <f>IF('各会計、関係団体の財政状況及び健全化判断比率'!B32="","",'各会計、関係団体の財政状況及び健全化判断比率'!B32)</f>
        <v>駐車場事業会計（草薙駅前駐車場勘定）</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f t="shared" si="3"/>
        <v>30</v>
      </c>
      <c r="CP38" s="598"/>
      <c r="CQ38" s="599" t="str">
        <f>IF('各会計、関係団体の財政状況及び健全化判断比率'!BS11="","",'各会計、関係団体の財政状況及び健全化判断比率'!BS11)</f>
        <v>静岡市体育協会</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f t="shared" si="5"/>
        <v>6</v>
      </c>
      <c r="D39" s="598"/>
      <c r="E39" s="599" t="str">
        <f>IF('各会計、関係団体の財政状況及び健全化判断比率'!B12="","",'各会計、関係団体の財政状況及び健全化判断比率'!B12)</f>
        <v>静岡市立静岡病院事業債管理事業会計</v>
      </c>
      <c r="F39" s="599"/>
      <c r="G39" s="599"/>
      <c r="H39" s="599"/>
      <c r="I39" s="599"/>
      <c r="J39" s="599"/>
      <c r="K39" s="599"/>
      <c r="L39" s="599"/>
      <c r="M39" s="599"/>
      <c r="N39" s="599"/>
      <c r="O39" s="599"/>
      <c r="P39" s="599"/>
      <c r="Q39" s="599"/>
      <c r="R39" s="599"/>
      <c r="S39" s="599"/>
      <c r="T39" s="167"/>
      <c r="U39" s="598">
        <f t="shared" si="4"/>
        <v>12</v>
      </c>
      <c r="V39" s="598"/>
      <c r="W39" s="599" t="str">
        <f>IF('各会計、関係団体の財政状況及び健全化判断比率'!B33="","",'各会計、関係団体の財政状況及び健全化判断比率'!B33)</f>
        <v>介護保険事業会計</v>
      </c>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f t="shared" si="3"/>
        <v>31</v>
      </c>
      <c r="CP39" s="598"/>
      <c r="CQ39" s="599" t="str">
        <f>IF('各会計、関係団体の財政状況及び健全化判断比率'!BS12="","",'各会計、関係団体の財政状況及び健全化判断比率'!BS12)</f>
        <v>静岡市環境公社</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f t="shared" si="4"/>
        <v>13</v>
      </c>
      <c r="V40" s="598"/>
      <c r="W40" s="599" t="str">
        <f>IF('各会計、関係団体の財政状況及び健全化判断比率'!B34="","",'各会計、関係団体の財政状況及び健全化判断比率'!B34)</f>
        <v>介護保険サービス会計</v>
      </c>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f t="shared" si="3"/>
        <v>32</v>
      </c>
      <c r="CP40" s="598"/>
      <c r="CQ40" s="599" t="str">
        <f>IF('各会計、関係団体の財政状況及び健全化判断比率'!BS13="","",'各会計、関係団体の財政状況及び健全化判断比率'!BS13)</f>
        <v>静岡観光コンベンション協会</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f t="shared" si="4"/>
        <v>14</v>
      </c>
      <c r="V41" s="598"/>
      <c r="W41" s="599" t="str">
        <f>IF('各会計、関係団体の財政状況及び健全化判断比率'!B35="","",'各会計、関係団体の財政状況及び健全化判断比率'!B35)</f>
        <v>後期高齢者医療事業会計</v>
      </c>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f t="shared" si="3"/>
        <v>33</v>
      </c>
      <c r="CP41" s="598"/>
      <c r="CQ41" s="599" t="str">
        <f>IF('各会計、関係団体の財政状況及び健全化判断比率'!BS14="","",'各会計、関係団体の財政状況及び健全化判断比率'!BS14)</f>
        <v>静岡市勤労者福祉サービスセンター</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f t="shared" si="3"/>
        <v>34</v>
      </c>
      <c r="CP42" s="598"/>
      <c r="CQ42" s="599" t="str">
        <f>IF('各会計、関係団体の財政状況及び健全化判断比率'!BS15="","",'各会計、関係団体の財政状況及び健全化判断比率'!BS15)</f>
        <v>静岡産業振興協会</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f t="shared" si="3"/>
        <v>35</v>
      </c>
      <c r="CP43" s="598"/>
      <c r="CQ43" s="599" t="str">
        <f>IF('各会計、関係団体の財政状況及び健全化判断比率'!BS16="","",'各会計、関係団体の財政状況及び健全化判断比率'!BS16)</f>
        <v>駿府楽市</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19685039370078741" bottom="0" header="0" footer="0"/>
  <pageSetup paperSize="9" scale="56" orientation="landscape" horizontalDpi="300" verticalDpi="300"/>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533</v>
      </c>
      <c r="G33" s="29" t="s">
        <v>534</v>
      </c>
      <c r="H33" s="29" t="s">
        <v>535</v>
      </c>
      <c r="I33" s="29" t="s">
        <v>536</v>
      </c>
      <c r="J33" s="30" t="s">
        <v>537</v>
      </c>
      <c r="K33" s="22"/>
      <c r="L33" s="22"/>
      <c r="M33" s="22"/>
      <c r="N33" s="22"/>
      <c r="O33" s="22"/>
      <c r="P33" s="22"/>
    </row>
    <row r="34" spans="1:16" ht="39" customHeight="1">
      <c r="A34" s="22"/>
      <c r="B34" s="31"/>
      <c r="C34" s="1184" t="s">
        <v>540</v>
      </c>
      <c r="D34" s="1184"/>
      <c r="E34" s="1185"/>
      <c r="F34" s="32">
        <v>2.7</v>
      </c>
      <c r="G34" s="33">
        <v>2.77</v>
      </c>
      <c r="H34" s="33">
        <v>4.58</v>
      </c>
      <c r="I34" s="33">
        <v>5.81</v>
      </c>
      <c r="J34" s="34">
        <v>6.4</v>
      </c>
      <c r="K34" s="22"/>
      <c r="L34" s="22"/>
      <c r="M34" s="22"/>
      <c r="N34" s="22"/>
      <c r="O34" s="22"/>
      <c r="P34" s="22"/>
    </row>
    <row r="35" spans="1:16" ht="39" customHeight="1">
      <c r="A35" s="22"/>
      <c r="B35" s="35"/>
      <c r="C35" s="1178" t="s">
        <v>541</v>
      </c>
      <c r="D35" s="1179"/>
      <c r="E35" s="1180"/>
      <c r="F35" s="36">
        <v>9.2100000000000009</v>
      </c>
      <c r="G35" s="37">
        <v>8.31</v>
      </c>
      <c r="H35" s="37">
        <v>7.9</v>
      </c>
      <c r="I35" s="37">
        <v>5.86</v>
      </c>
      <c r="J35" s="38">
        <v>6.2</v>
      </c>
      <c r="K35" s="22"/>
      <c r="L35" s="22"/>
      <c r="M35" s="22"/>
      <c r="N35" s="22"/>
      <c r="O35" s="22"/>
      <c r="P35" s="22"/>
    </row>
    <row r="36" spans="1:16" ht="39" customHeight="1">
      <c r="A36" s="22"/>
      <c r="B36" s="35"/>
      <c r="C36" s="1178" t="s">
        <v>542</v>
      </c>
      <c r="D36" s="1179"/>
      <c r="E36" s="1180"/>
      <c r="F36" s="36">
        <v>2.46</v>
      </c>
      <c r="G36" s="37">
        <v>3.16</v>
      </c>
      <c r="H36" s="37">
        <v>2.41</v>
      </c>
      <c r="I36" s="37">
        <v>2.54</v>
      </c>
      <c r="J36" s="38">
        <v>2.0699999999999998</v>
      </c>
      <c r="K36" s="22"/>
      <c r="L36" s="22"/>
      <c r="M36" s="22"/>
      <c r="N36" s="22"/>
      <c r="O36" s="22"/>
      <c r="P36" s="22"/>
    </row>
    <row r="37" spans="1:16" ht="39" customHeight="1">
      <c r="A37" s="22"/>
      <c r="B37" s="35"/>
      <c r="C37" s="1178" t="s">
        <v>543</v>
      </c>
      <c r="D37" s="1179"/>
      <c r="E37" s="1180"/>
      <c r="F37" s="36">
        <v>1.61</v>
      </c>
      <c r="G37" s="37">
        <v>2.5299999999999998</v>
      </c>
      <c r="H37" s="37">
        <v>2.44</v>
      </c>
      <c r="I37" s="37">
        <v>2.2200000000000002</v>
      </c>
      <c r="J37" s="38">
        <v>1.69</v>
      </c>
      <c r="K37" s="22"/>
      <c r="L37" s="22"/>
      <c r="M37" s="22"/>
      <c r="N37" s="22"/>
      <c r="O37" s="22"/>
      <c r="P37" s="22"/>
    </row>
    <row r="38" spans="1:16" ht="39" customHeight="1">
      <c r="A38" s="22"/>
      <c r="B38" s="35"/>
      <c r="C38" s="1178" t="s">
        <v>544</v>
      </c>
      <c r="D38" s="1179"/>
      <c r="E38" s="1180"/>
      <c r="F38" s="36">
        <v>3.43</v>
      </c>
      <c r="G38" s="37">
        <v>3.45</v>
      </c>
      <c r="H38" s="37">
        <v>4.18</v>
      </c>
      <c r="I38" s="37">
        <v>4.2300000000000004</v>
      </c>
      <c r="J38" s="38">
        <v>1.24</v>
      </c>
      <c r="K38" s="22"/>
      <c r="L38" s="22"/>
      <c r="M38" s="22"/>
      <c r="N38" s="22"/>
      <c r="O38" s="22"/>
      <c r="P38" s="22"/>
    </row>
    <row r="39" spans="1:16" ht="39" customHeight="1">
      <c r="A39" s="22"/>
      <c r="B39" s="35"/>
      <c r="C39" s="1178" t="s">
        <v>545</v>
      </c>
      <c r="D39" s="1179"/>
      <c r="E39" s="1180"/>
      <c r="F39" s="36">
        <v>0.2</v>
      </c>
      <c r="G39" s="37">
        <v>0.25</v>
      </c>
      <c r="H39" s="37">
        <v>0.44</v>
      </c>
      <c r="I39" s="37">
        <v>0.4</v>
      </c>
      <c r="J39" s="38">
        <v>1.03</v>
      </c>
      <c r="K39" s="22"/>
      <c r="L39" s="22"/>
      <c r="M39" s="22"/>
      <c r="N39" s="22"/>
      <c r="O39" s="22"/>
      <c r="P39" s="22"/>
    </row>
    <row r="40" spans="1:16" ht="39" customHeight="1">
      <c r="A40" s="22"/>
      <c r="B40" s="35"/>
      <c r="C40" s="1178" t="s">
        <v>546</v>
      </c>
      <c r="D40" s="1179"/>
      <c r="E40" s="1180"/>
      <c r="F40" s="36">
        <v>0.16</v>
      </c>
      <c r="G40" s="37">
        <v>0.24</v>
      </c>
      <c r="H40" s="37">
        <v>0.22</v>
      </c>
      <c r="I40" s="37">
        <v>0.27</v>
      </c>
      <c r="J40" s="38">
        <v>0.28000000000000003</v>
      </c>
      <c r="K40" s="22"/>
      <c r="L40" s="22"/>
      <c r="M40" s="22"/>
      <c r="N40" s="22"/>
      <c r="O40" s="22"/>
      <c r="P40" s="22"/>
    </row>
    <row r="41" spans="1:16" ht="39" customHeight="1">
      <c r="A41" s="22"/>
      <c r="B41" s="35"/>
      <c r="C41" s="1178" t="s">
        <v>547</v>
      </c>
      <c r="D41" s="1179"/>
      <c r="E41" s="1180"/>
      <c r="F41" s="36">
        <v>0.16</v>
      </c>
      <c r="G41" s="37">
        <v>0.15</v>
      </c>
      <c r="H41" s="37">
        <v>0.16</v>
      </c>
      <c r="I41" s="37">
        <v>0.16</v>
      </c>
      <c r="J41" s="38">
        <v>0.17</v>
      </c>
      <c r="K41" s="22"/>
      <c r="L41" s="22"/>
      <c r="M41" s="22"/>
      <c r="N41" s="22"/>
      <c r="O41" s="22"/>
      <c r="P41" s="22"/>
    </row>
    <row r="42" spans="1:16" ht="39" customHeight="1">
      <c r="A42" s="22"/>
      <c r="B42" s="39"/>
      <c r="C42" s="1178" t="s">
        <v>548</v>
      </c>
      <c r="D42" s="1179"/>
      <c r="E42" s="1180"/>
      <c r="F42" s="36" t="s">
        <v>494</v>
      </c>
      <c r="G42" s="37" t="s">
        <v>494</v>
      </c>
      <c r="H42" s="37" t="s">
        <v>494</v>
      </c>
      <c r="I42" s="37" t="s">
        <v>549</v>
      </c>
      <c r="J42" s="38" t="s">
        <v>494</v>
      </c>
      <c r="K42" s="22"/>
      <c r="L42" s="22"/>
      <c r="M42" s="22"/>
      <c r="N42" s="22"/>
      <c r="O42" s="22"/>
      <c r="P42" s="22"/>
    </row>
    <row r="43" spans="1:16" ht="39" customHeight="1" thickBot="1">
      <c r="A43" s="22"/>
      <c r="B43" s="40"/>
      <c r="C43" s="1181" t="s">
        <v>550</v>
      </c>
      <c r="D43" s="1182"/>
      <c r="E43" s="1183"/>
      <c r="F43" s="41">
        <v>0.19</v>
      </c>
      <c r="G43" s="42">
        <v>0.45</v>
      </c>
      <c r="H43" s="42">
        <v>0.04</v>
      </c>
      <c r="I43" s="42">
        <v>0.04</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533</v>
      </c>
      <c r="L44" s="56" t="s">
        <v>534</v>
      </c>
      <c r="M44" s="56" t="s">
        <v>535</v>
      </c>
      <c r="N44" s="56" t="s">
        <v>536</v>
      </c>
      <c r="O44" s="57" t="s">
        <v>537</v>
      </c>
      <c r="P44" s="48"/>
      <c r="Q44" s="48"/>
      <c r="R44" s="48"/>
      <c r="S44" s="48"/>
      <c r="T44" s="48"/>
      <c r="U44" s="48"/>
    </row>
    <row r="45" spans="1:21" ht="30.75" customHeight="1">
      <c r="A45" s="48"/>
      <c r="B45" s="1194" t="s">
        <v>11</v>
      </c>
      <c r="C45" s="1195"/>
      <c r="D45" s="58"/>
      <c r="E45" s="1200" t="s">
        <v>12</v>
      </c>
      <c r="F45" s="1200"/>
      <c r="G45" s="1200"/>
      <c r="H45" s="1200"/>
      <c r="I45" s="1200"/>
      <c r="J45" s="1201"/>
      <c r="K45" s="59">
        <v>35029</v>
      </c>
      <c r="L45" s="60">
        <v>34746</v>
      </c>
      <c r="M45" s="60">
        <v>32665</v>
      </c>
      <c r="N45" s="60">
        <v>31821</v>
      </c>
      <c r="O45" s="61">
        <v>32082</v>
      </c>
      <c r="P45" s="48"/>
      <c r="Q45" s="48"/>
      <c r="R45" s="48"/>
      <c r="S45" s="48"/>
      <c r="T45" s="48"/>
      <c r="U45" s="48"/>
    </row>
    <row r="46" spans="1:21" ht="30.75" customHeight="1">
      <c r="A46" s="48"/>
      <c r="B46" s="1196"/>
      <c r="C46" s="1197"/>
      <c r="D46" s="62"/>
      <c r="E46" s="1188" t="s">
        <v>13</v>
      </c>
      <c r="F46" s="1188"/>
      <c r="G46" s="1188"/>
      <c r="H46" s="1188"/>
      <c r="I46" s="1188"/>
      <c r="J46" s="1189"/>
      <c r="K46" s="63" t="s">
        <v>494</v>
      </c>
      <c r="L46" s="64" t="s">
        <v>494</v>
      </c>
      <c r="M46" s="64" t="s">
        <v>494</v>
      </c>
      <c r="N46" s="64" t="s">
        <v>494</v>
      </c>
      <c r="O46" s="65" t="s">
        <v>494</v>
      </c>
      <c r="P46" s="48"/>
      <c r="Q46" s="48"/>
      <c r="R46" s="48"/>
      <c r="S46" s="48"/>
      <c r="T46" s="48"/>
      <c r="U46" s="48"/>
    </row>
    <row r="47" spans="1:21" ht="30.75" customHeight="1">
      <c r="A47" s="48"/>
      <c r="B47" s="1196"/>
      <c r="C47" s="1197"/>
      <c r="D47" s="62"/>
      <c r="E47" s="1188" t="s">
        <v>14</v>
      </c>
      <c r="F47" s="1188"/>
      <c r="G47" s="1188"/>
      <c r="H47" s="1188"/>
      <c r="I47" s="1188"/>
      <c r="J47" s="1189"/>
      <c r="K47" s="63">
        <v>3800</v>
      </c>
      <c r="L47" s="64">
        <v>4500</v>
      </c>
      <c r="M47" s="64">
        <v>5167</v>
      </c>
      <c r="N47" s="64">
        <v>5833</v>
      </c>
      <c r="O47" s="65">
        <v>6590</v>
      </c>
      <c r="P47" s="48"/>
      <c r="Q47" s="48"/>
      <c r="R47" s="48"/>
      <c r="S47" s="48"/>
      <c r="T47" s="48"/>
      <c r="U47" s="48"/>
    </row>
    <row r="48" spans="1:21" ht="30.75" customHeight="1">
      <c r="A48" s="48"/>
      <c r="B48" s="1196"/>
      <c r="C48" s="1197"/>
      <c r="D48" s="62"/>
      <c r="E48" s="1188" t="s">
        <v>15</v>
      </c>
      <c r="F48" s="1188"/>
      <c r="G48" s="1188"/>
      <c r="H48" s="1188"/>
      <c r="I48" s="1188"/>
      <c r="J48" s="1189"/>
      <c r="K48" s="63">
        <v>7839</v>
      </c>
      <c r="L48" s="64">
        <v>8348</v>
      </c>
      <c r="M48" s="64">
        <v>8314</v>
      </c>
      <c r="N48" s="64">
        <v>7477</v>
      </c>
      <c r="O48" s="65">
        <v>6579</v>
      </c>
      <c r="P48" s="48"/>
      <c r="Q48" s="48"/>
      <c r="R48" s="48"/>
      <c r="S48" s="48"/>
      <c r="T48" s="48"/>
      <c r="U48" s="48"/>
    </row>
    <row r="49" spans="1:21" ht="30.75" customHeight="1">
      <c r="A49" s="48"/>
      <c r="B49" s="1196"/>
      <c r="C49" s="1197"/>
      <c r="D49" s="62"/>
      <c r="E49" s="1188" t="s">
        <v>16</v>
      </c>
      <c r="F49" s="1188"/>
      <c r="G49" s="1188"/>
      <c r="H49" s="1188"/>
      <c r="I49" s="1188"/>
      <c r="J49" s="1189"/>
      <c r="K49" s="63">
        <v>173</v>
      </c>
      <c r="L49" s="64">
        <v>118</v>
      </c>
      <c r="M49" s="64">
        <v>139</v>
      </c>
      <c r="N49" s="64">
        <v>114</v>
      </c>
      <c r="O49" s="65">
        <v>114</v>
      </c>
      <c r="P49" s="48"/>
      <c r="Q49" s="48"/>
      <c r="R49" s="48"/>
      <c r="S49" s="48"/>
      <c r="T49" s="48"/>
      <c r="U49" s="48"/>
    </row>
    <row r="50" spans="1:21" ht="30.75" customHeight="1">
      <c r="A50" s="48"/>
      <c r="B50" s="1196"/>
      <c r="C50" s="1197"/>
      <c r="D50" s="62"/>
      <c r="E50" s="1188" t="s">
        <v>17</v>
      </c>
      <c r="F50" s="1188"/>
      <c r="G50" s="1188"/>
      <c r="H50" s="1188"/>
      <c r="I50" s="1188"/>
      <c r="J50" s="1189"/>
      <c r="K50" s="63">
        <v>1886</v>
      </c>
      <c r="L50" s="64">
        <v>788</v>
      </c>
      <c r="M50" s="64">
        <v>732</v>
      </c>
      <c r="N50" s="64">
        <v>1477</v>
      </c>
      <c r="O50" s="65">
        <v>1104</v>
      </c>
      <c r="P50" s="48"/>
      <c r="Q50" s="48"/>
      <c r="R50" s="48"/>
      <c r="S50" s="48"/>
      <c r="T50" s="48"/>
      <c r="U50" s="48"/>
    </row>
    <row r="51" spans="1:21" ht="30.75" customHeight="1">
      <c r="A51" s="48"/>
      <c r="B51" s="1198"/>
      <c r="C51" s="1199"/>
      <c r="D51" s="66"/>
      <c r="E51" s="1188" t="s">
        <v>18</v>
      </c>
      <c r="F51" s="1188"/>
      <c r="G51" s="1188"/>
      <c r="H51" s="1188"/>
      <c r="I51" s="1188"/>
      <c r="J51" s="1189"/>
      <c r="K51" s="63" t="s">
        <v>494</v>
      </c>
      <c r="L51" s="64" t="s">
        <v>494</v>
      </c>
      <c r="M51" s="64" t="s">
        <v>494</v>
      </c>
      <c r="N51" s="64" t="s">
        <v>494</v>
      </c>
      <c r="O51" s="65" t="s">
        <v>494</v>
      </c>
      <c r="P51" s="48"/>
      <c r="Q51" s="48"/>
      <c r="R51" s="48"/>
      <c r="S51" s="48"/>
      <c r="T51" s="48"/>
      <c r="U51" s="48"/>
    </row>
    <row r="52" spans="1:21" ht="30.75" customHeight="1">
      <c r="A52" s="48"/>
      <c r="B52" s="1186" t="s">
        <v>19</v>
      </c>
      <c r="C52" s="1187"/>
      <c r="D52" s="66"/>
      <c r="E52" s="1188" t="s">
        <v>20</v>
      </c>
      <c r="F52" s="1188"/>
      <c r="G52" s="1188"/>
      <c r="H52" s="1188"/>
      <c r="I52" s="1188"/>
      <c r="J52" s="1189"/>
      <c r="K52" s="63">
        <v>34246</v>
      </c>
      <c r="L52" s="64">
        <v>35322</v>
      </c>
      <c r="M52" s="64">
        <v>35688</v>
      </c>
      <c r="N52" s="64">
        <v>35176</v>
      </c>
      <c r="O52" s="65">
        <v>36145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14481</v>
      </c>
      <c r="L53" s="69">
        <v>13178</v>
      </c>
      <c r="M53" s="69">
        <v>11329</v>
      </c>
      <c r="N53" s="69">
        <v>11546</v>
      </c>
      <c r="O53" s="70">
        <v>10324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533</v>
      </c>
      <c r="J40" s="79" t="s">
        <v>534</v>
      </c>
      <c r="K40" s="79" t="s">
        <v>535</v>
      </c>
      <c r="L40" s="79" t="s">
        <v>536</v>
      </c>
      <c r="M40" s="80" t="s">
        <v>537</v>
      </c>
    </row>
    <row r="41" spans="2:13" ht="27.75" customHeight="1">
      <c r="B41" s="1202" t="s">
        <v>24</v>
      </c>
      <c r="C41" s="1203"/>
      <c r="D41" s="81"/>
      <c r="E41" s="1208" t="s">
        <v>25</v>
      </c>
      <c r="F41" s="1208"/>
      <c r="G41" s="1208"/>
      <c r="H41" s="1209"/>
      <c r="I41" s="82">
        <v>420297</v>
      </c>
      <c r="J41" s="83">
        <v>431143</v>
      </c>
      <c r="K41" s="83">
        <v>441893</v>
      </c>
      <c r="L41" s="83">
        <v>446030</v>
      </c>
      <c r="M41" s="84">
        <v>457962</v>
      </c>
    </row>
    <row r="42" spans="2:13" ht="27.75" customHeight="1">
      <c r="B42" s="1204"/>
      <c r="C42" s="1205"/>
      <c r="D42" s="85"/>
      <c r="E42" s="1210" t="s">
        <v>26</v>
      </c>
      <c r="F42" s="1210"/>
      <c r="G42" s="1210"/>
      <c r="H42" s="1211"/>
      <c r="I42" s="86">
        <v>10010</v>
      </c>
      <c r="J42" s="87">
        <v>4383</v>
      </c>
      <c r="K42" s="87">
        <v>5890</v>
      </c>
      <c r="L42" s="87">
        <v>5549</v>
      </c>
      <c r="M42" s="88">
        <v>6583</v>
      </c>
    </row>
    <row r="43" spans="2:13" ht="27.75" customHeight="1">
      <c r="B43" s="1204"/>
      <c r="C43" s="1205"/>
      <c r="D43" s="85"/>
      <c r="E43" s="1210" t="s">
        <v>27</v>
      </c>
      <c r="F43" s="1210"/>
      <c r="G43" s="1210"/>
      <c r="H43" s="1211"/>
      <c r="I43" s="86">
        <v>93506</v>
      </c>
      <c r="J43" s="87">
        <v>94704</v>
      </c>
      <c r="K43" s="87">
        <v>92818</v>
      </c>
      <c r="L43" s="87">
        <v>87965</v>
      </c>
      <c r="M43" s="88">
        <v>76908</v>
      </c>
    </row>
    <row r="44" spans="2:13" ht="27.75" customHeight="1">
      <c r="B44" s="1204"/>
      <c r="C44" s="1205"/>
      <c r="D44" s="85"/>
      <c r="E44" s="1210" t="s">
        <v>28</v>
      </c>
      <c r="F44" s="1210"/>
      <c r="G44" s="1210"/>
      <c r="H44" s="1211"/>
      <c r="I44" s="86">
        <v>1279</v>
      </c>
      <c r="J44" s="87">
        <v>1197</v>
      </c>
      <c r="K44" s="87">
        <v>1172</v>
      </c>
      <c r="L44" s="87">
        <v>1061</v>
      </c>
      <c r="M44" s="88">
        <v>959</v>
      </c>
    </row>
    <row r="45" spans="2:13" ht="27.75" customHeight="1">
      <c r="B45" s="1204"/>
      <c r="C45" s="1205"/>
      <c r="D45" s="85"/>
      <c r="E45" s="1210" t="s">
        <v>29</v>
      </c>
      <c r="F45" s="1210"/>
      <c r="G45" s="1210"/>
      <c r="H45" s="1211"/>
      <c r="I45" s="86">
        <v>44018</v>
      </c>
      <c r="J45" s="87">
        <v>44676</v>
      </c>
      <c r="K45" s="87">
        <v>42083</v>
      </c>
      <c r="L45" s="87">
        <v>41463</v>
      </c>
      <c r="M45" s="88">
        <v>40389</v>
      </c>
    </row>
    <row r="46" spans="2:13" ht="27.75" customHeight="1">
      <c r="B46" s="1204"/>
      <c r="C46" s="1205"/>
      <c r="D46" s="89"/>
      <c r="E46" s="1210" t="s">
        <v>30</v>
      </c>
      <c r="F46" s="1210"/>
      <c r="G46" s="1210"/>
      <c r="H46" s="1211"/>
      <c r="I46" s="86">
        <v>3319</v>
      </c>
      <c r="J46" s="87">
        <v>2255</v>
      </c>
      <c r="K46" s="87">
        <v>2150</v>
      </c>
      <c r="L46" s="87">
        <v>2013</v>
      </c>
      <c r="M46" s="88">
        <v>2089</v>
      </c>
    </row>
    <row r="47" spans="2:13" ht="27.75" customHeight="1">
      <c r="B47" s="1204"/>
      <c r="C47" s="1205"/>
      <c r="D47" s="90"/>
      <c r="E47" s="1212" t="s">
        <v>31</v>
      </c>
      <c r="F47" s="1213"/>
      <c r="G47" s="1213"/>
      <c r="H47" s="1214"/>
      <c r="I47" s="86" t="s">
        <v>494</v>
      </c>
      <c r="J47" s="87" t="s">
        <v>494</v>
      </c>
      <c r="K47" s="87" t="s">
        <v>494</v>
      </c>
      <c r="L47" s="87" t="s">
        <v>494</v>
      </c>
      <c r="M47" s="88" t="s">
        <v>494</v>
      </c>
    </row>
    <row r="48" spans="2:13" ht="27.75" customHeight="1">
      <c r="B48" s="1204"/>
      <c r="C48" s="1205"/>
      <c r="D48" s="85"/>
      <c r="E48" s="1210" t="s">
        <v>32</v>
      </c>
      <c r="F48" s="1210"/>
      <c r="G48" s="1210"/>
      <c r="H48" s="1211"/>
      <c r="I48" s="86" t="s">
        <v>494</v>
      </c>
      <c r="J48" s="87" t="s">
        <v>494</v>
      </c>
      <c r="K48" s="87" t="s">
        <v>494</v>
      </c>
      <c r="L48" s="87" t="s">
        <v>494</v>
      </c>
      <c r="M48" s="88" t="s">
        <v>494</v>
      </c>
    </row>
    <row r="49" spans="2:13" ht="27.75" customHeight="1">
      <c r="B49" s="1206"/>
      <c r="C49" s="1207"/>
      <c r="D49" s="85"/>
      <c r="E49" s="1210" t="s">
        <v>33</v>
      </c>
      <c r="F49" s="1210"/>
      <c r="G49" s="1210"/>
      <c r="H49" s="1211"/>
      <c r="I49" s="86" t="s">
        <v>494</v>
      </c>
      <c r="J49" s="87" t="s">
        <v>494</v>
      </c>
      <c r="K49" s="87" t="s">
        <v>494</v>
      </c>
      <c r="L49" s="87" t="s">
        <v>494</v>
      </c>
      <c r="M49" s="88" t="s">
        <v>494</v>
      </c>
    </row>
    <row r="50" spans="2:13" ht="27.75" customHeight="1">
      <c r="B50" s="1215" t="s">
        <v>34</v>
      </c>
      <c r="C50" s="1216"/>
      <c r="D50" s="91"/>
      <c r="E50" s="1210" t="s">
        <v>35</v>
      </c>
      <c r="F50" s="1210"/>
      <c r="G50" s="1210"/>
      <c r="H50" s="1211"/>
      <c r="I50" s="86">
        <v>42052</v>
      </c>
      <c r="J50" s="87">
        <v>49956</v>
      </c>
      <c r="K50" s="87">
        <v>58151</v>
      </c>
      <c r="L50" s="87">
        <v>60772</v>
      </c>
      <c r="M50" s="88">
        <v>63769</v>
      </c>
    </row>
    <row r="51" spans="2:13" ht="27.75" customHeight="1">
      <c r="B51" s="1204"/>
      <c r="C51" s="1205"/>
      <c r="D51" s="85"/>
      <c r="E51" s="1210" t="s">
        <v>36</v>
      </c>
      <c r="F51" s="1210"/>
      <c r="G51" s="1210"/>
      <c r="H51" s="1211"/>
      <c r="I51" s="86">
        <v>87557</v>
      </c>
      <c r="J51" s="87">
        <v>88092</v>
      </c>
      <c r="K51" s="87">
        <v>87384</v>
      </c>
      <c r="L51" s="87">
        <v>85772</v>
      </c>
      <c r="M51" s="88">
        <v>98566</v>
      </c>
    </row>
    <row r="52" spans="2:13" ht="27.75" customHeight="1">
      <c r="B52" s="1206"/>
      <c r="C52" s="1207"/>
      <c r="D52" s="85"/>
      <c r="E52" s="1210" t="s">
        <v>37</v>
      </c>
      <c r="F52" s="1210"/>
      <c r="G52" s="1210"/>
      <c r="H52" s="1211"/>
      <c r="I52" s="86">
        <v>321240</v>
      </c>
      <c r="J52" s="87">
        <v>333681</v>
      </c>
      <c r="K52" s="87">
        <v>343410</v>
      </c>
      <c r="L52" s="87">
        <v>353811</v>
      </c>
      <c r="M52" s="88">
        <v>357869</v>
      </c>
    </row>
    <row r="53" spans="2:13" ht="27.75" customHeight="1" thickBot="1">
      <c r="B53" s="1217" t="s">
        <v>38</v>
      </c>
      <c r="C53" s="1218"/>
      <c r="D53" s="92"/>
      <c r="E53" s="1219" t="s">
        <v>39</v>
      </c>
      <c r="F53" s="1219"/>
      <c r="G53" s="1219"/>
      <c r="H53" s="1220"/>
      <c r="I53" s="93">
        <v>121580</v>
      </c>
      <c r="J53" s="94">
        <v>106629</v>
      </c>
      <c r="K53" s="94">
        <v>97060</v>
      </c>
      <c r="L53" s="94">
        <v>83726</v>
      </c>
      <c r="M53" s="95">
        <v>64687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c r="A1" s="344"/>
      <c r="B1" s="345"/>
      <c r="P1" s="246"/>
      <c r="Q1" s="246"/>
    </row>
    <row r="2" spans="1:51" ht="25.8">
      <c r="A2" s="344"/>
      <c r="C2" s="346"/>
      <c r="P2" s="246"/>
      <c r="Q2" s="246"/>
    </row>
    <row r="3" spans="1:51" ht="25.8">
      <c r="A3" s="344"/>
      <c r="C3" s="346"/>
      <c r="P3" s="246"/>
      <c r="Q3" s="246"/>
    </row>
    <row r="4" spans="1:51" s="347" customFormat="1" ht="13.2">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2">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2">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2">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2">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568</v>
      </c>
    </row>
    <row r="11" spans="1:51" s="347" customFormat="1" ht="13.2">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2">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568</v>
      </c>
    </row>
    <row r="13" spans="1:51" s="347" customFormat="1" ht="13.2">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2">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2">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2">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2">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2">
      <c r="P19" s="246"/>
      <c r="Q19" s="246"/>
    </row>
    <row r="20" spans="1:259" ht="13.2">
      <c r="P20" s="246"/>
      <c r="Q20" s="246"/>
    </row>
    <row r="21" spans="1:259" ht="16.2">
      <c r="B21" s="348"/>
      <c r="C21" s="248"/>
      <c r="D21" s="248"/>
      <c r="E21" s="248"/>
      <c r="F21" s="248"/>
      <c r="G21" s="248"/>
      <c r="H21" s="248"/>
      <c r="I21" s="248"/>
      <c r="J21" s="248"/>
      <c r="K21" s="248"/>
      <c r="L21" s="248"/>
      <c r="M21" s="248"/>
      <c r="N21" s="349"/>
      <c r="O21" s="248"/>
      <c r="P21" s="249"/>
      <c r="Q21" s="246"/>
      <c r="IY21" s="350"/>
    </row>
    <row r="22" spans="1:259" ht="16.2">
      <c r="B22" s="250"/>
      <c r="IY22" s="351"/>
    </row>
    <row r="23" spans="1:259" ht="13.2">
      <c r="B23" s="250"/>
    </row>
    <row r="24" spans="1:259" ht="13.2">
      <c r="B24" s="250"/>
    </row>
    <row r="25" spans="1:259" ht="13.2">
      <c r="B25" s="250"/>
    </row>
    <row r="26" spans="1:259" ht="13.2">
      <c r="B26" s="250"/>
    </row>
    <row r="27" spans="1:259" ht="13.2">
      <c r="B27" s="250"/>
    </row>
    <row r="28" spans="1:259" ht="13.2">
      <c r="B28" s="250"/>
    </row>
    <row r="29" spans="1:259" ht="13.2">
      <c r="B29" s="250"/>
    </row>
    <row r="30" spans="1:259" ht="13.2">
      <c r="B30" s="250"/>
    </row>
    <row r="31" spans="1:259" ht="13.2">
      <c r="B31" s="250"/>
    </row>
    <row r="32" spans="1:259" ht="13.2">
      <c r="B32" s="250"/>
    </row>
    <row r="33" spans="2:17" ht="13.2">
      <c r="B33" s="250"/>
    </row>
    <row r="34" spans="2:17" ht="13.2">
      <c r="B34" s="250"/>
    </row>
    <row r="35" spans="2:17" ht="13.2">
      <c r="B35" s="250"/>
    </row>
    <row r="36" spans="2:17" ht="13.2">
      <c r="B36" s="250"/>
    </row>
    <row r="37" spans="2:17" ht="13.2">
      <c r="B37" s="250"/>
    </row>
    <row r="38" spans="2:17" ht="13.2">
      <c r="B38" s="250"/>
    </row>
    <row r="39" spans="2:17" ht="13.2">
      <c r="B39" s="342"/>
      <c r="C39" s="308"/>
      <c r="D39" s="308"/>
      <c r="E39" s="308"/>
      <c r="F39" s="308"/>
      <c r="G39" s="308"/>
      <c r="H39" s="308"/>
      <c r="I39" s="308"/>
      <c r="J39" s="308"/>
      <c r="K39" s="308"/>
      <c r="L39" s="308"/>
      <c r="M39" s="308"/>
      <c r="N39" s="308"/>
      <c r="O39" s="308"/>
      <c r="P39" s="343"/>
    </row>
    <row r="40" spans="2:17" ht="13.2">
      <c r="B40" s="352"/>
      <c r="C40" s="246"/>
      <c r="D40" s="246"/>
      <c r="E40" s="246"/>
      <c r="F40" s="246"/>
      <c r="G40" s="246"/>
      <c r="H40" s="246"/>
      <c r="I40" s="246"/>
      <c r="J40" s="246"/>
      <c r="K40" s="246"/>
      <c r="L40" s="246"/>
      <c r="M40" s="246"/>
      <c r="N40" s="246"/>
      <c r="O40" s="246"/>
      <c r="P40" s="352"/>
      <c r="Q40" s="246"/>
    </row>
    <row r="41" spans="2:17" ht="16.2">
      <c r="B41" s="247" t="s">
        <v>569</v>
      </c>
      <c r="C41" s="248"/>
      <c r="D41" s="248"/>
      <c r="E41" s="248"/>
      <c r="F41" s="248"/>
      <c r="G41" s="248"/>
      <c r="H41" s="248"/>
      <c r="I41" s="248"/>
      <c r="J41" s="248"/>
      <c r="K41" s="248"/>
      <c r="L41" s="248"/>
      <c r="M41" s="248"/>
      <c r="N41" s="248"/>
      <c r="O41" s="248"/>
      <c r="P41" s="249"/>
    </row>
    <row r="42" spans="2:17" ht="13.2">
      <c r="B42" s="250"/>
      <c r="C42" s="246"/>
      <c r="D42" s="246"/>
      <c r="E42" s="246"/>
      <c r="F42" s="246"/>
      <c r="G42" s="353" t="s">
        <v>570</v>
      </c>
      <c r="I42" s="354"/>
      <c r="J42" s="354"/>
      <c r="K42" s="354"/>
      <c r="L42" s="246"/>
      <c r="M42" s="246"/>
      <c r="N42" s="246"/>
      <c r="O42" s="246"/>
    </row>
    <row r="43" spans="2:17" ht="13.2">
      <c r="B43" s="250"/>
      <c r="C43" s="246"/>
      <c r="D43" s="246"/>
      <c r="E43" s="246"/>
      <c r="F43" s="246"/>
      <c r="G43" s="1233" t="s">
        <v>571</v>
      </c>
      <c r="H43" s="1234"/>
      <c r="I43" s="1234"/>
      <c r="J43" s="1234"/>
      <c r="K43" s="1234"/>
      <c r="L43" s="1234"/>
      <c r="M43" s="1234"/>
      <c r="N43" s="1234"/>
      <c r="O43" s="1235"/>
    </row>
    <row r="44" spans="2:17" ht="13.2">
      <c r="B44" s="250"/>
      <c r="C44" s="246"/>
      <c r="D44" s="246"/>
      <c r="E44" s="246"/>
      <c r="F44" s="246"/>
      <c r="G44" s="1236"/>
      <c r="H44" s="1237"/>
      <c r="I44" s="1237"/>
      <c r="J44" s="1237"/>
      <c r="K44" s="1237"/>
      <c r="L44" s="1237"/>
      <c r="M44" s="1237"/>
      <c r="N44" s="1237"/>
      <c r="O44" s="1238"/>
    </row>
    <row r="45" spans="2:17" ht="13.2">
      <c r="B45" s="250"/>
      <c r="C45" s="246"/>
      <c r="D45" s="246"/>
      <c r="E45" s="246"/>
      <c r="F45" s="246"/>
      <c r="G45" s="1236"/>
      <c r="H45" s="1237"/>
      <c r="I45" s="1237"/>
      <c r="J45" s="1237"/>
      <c r="K45" s="1237"/>
      <c r="L45" s="1237"/>
      <c r="M45" s="1237"/>
      <c r="N45" s="1237"/>
      <c r="O45" s="1238"/>
    </row>
    <row r="46" spans="2:17" ht="13.2">
      <c r="B46" s="250"/>
      <c r="C46" s="246"/>
      <c r="D46" s="246"/>
      <c r="E46" s="246"/>
      <c r="F46" s="246"/>
      <c r="G46" s="1236"/>
      <c r="H46" s="1237"/>
      <c r="I46" s="1237"/>
      <c r="J46" s="1237"/>
      <c r="K46" s="1237"/>
      <c r="L46" s="1237"/>
      <c r="M46" s="1237"/>
      <c r="N46" s="1237"/>
      <c r="O46" s="1238"/>
    </row>
    <row r="47" spans="2:17" ht="13.2">
      <c r="B47" s="250"/>
      <c r="C47" s="246"/>
      <c r="D47" s="246"/>
      <c r="E47" s="246"/>
      <c r="F47" s="246"/>
      <c r="G47" s="1239"/>
      <c r="H47" s="1240"/>
      <c r="I47" s="1240"/>
      <c r="J47" s="1240"/>
      <c r="K47" s="1240"/>
      <c r="L47" s="1240"/>
      <c r="M47" s="1240"/>
      <c r="N47" s="1240"/>
      <c r="O47" s="1241"/>
    </row>
    <row r="48" spans="2:17" ht="13.2">
      <c r="B48" s="250"/>
      <c r="C48" s="246"/>
      <c r="D48" s="246"/>
      <c r="E48" s="246"/>
      <c r="F48" s="246"/>
      <c r="G48" s="246"/>
      <c r="H48" s="355"/>
      <c r="I48" s="355"/>
      <c r="J48" s="355"/>
    </row>
    <row r="49" spans="1:17" ht="13.2">
      <c r="B49" s="250"/>
      <c r="C49" s="246"/>
      <c r="D49" s="246"/>
      <c r="E49" s="246"/>
      <c r="F49" s="246"/>
      <c r="G49" s="245" t="s">
        <v>572</v>
      </c>
    </row>
    <row r="50" spans="1:17" ht="13.2">
      <c r="B50" s="250"/>
      <c r="C50" s="246"/>
      <c r="D50" s="246"/>
      <c r="E50" s="246"/>
      <c r="F50" s="246"/>
      <c r="G50" s="1242"/>
      <c r="H50" s="1243"/>
      <c r="I50" s="1243"/>
      <c r="J50" s="1244"/>
      <c r="K50" s="356" t="s">
        <v>533</v>
      </c>
      <c r="L50" s="356" t="s">
        <v>534</v>
      </c>
      <c r="M50" s="356" t="s">
        <v>535</v>
      </c>
      <c r="N50" s="356" t="s">
        <v>536</v>
      </c>
      <c r="O50" s="356" t="s">
        <v>537</v>
      </c>
    </row>
    <row r="51" spans="1:17" ht="13.2">
      <c r="B51" s="250"/>
      <c r="C51" s="246"/>
      <c r="D51" s="246"/>
      <c r="E51" s="246"/>
      <c r="F51" s="246"/>
      <c r="G51" s="1245" t="s">
        <v>573</v>
      </c>
      <c r="H51" s="1246"/>
      <c r="I51" s="1251" t="s">
        <v>574</v>
      </c>
      <c r="J51" s="1251"/>
      <c r="K51" s="1255"/>
      <c r="L51" s="1255"/>
      <c r="M51" s="1255"/>
      <c r="N51" s="1221">
        <v>59.5</v>
      </c>
      <c r="O51" s="1255"/>
    </row>
    <row r="52" spans="1:17" ht="13.2">
      <c r="B52" s="250"/>
      <c r="C52" s="246"/>
      <c r="D52" s="246"/>
      <c r="E52" s="246"/>
      <c r="F52" s="246"/>
      <c r="G52" s="1247"/>
      <c r="H52" s="1248"/>
      <c r="I52" s="1252"/>
      <c r="J52" s="1252"/>
      <c r="K52" s="1221"/>
      <c r="L52" s="1221"/>
      <c r="M52" s="1221"/>
      <c r="N52" s="1221"/>
      <c r="O52" s="1221"/>
    </row>
    <row r="53" spans="1:17" ht="13.2">
      <c r="A53" s="357"/>
      <c r="B53" s="250"/>
      <c r="C53" s="246"/>
      <c r="D53" s="246"/>
      <c r="E53" s="246"/>
      <c r="F53" s="246"/>
      <c r="G53" s="1247"/>
      <c r="H53" s="1248"/>
      <c r="I53" s="1231" t="s">
        <v>575</v>
      </c>
      <c r="J53" s="1231"/>
      <c r="K53" s="1256"/>
      <c r="L53" s="1256"/>
      <c r="M53" s="1256"/>
      <c r="N53" s="1253">
        <v>67.5</v>
      </c>
      <c r="O53" s="1256"/>
    </row>
    <row r="54" spans="1:17" ht="13.2">
      <c r="A54" s="357"/>
      <c r="B54" s="250"/>
      <c r="C54" s="246"/>
      <c r="D54" s="246"/>
      <c r="E54" s="246"/>
      <c r="F54" s="246"/>
      <c r="G54" s="1249"/>
      <c r="H54" s="1250"/>
      <c r="I54" s="1231"/>
      <c r="J54" s="1231"/>
      <c r="K54" s="1254"/>
      <c r="L54" s="1254"/>
      <c r="M54" s="1254"/>
      <c r="N54" s="1254"/>
      <c r="O54" s="1254"/>
    </row>
    <row r="55" spans="1:17" ht="13.2">
      <c r="A55" s="357"/>
      <c r="B55" s="250"/>
      <c r="C55" s="246"/>
      <c r="D55" s="246"/>
      <c r="E55" s="246"/>
      <c r="F55" s="246"/>
      <c r="G55" s="1225" t="s">
        <v>576</v>
      </c>
      <c r="H55" s="1226"/>
      <c r="I55" s="1231" t="s">
        <v>574</v>
      </c>
      <c r="J55" s="1231"/>
      <c r="K55" s="1255"/>
      <c r="L55" s="1255"/>
      <c r="M55" s="1255"/>
      <c r="N55" s="1221">
        <v>124.2</v>
      </c>
      <c r="O55" s="1255"/>
    </row>
    <row r="56" spans="1:17" ht="13.2">
      <c r="A56" s="357"/>
      <c r="B56" s="250"/>
      <c r="C56" s="246"/>
      <c r="D56" s="246"/>
      <c r="E56" s="246"/>
      <c r="F56" s="246"/>
      <c r="G56" s="1227"/>
      <c r="H56" s="1228"/>
      <c r="I56" s="1231"/>
      <c r="J56" s="1231"/>
      <c r="K56" s="1221"/>
      <c r="L56" s="1221"/>
      <c r="M56" s="1221"/>
      <c r="N56" s="1221"/>
      <c r="O56" s="1221"/>
    </row>
    <row r="57" spans="1:17" s="357" customFormat="1" ht="13.2">
      <c r="B57" s="358"/>
      <c r="C57" s="354"/>
      <c r="D57" s="354"/>
      <c r="E57" s="354"/>
      <c r="F57" s="354"/>
      <c r="G57" s="1227"/>
      <c r="H57" s="1228"/>
      <c r="I57" s="1223" t="s">
        <v>577</v>
      </c>
      <c r="J57" s="1223"/>
      <c r="K57" s="1256"/>
      <c r="L57" s="1256"/>
      <c r="M57" s="1256"/>
      <c r="N57" s="1253">
        <v>59.4</v>
      </c>
      <c r="O57" s="1256"/>
      <c r="P57" s="359"/>
      <c r="Q57" s="358"/>
    </row>
    <row r="58" spans="1:17" s="357" customFormat="1" ht="13.2">
      <c r="A58" s="245"/>
      <c r="B58" s="358"/>
      <c r="C58" s="354"/>
      <c r="D58" s="354"/>
      <c r="E58" s="354"/>
      <c r="F58" s="354"/>
      <c r="G58" s="1229"/>
      <c r="H58" s="1230"/>
      <c r="I58" s="1223"/>
      <c r="J58" s="1223"/>
      <c r="K58" s="1254"/>
      <c r="L58" s="1254"/>
      <c r="M58" s="1254"/>
      <c r="N58" s="1254"/>
      <c r="O58" s="1254"/>
      <c r="P58" s="359"/>
      <c r="Q58" s="358"/>
    </row>
    <row r="59" spans="1:17" s="357" customFormat="1" ht="13.2">
      <c r="A59" s="245"/>
      <c r="B59" s="358"/>
      <c r="C59" s="354"/>
      <c r="D59" s="354"/>
      <c r="E59" s="354"/>
      <c r="F59" s="354"/>
      <c r="G59" s="354"/>
      <c r="H59" s="354"/>
      <c r="I59" s="354"/>
      <c r="J59" s="354"/>
      <c r="K59" s="360"/>
      <c r="L59" s="360"/>
      <c r="M59" s="360"/>
      <c r="N59" s="360"/>
      <c r="O59" s="360"/>
      <c r="P59" s="359"/>
      <c r="Q59" s="358"/>
    </row>
    <row r="60" spans="1:17" s="357" customFormat="1" ht="13.2">
      <c r="A60" s="245"/>
      <c r="B60" s="358"/>
      <c r="C60" s="354"/>
      <c r="D60" s="354"/>
      <c r="E60" s="354"/>
      <c r="F60" s="354"/>
      <c r="G60" s="354"/>
      <c r="H60" s="354"/>
      <c r="I60" s="354"/>
      <c r="J60" s="354"/>
      <c r="K60" s="360"/>
      <c r="L60" s="360"/>
      <c r="M60" s="360"/>
      <c r="N60" s="360"/>
      <c r="O60" s="360"/>
      <c r="P60" s="359"/>
      <c r="Q60" s="358"/>
    </row>
    <row r="61" spans="1:17" s="357" customFormat="1" ht="13.2">
      <c r="A61" s="245"/>
      <c r="B61" s="361"/>
      <c r="C61" s="362"/>
      <c r="D61" s="362"/>
      <c r="E61" s="362"/>
      <c r="F61" s="362"/>
      <c r="G61" s="362"/>
      <c r="H61" s="362"/>
      <c r="I61" s="362"/>
      <c r="J61" s="362"/>
      <c r="K61" s="362"/>
      <c r="L61" s="362"/>
      <c r="M61" s="363"/>
      <c r="N61" s="363"/>
      <c r="O61" s="363"/>
      <c r="P61" s="364"/>
      <c r="Q61" s="358"/>
    </row>
    <row r="62" spans="1:17" ht="13.2">
      <c r="B62" s="352"/>
      <c r="C62" s="352"/>
      <c r="D62" s="352"/>
      <c r="E62" s="352"/>
      <c r="F62" s="352"/>
      <c r="G62" s="352"/>
      <c r="H62" s="352"/>
      <c r="I62" s="352"/>
      <c r="J62" s="352"/>
      <c r="K62" s="352"/>
      <c r="L62" s="352"/>
      <c r="M62" s="352"/>
      <c r="N62" s="352"/>
      <c r="O62" s="352"/>
      <c r="P62" s="352"/>
      <c r="Q62" s="246"/>
    </row>
    <row r="63" spans="1:17" ht="16.2">
      <c r="B63" s="309" t="s">
        <v>578</v>
      </c>
      <c r="C63" s="246"/>
      <c r="D63" s="246"/>
      <c r="E63" s="246"/>
      <c r="F63" s="246"/>
      <c r="G63" s="246"/>
      <c r="H63" s="246"/>
      <c r="I63" s="246"/>
      <c r="J63" s="246"/>
      <c r="K63" s="246"/>
      <c r="L63" s="246"/>
      <c r="M63" s="246"/>
      <c r="N63" s="246"/>
      <c r="O63" s="246"/>
    </row>
    <row r="64" spans="1:17" ht="13.2">
      <c r="B64" s="250"/>
      <c r="C64" s="246"/>
      <c r="D64" s="246"/>
      <c r="E64" s="246"/>
      <c r="F64" s="246"/>
      <c r="G64" s="353" t="s">
        <v>570</v>
      </c>
      <c r="I64" s="354"/>
      <c r="J64" s="354"/>
      <c r="K64" s="354"/>
      <c r="L64" s="246"/>
      <c r="M64" s="246"/>
      <c r="N64" s="246"/>
      <c r="O64" s="246"/>
    </row>
    <row r="65" spans="2:30" ht="13.2">
      <c r="B65" s="250"/>
      <c r="C65" s="246"/>
      <c r="D65" s="246"/>
      <c r="E65" s="246"/>
      <c r="F65" s="246"/>
      <c r="G65" s="1233" t="s">
        <v>579</v>
      </c>
      <c r="H65" s="1234"/>
      <c r="I65" s="1234"/>
      <c r="J65" s="1234"/>
      <c r="K65" s="1234"/>
      <c r="L65" s="1234"/>
      <c r="M65" s="1234"/>
      <c r="N65" s="1234"/>
      <c r="O65" s="1235"/>
    </row>
    <row r="66" spans="2:30" ht="13.2">
      <c r="B66" s="250"/>
      <c r="C66" s="246"/>
      <c r="D66" s="246"/>
      <c r="E66" s="246"/>
      <c r="F66" s="246"/>
      <c r="G66" s="1236"/>
      <c r="H66" s="1237"/>
      <c r="I66" s="1237"/>
      <c r="J66" s="1237"/>
      <c r="K66" s="1237"/>
      <c r="L66" s="1237"/>
      <c r="M66" s="1237"/>
      <c r="N66" s="1237"/>
      <c r="O66" s="1238"/>
    </row>
    <row r="67" spans="2:30" ht="13.2">
      <c r="B67" s="250"/>
      <c r="C67" s="246"/>
      <c r="D67" s="246"/>
      <c r="E67" s="246"/>
      <c r="F67" s="246"/>
      <c r="G67" s="1236"/>
      <c r="H67" s="1237"/>
      <c r="I67" s="1237"/>
      <c r="J67" s="1237"/>
      <c r="K67" s="1237"/>
      <c r="L67" s="1237"/>
      <c r="M67" s="1237"/>
      <c r="N67" s="1237"/>
      <c r="O67" s="1238"/>
    </row>
    <row r="68" spans="2:30" ht="13.2">
      <c r="B68" s="250"/>
      <c r="C68" s="246"/>
      <c r="D68" s="246"/>
      <c r="E68" s="246"/>
      <c r="F68" s="246"/>
      <c r="G68" s="1236"/>
      <c r="H68" s="1237"/>
      <c r="I68" s="1237"/>
      <c r="J68" s="1237"/>
      <c r="K68" s="1237"/>
      <c r="L68" s="1237"/>
      <c r="M68" s="1237"/>
      <c r="N68" s="1237"/>
      <c r="O68" s="1238"/>
    </row>
    <row r="69" spans="2:30" ht="13.2">
      <c r="B69" s="250"/>
      <c r="C69" s="246"/>
      <c r="D69" s="246"/>
      <c r="E69" s="246"/>
      <c r="F69" s="246"/>
      <c r="G69" s="1239"/>
      <c r="H69" s="1240"/>
      <c r="I69" s="1240"/>
      <c r="J69" s="1240"/>
      <c r="K69" s="1240"/>
      <c r="L69" s="1240"/>
      <c r="M69" s="1240"/>
      <c r="N69" s="1240"/>
      <c r="O69" s="1241"/>
    </row>
    <row r="70" spans="2:30" ht="13.2">
      <c r="B70" s="250"/>
      <c r="C70" s="246"/>
      <c r="D70" s="246"/>
      <c r="E70" s="246"/>
      <c r="F70" s="246"/>
      <c r="G70" s="246"/>
      <c r="H70" s="365"/>
      <c r="I70" s="365"/>
      <c r="J70" s="366"/>
      <c r="K70" s="366"/>
      <c r="L70" s="367"/>
      <c r="M70" s="366"/>
      <c r="N70" s="367"/>
      <c r="O70" s="368"/>
    </row>
    <row r="71" spans="2:30" ht="13.2">
      <c r="B71" s="250"/>
      <c r="C71" s="246"/>
      <c r="D71" s="246"/>
      <c r="E71" s="246"/>
      <c r="F71" s="246"/>
      <c r="G71" s="369" t="s">
        <v>580</v>
      </c>
      <c r="I71" s="370"/>
      <c r="J71" s="366"/>
      <c r="K71" s="366"/>
      <c r="L71" s="367"/>
      <c r="M71" s="366"/>
      <c r="N71" s="367"/>
      <c r="O71" s="368"/>
    </row>
    <row r="72" spans="2:30" ht="13.2">
      <c r="B72" s="250"/>
      <c r="C72" s="246"/>
      <c r="D72" s="246"/>
      <c r="E72" s="246"/>
      <c r="F72" s="246"/>
      <c r="G72" s="1242"/>
      <c r="H72" s="1243"/>
      <c r="I72" s="1243"/>
      <c r="J72" s="1244"/>
      <c r="K72" s="356" t="s">
        <v>533</v>
      </c>
      <c r="L72" s="356" t="s">
        <v>534</v>
      </c>
      <c r="M72" s="356" t="s">
        <v>535</v>
      </c>
      <c r="N72" s="356" t="s">
        <v>536</v>
      </c>
      <c r="O72" s="356" t="s">
        <v>537</v>
      </c>
    </row>
    <row r="73" spans="2:30" ht="13.2">
      <c r="B73" s="250"/>
      <c r="C73" s="246"/>
      <c r="D73" s="246"/>
      <c r="E73" s="246"/>
      <c r="F73" s="246"/>
      <c r="G73" s="1245" t="s">
        <v>573</v>
      </c>
      <c r="H73" s="1246"/>
      <c r="I73" s="1251" t="s">
        <v>574</v>
      </c>
      <c r="J73" s="1251"/>
      <c r="K73" s="1232">
        <v>87.3</v>
      </c>
      <c r="L73" s="1232">
        <v>76.2</v>
      </c>
      <c r="M73" s="1221">
        <v>69.900000000000006</v>
      </c>
      <c r="N73" s="1221">
        <v>59.5</v>
      </c>
      <c r="O73" s="1221">
        <v>46.4</v>
      </c>
      <c r="S73" s="245">
        <v>9.9</v>
      </c>
    </row>
    <row r="74" spans="2:30" ht="13.2">
      <c r="B74" s="250"/>
      <c r="C74" s="246"/>
      <c r="D74" s="246"/>
      <c r="E74" s="246"/>
      <c r="F74" s="246"/>
      <c r="G74" s="1247"/>
      <c r="H74" s="1248"/>
      <c r="I74" s="1252"/>
      <c r="J74" s="1252"/>
      <c r="K74" s="1232"/>
      <c r="L74" s="1232"/>
      <c r="M74" s="1221"/>
      <c r="N74" s="1221"/>
      <c r="O74" s="1221"/>
    </row>
    <row r="75" spans="2:30" ht="13.2">
      <c r="B75" s="250"/>
      <c r="C75" s="246"/>
      <c r="D75" s="246"/>
      <c r="E75" s="246"/>
      <c r="F75" s="246"/>
      <c r="G75" s="1247"/>
      <c r="H75" s="1248"/>
      <c r="I75" s="1231" t="s">
        <v>581</v>
      </c>
      <c r="J75" s="1231"/>
      <c r="K75" s="1253">
        <v>11.5</v>
      </c>
      <c r="L75" s="1253">
        <v>10.3</v>
      </c>
      <c r="M75" s="1253">
        <v>9.3000000000000007</v>
      </c>
      <c r="N75" s="1253">
        <v>8.5</v>
      </c>
      <c r="O75" s="1253">
        <v>7.9</v>
      </c>
      <c r="U75" s="245">
        <v>81.2</v>
      </c>
      <c r="W75" s="245">
        <v>87.2</v>
      </c>
      <c r="Y75" s="245">
        <v>99.8</v>
      </c>
      <c r="AA75" s="245">
        <v>109.5</v>
      </c>
      <c r="AC75" s="245">
        <v>115.2</v>
      </c>
    </row>
    <row r="76" spans="2:30" ht="13.2">
      <c r="B76" s="250"/>
      <c r="C76" s="246"/>
      <c r="D76" s="246"/>
      <c r="E76" s="246"/>
      <c r="F76" s="246"/>
      <c r="G76" s="1249"/>
      <c r="H76" s="1250"/>
      <c r="I76" s="1231"/>
      <c r="J76" s="1231"/>
      <c r="K76" s="1254"/>
      <c r="L76" s="1254"/>
      <c r="M76" s="1254"/>
      <c r="N76" s="1254"/>
      <c r="O76" s="1254"/>
    </row>
    <row r="77" spans="2:30" ht="13.2">
      <c r="B77" s="250"/>
      <c r="C77" s="246"/>
      <c r="D77" s="246"/>
      <c r="E77" s="246"/>
      <c r="F77" s="246"/>
      <c r="G77" s="1225" t="s">
        <v>576</v>
      </c>
      <c r="H77" s="1226"/>
      <c r="I77" s="1231" t="s">
        <v>574</v>
      </c>
      <c r="J77" s="1231"/>
      <c r="K77" s="1232">
        <v>150.5</v>
      </c>
      <c r="L77" s="1232">
        <v>139</v>
      </c>
      <c r="M77" s="1221">
        <v>132.4</v>
      </c>
      <c r="N77" s="1221">
        <v>124.2</v>
      </c>
      <c r="O77" s="1221">
        <v>115.7</v>
      </c>
      <c r="R77" s="245">
        <v>12.3</v>
      </c>
      <c r="T77" s="245">
        <v>11.1</v>
      </c>
    </row>
    <row r="78" spans="2:30" ht="13.2">
      <c r="B78" s="250"/>
      <c r="C78" s="246"/>
      <c r="D78" s="246"/>
      <c r="E78" s="246"/>
      <c r="F78" s="246"/>
      <c r="G78" s="1227"/>
      <c r="H78" s="1228"/>
      <c r="I78" s="1231"/>
      <c r="J78" s="1231"/>
      <c r="K78" s="1232"/>
      <c r="L78" s="1232"/>
      <c r="M78" s="1221"/>
      <c r="N78" s="1221"/>
      <c r="O78" s="1221"/>
    </row>
    <row r="79" spans="2:30" ht="13.2">
      <c r="B79" s="250"/>
      <c r="C79" s="246"/>
      <c r="D79" s="246"/>
      <c r="E79" s="246"/>
      <c r="F79" s="246"/>
      <c r="G79" s="1227"/>
      <c r="H79" s="1228"/>
      <c r="I79" s="1222" t="s">
        <v>581</v>
      </c>
      <c r="J79" s="1223"/>
      <c r="K79" s="1224">
        <v>11.5</v>
      </c>
      <c r="L79" s="1224">
        <v>11.2</v>
      </c>
      <c r="M79" s="1224">
        <v>11.2</v>
      </c>
      <c r="N79" s="1224">
        <v>10.9</v>
      </c>
      <c r="O79" s="1224">
        <v>10.3</v>
      </c>
      <c r="V79" s="245">
        <v>53.5</v>
      </c>
      <c r="X79" s="245">
        <v>48.2</v>
      </c>
      <c r="Z79" s="245">
        <v>34.200000000000003</v>
      </c>
      <c r="AB79" s="245">
        <v>30.3</v>
      </c>
      <c r="AD79" s="245">
        <v>28.9</v>
      </c>
    </row>
    <row r="80" spans="2:30" ht="13.2">
      <c r="B80" s="250"/>
      <c r="C80" s="246"/>
      <c r="D80" s="246"/>
      <c r="E80" s="246"/>
      <c r="F80" s="246"/>
      <c r="G80" s="1229"/>
      <c r="H80" s="1230"/>
      <c r="I80" s="1223"/>
      <c r="J80" s="1223"/>
      <c r="K80" s="1224"/>
      <c r="L80" s="1224"/>
      <c r="M80" s="1224"/>
      <c r="N80" s="1224"/>
      <c r="O80" s="1224"/>
    </row>
    <row r="81" spans="2:17" ht="13.2">
      <c r="B81" s="250"/>
      <c r="C81" s="246"/>
      <c r="D81" s="246"/>
      <c r="E81" s="246"/>
      <c r="F81" s="246"/>
      <c r="G81" s="246"/>
      <c r="H81" s="246"/>
      <c r="I81" s="246"/>
      <c r="J81" s="246"/>
      <c r="K81" s="371"/>
      <c r="L81" s="246"/>
      <c r="M81" s="246"/>
      <c r="N81" s="246"/>
      <c r="O81" s="246"/>
    </row>
    <row r="82" spans="2:17" ht="16.2">
      <c r="B82" s="250"/>
      <c r="C82" s="246"/>
      <c r="D82" s="246"/>
      <c r="E82" s="246"/>
      <c r="F82" s="246"/>
      <c r="G82" s="246"/>
      <c r="H82" s="246"/>
      <c r="I82" s="246"/>
      <c r="J82" s="246"/>
      <c r="K82" s="372"/>
      <c r="L82" s="372"/>
      <c r="M82" s="372"/>
      <c r="N82" s="372"/>
      <c r="O82" s="372"/>
    </row>
    <row r="83" spans="2:17" ht="13.2">
      <c r="B83" s="342"/>
      <c r="C83" s="308"/>
      <c r="D83" s="308"/>
      <c r="E83" s="308"/>
      <c r="F83" s="308"/>
      <c r="G83" s="308"/>
      <c r="H83" s="308"/>
      <c r="I83" s="308"/>
      <c r="J83" s="308"/>
      <c r="K83" s="308"/>
      <c r="L83" s="308"/>
      <c r="M83" s="308"/>
      <c r="N83" s="308"/>
      <c r="O83" s="308"/>
      <c r="P83" s="343"/>
    </row>
    <row r="84" spans="2:17" ht="13.2">
      <c r="H84" s="246"/>
      <c r="I84" s="246"/>
      <c r="J84" s="246"/>
      <c r="K84" s="246"/>
      <c r="L84" s="246"/>
      <c r="M84" s="246"/>
      <c r="N84" s="246"/>
      <c r="O84" s="246"/>
      <c r="P84" s="246"/>
      <c r="Q84" s="246"/>
    </row>
    <row r="85" spans="2:17" ht="13.2">
      <c r="B85" s="246"/>
      <c r="C85" s="246"/>
      <c r="D85" s="246"/>
      <c r="E85" s="246"/>
      <c r="F85" s="246"/>
      <c r="G85" s="246"/>
      <c r="H85" s="246"/>
      <c r="I85" s="246"/>
      <c r="J85" s="246"/>
      <c r="K85" s="246"/>
      <c r="L85" s="246"/>
      <c r="M85" s="246"/>
      <c r="N85" s="246"/>
      <c r="O85" s="246"/>
      <c r="P85" s="246"/>
      <c r="Q85" s="246"/>
    </row>
    <row r="86" spans="2:17" ht="13.2" hidden="1">
      <c r="B86" s="246"/>
      <c r="C86" s="246"/>
      <c r="D86" s="246"/>
      <c r="E86" s="246"/>
      <c r="F86" s="246"/>
      <c r="G86" s="246"/>
      <c r="H86" s="246"/>
      <c r="I86" s="246"/>
      <c r="J86" s="246"/>
      <c r="K86" s="246"/>
      <c r="L86" s="246"/>
      <c r="M86" s="246"/>
      <c r="N86" s="246"/>
      <c r="O86" s="246"/>
      <c r="P86" s="246"/>
      <c r="Q86" s="246"/>
    </row>
    <row r="87" spans="2:17" ht="13.2" hidden="1">
      <c r="B87" s="246"/>
      <c r="C87" s="246"/>
      <c r="D87" s="246"/>
      <c r="E87" s="246"/>
      <c r="F87" s="246"/>
      <c r="G87" s="246"/>
      <c r="H87" s="246"/>
      <c r="I87" s="246"/>
      <c r="J87" s="246"/>
      <c r="K87" s="373"/>
      <c r="L87" s="246"/>
      <c r="M87" s="246"/>
      <c r="N87" s="246"/>
      <c r="O87" s="246"/>
      <c r="P87" s="246"/>
      <c r="Q87" s="246"/>
    </row>
    <row r="88" spans="2:17" ht="13.2" hidden="1">
      <c r="B88" s="246"/>
      <c r="C88" s="246"/>
      <c r="D88" s="246"/>
      <c r="E88" s="246"/>
      <c r="F88" s="246"/>
      <c r="G88" s="246"/>
      <c r="H88" s="246"/>
      <c r="I88" s="246"/>
      <c r="J88" s="246"/>
      <c r="K88" s="246"/>
      <c r="L88" s="246"/>
      <c r="M88" s="246"/>
      <c r="N88" s="246"/>
      <c r="O88" s="246"/>
      <c r="P88" s="246"/>
      <c r="Q88" s="246"/>
    </row>
    <row r="89" spans="2:17" ht="13.2" hidden="1">
      <c r="B89" s="246"/>
      <c r="C89" s="246"/>
      <c r="D89" s="246"/>
      <c r="E89" s="246"/>
      <c r="F89" s="246"/>
      <c r="G89" s="246"/>
      <c r="H89" s="246"/>
      <c r="I89" s="246"/>
      <c r="J89" s="246"/>
      <c r="K89" s="246"/>
      <c r="L89" s="246"/>
      <c r="M89" s="246"/>
      <c r="N89" s="246"/>
      <c r="O89" s="246"/>
      <c r="P89" s="246"/>
      <c r="Q89" s="246"/>
    </row>
    <row r="90" spans="2:17" ht="13.2" hidden="1">
      <c r="B90" s="246"/>
      <c r="C90" s="246"/>
      <c r="D90" s="246"/>
      <c r="E90" s="246"/>
      <c r="F90" s="246"/>
      <c r="G90" s="246"/>
      <c r="H90" s="246"/>
      <c r="I90" s="246"/>
      <c r="J90" s="246"/>
      <c r="K90" s="246"/>
      <c r="L90" s="246"/>
      <c r="M90" s="246"/>
      <c r="N90" s="246"/>
      <c r="O90" s="246"/>
      <c r="P90" s="246"/>
      <c r="Q90" s="246"/>
    </row>
    <row r="91" spans="2:17" ht="13.2"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vzdazFyrtErU//V77NLrEZEP58qVY8774v8WGBo9ChDvXiSw2OIjtZLjpTwL0DE2KrFjxbM/4E5fRYbB4I5uSg==" saltValue="3K9kpuqTzNvOCAxyDzSVXw==" spinCount="100000"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S2" s="243"/>
      <c r="AH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12:34" ht="13.2">
      <c r="AH17" s="243"/>
    </row>
    <row r="18" spans="12:34" ht="13.2"/>
    <row r="19" spans="12:34" ht="13.2"/>
    <row r="20" spans="12:34" ht="13.2">
      <c r="AH20" s="243"/>
    </row>
    <row r="21" spans="12:34" ht="13.2">
      <c r="AH21" s="243"/>
    </row>
    <row r="22" spans="12:34" ht="13.2"/>
    <row r="23" spans="12:34" ht="13.2"/>
    <row r="24" spans="12:34" ht="13.2">
      <c r="Q24" s="243"/>
    </row>
    <row r="25" spans="12:34" ht="13.2"/>
    <row r="26" spans="12:34" ht="13.2"/>
    <row r="27" spans="12:34" ht="13.2"/>
    <row r="28" spans="12:34" ht="13.2">
      <c r="O28" s="243"/>
      <c r="T28" s="243"/>
      <c r="AH28" s="243"/>
    </row>
    <row r="29" spans="12:34" ht="13.2"/>
    <row r="30" spans="12:34" ht="13.2"/>
    <row r="31" spans="12:34" ht="13.2">
      <c r="Q31" s="243"/>
    </row>
    <row r="32" spans="12:34" ht="13.2">
      <c r="L32" s="243"/>
    </row>
    <row r="33" spans="2:34" ht="13.2">
      <c r="C33" s="243"/>
      <c r="E33" s="243"/>
      <c r="G33" s="243"/>
      <c r="I33" s="243"/>
      <c r="X33" s="243"/>
    </row>
    <row r="34" spans="2:34" ht="13.2">
      <c r="B34" s="243"/>
      <c r="P34" s="243"/>
      <c r="R34" s="243"/>
      <c r="T34" s="243"/>
    </row>
    <row r="35" spans="2:34" ht="13.2">
      <c r="D35" s="243"/>
      <c r="W35" s="243"/>
      <c r="AC35" s="243"/>
      <c r="AD35" s="243"/>
      <c r="AE35" s="243"/>
      <c r="AF35" s="243"/>
      <c r="AG35" s="243"/>
      <c r="AH35" s="243"/>
    </row>
    <row r="36" spans="2:34" ht="13.2">
      <c r="H36" s="243"/>
      <c r="J36" s="243"/>
      <c r="K36" s="243"/>
      <c r="M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X40" s="243"/>
    </row>
    <row r="41" spans="2:34" ht="13.2">
      <c r="R41" s="243"/>
    </row>
    <row r="42" spans="2:34" ht="13.2">
      <c r="W42" s="243"/>
    </row>
    <row r="43" spans="2:34" ht="13.2">
      <c r="Y43" s="243"/>
      <c r="Z43" s="243"/>
      <c r="AA43" s="243"/>
      <c r="AB43" s="243"/>
      <c r="AC43" s="243"/>
      <c r="AD43" s="243"/>
      <c r="AE43" s="243"/>
      <c r="AF43" s="243"/>
      <c r="AG43" s="243"/>
      <c r="AH43" s="243"/>
    </row>
    <row r="44" spans="2:34" ht="13.2">
      <c r="AH44" s="243"/>
    </row>
    <row r="45" spans="2:34" ht="13.2">
      <c r="X45" s="243"/>
    </row>
    <row r="46" spans="2:34" ht="13.2"/>
    <row r="47" spans="2:34" ht="13.2"/>
    <row r="48" spans="2:34" ht="13.2">
      <c r="W48" s="243"/>
      <c r="Y48" s="243"/>
      <c r="Z48" s="243"/>
      <c r="AA48" s="243"/>
      <c r="AB48" s="243"/>
      <c r="AC48" s="243"/>
      <c r="AD48" s="243"/>
      <c r="AE48" s="243"/>
      <c r="AF48" s="243"/>
      <c r="AG48" s="243"/>
      <c r="AH48" s="243"/>
    </row>
    <row r="49" spans="28:34" ht="13.2"/>
    <row r="50" spans="28:34" ht="13.2">
      <c r="AE50" s="243"/>
      <c r="AF50" s="243"/>
      <c r="AG50" s="243"/>
      <c r="AH50" s="243"/>
    </row>
    <row r="51" spans="28:34" ht="13.2">
      <c r="AC51" s="243"/>
      <c r="AD51" s="243"/>
      <c r="AE51" s="243"/>
      <c r="AF51" s="243"/>
      <c r="AG51" s="243"/>
      <c r="AH51" s="243"/>
    </row>
    <row r="52" spans="28:34" ht="13.2"/>
    <row r="53" spans="28:34" ht="13.2">
      <c r="AF53" s="243"/>
      <c r="AG53" s="243"/>
      <c r="AH53" s="243"/>
    </row>
    <row r="54" spans="28:34" ht="13.2">
      <c r="AH54" s="243"/>
    </row>
    <row r="55" spans="28:34" ht="13.2"/>
    <row r="56" spans="28:34" ht="13.2">
      <c r="AB56" s="243"/>
      <c r="AC56" s="243"/>
      <c r="AD56" s="243"/>
      <c r="AE56" s="243"/>
      <c r="AF56" s="243"/>
      <c r="AG56" s="243"/>
      <c r="AH56" s="243"/>
    </row>
    <row r="57" spans="28:34" ht="13.2">
      <c r="AH57" s="243"/>
    </row>
    <row r="58" spans="28:34" ht="13.2">
      <c r="AH58" s="243"/>
    </row>
    <row r="59" spans="28:34" ht="13.2"/>
    <row r="60" spans="28:34" ht="13.2"/>
    <row r="61" spans="28:34" ht="13.2"/>
    <row r="62" spans="28:34" ht="13.2"/>
    <row r="63" spans="28:34" ht="13.2">
      <c r="AH63" s="243"/>
    </row>
    <row r="64" spans="28:34" ht="13.2">
      <c r="AG64" s="243"/>
      <c r="AH64" s="243"/>
    </row>
    <row r="65" spans="28:34" ht="13.2"/>
    <row r="66" spans="28:34" ht="13.2"/>
    <row r="67" spans="28:34" ht="13.2"/>
    <row r="68" spans="28:34" ht="13.2">
      <c r="AB68" s="243"/>
      <c r="AC68" s="243"/>
      <c r="AD68" s="243"/>
      <c r="AE68" s="243"/>
      <c r="AF68" s="243"/>
      <c r="AG68" s="243"/>
      <c r="AH68" s="243"/>
    </row>
    <row r="69" spans="28:34" ht="13.2">
      <c r="AF69" s="243"/>
      <c r="AG69" s="243"/>
      <c r="AH69" s="243"/>
    </row>
    <row r="70" spans="28:34" ht="13.2"/>
    <row r="71" spans="28:34" ht="13.2"/>
    <row r="72" spans="28:34" ht="13.2"/>
    <row r="73" spans="28:34" ht="13.2"/>
    <row r="74" spans="28:34" ht="13.2"/>
    <row r="75" spans="28:34" ht="13.2">
      <c r="AH75" s="243"/>
    </row>
    <row r="76" spans="28:34" ht="13.2">
      <c r="AF76" s="243"/>
      <c r="AG76" s="243"/>
      <c r="AH76" s="243"/>
    </row>
    <row r="77" spans="28:34" ht="13.2">
      <c r="AG77" s="243"/>
      <c r="AH77" s="243"/>
    </row>
    <row r="78" spans="28:34" ht="13.2"/>
    <row r="79" spans="28:34" ht="13.2"/>
    <row r="80" spans="28:34" ht="13.2"/>
    <row r="81" spans="25:34" ht="13.2"/>
    <row r="82" spans="25:34" ht="13.2">
      <c r="Y82" s="243"/>
    </row>
    <row r="83" spans="25:34" ht="13.2">
      <c r="Y83" s="243"/>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S2" s="243"/>
      <c r="AH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12:34" ht="13.2">
      <c r="AH17" s="243"/>
    </row>
    <row r="18" spans="12:34" ht="13.2"/>
    <row r="19" spans="12:34" ht="13.2"/>
    <row r="20" spans="12:34" ht="13.2">
      <c r="AH20" s="243"/>
    </row>
    <row r="21" spans="12:34" ht="13.2">
      <c r="AH21" s="243"/>
    </row>
    <row r="22" spans="12:34" ht="13.2"/>
    <row r="23" spans="12:34" ht="13.2"/>
    <row r="24" spans="12:34" ht="13.2">
      <c r="Q24" s="243"/>
    </row>
    <row r="25" spans="12:34" ht="13.2"/>
    <row r="26" spans="12:34" ht="13.2"/>
    <row r="27" spans="12:34" ht="13.2"/>
    <row r="28" spans="12:34" ht="13.2">
      <c r="O28" s="243"/>
      <c r="T28" s="243"/>
      <c r="AH28" s="243"/>
    </row>
    <row r="29" spans="12:34" ht="13.2"/>
    <row r="30" spans="12:34" ht="13.2"/>
    <row r="31" spans="12:34" ht="13.2">
      <c r="Q31" s="243"/>
    </row>
    <row r="32" spans="12:34" ht="13.2">
      <c r="L32" s="243"/>
    </row>
    <row r="33" spans="2:34" ht="13.2">
      <c r="C33" s="243"/>
      <c r="E33" s="243"/>
      <c r="G33" s="243"/>
      <c r="I33" s="243"/>
      <c r="X33" s="243"/>
    </row>
    <row r="34" spans="2:34" ht="13.2">
      <c r="B34" s="243"/>
      <c r="P34" s="243"/>
      <c r="R34" s="243"/>
      <c r="T34" s="243"/>
    </row>
    <row r="35" spans="2:34" ht="13.2">
      <c r="D35" s="243"/>
      <c r="W35" s="243"/>
      <c r="AC35" s="243"/>
      <c r="AD35" s="243"/>
      <c r="AE35" s="243"/>
      <c r="AF35" s="243"/>
      <c r="AG35" s="243"/>
      <c r="AH35" s="243"/>
    </row>
    <row r="36" spans="2:34" ht="13.2">
      <c r="H36" s="243"/>
      <c r="J36" s="243"/>
      <c r="K36" s="243"/>
      <c r="M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X40" s="243"/>
    </row>
    <row r="41" spans="2:34" ht="13.2">
      <c r="R41" s="243"/>
    </row>
    <row r="42" spans="2:34" ht="13.2">
      <c r="W42" s="243"/>
    </row>
    <row r="43" spans="2:34" ht="13.2">
      <c r="Y43" s="243"/>
      <c r="Z43" s="243"/>
      <c r="AA43" s="243"/>
      <c r="AB43" s="243"/>
      <c r="AC43" s="243"/>
      <c r="AD43" s="243"/>
      <c r="AE43" s="243"/>
      <c r="AF43" s="243"/>
      <c r="AG43" s="243"/>
      <c r="AH43" s="243"/>
    </row>
    <row r="44" spans="2:34" ht="13.2">
      <c r="AH44" s="243"/>
    </row>
    <row r="45" spans="2:34" ht="13.2">
      <c r="X45" s="243"/>
    </row>
    <row r="46" spans="2:34" ht="13.2"/>
    <row r="47" spans="2:34" ht="13.2"/>
    <row r="48" spans="2:34" ht="13.2">
      <c r="W48" s="243"/>
      <c r="Y48" s="243"/>
      <c r="Z48" s="243"/>
      <c r="AA48" s="243"/>
      <c r="AB48" s="243"/>
      <c r="AC48" s="243"/>
      <c r="AD48" s="243"/>
      <c r="AE48" s="243"/>
      <c r="AF48" s="243"/>
      <c r="AG48" s="243"/>
      <c r="AH48" s="243"/>
    </row>
    <row r="49" spans="28:34" ht="13.2"/>
    <row r="50" spans="28:34" ht="13.2">
      <c r="AE50" s="243"/>
      <c r="AF50" s="243"/>
      <c r="AG50" s="243"/>
      <c r="AH50" s="243"/>
    </row>
    <row r="51" spans="28:34" ht="13.2">
      <c r="AC51" s="243"/>
      <c r="AD51" s="243"/>
      <c r="AE51" s="243"/>
      <c r="AF51" s="243"/>
      <c r="AG51" s="243"/>
      <c r="AH51" s="243"/>
    </row>
    <row r="52" spans="28:34" ht="13.2"/>
    <row r="53" spans="28:34" ht="13.2">
      <c r="AF53" s="243"/>
      <c r="AG53" s="243"/>
      <c r="AH53" s="243"/>
    </row>
    <row r="54" spans="28:34" ht="13.2">
      <c r="AH54" s="243"/>
    </row>
    <row r="55" spans="28:34" ht="13.2"/>
    <row r="56" spans="28:34" ht="13.2">
      <c r="AB56" s="243"/>
      <c r="AC56" s="243"/>
      <c r="AD56" s="243"/>
      <c r="AE56" s="243"/>
      <c r="AF56" s="243"/>
      <c r="AG56" s="243"/>
      <c r="AH56" s="243"/>
    </row>
    <row r="57" spans="28:34" ht="13.2">
      <c r="AH57" s="243"/>
    </row>
    <row r="58" spans="28:34" ht="13.2">
      <c r="AH58" s="243"/>
    </row>
    <row r="59" spans="28:34" ht="13.2">
      <c r="AG59" s="243"/>
      <c r="AH59" s="243"/>
    </row>
    <row r="60" spans="28:34" ht="13.2"/>
    <row r="61" spans="28:34" ht="13.2"/>
    <row r="62" spans="28:34" ht="13.2"/>
    <row r="63" spans="28:34" ht="13.2">
      <c r="AH63" s="243"/>
    </row>
    <row r="64" spans="28:34" ht="13.2">
      <c r="AG64" s="243"/>
      <c r="AH64" s="243"/>
    </row>
    <row r="65" spans="28:34" ht="13.2"/>
    <row r="66" spans="28:34" ht="13.2"/>
    <row r="67" spans="28:34" ht="13.2"/>
    <row r="68" spans="28:34" ht="13.2">
      <c r="AB68" s="243"/>
      <c r="AC68" s="243"/>
      <c r="AD68" s="243"/>
      <c r="AE68" s="243"/>
      <c r="AF68" s="243"/>
      <c r="AG68" s="243"/>
      <c r="AH68" s="243"/>
    </row>
    <row r="69" spans="28:34" ht="13.2">
      <c r="AF69" s="243"/>
      <c r="AG69" s="243"/>
      <c r="AH69" s="243"/>
    </row>
    <row r="70" spans="28:34" ht="13.2"/>
    <row r="71" spans="28:34" ht="13.2"/>
    <row r="72" spans="28:34" ht="13.2"/>
    <row r="73" spans="28:34" ht="13.2"/>
    <row r="74" spans="28:34" ht="13.2"/>
    <row r="75" spans="28:34" ht="13.2">
      <c r="AH75" s="243"/>
    </row>
    <row r="76" spans="28:34" ht="13.2">
      <c r="AF76" s="243"/>
      <c r="AG76" s="243"/>
      <c r="AH76" s="243"/>
    </row>
    <row r="77" spans="28:34" ht="13.2">
      <c r="AG77" s="243"/>
      <c r="AH77" s="243"/>
    </row>
    <row r="78" spans="28:34" ht="13.2"/>
    <row r="79" spans="28:34" ht="13.2"/>
    <row r="80" spans="28:34" ht="13.2"/>
    <row r="81" spans="25:34" ht="13.2"/>
    <row r="82" spans="25:34" ht="13.2">
      <c r="Y82" s="243"/>
    </row>
    <row r="83" spans="25:34" ht="13.2">
      <c r="Y83" s="243"/>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6" customWidth="1"/>
    <col min="2" max="8" width="13.33203125" style="106" customWidth="1"/>
    <col min="9" max="16384" width="11.109375" style="106"/>
  </cols>
  <sheetData>
    <row r="1" spans="1:8">
      <c r="A1" s="100"/>
      <c r="B1" s="101"/>
      <c r="C1" s="102"/>
      <c r="D1" s="103"/>
      <c r="E1" s="104"/>
      <c r="F1" s="104"/>
      <c r="G1" s="104"/>
      <c r="H1" s="105"/>
    </row>
    <row r="2" spans="1:8">
      <c r="A2" s="107"/>
      <c r="B2" s="108"/>
      <c r="C2" s="109"/>
      <c r="D2" s="110" t="s">
        <v>41</v>
      </c>
      <c r="E2" s="111"/>
      <c r="F2" s="112" t="s">
        <v>532</v>
      </c>
      <c r="G2" s="113"/>
      <c r="H2" s="114"/>
    </row>
    <row r="3" spans="1:8">
      <c r="A3" s="110" t="s">
        <v>525</v>
      </c>
      <c r="B3" s="115"/>
      <c r="C3" s="116"/>
      <c r="D3" s="117">
        <v>75439</v>
      </c>
      <c r="E3" s="118"/>
      <c r="F3" s="119">
        <v>47129</v>
      </c>
      <c r="G3" s="120"/>
      <c r="H3" s="121"/>
    </row>
    <row r="4" spans="1:8">
      <c r="A4" s="122"/>
      <c r="B4" s="123"/>
      <c r="C4" s="124"/>
      <c r="D4" s="125">
        <v>36335</v>
      </c>
      <c r="E4" s="126"/>
      <c r="F4" s="127">
        <v>23069</v>
      </c>
      <c r="G4" s="128"/>
      <c r="H4" s="129"/>
    </row>
    <row r="5" spans="1:8">
      <c r="A5" s="110" t="s">
        <v>527</v>
      </c>
      <c r="B5" s="115"/>
      <c r="C5" s="116"/>
      <c r="D5" s="117">
        <v>65746</v>
      </c>
      <c r="E5" s="118"/>
      <c r="F5" s="119">
        <v>50848</v>
      </c>
      <c r="G5" s="120"/>
      <c r="H5" s="121"/>
    </row>
    <row r="6" spans="1:8">
      <c r="A6" s="122"/>
      <c r="B6" s="123"/>
      <c r="C6" s="124"/>
      <c r="D6" s="125">
        <v>30538</v>
      </c>
      <c r="E6" s="126"/>
      <c r="F6" s="127">
        <v>22583</v>
      </c>
      <c r="G6" s="128"/>
      <c r="H6" s="129"/>
    </row>
    <row r="7" spans="1:8">
      <c r="A7" s="110" t="s">
        <v>528</v>
      </c>
      <c r="B7" s="115"/>
      <c r="C7" s="116"/>
      <c r="D7" s="117">
        <v>60455</v>
      </c>
      <c r="E7" s="118"/>
      <c r="F7" s="119">
        <v>53572</v>
      </c>
      <c r="G7" s="120"/>
      <c r="H7" s="121"/>
    </row>
    <row r="8" spans="1:8">
      <c r="A8" s="122"/>
      <c r="B8" s="123"/>
      <c r="C8" s="124"/>
      <c r="D8" s="125">
        <v>30481</v>
      </c>
      <c r="E8" s="126"/>
      <c r="F8" s="127">
        <v>25259</v>
      </c>
      <c r="G8" s="128"/>
      <c r="H8" s="129"/>
    </row>
    <row r="9" spans="1:8">
      <c r="A9" s="110" t="s">
        <v>529</v>
      </c>
      <c r="B9" s="115"/>
      <c r="C9" s="116"/>
      <c r="D9" s="117">
        <v>59056</v>
      </c>
      <c r="E9" s="118"/>
      <c r="F9" s="119">
        <v>51898</v>
      </c>
      <c r="G9" s="120"/>
      <c r="H9" s="121"/>
    </row>
    <row r="10" spans="1:8">
      <c r="A10" s="122"/>
      <c r="B10" s="123"/>
      <c r="C10" s="124"/>
      <c r="D10" s="125">
        <v>29441</v>
      </c>
      <c r="E10" s="126"/>
      <c r="F10" s="127">
        <v>25986</v>
      </c>
      <c r="G10" s="128"/>
      <c r="H10" s="129"/>
    </row>
    <row r="11" spans="1:8">
      <c r="A11" s="110" t="s">
        <v>530</v>
      </c>
      <c r="B11" s="115"/>
      <c r="C11" s="116"/>
      <c r="D11" s="117">
        <v>61172</v>
      </c>
      <c r="E11" s="118"/>
      <c r="F11" s="119">
        <v>51684</v>
      </c>
      <c r="G11" s="120"/>
      <c r="H11" s="121"/>
    </row>
    <row r="12" spans="1:8">
      <c r="A12" s="122"/>
      <c r="B12" s="123"/>
      <c r="C12" s="130"/>
      <c r="D12" s="125">
        <v>28766</v>
      </c>
      <c r="E12" s="126"/>
      <c r="F12" s="127">
        <v>26671</v>
      </c>
      <c r="G12" s="128"/>
      <c r="H12" s="129"/>
    </row>
    <row r="13" spans="1:8">
      <c r="A13" s="110"/>
      <c r="B13" s="115"/>
      <c r="C13" s="131"/>
      <c r="D13" s="132">
        <v>64374</v>
      </c>
      <c r="E13" s="133"/>
      <c r="F13" s="134">
        <v>51026</v>
      </c>
      <c r="G13" s="135"/>
      <c r="H13" s="121"/>
    </row>
    <row r="14" spans="1:8">
      <c r="A14" s="122"/>
      <c r="B14" s="123"/>
      <c r="C14" s="124"/>
      <c r="D14" s="125">
        <v>31112</v>
      </c>
      <c r="E14" s="126"/>
      <c r="F14" s="127">
        <v>24714</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2.4900000000000002</v>
      </c>
      <c r="C19" s="136">
        <f>ROUND(VALUE(SUBSTITUTE(実質収支比率等に係る経年分析!G$48,"▲","-")),2)</f>
        <v>3.17</v>
      </c>
      <c r="D19" s="136">
        <f>ROUND(VALUE(SUBSTITUTE(実質収支比率等に係る経年分析!H$48,"▲","-")),2)</f>
        <v>2.41</v>
      </c>
      <c r="E19" s="136">
        <f>ROUND(VALUE(SUBSTITUTE(実質収支比率等に係る経年分析!I$48,"▲","-")),2)</f>
        <v>2.5499999999999998</v>
      </c>
      <c r="F19" s="136">
        <f>ROUND(VALUE(SUBSTITUTE(実質収支比率等に係る経年分析!J$48,"▲","-")),2)</f>
        <v>2.08</v>
      </c>
    </row>
    <row r="20" spans="1:11">
      <c r="A20" s="136" t="s">
        <v>44</v>
      </c>
      <c r="B20" s="136">
        <f>ROUND(VALUE(SUBSTITUTE(実質収支比率等に係る経年分析!F$47,"▲","-")),2)</f>
        <v>5.26</v>
      </c>
      <c r="C20" s="136">
        <f>ROUND(VALUE(SUBSTITUTE(実質収支比率等に係る経年分析!G$47,"▲","-")),2)</f>
        <v>5.21</v>
      </c>
      <c r="D20" s="136">
        <f>ROUND(VALUE(SUBSTITUTE(実質収支比率等に係る経年分析!H$47,"▲","-")),2)</f>
        <v>5.24</v>
      </c>
      <c r="E20" s="136">
        <f>ROUND(VALUE(SUBSTITUTE(実質収支比率等に係る経年分析!I$47,"▲","-")),2)</f>
        <v>5.2</v>
      </c>
      <c r="F20" s="136">
        <f>ROUND(VALUE(SUBSTITUTE(実質収支比率等に係る経年分析!J$47,"▲","-")),2)</f>
        <v>5.25</v>
      </c>
    </row>
    <row r="21" spans="1:11">
      <c r="A21" s="136" t="s">
        <v>45</v>
      </c>
      <c r="B21" s="136">
        <f>IF(ISNUMBER(VALUE(SUBSTITUTE(実質収支比率等に係る経年分析!F$49,"▲","-"))),ROUND(VALUE(SUBSTITUTE(実質収支比率等に係る経年分析!F$49,"▲","-")),2),NA())</f>
        <v>0.23</v>
      </c>
      <c r="C21" s="136">
        <f>IF(ISNUMBER(VALUE(SUBSTITUTE(実質収支比率等に係る経年分析!G$49,"▲","-"))),ROUND(VALUE(SUBSTITUTE(実質収支比率等に係る経年分析!G$49,"▲","-")),2),NA())</f>
        <v>0.72</v>
      </c>
      <c r="D21" s="136">
        <f>IF(ISNUMBER(VALUE(SUBSTITUTE(実質収支比率等に係る経年分析!H$49,"▲","-"))),ROUND(VALUE(SUBSTITUTE(実質収支比率等に係る経年分析!H$49,"▲","-")),2),NA())</f>
        <v>-0.78</v>
      </c>
      <c r="E21" s="136">
        <f>IF(ISNUMBER(VALUE(SUBSTITUTE(実質収支比率等に係る経年分析!I$49,"▲","-"))),ROUND(VALUE(SUBSTITUTE(実質収支比率等に係る経年分析!I$49,"▲","-")),2),NA())</f>
        <v>0.14000000000000001</v>
      </c>
      <c r="F21" s="136">
        <f>IF(ISNUMBER(VALUE(SUBSTITUTE(実質収支比率等に係る経年分析!J$49,"▲","-"))),ROUND(VALUE(SUBSTITUTE(実質収支比率等に係る経年分析!J$49,"▲","-")),2),NA())</f>
        <v>-0.49</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0.45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0.04</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0.04</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#N/A</v>
      </c>
      <c r="I28" s="137">
        <f>IF(ROUND(VALUE(SUBSTITUTE(連結実質赤字比率に係る赤字・黒字の構成分析!I$42,"▲", "-")), 2) &gt;= 0, ABS(ROUND(VALUE(SUBSTITUTE(連結実質赤字比率に係る赤字・黒字の構成分析!I$42,"▲", "-")), 2)), NA())</f>
        <v>0</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後期高齢者医療事業会計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0.16</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0.16</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0.17</v>
      </c>
    </row>
    <row r="30" spans="1:11">
      <c r="A30" s="137" t="str">
        <f>IF(連結実質赤字比率に係る赤字・黒字の構成分析!C$40="",NA(),連結実質赤字比率に係る赤字・黒字の構成分析!C$40)</f>
        <v>競輪事業会計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0.27</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0.28000000000000003</v>
      </c>
    </row>
    <row r="31" spans="1:11">
      <c r="A31" s="137" t="str">
        <f>IF(連結実質赤字比率に係る赤字・黒字の構成分析!C$39="",NA(),連結実質赤字比率に係る赤字・黒字の構成分析!C$39)</f>
        <v>介護保険事業会計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0.44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1.03</v>
      </c>
    </row>
    <row r="32" spans="1:11">
      <c r="A32" s="137" t="str">
        <f>IF(連結実質赤字比率に係る赤字・黒字の構成分析!C$38="",NA(),連結実質赤字比率に係る赤字・黒字の構成分析!C$38)</f>
        <v>病院事業会計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3.43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3.45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4.18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4.2300000000000004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1.24</v>
      </c>
    </row>
    <row r="33" spans="1:16">
      <c r="A33" s="137" t="str">
        <f>IF(連結実質赤字比率に係る赤字・黒字の構成分析!C$37="",NA(),連結実質赤字比率に係る赤字・黒字の構成分析!C$37)</f>
        <v>国民健康保険事業会計（事業勘定）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1.61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2.5299999999999998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2.44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2.2200000000000002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1.69</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2.46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3.16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2.41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2.54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2.0699999999999998</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9.2100000000000009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8.31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5.86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6.2</v>
      </c>
    </row>
    <row r="36" spans="1:16">
      <c r="A36" s="137" t="str">
        <f>IF(連結実質赤字比率に係る赤字・黒字の構成分析!C$34="",NA(),連結実質赤字比率に係る赤字・黒字の構成分析!C$34)</f>
        <v>下水道事業会計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2.77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4.58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5.81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6.4</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34246</v>
      </c>
      <c r="E42" s="138"/>
      <c r="F42" s="138"/>
      <c r="G42" s="138">
        <f>'実質公債費比率（分子）の構造'!L$52</f>
        <v>35322</v>
      </c>
      <c r="H42" s="138"/>
      <c r="I42" s="138"/>
      <c r="J42" s="138">
        <f>'実質公債費比率（分子）の構造'!M$52</f>
        <v>35688</v>
      </c>
      <c r="K42" s="138"/>
      <c r="L42" s="138"/>
      <c r="M42" s="138">
        <f>'実質公債費比率（分子）の構造'!N$52</f>
        <v>35176</v>
      </c>
      <c r="N42" s="138"/>
      <c r="O42" s="138"/>
      <c r="P42" s="138">
        <f>'実質公債費比率（分子）の構造'!O$52</f>
        <v>36145</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1886</v>
      </c>
      <c r="C44" s="138"/>
      <c r="D44" s="138"/>
      <c r="E44" s="138">
        <f>'実質公債費比率（分子）の構造'!L$50</f>
        <v>788</v>
      </c>
      <c r="F44" s="138"/>
      <c r="G44" s="138"/>
      <c r="H44" s="138">
        <f>'実質公債費比率（分子）の構造'!M$50</f>
        <v>732</v>
      </c>
      <c r="I44" s="138"/>
      <c r="J44" s="138"/>
      <c r="K44" s="138">
        <f>'実質公債費比率（分子）の構造'!N$50</f>
        <v>1477</v>
      </c>
      <c r="L44" s="138"/>
      <c r="M44" s="138"/>
      <c r="N44" s="138">
        <f>'実質公債費比率（分子）の構造'!O$50</f>
        <v>1104</v>
      </c>
      <c r="O44" s="138"/>
      <c r="P44" s="138"/>
    </row>
    <row r="45" spans="1:16">
      <c r="A45" s="138" t="s">
        <v>55</v>
      </c>
      <c r="B45" s="138">
        <f>'実質公債費比率（分子）の構造'!K$49</f>
        <v>173</v>
      </c>
      <c r="C45" s="138"/>
      <c r="D45" s="138"/>
      <c r="E45" s="138">
        <f>'実質公債費比率（分子）の構造'!L$49</f>
        <v>118</v>
      </c>
      <c r="F45" s="138"/>
      <c r="G45" s="138"/>
      <c r="H45" s="138">
        <f>'実質公債費比率（分子）の構造'!M$49</f>
        <v>139</v>
      </c>
      <c r="I45" s="138"/>
      <c r="J45" s="138"/>
      <c r="K45" s="138">
        <f>'実質公債費比率（分子）の構造'!N$49</f>
        <v>114</v>
      </c>
      <c r="L45" s="138"/>
      <c r="M45" s="138"/>
      <c r="N45" s="138">
        <f>'実質公債費比率（分子）の構造'!O$49</f>
        <v>114</v>
      </c>
      <c r="O45" s="138"/>
      <c r="P45" s="138"/>
    </row>
    <row r="46" spans="1:16">
      <c r="A46" s="138" t="s">
        <v>56</v>
      </c>
      <c r="B46" s="138">
        <f>'実質公債費比率（分子）の構造'!K$48</f>
        <v>7839</v>
      </c>
      <c r="C46" s="138"/>
      <c r="D46" s="138"/>
      <c r="E46" s="138">
        <f>'実質公債費比率（分子）の構造'!L$48</f>
        <v>8348</v>
      </c>
      <c r="F46" s="138"/>
      <c r="G46" s="138"/>
      <c r="H46" s="138">
        <f>'実質公債費比率（分子）の構造'!M$48</f>
        <v>8314</v>
      </c>
      <c r="I46" s="138"/>
      <c r="J46" s="138"/>
      <c r="K46" s="138">
        <f>'実質公債費比率（分子）の構造'!N$48</f>
        <v>7477</v>
      </c>
      <c r="L46" s="138"/>
      <c r="M46" s="138"/>
      <c r="N46" s="138">
        <f>'実質公債費比率（分子）の構造'!O$48</f>
        <v>6579</v>
      </c>
      <c r="O46" s="138"/>
      <c r="P46" s="138"/>
    </row>
    <row r="47" spans="1:16">
      <c r="A47" s="138" t="s">
        <v>57</v>
      </c>
      <c r="B47" s="138">
        <f>'実質公債費比率（分子）の構造'!K$47</f>
        <v>3800</v>
      </c>
      <c r="C47" s="138"/>
      <c r="D47" s="138"/>
      <c r="E47" s="138">
        <f>'実質公債費比率（分子）の構造'!L$47</f>
        <v>4500</v>
      </c>
      <c r="F47" s="138"/>
      <c r="G47" s="138"/>
      <c r="H47" s="138">
        <f>'実質公債費比率（分子）の構造'!M$47</f>
        <v>5167</v>
      </c>
      <c r="I47" s="138"/>
      <c r="J47" s="138"/>
      <c r="K47" s="138">
        <f>'実質公債費比率（分子）の構造'!N$47</f>
        <v>5833</v>
      </c>
      <c r="L47" s="138"/>
      <c r="M47" s="138"/>
      <c r="N47" s="138">
        <f>'実質公債費比率（分子）の構造'!O$47</f>
        <v>6590</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35029</v>
      </c>
      <c r="C49" s="138"/>
      <c r="D49" s="138"/>
      <c r="E49" s="138">
        <f>'実質公債費比率（分子）の構造'!L$45</f>
        <v>34746</v>
      </c>
      <c r="F49" s="138"/>
      <c r="G49" s="138"/>
      <c r="H49" s="138">
        <f>'実質公債費比率（分子）の構造'!M$45</f>
        <v>32665</v>
      </c>
      <c r="I49" s="138"/>
      <c r="J49" s="138"/>
      <c r="K49" s="138">
        <f>'実質公債費比率（分子）の構造'!N$45</f>
        <v>31821</v>
      </c>
      <c r="L49" s="138"/>
      <c r="M49" s="138"/>
      <c r="N49" s="138">
        <f>'実質公債費比率（分子）の構造'!O$45</f>
        <v>32082</v>
      </c>
      <c r="O49" s="138"/>
      <c r="P49" s="138"/>
    </row>
    <row r="50" spans="1:16">
      <c r="A50" s="138" t="s">
        <v>60</v>
      </c>
      <c r="B50" s="138" t="e">
        <f>NA()</f>
        <v>#N/A</v>
      </c>
      <c r="C50" s="138">
        <f>IF(ISNUMBER('実質公債費比率（分子）の構造'!K$53),'実質公債費比率（分子）の構造'!K$53,NA())</f>
        <v>14481</v>
      </c>
      <c r="D50" s="138" t="e">
        <f>NA()</f>
        <v>#N/A</v>
      </c>
      <c r="E50" s="138" t="e">
        <f>NA()</f>
        <v>#N/A</v>
      </c>
      <c r="F50" s="138">
        <f>IF(ISNUMBER('実質公債費比率（分子）の構造'!L$53),'実質公債費比率（分子）の構造'!L$53,NA())</f>
        <v>13178</v>
      </c>
      <c r="G50" s="138" t="e">
        <f>NA()</f>
        <v>#N/A</v>
      </c>
      <c r="H50" s="138" t="e">
        <f>NA()</f>
        <v>#N/A</v>
      </c>
      <c r="I50" s="138">
        <f>IF(ISNUMBER('実質公債費比率（分子）の構造'!M$53),'実質公債費比率（分子）の構造'!M$53,NA())</f>
        <v>11329</v>
      </c>
      <c r="J50" s="138" t="e">
        <f>NA()</f>
        <v>#N/A</v>
      </c>
      <c r="K50" s="138" t="e">
        <f>NA()</f>
        <v>#N/A</v>
      </c>
      <c r="L50" s="138">
        <f>IF(ISNUMBER('実質公債費比率（分子）の構造'!N$53),'実質公債費比率（分子）の構造'!N$53,NA())</f>
        <v>11546</v>
      </c>
      <c r="M50" s="138" t="e">
        <f>NA()</f>
        <v>#N/A</v>
      </c>
      <c r="N50" s="138" t="e">
        <f>NA()</f>
        <v>#N/A</v>
      </c>
      <c r="O50" s="138">
        <f>IF(ISNUMBER('実質公債費比率（分子）の構造'!O$53),'実質公債費比率（分子）の構造'!O$53,NA())</f>
        <v>10324</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321240</v>
      </c>
      <c r="E56" s="137"/>
      <c r="F56" s="137"/>
      <c r="G56" s="137">
        <f>'将来負担比率（分子）の構造'!J$52</f>
        <v>333681</v>
      </c>
      <c r="H56" s="137"/>
      <c r="I56" s="137"/>
      <c r="J56" s="137">
        <f>'将来負担比率（分子）の構造'!K$52</f>
        <v>343410</v>
      </c>
      <c r="K56" s="137"/>
      <c r="L56" s="137"/>
      <c r="M56" s="137">
        <f>'将来負担比率（分子）の構造'!L$52</f>
        <v>353811</v>
      </c>
      <c r="N56" s="137"/>
      <c r="O56" s="137"/>
      <c r="P56" s="137">
        <f>'将来負担比率（分子）の構造'!M$52</f>
        <v>357869</v>
      </c>
    </row>
    <row r="57" spans="1:16">
      <c r="A57" s="137" t="s">
        <v>36</v>
      </c>
      <c r="B57" s="137"/>
      <c r="C57" s="137"/>
      <c r="D57" s="137">
        <f>'将来負担比率（分子）の構造'!I$51</f>
        <v>87557</v>
      </c>
      <c r="E57" s="137"/>
      <c r="F57" s="137"/>
      <c r="G57" s="137">
        <f>'将来負担比率（分子）の構造'!J$51</f>
        <v>88092</v>
      </c>
      <c r="H57" s="137"/>
      <c r="I57" s="137"/>
      <c r="J57" s="137">
        <f>'将来負担比率（分子）の構造'!K$51</f>
        <v>87384</v>
      </c>
      <c r="K57" s="137"/>
      <c r="L57" s="137"/>
      <c r="M57" s="137">
        <f>'将来負担比率（分子）の構造'!L$51</f>
        <v>85772</v>
      </c>
      <c r="N57" s="137"/>
      <c r="O57" s="137"/>
      <c r="P57" s="137">
        <f>'将来負担比率（分子）の構造'!M$51</f>
        <v>98566</v>
      </c>
    </row>
    <row r="58" spans="1:16">
      <c r="A58" s="137" t="s">
        <v>35</v>
      </c>
      <c r="B58" s="137"/>
      <c r="C58" s="137"/>
      <c r="D58" s="137">
        <f>'将来負担比率（分子）の構造'!I$50</f>
        <v>42052</v>
      </c>
      <c r="E58" s="137"/>
      <c r="F58" s="137"/>
      <c r="G58" s="137">
        <f>'将来負担比率（分子）の構造'!J$50</f>
        <v>49956</v>
      </c>
      <c r="H58" s="137"/>
      <c r="I58" s="137"/>
      <c r="J58" s="137">
        <f>'将来負担比率（分子）の構造'!K$50</f>
        <v>58151</v>
      </c>
      <c r="K58" s="137"/>
      <c r="L58" s="137"/>
      <c r="M58" s="137">
        <f>'将来負担比率（分子）の構造'!L$50</f>
        <v>60772</v>
      </c>
      <c r="N58" s="137"/>
      <c r="O58" s="137"/>
      <c r="P58" s="137">
        <f>'将来負担比率（分子）の構造'!M$50</f>
        <v>63769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3319</v>
      </c>
      <c r="C61" s="137"/>
      <c r="D61" s="137"/>
      <c r="E61" s="137">
        <f>'将来負担比率（分子）の構造'!J$46</f>
        <v>2255</v>
      </c>
      <c r="F61" s="137"/>
      <c r="G61" s="137"/>
      <c r="H61" s="137">
        <f>'将来負担比率（分子）の構造'!K$46</f>
        <v>2150</v>
      </c>
      <c r="I61" s="137"/>
      <c r="J61" s="137"/>
      <c r="K61" s="137">
        <f>'将来負担比率（分子）の構造'!L$46</f>
        <v>2013</v>
      </c>
      <c r="L61" s="137"/>
      <c r="M61" s="137"/>
      <c r="N61" s="137">
        <f>'将来負担比率（分子）の構造'!M$46</f>
        <v>2089</v>
      </c>
      <c r="O61" s="137"/>
      <c r="P61" s="137"/>
    </row>
    <row r="62" spans="1:16">
      <c r="A62" s="137" t="s">
        <v>29</v>
      </c>
      <c r="B62" s="137">
        <f>'将来負担比率（分子）の構造'!I$45</f>
        <v>44018</v>
      </c>
      <c r="C62" s="137"/>
      <c r="D62" s="137"/>
      <c r="E62" s="137">
        <f>'将来負担比率（分子）の構造'!J$45</f>
        <v>44676</v>
      </c>
      <c r="F62" s="137"/>
      <c r="G62" s="137"/>
      <c r="H62" s="137">
        <f>'将来負担比率（分子）の構造'!K$45</f>
        <v>42083</v>
      </c>
      <c r="I62" s="137"/>
      <c r="J62" s="137"/>
      <c r="K62" s="137">
        <f>'将来負担比率（分子）の構造'!L$45</f>
        <v>41463</v>
      </c>
      <c r="L62" s="137"/>
      <c r="M62" s="137"/>
      <c r="N62" s="137">
        <f>'将来負担比率（分子）の構造'!M$45</f>
        <v>40389</v>
      </c>
      <c r="O62" s="137"/>
      <c r="P62" s="137"/>
    </row>
    <row r="63" spans="1:16">
      <c r="A63" s="137" t="s">
        <v>28</v>
      </c>
      <c r="B63" s="137">
        <f>'将来負担比率（分子）の構造'!I$44</f>
        <v>1279</v>
      </c>
      <c r="C63" s="137"/>
      <c r="D63" s="137"/>
      <c r="E63" s="137">
        <f>'将来負担比率（分子）の構造'!J$44</f>
        <v>1197</v>
      </c>
      <c r="F63" s="137"/>
      <c r="G63" s="137"/>
      <c r="H63" s="137">
        <f>'将来負担比率（分子）の構造'!K$44</f>
        <v>1172</v>
      </c>
      <c r="I63" s="137"/>
      <c r="J63" s="137"/>
      <c r="K63" s="137">
        <f>'将来負担比率（分子）の構造'!L$44</f>
        <v>1061</v>
      </c>
      <c r="L63" s="137"/>
      <c r="M63" s="137"/>
      <c r="N63" s="137">
        <f>'将来負担比率（分子）の構造'!M$44</f>
        <v>959</v>
      </c>
      <c r="O63" s="137"/>
      <c r="P63" s="137"/>
    </row>
    <row r="64" spans="1:16">
      <c r="A64" s="137" t="s">
        <v>27</v>
      </c>
      <c r="B64" s="137">
        <f>'将来負担比率（分子）の構造'!I$43</f>
        <v>93506</v>
      </c>
      <c r="C64" s="137"/>
      <c r="D64" s="137"/>
      <c r="E64" s="137">
        <f>'将来負担比率（分子）の構造'!J$43</f>
        <v>94704</v>
      </c>
      <c r="F64" s="137"/>
      <c r="G64" s="137"/>
      <c r="H64" s="137">
        <f>'将来負担比率（分子）の構造'!K$43</f>
        <v>92818</v>
      </c>
      <c r="I64" s="137"/>
      <c r="J64" s="137"/>
      <c r="K64" s="137">
        <f>'将来負担比率（分子）の構造'!L$43</f>
        <v>87965</v>
      </c>
      <c r="L64" s="137"/>
      <c r="M64" s="137"/>
      <c r="N64" s="137">
        <f>'将来負担比率（分子）の構造'!M$43</f>
        <v>76908</v>
      </c>
      <c r="O64" s="137"/>
      <c r="P64" s="137"/>
    </row>
    <row r="65" spans="1:16">
      <c r="A65" s="137" t="s">
        <v>26</v>
      </c>
      <c r="B65" s="137">
        <f>'将来負担比率（分子）の構造'!I$42</f>
        <v>10010</v>
      </c>
      <c r="C65" s="137"/>
      <c r="D65" s="137"/>
      <c r="E65" s="137">
        <f>'将来負担比率（分子）の構造'!J$42</f>
        <v>4383</v>
      </c>
      <c r="F65" s="137"/>
      <c r="G65" s="137"/>
      <c r="H65" s="137">
        <f>'将来負担比率（分子）の構造'!K$42</f>
        <v>5890</v>
      </c>
      <c r="I65" s="137"/>
      <c r="J65" s="137"/>
      <c r="K65" s="137">
        <f>'将来負担比率（分子）の構造'!L$42</f>
        <v>5549</v>
      </c>
      <c r="L65" s="137"/>
      <c r="M65" s="137"/>
      <c r="N65" s="137">
        <f>'将来負担比率（分子）の構造'!M$42</f>
        <v>6583</v>
      </c>
      <c r="O65" s="137"/>
      <c r="P65" s="137"/>
    </row>
    <row r="66" spans="1:16">
      <c r="A66" s="137" t="s">
        <v>25</v>
      </c>
      <c r="B66" s="137">
        <f>'将来負担比率（分子）の構造'!I$41</f>
        <v>420297</v>
      </c>
      <c r="C66" s="137"/>
      <c r="D66" s="137"/>
      <c r="E66" s="137">
        <f>'将来負担比率（分子）の構造'!J$41</f>
        <v>431143</v>
      </c>
      <c r="F66" s="137"/>
      <c r="G66" s="137"/>
      <c r="H66" s="137">
        <f>'将来負担比率（分子）の構造'!K$41</f>
        <v>441893</v>
      </c>
      <c r="I66" s="137"/>
      <c r="J66" s="137"/>
      <c r="K66" s="137">
        <f>'将来負担比率（分子）の構造'!L$41</f>
        <v>446030</v>
      </c>
      <c r="L66" s="137"/>
      <c r="M66" s="137"/>
      <c r="N66" s="137">
        <f>'将来負担比率（分子）の構造'!M$41</f>
        <v>457962</v>
      </c>
      <c r="O66" s="137"/>
      <c r="P66" s="137"/>
    </row>
    <row r="67" spans="1:16">
      <c r="A67" s="137" t="s">
        <v>64</v>
      </c>
      <c r="B67" s="137" t="e">
        <f>NA()</f>
        <v>#N/A</v>
      </c>
      <c r="C67" s="137">
        <f>IF(ISNUMBER('将来負担比率（分子）の構造'!I$53), IF('将来負担比率（分子）の構造'!I$53 &lt; 0, 0, '将来負担比率（分子）の構造'!I$53), NA())</f>
        <v>121580</v>
      </c>
      <c r="D67" s="137" t="e">
        <f>NA()</f>
        <v>#N/A</v>
      </c>
      <c r="E67" s="137" t="e">
        <f>NA()</f>
        <v>#N/A</v>
      </c>
      <c r="F67" s="137">
        <f>IF(ISNUMBER('将来負担比率（分子）の構造'!J$53), IF('将来負担比率（分子）の構造'!J$53 &lt; 0, 0, '将来負担比率（分子）の構造'!J$53), NA())</f>
        <v>106629</v>
      </c>
      <c r="G67" s="137" t="e">
        <f>NA()</f>
        <v>#N/A</v>
      </c>
      <c r="H67" s="137" t="e">
        <f>NA()</f>
        <v>#N/A</v>
      </c>
      <c r="I67" s="137">
        <f>IF(ISNUMBER('将来負担比率（分子）の構造'!K$53), IF('将来負担比率（分子）の構造'!K$53 &lt; 0, 0, '将来負担比率（分子）の構造'!K$53), NA())</f>
        <v>97060</v>
      </c>
      <c r="J67" s="137" t="e">
        <f>NA()</f>
        <v>#N/A</v>
      </c>
      <c r="K67" s="137" t="e">
        <f>NA()</f>
        <v>#N/A</v>
      </c>
      <c r="L67" s="137">
        <f>IF(ISNUMBER('将来負担比率（分子）の構造'!L$53), IF('将来負担比率（分子）の構造'!L$53 &lt; 0, 0, '将来負担比率（分子）の構造'!L$53), NA())</f>
        <v>83726</v>
      </c>
      <c r="M67" s="137" t="e">
        <f>NA()</f>
        <v>#N/A</v>
      </c>
      <c r="N67" s="137" t="e">
        <f>NA()</f>
        <v>#N/A</v>
      </c>
      <c r="O67" s="137">
        <f>IF(ISNUMBER('将来負担比率（分子）の構造'!M$53), IF('将来負担比率（分子）の構造'!M$53 &lt; 0, 0, '将来負担比率（分子）の構造'!M$53), NA())</f>
        <v>64687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640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210</v>
      </c>
      <c r="C5" s="612"/>
      <c r="D5" s="612"/>
      <c r="E5" s="612"/>
      <c r="F5" s="612"/>
      <c r="G5" s="612"/>
      <c r="H5" s="612"/>
      <c r="I5" s="612"/>
      <c r="J5" s="612"/>
      <c r="K5" s="612"/>
      <c r="L5" s="612"/>
      <c r="M5" s="612"/>
      <c r="N5" s="612"/>
      <c r="O5" s="612"/>
      <c r="P5" s="612"/>
      <c r="Q5" s="613"/>
      <c r="R5" s="614">
        <v>126329812</v>
      </c>
      <c r="S5" s="615"/>
      <c r="T5" s="615"/>
      <c r="U5" s="615"/>
      <c r="V5" s="615"/>
      <c r="W5" s="615"/>
      <c r="X5" s="615"/>
      <c r="Y5" s="616"/>
      <c r="Z5" s="617">
        <v>44.7</v>
      </c>
      <c r="AA5" s="617"/>
      <c r="AB5" s="617"/>
      <c r="AC5" s="617"/>
      <c r="AD5" s="618">
        <v>115760082</v>
      </c>
      <c r="AE5" s="618"/>
      <c r="AF5" s="618"/>
      <c r="AG5" s="618"/>
      <c r="AH5" s="618"/>
      <c r="AI5" s="618"/>
      <c r="AJ5" s="618"/>
      <c r="AK5" s="618"/>
      <c r="AL5" s="619">
        <v>77.099999999999994</v>
      </c>
      <c r="AM5" s="620"/>
      <c r="AN5" s="620"/>
      <c r="AO5" s="621"/>
      <c r="AP5" s="611" t="s">
        <v>211</v>
      </c>
      <c r="AQ5" s="612"/>
      <c r="AR5" s="612"/>
      <c r="AS5" s="612"/>
      <c r="AT5" s="612"/>
      <c r="AU5" s="612"/>
      <c r="AV5" s="612"/>
      <c r="AW5" s="612"/>
      <c r="AX5" s="612"/>
      <c r="AY5" s="612"/>
      <c r="AZ5" s="612"/>
      <c r="BA5" s="612"/>
      <c r="BB5" s="612"/>
      <c r="BC5" s="612"/>
      <c r="BD5" s="612"/>
      <c r="BE5" s="612"/>
      <c r="BF5" s="613"/>
      <c r="BG5" s="625">
        <v>111666301</v>
      </c>
      <c r="BH5" s="626"/>
      <c r="BI5" s="626"/>
      <c r="BJ5" s="626"/>
      <c r="BK5" s="626"/>
      <c r="BL5" s="626"/>
      <c r="BM5" s="626"/>
      <c r="BN5" s="627"/>
      <c r="BO5" s="628">
        <v>88.4</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c r="B6" s="622" t="s">
        <v>216</v>
      </c>
      <c r="C6" s="623"/>
      <c r="D6" s="623"/>
      <c r="E6" s="623"/>
      <c r="F6" s="623"/>
      <c r="G6" s="623"/>
      <c r="H6" s="623"/>
      <c r="I6" s="623"/>
      <c r="J6" s="623"/>
      <c r="K6" s="623"/>
      <c r="L6" s="623"/>
      <c r="M6" s="623"/>
      <c r="N6" s="623"/>
      <c r="O6" s="623"/>
      <c r="P6" s="623"/>
      <c r="Q6" s="624"/>
      <c r="R6" s="625">
        <v>2289453</v>
      </c>
      <c r="S6" s="626"/>
      <c r="T6" s="626"/>
      <c r="U6" s="626"/>
      <c r="V6" s="626"/>
      <c r="W6" s="626"/>
      <c r="X6" s="626"/>
      <c r="Y6" s="627"/>
      <c r="Z6" s="628">
        <v>0.8</v>
      </c>
      <c r="AA6" s="628"/>
      <c r="AB6" s="628"/>
      <c r="AC6" s="628"/>
      <c r="AD6" s="629">
        <v>2289453</v>
      </c>
      <c r="AE6" s="629"/>
      <c r="AF6" s="629"/>
      <c r="AG6" s="629"/>
      <c r="AH6" s="629"/>
      <c r="AI6" s="629"/>
      <c r="AJ6" s="629"/>
      <c r="AK6" s="629"/>
      <c r="AL6" s="630">
        <v>1.5</v>
      </c>
      <c r="AM6" s="631"/>
      <c r="AN6" s="631"/>
      <c r="AO6" s="632"/>
      <c r="AP6" s="622" t="s">
        <v>217</v>
      </c>
      <c r="AQ6" s="623"/>
      <c r="AR6" s="623"/>
      <c r="AS6" s="623"/>
      <c r="AT6" s="623"/>
      <c r="AU6" s="623"/>
      <c r="AV6" s="623"/>
      <c r="AW6" s="623"/>
      <c r="AX6" s="623"/>
      <c r="AY6" s="623"/>
      <c r="AZ6" s="623"/>
      <c r="BA6" s="623"/>
      <c r="BB6" s="623"/>
      <c r="BC6" s="623"/>
      <c r="BD6" s="623"/>
      <c r="BE6" s="623"/>
      <c r="BF6" s="624"/>
      <c r="BG6" s="625">
        <v>111666301</v>
      </c>
      <c r="BH6" s="626"/>
      <c r="BI6" s="626"/>
      <c r="BJ6" s="626"/>
      <c r="BK6" s="626"/>
      <c r="BL6" s="626"/>
      <c r="BM6" s="626"/>
      <c r="BN6" s="627"/>
      <c r="BO6" s="628">
        <v>88.4</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1049269</v>
      </c>
      <c r="CS6" s="626"/>
      <c r="CT6" s="626"/>
      <c r="CU6" s="626"/>
      <c r="CV6" s="626"/>
      <c r="CW6" s="626"/>
      <c r="CX6" s="626"/>
      <c r="CY6" s="627"/>
      <c r="CZ6" s="628">
        <v>0.4</v>
      </c>
      <c r="DA6" s="628"/>
      <c r="DB6" s="628"/>
      <c r="DC6" s="628"/>
      <c r="DD6" s="634" t="s">
        <v>212</v>
      </c>
      <c r="DE6" s="626"/>
      <c r="DF6" s="626"/>
      <c r="DG6" s="626"/>
      <c r="DH6" s="626"/>
      <c r="DI6" s="626"/>
      <c r="DJ6" s="626"/>
      <c r="DK6" s="626"/>
      <c r="DL6" s="626"/>
      <c r="DM6" s="626"/>
      <c r="DN6" s="626"/>
      <c r="DO6" s="626"/>
      <c r="DP6" s="627"/>
      <c r="DQ6" s="634">
        <v>1048971</v>
      </c>
      <c r="DR6" s="626"/>
      <c r="DS6" s="626"/>
      <c r="DT6" s="626"/>
      <c r="DU6" s="626"/>
      <c r="DV6" s="626"/>
      <c r="DW6" s="626"/>
      <c r="DX6" s="626"/>
      <c r="DY6" s="626"/>
      <c r="DZ6" s="626"/>
      <c r="EA6" s="626"/>
      <c r="EB6" s="626"/>
      <c r="EC6" s="635"/>
    </row>
    <row r="7" spans="2:143" ht="11.25" customHeight="1">
      <c r="B7" s="622" t="s">
        <v>219</v>
      </c>
      <c r="C7" s="623"/>
      <c r="D7" s="623"/>
      <c r="E7" s="623"/>
      <c r="F7" s="623"/>
      <c r="G7" s="623"/>
      <c r="H7" s="623"/>
      <c r="I7" s="623"/>
      <c r="J7" s="623"/>
      <c r="K7" s="623"/>
      <c r="L7" s="623"/>
      <c r="M7" s="623"/>
      <c r="N7" s="623"/>
      <c r="O7" s="623"/>
      <c r="P7" s="623"/>
      <c r="Q7" s="624"/>
      <c r="R7" s="625">
        <v>125387</v>
      </c>
      <c r="S7" s="626"/>
      <c r="T7" s="626"/>
      <c r="U7" s="626"/>
      <c r="V7" s="626"/>
      <c r="W7" s="626"/>
      <c r="X7" s="626"/>
      <c r="Y7" s="627"/>
      <c r="Z7" s="628">
        <v>0</v>
      </c>
      <c r="AA7" s="628"/>
      <c r="AB7" s="628"/>
      <c r="AC7" s="628"/>
      <c r="AD7" s="629">
        <v>125387</v>
      </c>
      <c r="AE7" s="629"/>
      <c r="AF7" s="629"/>
      <c r="AG7" s="629"/>
      <c r="AH7" s="629"/>
      <c r="AI7" s="629"/>
      <c r="AJ7" s="629"/>
      <c r="AK7" s="629"/>
      <c r="AL7" s="630">
        <v>0.1</v>
      </c>
      <c r="AM7" s="631"/>
      <c r="AN7" s="631"/>
      <c r="AO7" s="632"/>
      <c r="AP7" s="622" t="s">
        <v>220</v>
      </c>
      <c r="AQ7" s="623"/>
      <c r="AR7" s="623"/>
      <c r="AS7" s="623"/>
      <c r="AT7" s="623"/>
      <c r="AU7" s="623"/>
      <c r="AV7" s="623"/>
      <c r="AW7" s="623"/>
      <c r="AX7" s="623"/>
      <c r="AY7" s="623"/>
      <c r="AZ7" s="623"/>
      <c r="BA7" s="623"/>
      <c r="BB7" s="623"/>
      <c r="BC7" s="623"/>
      <c r="BD7" s="623"/>
      <c r="BE7" s="623"/>
      <c r="BF7" s="624"/>
      <c r="BG7" s="625">
        <v>52717868</v>
      </c>
      <c r="BH7" s="626"/>
      <c r="BI7" s="626"/>
      <c r="BJ7" s="626"/>
      <c r="BK7" s="626"/>
      <c r="BL7" s="626"/>
      <c r="BM7" s="626"/>
      <c r="BN7" s="627"/>
      <c r="BO7" s="628">
        <v>41.7</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20919450</v>
      </c>
      <c r="CS7" s="626"/>
      <c r="CT7" s="626"/>
      <c r="CU7" s="626"/>
      <c r="CV7" s="626"/>
      <c r="CW7" s="626"/>
      <c r="CX7" s="626"/>
      <c r="CY7" s="627"/>
      <c r="CZ7" s="628">
        <v>7.6</v>
      </c>
      <c r="DA7" s="628"/>
      <c r="DB7" s="628"/>
      <c r="DC7" s="628"/>
      <c r="DD7" s="634">
        <v>451201</v>
      </c>
      <c r="DE7" s="626"/>
      <c r="DF7" s="626"/>
      <c r="DG7" s="626"/>
      <c r="DH7" s="626"/>
      <c r="DI7" s="626"/>
      <c r="DJ7" s="626"/>
      <c r="DK7" s="626"/>
      <c r="DL7" s="626"/>
      <c r="DM7" s="626"/>
      <c r="DN7" s="626"/>
      <c r="DO7" s="626"/>
      <c r="DP7" s="627"/>
      <c r="DQ7" s="634">
        <v>17736439</v>
      </c>
      <c r="DR7" s="626"/>
      <c r="DS7" s="626"/>
      <c r="DT7" s="626"/>
      <c r="DU7" s="626"/>
      <c r="DV7" s="626"/>
      <c r="DW7" s="626"/>
      <c r="DX7" s="626"/>
      <c r="DY7" s="626"/>
      <c r="DZ7" s="626"/>
      <c r="EA7" s="626"/>
      <c r="EB7" s="626"/>
      <c r="EC7" s="635"/>
    </row>
    <row r="8" spans="2:143" ht="11.25" customHeight="1">
      <c r="B8" s="622" t="s">
        <v>222</v>
      </c>
      <c r="C8" s="623"/>
      <c r="D8" s="623"/>
      <c r="E8" s="623"/>
      <c r="F8" s="623"/>
      <c r="G8" s="623"/>
      <c r="H8" s="623"/>
      <c r="I8" s="623"/>
      <c r="J8" s="623"/>
      <c r="K8" s="623"/>
      <c r="L8" s="623"/>
      <c r="M8" s="623"/>
      <c r="N8" s="623"/>
      <c r="O8" s="623"/>
      <c r="P8" s="623"/>
      <c r="Q8" s="624"/>
      <c r="R8" s="625">
        <v>374436</v>
      </c>
      <c r="S8" s="626"/>
      <c r="T8" s="626"/>
      <c r="U8" s="626"/>
      <c r="V8" s="626"/>
      <c r="W8" s="626"/>
      <c r="X8" s="626"/>
      <c r="Y8" s="627"/>
      <c r="Z8" s="628">
        <v>0.1</v>
      </c>
      <c r="AA8" s="628"/>
      <c r="AB8" s="628"/>
      <c r="AC8" s="628"/>
      <c r="AD8" s="629">
        <v>374436</v>
      </c>
      <c r="AE8" s="629"/>
      <c r="AF8" s="629"/>
      <c r="AG8" s="629"/>
      <c r="AH8" s="629"/>
      <c r="AI8" s="629"/>
      <c r="AJ8" s="629"/>
      <c r="AK8" s="629"/>
      <c r="AL8" s="630">
        <v>0.2</v>
      </c>
      <c r="AM8" s="631"/>
      <c r="AN8" s="631"/>
      <c r="AO8" s="632"/>
      <c r="AP8" s="622" t="s">
        <v>223</v>
      </c>
      <c r="AQ8" s="623"/>
      <c r="AR8" s="623"/>
      <c r="AS8" s="623"/>
      <c r="AT8" s="623"/>
      <c r="AU8" s="623"/>
      <c r="AV8" s="623"/>
      <c r="AW8" s="623"/>
      <c r="AX8" s="623"/>
      <c r="AY8" s="623"/>
      <c r="AZ8" s="623"/>
      <c r="BA8" s="623"/>
      <c r="BB8" s="623"/>
      <c r="BC8" s="623"/>
      <c r="BD8" s="623"/>
      <c r="BE8" s="623"/>
      <c r="BF8" s="624"/>
      <c r="BG8" s="625">
        <v>1244499</v>
      </c>
      <c r="BH8" s="626"/>
      <c r="BI8" s="626"/>
      <c r="BJ8" s="626"/>
      <c r="BK8" s="626"/>
      <c r="BL8" s="626"/>
      <c r="BM8" s="626"/>
      <c r="BN8" s="627"/>
      <c r="BO8" s="628">
        <v>1</v>
      </c>
      <c r="BP8" s="628"/>
      <c r="BQ8" s="628"/>
      <c r="BR8" s="628"/>
      <c r="BS8" s="634" t="s">
        <v>113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96356071</v>
      </c>
      <c r="CS8" s="626"/>
      <c r="CT8" s="626"/>
      <c r="CU8" s="626"/>
      <c r="CV8" s="626"/>
      <c r="CW8" s="626"/>
      <c r="CX8" s="626"/>
      <c r="CY8" s="627"/>
      <c r="CZ8" s="628">
        <v>34.799999999999997</v>
      </c>
      <c r="DA8" s="628"/>
      <c r="DB8" s="628"/>
      <c r="DC8" s="628"/>
      <c r="DD8" s="634">
        <v>2124663</v>
      </c>
      <c r="DE8" s="626"/>
      <c r="DF8" s="626"/>
      <c r="DG8" s="626"/>
      <c r="DH8" s="626"/>
      <c r="DI8" s="626"/>
      <c r="DJ8" s="626"/>
      <c r="DK8" s="626"/>
      <c r="DL8" s="626"/>
      <c r="DM8" s="626"/>
      <c r="DN8" s="626"/>
      <c r="DO8" s="626"/>
      <c r="DP8" s="627"/>
      <c r="DQ8" s="634">
        <v>47898195</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284994</v>
      </c>
      <c r="S9" s="626"/>
      <c r="T9" s="626"/>
      <c r="U9" s="626"/>
      <c r="V9" s="626"/>
      <c r="W9" s="626"/>
      <c r="X9" s="626"/>
      <c r="Y9" s="627"/>
      <c r="Z9" s="628">
        <v>0.1</v>
      </c>
      <c r="AA9" s="628"/>
      <c r="AB9" s="628"/>
      <c r="AC9" s="628"/>
      <c r="AD9" s="629">
        <v>284994</v>
      </c>
      <c r="AE9" s="629"/>
      <c r="AF9" s="629"/>
      <c r="AG9" s="629"/>
      <c r="AH9" s="629"/>
      <c r="AI9" s="629"/>
      <c r="AJ9" s="629"/>
      <c r="AK9" s="629"/>
      <c r="AL9" s="630">
        <v>0.2</v>
      </c>
      <c r="AM9" s="631"/>
      <c r="AN9" s="631"/>
      <c r="AO9" s="632"/>
      <c r="AP9" s="622" t="s">
        <v>226</v>
      </c>
      <c r="AQ9" s="623"/>
      <c r="AR9" s="623"/>
      <c r="AS9" s="623"/>
      <c r="AT9" s="623"/>
      <c r="AU9" s="623"/>
      <c r="AV9" s="623"/>
      <c r="AW9" s="623"/>
      <c r="AX9" s="623"/>
      <c r="AY9" s="623"/>
      <c r="AZ9" s="623"/>
      <c r="BA9" s="623"/>
      <c r="BB9" s="623"/>
      <c r="BC9" s="623"/>
      <c r="BD9" s="623"/>
      <c r="BE9" s="623"/>
      <c r="BF9" s="624"/>
      <c r="BG9" s="625">
        <v>40663083</v>
      </c>
      <c r="BH9" s="626"/>
      <c r="BI9" s="626"/>
      <c r="BJ9" s="626"/>
      <c r="BK9" s="626"/>
      <c r="BL9" s="626"/>
      <c r="BM9" s="626"/>
      <c r="BN9" s="627"/>
      <c r="BO9" s="628">
        <v>32.200000000000003</v>
      </c>
      <c r="BP9" s="628"/>
      <c r="BQ9" s="628"/>
      <c r="BR9" s="628"/>
      <c r="BS9" s="634" t="s">
        <v>113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28020589</v>
      </c>
      <c r="CS9" s="626"/>
      <c r="CT9" s="626"/>
      <c r="CU9" s="626"/>
      <c r="CV9" s="626"/>
      <c r="CW9" s="626"/>
      <c r="CX9" s="626"/>
      <c r="CY9" s="627"/>
      <c r="CZ9" s="628">
        <v>10.1</v>
      </c>
      <c r="DA9" s="628"/>
      <c r="DB9" s="628"/>
      <c r="DC9" s="628"/>
      <c r="DD9" s="634">
        <v>3787634</v>
      </c>
      <c r="DE9" s="626"/>
      <c r="DF9" s="626"/>
      <c r="DG9" s="626"/>
      <c r="DH9" s="626"/>
      <c r="DI9" s="626"/>
      <c r="DJ9" s="626"/>
      <c r="DK9" s="626"/>
      <c r="DL9" s="626"/>
      <c r="DM9" s="626"/>
      <c r="DN9" s="626"/>
      <c r="DO9" s="626"/>
      <c r="DP9" s="627"/>
      <c r="DQ9" s="634">
        <v>22066224</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13211729</v>
      </c>
      <c r="S10" s="626"/>
      <c r="T10" s="626"/>
      <c r="U10" s="626"/>
      <c r="V10" s="626"/>
      <c r="W10" s="626"/>
      <c r="X10" s="626"/>
      <c r="Y10" s="627"/>
      <c r="Z10" s="628">
        <v>4.7</v>
      </c>
      <c r="AA10" s="628"/>
      <c r="AB10" s="628"/>
      <c r="AC10" s="628"/>
      <c r="AD10" s="629">
        <v>13211729</v>
      </c>
      <c r="AE10" s="629"/>
      <c r="AF10" s="629"/>
      <c r="AG10" s="629"/>
      <c r="AH10" s="629"/>
      <c r="AI10" s="629"/>
      <c r="AJ10" s="629"/>
      <c r="AK10" s="629"/>
      <c r="AL10" s="630">
        <v>8.8000000000000007</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2608192</v>
      </c>
      <c r="BH10" s="626"/>
      <c r="BI10" s="626"/>
      <c r="BJ10" s="626"/>
      <c r="BK10" s="626"/>
      <c r="BL10" s="626"/>
      <c r="BM10" s="626"/>
      <c r="BN10" s="627"/>
      <c r="BO10" s="628">
        <v>2.1</v>
      </c>
      <c r="BP10" s="628"/>
      <c r="BQ10" s="628"/>
      <c r="BR10" s="628"/>
      <c r="BS10" s="634" t="s">
        <v>113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485536</v>
      </c>
      <c r="CS10" s="626"/>
      <c r="CT10" s="626"/>
      <c r="CU10" s="626"/>
      <c r="CV10" s="626"/>
      <c r="CW10" s="626"/>
      <c r="CX10" s="626"/>
      <c r="CY10" s="627"/>
      <c r="CZ10" s="628">
        <v>0.2</v>
      </c>
      <c r="DA10" s="628"/>
      <c r="DB10" s="628"/>
      <c r="DC10" s="628"/>
      <c r="DD10" s="634" t="s">
        <v>113</v>
      </c>
      <c r="DE10" s="626"/>
      <c r="DF10" s="626"/>
      <c r="DG10" s="626"/>
      <c r="DH10" s="626"/>
      <c r="DI10" s="626"/>
      <c r="DJ10" s="626"/>
      <c r="DK10" s="626"/>
      <c r="DL10" s="626"/>
      <c r="DM10" s="626"/>
      <c r="DN10" s="626"/>
      <c r="DO10" s="626"/>
      <c r="DP10" s="627"/>
      <c r="DQ10" s="634">
        <v>414016</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v>30550</v>
      </c>
      <c r="S11" s="626"/>
      <c r="T11" s="626"/>
      <c r="U11" s="626"/>
      <c r="V11" s="626"/>
      <c r="W11" s="626"/>
      <c r="X11" s="626"/>
      <c r="Y11" s="627"/>
      <c r="Z11" s="628">
        <v>0</v>
      </c>
      <c r="AA11" s="628"/>
      <c r="AB11" s="628"/>
      <c r="AC11" s="628"/>
      <c r="AD11" s="629">
        <v>30550</v>
      </c>
      <c r="AE11" s="629"/>
      <c r="AF11" s="629"/>
      <c r="AG11" s="629"/>
      <c r="AH11" s="629"/>
      <c r="AI11" s="629"/>
      <c r="AJ11" s="629"/>
      <c r="AK11" s="629"/>
      <c r="AL11" s="630">
        <v>0</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8202094</v>
      </c>
      <c r="BH11" s="626"/>
      <c r="BI11" s="626"/>
      <c r="BJ11" s="626"/>
      <c r="BK11" s="626"/>
      <c r="BL11" s="626"/>
      <c r="BM11" s="626"/>
      <c r="BN11" s="627"/>
      <c r="BO11" s="628">
        <v>6.5</v>
      </c>
      <c r="BP11" s="628"/>
      <c r="BQ11" s="628"/>
      <c r="BR11" s="628"/>
      <c r="BS11" s="634" t="s">
        <v>113</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4287619</v>
      </c>
      <c r="CS11" s="626"/>
      <c r="CT11" s="626"/>
      <c r="CU11" s="626"/>
      <c r="CV11" s="626"/>
      <c r="CW11" s="626"/>
      <c r="CX11" s="626"/>
      <c r="CY11" s="627"/>
      <c r="CZ11" s="628">
        <v>1.5</v>
      </c>
      <c r="DA11" s="628"/>
      <c r="DB11" s="628"/>
      <c r="DC11" s="628"/>
      <c r="DD11" s="634">
        <v>1894003</v>
      </c>
      <c r="DE11" s="626"/>
      <c r="DF11" s="626"/>
      <c r="DG11" s="626"/>
      <c r="DH11" s="626"/>
      <c r="DI11" s="626"/>
      <c r="DJ11" s="626"/>
      <c r="DK11" s="626"/>
      <c r="DL11" s="626"/>
      <c r="DM11" s="626"/>
      <c r="DN11" s="626"/>
      <c r="DO11" s="626"/>
      <c r="DP11" s="627"/>
      <c r="DQ11" s="634">
        <v>3017154</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52977666</v>
      </c>
      <c r="BH12" s="626"/>
      <c r="BI12" s="626"/>
      <c r="BJ12" s="626"/>
      <c r="BK12" s="626"/>
      <c r="BL12" s="626"/>
      <c r="BM12" s="626"/>
      <c r="BN12" s="627"/>
      <c r="BO12" s="628">
        <v>41.9</v>
      </c>
      <c r="BP12" s="628"/>
      <c r="BQ12" s="628"/>
      <c r="BR12" s="628"/>
      <c r="BS12" s="634" t="s">
        <v>113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3989041</v>
      </c>
      <c r="CS12" s="626"/>
      <c r="CT12" s="626"/>
      <c r="CU12" s="626"/>
      <c r="CV12" s="626"/>
      <c r="CW12" s="626"/>
      <c r="CX12" s="626"/>
      <c r="CY12" s="627"/>
      <c r="CZ12" s="628">
        <v>1.4</v>
      </c>
      <c r="DA12" s="628"/>
      <c r="DB12" s="628"/>
      <c r="DC12" s="628"/>
      <c r="DD12" s="634">
        <v>206735</v>
      </c>
      <c r="DE12" s="626"/>
      <c r="DF12" s="626"/>
      <c r="DG12" s="626"/>
      <c r="DH12" s="626"/>
      <c r="DI12" s="626"/>
      <c r="DJ12" s="626"/>
      <c r="DK12" s="626"/>
      <c r="DL12" s="626"/>
      <c r="DM12" s="626"/>
      <c r="DN12" s="626"/>
      <c r="DO12" s="626"/>
      <c r="DP12" s="627"/>
      <c r="DQ12" s="634">
        <v>3746131</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643858</v>
      </c>
      <c r="S13" s="626"/>
      <c r="T13" s="626"/>
      <c r="U13" s="626"/>
      <c r="V13" s="626"/>
      <c r="W13" s="626"/>
      <c r="X13" s="626"/>
      <c r="Y13" s="627"/>
      <c r="Z13" s="628">
        <v>0.2</v>
      </c>
      <c r="AA13" s="628"/>
      <c r="AB13" s="628"/>
      <c r="AC13" s="628"/>
      <c r="AD13" s="629">
        <v>643858</v>
      </c>
      <c r="AE13" s="629"/>
      <c r="AF13" s="629"/>
      <c r="AG13" s="629"/>
      <c r="AH13" s="629"/>
      <c r="AI13" s="629"/>
      <c r="AJ13" s="629"/>
      <c r="AK13" s="629"/>
      <c r="AL13" s="630">
        <v>0.4</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52688073</v>
      </c>
      <c r="BH13" s="626"/>
      <c r="BI13" s="626"/>
      <c r="BJ13" s="626"/>
      <c r="BK13" s="626"/>
      <c r="BL13" s="626"/>
      <c r="BM13" s="626"/>
      <c r="BN13" s="627"/>
      <c r="BO13" s="628">
        <v>41.7</v>
      </c>
      <c r="BP13" s="628"/>
      <c r="BQ13" s="628"/>
      <c r="BR13" s="628"/>
      <c r="BS13" s="634" t="s">
        <v>113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49442403</v>
      </c>
      <c r="CS13" s="626"/>
      <c r="CT13" s="626"/>
      <c r="CU13" s="626"/>
      <c r="CV13" s="626"/>
      <c r="CW13" s="626"/>
      <c r="CX13" s="626"/>
      <c r="CY13" s="627"/>
      <c r="CZ13" s="628">
        <v>17.8</v>
      </c>
      <c r="DA13" s="628"/>
      <c r="DB13" s="628"/>
      <c r="DC13" s="628"/>
      <c r="DD13" s="634">
        <v>30534432</v>
      </c>
      <c r="DE13" s="626"/>
      <c r="DF13" s="626"/>
      <c r="DG13" s="626"/>
      <c r="DH13" s="626"/>
      <c r="DI13" s="626"/>
      <c r="DJ13" s="626"/>
      <c r="DK13" s="626"/>
      <c r="DL13" s="626"/>
      <c r="DM13" s="626"/>
      <c r="DN13" s="626"/>
      <c r="DO13" s="626"/>
      <c r="DP13" s="627"/>
      <c r="DQ13" s="634">
        <v>22051746</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v>5810227</v>
      </c>
      <c r="S14" s="626"/>
      <c r="T14" s="626"/>
      <c r="U14" s="626"/>
      <c r="V14" s="626"/>
      <c r="W14" s="626"/>
      <c r="X14" s="626"/>
      <c r="Y14" s="627"/>
      <c r="Z14" s="628">
        <v>2.1</v>
      </c>
      <c r="AA14" s="628"/>
      <c r="AB14" s="628"/>
      <c r="AC14" s="628"/>
      <c r="AD14" s="629">
        <v>5810227</v>
      </c>
      <c r="AE14" s="629"/>
      <c r="AF14" s="629"/>
      <c r="AG14" s="629"/>
      <c r="AH14" s="629"/>
      <c r="AI14" s="629"/>
      <c r="AJ14" s="629"/>
      <c r="AK14" s="629"/>
      <c r="AL14" s="630">
        <v>3.9</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1399558</v>
      </c>
      <c r="BH14" s="626"/>
      <c r="BI14" s="626"/>
      <c r="BJ14" s="626"/>
      <c r="BK14" s="626"/>
      <c r="BL14" s="626"/>
      <c r="BM14" s="626"/>
      <c r="BN14" s="627"/>
      <c r="BO14" s="628">
        <v>1.1000000000000001</v>
      </c>
      <c r="BP14" s="628"/>
      <c r="BQ14" s="628"/>
      <c r="BR14" s="628"/>
      <c r="BS14" s="634" t="s">
        <v>113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11891681</v>
      </c>
      <c r="CS14" s="626"/>
      <c r="CT14" s="626"/>
      <c r="CU14" s="626"/>
      <c r="CV14" s="626"/>
      <c r="CW14" s="626"/>
      <c r="CX14" s="626"/>
      <c r="CY14" s="627"/>
      <c r="CZ14" s="628">
        <v>4.3</v>
      </c>
      <c r="DA14" s="628"/>
      <c r="DB14" s="628"/>
      <c r="DC14" s="628"/>
      <c r="DD14" s="634">
        <v>1659699</v>
      </c>
      <c r="DE14" s="626"/>
      <c r="DF14" s="626"/>
      <c r="DG14" s="626"/>
      <c r="DH14" s="626"/>
      <c r="DI14" s="626"/>
      <c r="DJ14" s="626"/>
      <c r="DK14" s="626"/>
      <c r="DL14" s="626"/>
      <c r="DM14" s="626"/>
      <c r="DN14" s="626"/>
      <c r="DO14" s="626"/>
      <c r="DP14" s="627"/>
      <c r="DQ14" s="634">
        <v>8385668</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485979</v>
      </c>
      <c r="S15" s="626"/>
      <c r="T15" s="626"/>
      <c r="U15" s="626"/>
      <c r="V15" s="626"/>
      <c r="W15" s="626"/>
      <c r="X15" s="626"/>
      <c r="Y15" s="627"/>
      <c r="Z15" s="628">
        <v>0.2</v>
      </c>
      <c r="AA15" s="628"/>
      <c r="AB15" s="628"/>
      <c r="AC15" s="628"/>
      <c r="AD15" s="629">
        <v>485979</v>
      </c>
      <c r="AE15" s="629"/>
      <c r="AF15" s="629"/>
      <c r="AG15" s="629"/>
      <c r="AH15" s="629"/>
      <c r="AI15" s="629"/>
      <c r="AJ15" s="629"/>
      <c r="AK15" s="629"/>
      <c r="AL15" s="630">
        <v>0.3</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4571132</v>
      </c>
      <c r="BH15" s="626"/>
      <c r="BI15" s="626"/>
      <c r="BJ15" s="626"/>
      <c r="BK15" s="626"/>
      <c r="BL15" s="626"/>
      <c r="BM15" s="626"/>
      <c r="BN15" s="627"/>
      <c r="BO15" s="628">
        <v>3.6</v>
      </c>
      <c r="BP15" s="628"/>
      <c r="BQ15" s="628"/>
      <c r="BR15" s="628"/>
      <c r="BS15" s="634" t="s">
        <v>113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21751259</v>
      </c>
      <c r="CS15" s="626"/>
      <c r="CT15" s="626"/>
      <c r="CU15" s="626"/>
      <c r="CV15" s="626"/>
      <c r="CW15" s="626"/>
      <c r="CX15" s="626"/>
      <c r="CY15" s="627"/>
      <c r="CZ15" s="628">
        <v>7.9</v>
      </c>
      <c r="DA15" s="628"/>
      <c r="DB15" s="628"/>
      <c r="DC15" s="628"/>
      <c r="DD15" s="634">
        <v>2715321</v>
      </c>
      <c r="DE15" s="626"/>
      <c r="DF15" s="626"/>
      <c r="DG15" s="626"/>
      <c r="DH15" s="626"/>
      <c r="DI15" s="626"/>
      <c r="DJ15" s="626"/>
      <c r="DK15" s="626"/>
      <c r="DL15" s="626"/>
      <c r="DM15" s="626"/>
      <c r="DN15" s="626"/>
      <c r="DO15" s="626"/>
      <c r="DP15" s="627"/>
      <c r="DQ15" s="634">
        <v>18635877</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11405293</v>
      </c>
      <c r="S16" s="626"/>
      <c r="T16" s="626"/>
      <c r="U16" s="626"/>
      <c r="V16" s="626"/>
      <c r="W16" s="626"/>
      <c r="X16" s="626"/>
      <c r="Y16" s="627"/>
      <c r="Z16" s="628">
        <v>4</v>
      </c>
      <c r="AA16" s="628"/>
      <c r="AB16" s="628"/>
      <c r="AC16" s="628"/>
      <c r="AD16" s="629">
        <v>9954580</v>
      </c>
      <c r="AE16" s="629"/>
      <c r="AF16" s="629"/>
      <c r="AG16" s="629"/>
      <c r="AH16" s="629"/>
      <c r="AI16" s="629"/>
      <c r="AJ16" s="629"/>
      <c r="AK16" s="629"/>
      <c r="AL16" s="630">
        <v>6.6</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v>77</v>
      </c>
      <c r="BH16" s="626"/>
      <c r="BI16" s="626"/>
      <c r="BJ16" s="626"/>
      <c r="BK16" s="626"/>
      <c r="BL16" s="626"/>
      <c r="BM16" s="626"/>
      <c r="BN16" s="627"/>
      <c r="BO16" s="628">
        <v>0</v>
      </c>
      <c r="BP16" s="628"/>
      <c r="BQ16" s="628"/>
      <c r="BR16" s="628"/>
      <c r="BS16" s="634" t="s">
        <v>113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239219</v>
      </c>
      <c r="CS16" s="626"/>
      <c r="CT16" s="626"/>
      <c r="CU16" s="626"/>
      <c r="CV16" s="626"/>
      <c r="CW16" s="626"/>
      <c r="CX16" s="626"/>
      <c r="CY16" s="627"/>
      <c r="CZ16" s="628">
        <v>0.1</v>
      </c>
      <c r="DA16" s="628"/>
      <c r="DB16" s="628"/>
      <c r="DC16" s="628"/>
      <c r="DD16" s="634" t="s">
        <v>113</v>
      </c>
      <c r="DE16" s="626"/>
      <c r="DF16" s="626"/>
      <c r="DG16" s="626"/>
      <c r="DH16" s="626"/>
      <c r="DI16" s="626"/>
      <c r="DJ16" s="626"/>
      <c r="DK16" s="626"/>
      <c r="DL16" s="626"/>
      <c r="DM16" s="626"/>
      <c r="DN16" s="626"/>
      <c r="DO16" s="626"/>
      <c r="DP16" s="627"/>
      <c r="DQ16" s="634">
        <v>21710</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v>9954580</v>
      </c>
      <c r="S17" s="626"/>
      <c r="T17" s="626"/>
      <c r="U17" s="626"/>
      <c r="V17" s="626"/>
      <c r="W17" s="626"/>
      <c r="X17" s="626"/>
      <c r="Y17" s="627"/>
      <c r="Z17" s="628">
        <v>3.5</v>
      </c>
      <c r="AA17" s="628"/>
      <c r="AB17" s="628"/>
      <c r="AC17" s="628"/>
      <c r="AD17" s="629">
        <v>9954580</v>
      </c>
      <c r="AE17" s="629"/>
      <c r="AF17" s="629"/>
      <c r="AG17" s="629"/>
      <c r="AH17" s="629"/>
      <c r="AI17" s="629"/>
      <c r="AJ17" s="629"/>
      <c r="AK17" s="629"/>
      <c r="AL17" s="630">
        <v>6.6</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38591065</v>
      </c>
      <c r="CS17" s="626"/>
      <c r="CT17" s="626"/>
      <c r="CU17" s="626"/>
      <c r="CV17" s="626"/>
      <c r="CW17" s="626"/>
      <c r="CX17" s="626"/>
      <c r="CY17" s="627"/>
      <c r="CZ17" s="628">
        <v>13.9</v>
      </c>
      <c r="DA17" s="628"/>
      <c r="DB17" s="628"/>
      <c r="DC17" s="628"/>
      <c r="DD17" s="634" t="s">
        <v>113</v>
      </c>
      <c r="DE17" s="626"/>
      <c r="DF17" s="626"/>
      <c r="DG17" s="626"/>
      <c r="DH17" s="626"/>
      <c r="DI17" s="626"/>
      <c r="DJ17" s="626"/>
      <c r="DK17" s="626"/>
      <c r="DL17" s="626"/>
      <c r="DM17" s="626"/>
      <c r="DN17" s="626"/>
      <c r="DO17" s="626"/>
      <c r="DP17" s="627"/>
      <c r="DQ17" s="634">
        <v>36729050</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1450713</v>
      </c>
      <c r="S18" s="626"/>
      <c r="T18" s="626"/>
      <c r="U18" s="626"/>
      <c r="V18" s="626"/>
      <c r="W18" s="626"/>
      <c r="X18" s="626"/>
      <c r="Y18" s="627"/>
      <c r="Z18" s="628">
        <v>0.5</v>
      </c>
      <c r="AA18" s="628"/>
      <c r="AB18" s="628"/>
      <c r="AC18" s="628"/>
      <c r="AD18" s="629" t="s">
        <v>113</v>
      </c>
      <c r="AE18" s="629"/>
      <c r="AF18" s="629"/>
      <c r="AG18" s="629"/>
      <c r="AH18" s="629"/>
      <c r="AI18" s="629"/>
      <c r="AJ18" s="629"/>
      <c r="AK18" s="629"/>
      <c r="AL18" s="630" t="s">
        <v>113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14663511</v>
      </c>
      <c r="BH19" s="626"/>
      <c r="BI19" s="626"/>
      <c r="BJ19" s="626"/>
      <c r="BK19" s="626"/>
      <c r="BL19" s="626"/>
      <c r="BM19" s="626"/>
      <c r="BN19" s="627"/>
      <c r="BO19" s="628">
        <v>11.6</v>
      </c>
      <c r="BP19" s="628"/>
      <c r="BQ19" s="628"/>
      <c r="BR19" s="628"/>
      <c r="BS19" s="634" t="s">
        <v>113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160991718</v>
      </c>
      <c r="S20" s="626"/>
      <c r="T20" s="626"/>
      <c r="U20" s="626"/>
      <c r="V20" s="626"/>
      <c r="W20" s="626"/>
      <c r="X20" s="626"/>
      <c r="Y20" s="627"/>
      <c r="Z20" s="628">
        <v>57</v>
      </c>
      <c r="AA20" s="628"/>
      <c r="AB20" s="628"/>
      <c r="AC20" s="628"/>
      <c r="AD20" s="629">
        <v>148971275</v>
      </c>
      <c r="AE20" s="629"/>
      <c r="AF20" s="629"/>
      <c r="AG20" s="629"/>
      <c r="AH20" s="629"/>
      <c r="AI20" s="629"/>
      <c r="AJ20" s="629"/>
      <c r="AK20" s="629"/>
      <c r="AL20" s="630">
        <v>99.2</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14663511</v>
      </c>
      <c r="BH20" s="626"/>
      <c r="BI20" s="626"/>
      <c r="BJ20" s="626"/>
      <c r="BK20" s="626"/>
      <c r="BL20" s="626"/>
      <c r="BM20" s="626"/>
      <c r="BN20" s="627"/>
      <c r="BO20" s="628">
        <v>11.6</v>
      </c>
      <c r="BP20" s="628"/>
      <c r="BQ20" s="628"/>
      <c r="BR20" s="628"/>
      <c r="BS20" s="634" t="s">
        <v>113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277023202</v>
      </c>
      <c r="CS20" s="626"/>
      <c r="CT20" s="626"/>
      <c r="CU20" s="626"/>
      <c r="CV20" s="626"/>
      <c r="CW20" s="626"/>
      <c r="CX20" s="626"/>
      <c r="CY20" s="627"/>
      <c r="CZ20" s="628">
        <v>100</v>
      </c>
      <c r="DA20" s="628"/>
      <c r="DB20" s="628"/>
      <c r="DC20" s="628"/>
      <c r="DD20" s="634">
        <v>43373688</v>
      </c>
      <c r="DE20" s="626"/>
      <c r="DF20" s="626"/>
      <c r="DG20" s="626"/>
      <c r="DH20" s="626"/>
      <c r="DI20" s="626"/>
      <c r="DJ20" s="626"/>
      <c r="DK20" s="626"/>
      <c r="DL20" s="626"/>
      <c r="DM20" s="626"/>
      <c r="DN20" s="626"/>
      <c r="DO20" s="626"/>
      <c r="DP20" s="627"/>
      <c r="DQ20" s="634">
        <v>181751181</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v>359345</v>
      </c>
      <c r="S21" s="626"/>
      <c r="T21" s="626"/>
      <c r="U21" s="626"/>
      <c r="V21" s="626"/>
      <c r="W21" s="626"/>
      <c r="X21" s="626"/>
      <c r="Y21" s="627"/>
      <c r="Z21" s="628">
        <v>0.1</v>
      </c>
      <c r="AA21" s="628"/>
      <c r="AB21" s="628"/>
      <c r="AC21" s="628"/>
      <c r="AD21" s="629">
        <v>359345</v>
      </c>
      <c r="AE21" s="629"/>
      <c r="AF21" s="629"/>
      <c r="AG21" s="629"/>
      <c r="AH21" s="629"/>
      <c r="AI21" s="629"/>
      <c r="AJ21" s="629"/>
      <c r="AK21" s="629"/>
      <c r="AL21" s="630">
        <v>0.2</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28410</v>
      </c>
      <c r="BH21" s="626"/>
      <c r="BI21" s="626"/>
      <c r="BJ21" s="626"/>
      <c r="BK21" s="626"/>
      <c r="BL21" s="626"/>
      <c r="BM21" s="626"/>
      <c r="BN21" s="627"/>
      <c r="BO21" s="628">
        <v>0</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1723678</v>
      </c>
      <c r="S22" s="626"/>
      <c r="T22" s="626"/>
      <c r="U22" s="626"/>
      <c r="V22" s="626"/>
      <c r="W22" s="626"/>
      <c r="X22" s="626"/>
      <c r="Y22" s="627"/>
      <c r="Z22" s="628">
        <v>0.6</v>
      </c>
      <c r="AA22" s="628"/>
      <c r="AB22" s="628"/>
      <c r="AC22" s="628"/>
      <c r="AD22" s="629" t="s">
        <v>113</v>
      </c>
      <c r="AE22" s="629"/>
      <c r="AF22" s="629"/>
      <c r="AG22" s="629"/>
      <c r="AH22" s="629"/>
      <c r="AI22" s="629"/>
      <c r="AJ22" s="629"/>
      <c r="AK22" s="629"/>
      <c r="AL22" s="630" t="s">
        <v>113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v>4065371</v>
      </c>
      <c r="BH22" s="626"/>
      <c r="BI22" s="626"/>
      <c r="BJ22" s="626"/>
      <c r="BK22" s="626"/>
      <c r="BL22" s="626"/>
      <c r="BM22" s="626"/>
      <c r="BN22" s="627"/>
      <c r="BO22" s="628">
        <v>3.2</v>
      </c>
      <c r="BP22" s="628"/>
      <c r="BQ22" s="628"/>
      <c r="BR22" s="628"/>
      <c r="BS22" s="634" t="s">
        <v>113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4814186</v>
      </c>
      <c r="S23" s="626"/>
      <c r="T23" s="626"/>
      <c r="U23" s="626"/>
      <c r="V23" s="626"/>
      <c r="W23" s="626"/>
      <c r="X23" s="626"/>
      <c r="Y23" s="627"/>
      <c r="Z23" s="628">
        <v>1.7</v>
      </c>
      <c r="AA23" s="628"/>
      <c r="AB23" s="628"/>
      <c r="AC23" s="628"/>
      <c r="AD23" s="629">
        <v>538978</v>
      </c>
      <c r="AE23" s="629"/>
      <c r="AF23" s="629"/>
      <c r="AG23" s="629"/>
      <c r="AH23" s="629"/>
      <c r="AI23" s="629"/>
      <c r="AJ23" s="629"/>
      <c r="AK23" s="629"/>
      <c r="AL23" s="630">
        <v>0.4</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v>10569730</v>
      </c>
      <c r="BH23" s="626"/>
      <c r="BI23" s="626"/>
      <c r="BJ23" s="626"/>
      <c r="BK23" s="626"/>
      <c r="BL23" s="626"/>
      <c r="BM23" s="626"/>
      <c r="BN23" s="627"/>
      <c r="BO23" s="628">
        <v>8.4</v>
      </c>
      <c r="BP23" s="628"/>
      <c r="BQ23" s="628"/>
      <c r="BR23" s="628"/>
      <c r="BS23" s="634" t="s">
        <v>113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1364501</v>
      </c>
      <c r="S24" s="626"/>
      <c r="T24" s="626"/>
      <c r="U24" s="626"/>
      <c r="V24" s="626"/>
      <c r="W24" s="626"/>
      <c r="X24" s="626"/>
      <c r="Y24" s="627"/>
      <c r="Z24" s="628">
        <v>0.5</v>
      </c>
      <c r="AA24" s="628"/>
      <c r="AB24" s="628"/>
      <c r="AC24" s="628"/>
      <c r="AD24" s="629" t="s">
        <v>113</v>
      </c>
      <c r="AE24" s="629"/>
      <c r="AF24" s="629"/>
      <c r="AG24" s="629"/>
      <c r="AH24" s="629"/>
      <c r="AI24" s="629"/>
      <c r="AJ24" s="629"/>
      <c r="AK24" s="629"/>
      <c r="AL24" s="630" t="s">
        <v>113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144656722</v>
      </c>
      <c r="CS24" s="615"/>
      <c r="CT24" s="615"/>
      <c r="CU24" s="615"/>
      <c r="CV24" s="615"/>
      <c r="CW24" s="615"/>
      <c r="CX24" s="615"/>
      <c r="CY24" s="616"/>
      <c r="CZ24" s="652">
        <v>52.2</v>
      </c>
      <c r="DA24" s="653"/>
      <c r="DB24" s="653"/>
      <c r="DC24" s="654"/>
      <c r="DD24" s="651">
        <v>97791627</v>
      </c>
      <c r="DE24" s="615"/>
      <c r="DF24" s="615"/>
      <c r="DG24" s="615"/>
      <c r="DH24" s="615"/>
      <c r="DI24" s="615"/>
      <c r="DJ24" s="615"/>
      <c r="DK24" s="616"/>
      <c r="DL24" s="651">
        <v>96871342</v>
      </c>
      <c r="DM24" s="615"/>
      <c r="DN24" s="615"/>
      <c r="DO24" s="615"/>
      <c r="DP24" s="615"/>
      <c r="DQ24" s="615"/>
      <c r="DR24" s="615"/>
      <c r="DS24" s="615"/>
      <c r="DT24" s="615"/>
      <c r="DU24" s="615"/>
      <c r="DV24" s="616"/>
      <c r="DW24" s="619">
        <v>59</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45182130</v>
      </c>
      <c r="S25" s="626"/>
      <c r="T25" s="626"/>
      <c r="U25" s="626"/>
      <c r="V25" s="626"/>
      <c r="W25" s="626"/>
      <c r="X25" s="626"/>
      <c r="Y25" s="627"/>
      <c r="Z25" s="628">
        <v>16</v>
      </c>
      <c r="AA25" s="628"/>
      <c r="AB25" s="628"/>
      <c r="AC25" s="628"/>
      <c r="AD25" s="629" t="s">
        <v>113</v>
      </c>
      <c r="AE25" s="629"/>
      <c r="AF25" s="629"/>
      <c r="AG25" s="629"/>
      <c r="AH25" s="629"/>
      <c r="AI25" s="629"/>
      <c r="AJ25" s="629"/>
      <c r="AK25" s="629"/>
      <c r="AL25" s="630" t="s">
        <v>113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46025557</v>
      </c>
      <c r="CS25" s="657"/>
      <c r="CT25" s="657"/>
      <c r="CU25" s="657"/>
      <c r="CV25" s="657"/>
      <c r="CW25" s="657"/>
      <c r="CX25" s="657"/>
      <c r="CY25" s="658"/>
      <c r="CZ25" s="659">
        <v>16.600000000000001</v>
      </c>
      <c r="DA25" s="660"/>
      <c r="DB25" s="660"/>
      <c r="DC25" s="661"/>
      <c r="DD25" s="634">
        <v>41860432</v>
      </c>
      <c r="DE25" s="657"/>
      <c r="DF25" s="657"/>
      <c r="DG25" s="657"/>
      <c r="DH25" s="657"/>
      <c r="DI25" s="657"/>
      <c r="DJ25" s="657"/>
      <c r="DK25" s="658"/>
      <c r="DL25" s="634">
        <v>41230761</v>
      </c>
      <c r="DM25" s="657"/>
      <c r="DN25" s="657"/>
      <c r="DO25" s="657"/>
      <c r="DP25" s="657"/>
      <c r="DQ25" s="657"/>
      <c r="DR25" s="657"/>
      <c r="DS25" s="657"/>
      <c r="DT25" s="657"/>
      <c r="DU25" s="657"/>
      <c r="DV25" s="658"/>
      <c r="DW25" s="630">
        <v>25.1</v>
      </c>
      <c r="DX25" s="655"/>
      <c r="DY25" s="655"/>
      <c r="DZ25" s="655"/>
      <c r="EA25" s="655"/>
      <c r="EB25" s="655"/>
      <c r="EC25" s="656"/>
    </row>
    <row r="26" spans="2:133" ht="11.25" customHeight="1">
      <c r="B26" s="662" t="s">
        <v>279</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32310011</v>
      </c>
      <c r="CS26" s="626"/>
      <c r="CT26" s="626"/>
      <c r="CU26" s="626"/>
      <c r="CV26" s="626"/>
      <c r="CW26" s="626"/>
      <c r="CX26" s="626"/>
      <c r="CY26" s="627"/>
      <c r="CZ26" s="659">
        <v>11.7</v>
      </c>
      <c r="DA26" s="660"/>
      <c r="DB26" s="660"/>
      <c r="DC26" s="661"/>
      <c r="DD26" s="634">
        <v>28739190</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5"/>
      <c r="DY26" s="655"/>
      <c r="DZ26" s="655"/>
      <c r="EA26" s="655"/>
      <c r="EB26" s="655"/>
      <c r="EC26" s="656"/>
    </row>
    <row r="27" spans="2:133" ht="11.25" customHeight="1">
      <c r="B27" s="622" t="s">
        <v>282</v>
      </c>
      <c r="C27" s="623"/>
      <c r="D27" s="623"/>
      <c r="E27" s="623"/>
      <c r="F27" s="623"/>
      <c r="G27" s="623"/>
      <c r="H27" s="623"/>
      <c r="I27" s="623"/>
      <c r="J27" s="623"/>
      <c r="K27" s="623"/>
      <c r="L27" s="623"/>
      <c r="M27" s="623"/>
      <c r="N27" s="623"/>
      <c r="O27" s="623"/>
      <c r="P27" s="623"/>
      <c r="Q27" s="624"/>
      <c r="R27" s="625">
        <v>14018918</v>
      </c>
      <c r="S27" s="626"/>
      <c r="T27" s="626"/>
      <c r="U27" s="626"/>
      <c r="V27" s="626"/>
      <c r="W27" s="626"/>
      <c r="X27" s="626"/>
      <c r="Y27" s="627"/>
      <c r="Z27" s="628">
        <v>5</v>
      </c>
      <c r="AA27" s="628"/>
      <c r="AB27" s="628"/>
      <c r="AC27" s="628"/>
      <c r="AD27" s="629" t="s">
        <v>113</v>
      </c>
      <c r="AE27" s="629"/>
      <c r="AF27" s="629"/>
      <c r="AG27" s="629"/>
      <c r="AH27" s="629"/>
      <c r="AI27" s="629"/>
      <c r="AJ27" s="629"/>
      <c r="AK27" s="629"/>
      <c r="AL27" s="630" t="s">
        <v>113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126329812</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60040100</v>
      </c>
      <c r="CS27" s="657"/>
      <c r="CT27" s="657"/>
      <c r="CU27" s="657"/>
      <c r="CV27" s="657"/>
      <c r="CW27" s="657"/>
      <c r="CX27" s="657"/>
      <c r="CY27" s="658"/>
      <c r="CZ27" s="659">
        <v>21.7</v>
      </c>
      <c r="DA27" s="660"/>
      <c r="DB27" s="660"/>
      <c r="DC27" s="661"/>
      <c r="DD27" s="634">
        <v>19202145</v>
      </c>
      <c r="DE27" s="657"/>
      <c r="DF27" s="657"/>
      <c r="DG27" s="657"/>
      <c r="DH27" s="657"/>
      <c r="DI27" s="657"/>
      <c r="DJ27" s="657"/>
      <c r="DK27" s="658"/>
      <c r="DL27" s="634">
        <v>18911531</v>
      </c>
      <c r="DM27" s="657"/>
      <c r="DN27" s="657"/>
      <c r="DO27" s="657"/>
      <c r="DP27" s="657"/>
      <c r="DQ27" s="657"/>
      <c r="DR27" s="657"/>
      <c r="DS27" s="657"/>
      <c r="DT27" s="657"/>
      <c r="DU27" s="657"/>
      <c r="DV27" s="658"/>
      <c r="DW27" s="630">
        <v>11.5</v>
      </c>
      <c r="DX27" s="655"/>
      <c r="DY27" s="655"/>
      <c r="DZ27" s="655"/>
      <c r="EA27" s="655"/>
      <c r="EB27" s="655"/>
      <c r="EC27" s="656"/>
    </row>
    <row r="28" spans="2:133" ht="11.25" customHeight="1">
      <c r="B28" s="622" t="s">
        <v>285</v>
      </c>
      <c r="C28" s="623"/>
      <c r="D28" s="623"/>
      <c r="E28" s="623"/>
      <c r="F28" s="623"/>
      <c r="G28" s="623"/>
      <c r="H28" s="623"/>
      <c r="I28" s="623"/>
      <c r="J28" s="623"/>
      <c r="K28" s="623"/>
      <c r="L28" s="623"/>
      <c r="M28" s="623"/>
      <c r="N28" s="623"/>
      <c r="O28" s="623"/>
      <c r="P28" s="623"/>
      <c r="Q28" s="624"/>
      <c r="R28" s="625">
        <v>873966</v>
      </c>
      <c r="S28" s="626"/>
      <c r="T28" s="626"/>
      <c r="U28" s="626"/>
      <c r="V28" s="626"/>
      <c r="W28" s="626"/>
      <c r="X28" s="626"/>
      <c r="Y28" s="627"/>
      <c r="Z28" s="628">
        <v>0.3</v>
      </c>
      <c r="AA28" s="628"/>
      <c r="AB28" s="628"/>
      <c r="AC28" s="628"/>
      <c r="AD28" s="629">
        <v>176562</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38591065</v>
      </c>
      <c r="CS28" s="626"/>
      <c r="CT28" s="626"/>
      <c r="CU28" s="626"/>
      <c r="CV28" s="626"/>
      <c r="CW28" s="626"/>
      <c r="CX28" s="626"/>
      <c r="CY28" s="627"/>
      <c r="CZ28" s="659">
        <v>13.9</v>
      </c>
      <c r="DA28" s="660"/>
      <c r="DB28" s="660"/>
      <c r="DC28" s="661"/>
      <c r="DD28" s="634">
        <v>36729050</v>
      </c>
      <c r="DE28" s="626"/>
      <c r="DF28" s="626"/>
      <c r="DG28" s="626"/>
      <c r="DH28" s="626"/>
      <c r="DI28" s="626"/>
      <c r="DJ28" s="626"/>
      <c r="DK28" s="627"/>
      <c r="DL28" s="634">
        <v>36729050</v>
      </c>
      <c r="DM28" s="626"/>
      <c r="DN28" s="626"/>
      <c r="DO28" s="626"/>
      <c r="DP28" s="626"/>
      <c r="DQ28" s="626"/>
      <c r="DR28" s="626"/>
      <c r="DS28" s="626"/>
      <c r="DT28" s="626"/>
      <c r="DU28" s="626"/>
      <c r="DV28" s="627"/>
      <c r="DW28" s="630">
        <v>22.4</v>
      </c>
      <c r="DX28" s="655"/>
      <c r="DY28" s="655"/>
      <c r="DZ28" s="655"/>
      <c r="EA28" s="655"/>
      <c r="EB28" s="655"/>
      <c r="EC28" s="656"/>
    </row>
    <row r="29" spans="2:133" ht="11.25" customHeight="1">
      <c r="B29" s="622" t="s">
        <v>287</v>
      </c>
      <c r="C29" s="623"/>
      <c r="D29" s="623"/>
      <c r="E29" s="623"/>
      <c r="F29" s="623"/>
      <c r="G29" s="623"/>
      <c r="H29" s="623"/>
      <c r="I29" s="623"/>
      <c r="J29" s="623"/>
      <c r="K29" s="623"/>
      <c r="L29" s="623"/>
      <c r="M29" s="623"/>
      <c r="N29" s="623"/>
      <c r="O29" s="623"/>
      <c r="P29" s="623"/>
      <c r="Q29" s="624"/>
      <c r="R29" s="625">
        <v>226404</v>
      </c>
      <c r="S29" s="626"/>
      <c r="T29" s="626"/>
      <c r="U29" s="626"/>
      <c r="V29" s="626"/>
      <c r="W29" s="626"/>
      <c r="X29" s="626"/>
      <c r="Y29" s="627"/>
      <c r="Z29" s="628">
        <v>0.1</v>
      </c>
      <c r="AA29" s="628"/>
      <c r="AB29" s="628"/>
      <c r="AC29" s="628"/>
      <c r="AD29" s="629" t="s">
        <v>113</v>
      </c>
      <c r="AE29" s="629"/>
      <c r="AF29" s="629"/>
      <c r="AG29" s="629"/>
      <c r="AH29" s="629"/>
      <c r="AI29" s="629"/>
      <c r="AJ29" s="629"/>
      <c r="AK29" s="629"/>
      <c r="AL29" s="630" t="s">
        <v>113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38591065</v>
      </c>
      <c r="CS29" s="657"/>
      <c r="CT29" s="657"/>
      <c r="CU29" s="657"/>
      <c r="CV29" s="657"/>
      <c r="CW29" s="657"/>
      <c r="CX29" s="657"/>
      <c r="CY29" s="658"/>
      <c r="CZ29" s="659">
        <v>13.9</v>
      </c>
      <c r="DA29" s="660"/>
      <c r="DB29" s="660"/>
      <c r="DC29" s="661"/>
      <c r="DD29" s="634">
        <v>36729050</v>
      </c>
      <c r="DE29" s="657"/>
      <c r="DF29" s="657"/>
      <c r="DG29" s="657"/>
      <c r="DH29" s="657"/>
      <c r="DI29" s="657"/>
      <c r="DJ29" s="657"/>
      <c r="DK29" s="658"/>
      <c r="DL29" s="634">
        <v>36729050</v>
      </c>
      <c r="DM29" s="657"/>
      <c r="DN29" s="657"/>
      <c r="DO29" s="657"/>
      <c r="DP29" s="657"/>
      <c r="DQ29" s="657"/>
      <c r="DR29" s="657"/>
      <c r="DS29" s="657"/>
      <c r="DT29" s="657"/>
      <c r="DU29" s="657"/>
      <c r="DV29" s="658"/>
      <c r="DW29" s="630">
        <v>22.4</v>
      </c>
      <c r="DX29" s="655"/>
      <c r="DY29" s="655"/>
      <c r="DZ29" s="655"/>
      <c r="EA29" s="655"/>
      <c r="EB29" s="655"/>
      <c r="EC29" s="656"/>
    </row>
    <row r="30" spans="2:133" ht="11.25" customHeight="1">
      <c r="B30" s="622" t="s">
        <v>291</v>
      </c>
      <c r="C30" s="623"/>
      <c r="D30" s="623"/>
      <c r="E30" s="623"/>
      <c r="F30" s="623"/>
      <c r="G30" s="623"/>
      <c r="H30" s="623"/>
      <c r="I30" s="623"/>
      <c r="J30" s="623"/>
      <c r="K30" s="623"/>
      <c r="L30" s="623"/>
      <c r="M30" s="623"/>
      <c r="N30" s="623"/>
      <c r="O30" s="623"/>
      <c r="P30" s="623"/>
      <c r="Q30" s="624"/>
      <c r="R30" s="625">
        <v>3782127</v>
      </c>
      <c r="S30" s="626"/>
      <c r="T30" s="626"/>
      <c r="U30" s="626"/>
      <c r="V30" s="626"/>
      <c r="W30" s="626"/>
      <c r="X30" s="626"/>
      <c r="Y30" s="627"/>
      <c r="Z30" s="628">
        <v>1.3</v>
      </c>
      <c r="AA30" s="628"/>
      <c r="AB30" s="628"/>
      <c r="AC30" s="628"/>
      <c r="AD30" s="629" t="s">
        <v>113</v>
      </c>
      <c r="AE30" s="629"/>
      <c r="AF30" s="629"/>
      <c r="AG30" s="629"/>
      <c r="AH30" s="629"/>
      <c r="AI30" s="629"/>
      <c r="AJ30" s="629"/>
      <c r="AK30" s="629"/>
      <c r="AL30" s="630" t="s">
        <v>113</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99.3</v>
      </c>
      <c r="BH30" s="684"/>
      <c r="BI30" s="684"/>
      <c r="BJ30" s="684"/>
      <c r="BK30" s="684"/>
      <c r="BL30" s="684"/>
      <c r="BM30" s="620">
        <v>98.1</v>
      </c>
      <c r="BN30" s="684"/>
      <c r="BO30" s="684"/>
      <c r="BP30" s="684"/>
      <c r="BQ30" s="685"/>
      <c r="BR30" s="683">
        <v>99.2</v>
      </c>
      <c r="BS30" s="684"/>
      <c r="BT30" s="684"/>
      <c r="BU30" s="684"/>
      <c r="BV30" s="684"/>
      <c r="BW30" s="684"/>
      <c r="BX30" s="620">
        <v>97.4</v>
      </c>
      <c r="BY30" s="684"/>
      <c r="BZ30" s="684"/>
      <c r="CA30" s="684"/>
      <c r="CB30" s="685"/>
      <c r="CD30" s="688"/>
      <c r="CE30" s="689"/>
      <c r="CF30" s="639" t="s">
        <v>294</v>
      </c>
      <c r="CG30" s="640"/>
      <c r="CH30" s="640"/>
      <c r="CI30" s="640"/>
      <c r="CJ30" s="640"/>
      <c r="CK30" s="640"/>
      <c r="CL30" s="640"/>
      <c r="CM30" s="640"/>
      <c r="CN30" s="640"/>
      <c r="CO30" s="640"/>
      <c r="CP30" s="640"/>
      <c r="CQ30" s="641"/>
      <c r="CR30" s="625">
        <v>33662362</v>
      </c>
      <c r="CS30" s="626"/>
      <c r="CT30" s="626"/>
      <c r="CU30" s="626"/>
      <c r="CV30" s="626"/>
      <c r="CW30" s="626"/>
      <c r="CX30" s="626"/>
      <c r="CY30" s="627"/>
      <c r="CZ30" s="659">
        <v>12.2</v>
      </c>
      <c r="DA30" s="660"/>
      <c r="DB30" s="660"/>
      <c r="DC30" s="661"/>
      <c r="DD30" s="634">
        <v>31807760</v>
      </c>
      <c r="DE30" s="626"/>
      <c r="DF30" s="626"/>
      <c r="DG30" s="626"/>
      <c r="DH30" s="626"/>
      <c r="DI30" s="626"/>
      <c r="DJ30" s="626"/>
      <c r="DK30" s="627"/>
      <c r="DL30" s="634">
        <v>31807760</v>
      </c>
      <c r="DM30" s="626"/>
      <c r="DN30" s="626"/>
      <c r="DO30" s="626"/>
      <c r="DP30" s="626"/>
      <c r="DQ30" s="626"/>
      <c r="DR30" s="626"/>
      <c r="DS30" s="626"/>
      <c r="DT30" s="626"/>
      <c r="DU30" s="626"/>
      <c r="DV30" s="627"/>
      <c r="DW30" s="630">
        <v>19.399999999999999</v>
      </c>
      <c r="DX30" s="655"/>
      <c r="DY30" s="655"/>
      <c r="DZ30" s="655"/>
      <c r="EA30" s="655"/>
      <c r="EB30" s="655"/>
      <c r="EC30" s="656"/>
    </row>
    <row r="31" spans="2:133" ht="11.25" customHeight="1">
      <c r="B31" s="622" t="s">
        <v>295</v>
      </c>
      <c r="C31" s="623"/>
      <c r="D31" s="623"/>
      <c r="E31" s="623"/>
      <c r="F31" s="623"/>
      <c r="G31" s="623"/>
      <c r="H31" s="623"/>
      <c r="I31" s="623"/>
      <c r="J31" s="623"/>
      <c r="K31" s="623"/>
      <c r="L31" s="623"/>
      <c r="M31" s="623"/>
      <c r="N31" s="623"/>
      <c r="O31" s="623"/>
      <c r="P31" s="623"/>
      <c r="Q31" s="624"/>
      <c r="R31" s="625">
        <v>6739360</v>
      </c>
      <c r="S31" s="626"/>
      <c r="T31" s="626"/>
      <c r="U31" s="626"/>
      <c r="V31" s="626"/>
      <c r="W31" s="626"/>
      <c r="X31" s="626"/>
      <c r="Y31" s="627"/>
      <c r="Z31" s="628">
        <v>2.4</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99.2</v>
      </c>
      <c r="BH31" s="657"/>
      <c r="BI31" s="657"/>
      <c r="BJ31" s="657"/>
      <c r="BK31" s="657"/>
      <c r="BL31" s="657"/>
      <c r="BM31" s="631">
        <v>97.5</v>
      </c>
      <c r="BN31" s="681"/>
      <c r="BO31" s="681"/>
      <c r="BP31" s="681"/>
      <c r="BQ31" s="682"/>
      <c r="BR31" s="680">
        <v>99.1</v>
      </c>
      <c r="BS31" s="657"/>
      <c r="BT31" s="657"/>
      <c r="BU31" s="657"/>
      <c r="BV31" s="657"/>
      <c r="BW31" s="657"/>
      <c r="BX31" s="631">
        <v>96.7</v>
      </c>
      <c r="BY31" s="681"/>
      <c r="BZ31" s="681"/>
      <c r="CA31" s="681"/>
      <c r="CB31" s="682"/>
      <c r="CD31" s="688"/>
      <c r="CE31" s="689"/>
      <c r="CF31" s="639" t="s">
        <v>298</v>
      </c>
      <c r="CG31" s="640"/>
      <c r="CH31" s="640"/>
      <c r="CI31" s="640"/>
      <c r="CJ31" s="640"/>
      <c r="CK31" s="640"/>
      <c r="CL31" s="640"/>
      <c r="CM31" s="640"/>
      <c r="CN31" s="640"/>
      <c r="CO31" s="640"/>
      <c r="CP31" s="640"/>
      <c r="CQ31" s="641"/>
      <c r="CR31" s="625">
        <v>4928703</v>
      </c>
      <c r="CS31" s="657"/>
      <c r="CT31" s="657"/>
      <c r="CU31" s="657"/>
      <c r="CV31" s="657"/>
      <c r="CW31" s="657"/>
      <c r="CX31" s="657"/>
      <c r="CY31" s="658"/>
      <c r="CZ31" s="659">
        <v>1.8</v>
      </c>
      <c r="DA31" s="660"/>
      <c r="DB31" s="660"/>
      <c r="DC31" s="661"/>
      <c r="DD31" s="634">
        <v>4921290</v>
      </c>
      <c r="DE31" s="657"/>
      <c r="DF31" s="657"/>
      <c r="DG31" s="657"/>
      <c r="DH31" s="657"/>
      <c r="DI31" s="657"/>
      <c r="DJ31" s="657"/>
      <c r="DK31" s="658"/>
      <c r="DL31" s="634">
        <v>4921290</v>
      </c>
      <c r="DM31" s="657"/>
      <c r="DN31" s="657"/>
      <c r="DO31" s="657"/>
      <c r="DP31" s="657"/>
      <c r="DQ31" s="657"/>
      <c r="DR31" s="657"/>
      <c r="DS31" s="657"/>
      <c r="DT31" s="657"/>
      <c r="DU31" s="657"/>
      <c r="DV31" s="658"/>
      <c r="DW31" s="630">
        <v>3</v>
      </c>
      <c r="DX31" s="655"/>
      <c r="DY31" s="655"/>
      <c r="DZ31" s="655"/>
      <c r="EA31" s="655"/>
      <c r="EB31" s="655"/>
      <c r="EC31" s="656"/>
    </row>
    <row r="32" spans="2:133" ht="11.25" customHeight="1">
      <c r="B32" s="622" t="s">
        <v>299</v>
      </c>
      <c r="C32" s="623"/>
      <c r="D32" s="623"/>
      <c r="E32" s="623"/>
      <c r="F32" s="623"/>
      <c r="G32" s="623"/>
      <c r="H32" s="623"/>
      <c r="I32" s="623"/>
      <c r="J32" s="623"/>
      <c r="K32" s="623"/>
      <c r="L32" s="623"/>
      <c r="M32" s="623"/>
      <c r="N32" s="623"/>
      <c r="O32" s="623"/>
      <c r="P32" s="623"/>
      <c r="Q32" s="624"/>
      <c r="R32" s="625">
        <v>6960622</v>
      </c>
      <c r="S32" s="626"/>
      <c r="T32" s="626"/>
      <c r="U32" s="626"/>
      <c r="V32" s="626"/>
      <c r="W32" s="626"/>
      <c r="X32" s="626"/>
      <c r="Y32" s="627"/>
      <c r="Z32" s="628">
        <v>2.5</v>
      </c>
      <c r="AA32" s="628"/>
      <c r="AB32" s="628"/>
      <c r="AC32" s="628"/>
      <c r="AD32" s="629">
        <v>74815</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99.4</v>
      </c>
      <c r="BH32" s="693"/>
      <c r="BI32" s="693"/>
      <c r="BJ32" s="693"/>
      <c r="BK32" s="693"/>
      <c r="BL32" s="693"/>
      <c r="BM32" s="694">
        <v>98.3</v>
      </c>
      <c r="BN32" s="693"/>
      <c r="BO32" s="693"/>
      <c r="BP32" s="693"/>
      <c r="BQ32" s="695"/>
      <c r="BR32" s="692">
        <v>99.3</v>
      </c>
      <c r="BS32" s="693"/>
      <c r="BT32" s="693"/>
      <c r="BU32" s="693"/>
      <c r="BV32" s="693"/>
      <c r="BW32" s="693"/>
      <c r="BX32" s="694">
        <v>97.8</v>
      </c>
      <c r="BY32" s="693"/>
      <c r="BZ32" s="693"/>
      <c r="CA32" s="693"/>
      <c r="CB32" s="695"/>
      <c r="CD32" s="690"/>
      <c r="CE32" s="691"/>
      <c r="CF32" s="639" t="s">
        <v>301</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c r="B33" s="622" t="s">
        <v>302</v>
      </c>
      <c r="C33" s="623"/>
      <c r="D33" s="623"/>
      <c r="E33" s="623"/>
      <c r="F33" s="623"/>
      <c r="G33" s="623"/>
      <c r="H33" s="623"/>
      <c r="I33" s="623"/>
      <c r="J33" s="623"/>
      <c r="K33" s="623"/>
      <c r="L33" s="623"/>
      <c r="M33" s="623"/>
      <c r="N33" s="623"/>
      <c r="O33" s="623"/>
      <c r="P33" s="623"/>
      <c r="Q33" s="624"/>
      <c r="R33" s="625">
        <v>35458800</v>
      </c>
      <c r="S33" s="626"/>
      <c r="T33" s="626"/>
      <c r="U33" s="626"/>
      <c r="V33" s="626"/>
      <c r="W33" s="626"/>
      <c r="X33" s="626"/>
      <c r="Y33" s="627"/>
      <c r="Z33" s="628">
        <v>12.6</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88753573</v>
      </c>
      <c r="CS33" s="657"/>
      <c r="CT33" s="657"/>
      <c r="CU33" s="657"/>
      <c r="CV33" s="657"/>
      <c r="CW33" s="657"/>
      <c r="CX33" s="657"/>
      <c r="CY33" s="658"/>
      <c r="CZ33" s="659">
        <v>32</v>
      </c>
      <c r="DA33" s="660"/>
      <c r="DB33" s="660"/>
      <c r="DC33" s="661"/>
      <c r="DD33" s="634">
        <v>75535877</v>
      </c>
      <c r="DE33" s="657"/>
      <c r="DF33" s="657"/>
      <c r="DG33" s="657"/>
      <c r="DH33" s="657"/>
      <c r="DI33" s="657"/>
      <c r="DJ33" s="657"/>
      <c r="DK33" s="658"/>
      <c r="DL33" s="634">
        <v>57119059</v>
      </c>
      <c r="DM33" s="657"/>
      <c r="DN33" s="657"/>
      <c r="DO33" s="657"/>
      <c r="DP33" s="657"/>
      <c r="DQ33" s="657"/>
      <c r="DR33" s="657"/>
      <c r="DS33" s="657"/>
      <c r="DT33" s="657"/>
      <c r="DU33" s="657"/>
      <c r="DV33" s="658"/>
      <c r="DW33" s="630">
        <v>34.799999999999997</v>
      </c>
      <c r="DX33" s="655"/>
      <c r="DY33" s="655"/>
      <c r="DZ33" s="655"/>
      <c r="EA33" s="655"/>
      <c r="EB33" s="655"/>
      <c r="EC33" s="656"/>
    </row>
    <row r="34" spans="2:133" ht="11.25" customHeight="1">
      <c r="B34" s="622" t="s">
        <v>304</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32944897</v>
      </c>
      <c r="CS34" s="626"/>
      <c r="CT34" s="626"/>
      <c r="CU34" s="626"/>
      <c r="CV34" s="626"/>
      <c r="CW34" s="626"/>
      <c r="CX34" s="626"/>
      <c r="CY34" s="627"/>
      <c r="CZ34" s="659">
        <v>11.9</v>
      </c>
      <c r="DA34" s="660"/>
      <c r="DB34" s="660"/>
      <c r="DC34" s="661"/>
      <c r="DD34" s="634">
        <v>26520818</v>
      </c>
      <c r="DE34" s="626"/>
      <c r="DF34" s="626"/>
      <c r="DG34" s="626"/>
      <c r="DH34" s="626"/>
      <c r="DI34" s="626"/>
      <c r="DJ34" s="626"/>
      <c r="DK34" s="627"/>
      <c r="DL34" s="634">
        <v>23009573</v>
      </c>
      <c r="DM34" s="626"/>
      <c r="DN34" s="626"/>
      <c r="DO34" s="626"/>
      <c r="DP34" s="626"/>
      <c r="DQ34" s="626"/>
      <c r="DR34" s="626"/>
      <c r="DS34" s="626"/>
      <c r="DT34" s="626"/>
      <c r="DU34" s="626"/>
      <c r="DV34" s="627"/>
      <c r="DW34" s="630">
        <v>14</v>
      </c>
      <c r="DX34" s="655"/>
      <c r="DY34" s="655"/>
      <c r="DZ34" s="655"/>
      <c r="EA34" s="655"/>
      <c r="EB34" s="655"/>
      <c r="EC34" s="656"/>
    </row>
    <row r="35" spans="2:133" ht="11.25" customHeight="1">
      <c r="B35" s="622" t="s">
        <v>308</v>
      </c>
      <c r="C35" s="623"/>
      <c r="D35" s="623"/>
      <c r="E35" s="623"/>
      <c r="F35" s="623"/>
      <c r="G35" s="623"/>
      <c r="H35" s="623"/>
      <c r="I35" s="623"/>
      <c r="J35" s="623"/>
      <c r="K35" s="623"/>
      <c r="L35" s="623"/>
      <c r="M35" s="623"/>
      <c r="N35" s="623"/>
      <c r="O35" s="623"/>
      <c r="P35" s="623"/>
      <c r="Q35" s="624"/>
      <c r="R35" s="625">
        <v>14046900</v>
      </c>
      <c r="S35" s="626"/>
      <c r="T35" s="626"/>
      <c r="U35" s="626"/>
      <c r="V35" s="626"/>
      <c r="W35" s="626"/>
      <c r="X35" s="626"/>
      <c r="Y35" s="627"/>
      <c r="Z35" s="628">
        <v>5</v>
      </c>
      <c r="AA35" s="628"/>
      <c r="AB35" s="628"/>
      <c r="AC35" s="628"/>
      <c r="AD35" s="629" t="s">
        <v>113</v>
      </c>
      <c r="AE35" s="629"/>
      <c r="AF35" s="629"/>
      <c r="AG35" s="629"/>
      <c r="AH35" s="629"/>
      <c r="AI35" s="629"/>
      <c r="AJ35" s="629"/>
      <c r="AK35" s="629"/>
      <c r="AL35" s="630" t="s">
        <v>113</v>
      </c>
      <c r="AM35" s="631"/>
      <c r="AN35" s="631"/>
      <c r="AO35" s="632"/>
      <c r="AP35" s="188"/>
      <c r="AQ35" s="636" t="s">
        <v>309</v>
      </c>
      <c r="AR35" s="637"/>
      <c r="AS35" s="637"/>
      <c r="AT35" s="637"/>
      <c r="AU35" s="637"/>
      <c r="AV35" s="637"/>
      <c r="AW35" s="637"/>
      <c r="AX35" s="637"/>
      <c r="AY35" s="638"/>
      <c r="AZ35" s="614">
        <v>34629501</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2775796</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4970576</v>
      </c>
      <c r="CS35" s="657"/>
      <c r="CT35" s="657"/>
      <c r="CU35" s="657"/>
      <c r="CV35" s="657"/>
      <c r="CW35" s="657"/>
      <c r="CX35" s="657"/>
      <c r="CY35" s="658"/>
      <c r="CZ35" s="659">
        <v>1.8</v>
      </c>
      <c r="DA35" s="660"/>
      <c r="DB35" s="660"/>
      <c r="DC35" s="661"/>
      <c r="DD35" s="634">
        <v>4415848</v>
      </c>
      <c r="DE35" s="657"/>
      <c r="DF35" s="657"/>
      <c r="DG35" s="657"/>
      <c r="DH35" s="657"/>
      <c r="DI35" s="657"/>
      <c r="DJ35" s="657"/>
      <c r="DK35" s="658"/>
      <c r="DL35" s="634">
        <v>4415848</v>
      </c>
      <c r="DM35" s="657"/>
      <c r="DN35" s="657"/>
      <c r="DO35" s="657"/>
      <c r="DP35" s="657"/>
      <c r="DQ35" s="657"/>
      <c r="DR35" s="657"/>
      <c r="DS35" s="657"/>
      <c r="DT35" s="657"/>
      <c r="DU35" s="657"/>
      <c r="DV35" s="658"/>
      <c r="DW35" s="630">
        <v>2.7</v>
      </c>
      <c r="DX35" s="655"/>
      <c r="DY35" s="655"/>
      <c r="DZ35" s="655"/>
      <c r="EA35" s="655"/>
      <c r="EB35" s="655"/>
      <c r="EC35" s="656"/>
    </row>
    <row r="36" spans="2:133" ht="11.25" customHeight="1">
      <c r="B36" s="668" t="s">
        <v>312</v>
      </c>
      <c r="C36" s="669"/>
      <c r="D36" s="669"/>
      <c r="E36" s="669"/>
      <c r="F36" s="669"/>
      <c r="G36" s="669"/>
      <c r="H36" s="669"/>
      <c r="I36" s="669"/>
      <c r="J36" s="669"/>
      <c r="K36" s="669"/>
      <c r="L36" s="669"/>
      <c r="M36" s="669"/>
      <c r="N36" s="669"/>
      <c r="O36" s="669"/>
      <c r="P36" s="669"/>
      <c r="Q36" s="670"/>
      <c r="R36" s="697">
        <v>282495755</v>
      </c>
      <c r="S36" s="698"/>
      <c r="T36" s="698"/>
      <c r="U36" s="698"/>
      <c r="V36" s="698"/>
      <c r="W36" s="698"/>
      <c r="X36" s="698"/>
      <c r="Y36" s="699"/>
      <c r="Z36" s="700">
        <v>100</v>
      </c>
      <c r="AA36" s="700"/>
      <c r="AB36" s="700"/>
      <c r="AC36" s="700"/>
      <c r="AD36" s="701">
        <v>150120975</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8136862</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-1760384</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24508601</v>
      </c>
      <c r="CS36" s="626"/>
      <c r="CT36" s="626"/>
      <c r="CU36" s="626"/>
      <c r="CV36" s="626"/>
      <c r="CW36" s="626"/>
      <c r="CX36" s="626"/>
      <c r="CY36" s="627"/>
      <c r="CZ36" s="659">
        <v>8.8000000000000007</v>
      </c>
      <c r="DA36" s="660"/>
      <c r="DB36" s="660"/>
      <c r="DC36" s="661"/>
      <c r="DD36" s="634">
        <v>23089995</v>
      </c>
      <c r="DE36" s="626"/>
      <c r="DF36" s="626"/>
      <c r="DG36" s="626"/>
      <c r="DH36" s="626"/>
      <c r="DI36" s="626"/>
      <c r="DJ36" s="626"/>
      <c r="DK36" s="627"/>
      <c r="DL36" s="634">
        <v>12322192</v>
      </c>
      <c r="DM36" s="626"/>
      <c r="DN36" s="626"/>
      <c r="DO36" s="626"/>
      <c r="DP36" s="626"/>
      <c r="DQ36" s="626"/>
      <c r="DR36" s="626"/>
      <c r="DS36" s="626"/>
      <c r="DT36" s="626"/>
      <c r="DU36" s="626"/>
      <c r="DV36" s="627"/>
      <c r="DW36" s="630">
        <v>7.5</v>
      </c>
      <c r="DX36" s="655"/>
      <c r="DY36" s="655"/>
      <c r="DZ36" s="655"/>
      <c r="EA36" s="655"/>
      <c r="EB36" s="655"/>
      <c r="EC36" s="656"/>
    </row>
    <row r="37" spans="2:133" ht="11.25" customHeight="1">
      <c r="AQ37" s="704" t="s">
        <v>316</v>
      </c>
      <c r="AR37" s="705"/>
      <c r="AS37" s="705"/>
      <c r="AT37" s="705"/>
      <c r="AU37" s="705"/>
      <c r="AV37" s="705"/>
      <c r="AW37" s="705"/>
      <c r="AX37" s="705"/>
      <c r="AY37" s="706"/>
      <c r="AZ37" s="625">
        <v>4301788</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103731</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51077</v>
      </c>
      <c r="CS37" s="657"/>
      <c r="CT37" s="657"/>
      <c r="CU37" s="657"/>
      <c r="CV37" s="657"/>
      <c r="CW37" s="657"/>
      <c r="CX37" s="657"/>
      <c r="CY37" s="658"/>
      <c r="CZ37" s="659">
        <v>0</v>
      </c>
      <c r="DA37" s="660"/>
      <c r="DB37" s="660"/>
      <c r="DC37" s="661"/>
      <c r="DD37" s="634">
        <v>26669</v>
      </c>
      <c r="DE37" s="657"/>
      <c r="DF37" s="657"/>
      <c r="DG37" s="657"/>
      <c r="DH37" s="657"/>
      <c r="DI37" s="657"/>
      <c r="DJ37" s="657"/>
      <c r="DK37" s="658"/>
      <c r="DL37" s="634">
        <v>26669</v>
      </c>
      <c r="DM37" s="657"/>
      <c r="DN37" s="657"/>
      <c r="DO37" s="657"/>
      <c r="DP37" s="657"/>
      <c r="DQ37" s="657"/>
      <c r="DR37" s="657"/>
      <c r="DS37" s="657"/>
      <c r="DT37" s="657"/>
      <c r="DU37" s="657"/>
      <c r="DV37" s="658"/>
      <c r="DW37" s="630">
        <v>0</v>
      </c>
      <c r="DX37" s="655"/>
      <c r="DY37" s="655"/>
      <c r="DZ37" s="655"/>
      <c r="EA37" s="655"/>
      <c r="EB37" s="655"/>
      <c r="EC37" s="656"/>
    </row>
    <row r="38" spans="2:133" ht="11.25" customHeight="1">
      <c r="AQ38" s="704" t="s">
        <v>319</v>
      </c>
      <c r="AR38" s="705"/>
      <c r="AS38" s="705"/>
      <c r="AT38" s="705"/>
      <c r="AU38" s="705"/>
      <c r="AV38" s="705"/>
      <c r="AW38" s="705"/>
      <c r="AX38" s="705"/>
      <c r="AY38" s="706"/>
      <c r="AZ38" s="625">
        <v>309400</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165132</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22290006</v>
      </c>
      <c r="CS38" s="626"/>
      <c r="CT38" s="626"/>
      <c r="CU38" s="626"/>
      <c r="CV38" s="626"/>
      <c r="CW38" s="626"/>
      <c r="CX38" s="626"/>
      <c r="CY38" s="627"/>
      <c r="CZ38" s="659">
        <v>8</v>
      </c>
      <c r="DA38" s="660"/>
      <c r="DB38" s="660"/>
      <c r="DC38" s="661"/>
      <c r="DD38" s="634">
        <v>18517394</v>
      </c>
      <c r="DE38" s="626"/>
      <c r="DF38" s="626"/>
      <c r="DG38" s="626"/>
      <c r="DH38" s="626"/>
      <c r="DI38" s="626"/>
      <c r="DJ38" s="626"/>
      <c r="DK38" s="627"/>
      <c r="DL38" s="634">
        <v>17371446</v>
      </c>
      <c r="DM38" s="626"/>
      <c r="DN38" s="626"/>
      <c r="DO38" s="626"/>
      <c r="DP38" s="626"/>
      <c r="DQ38" s="626"/>
      <c r="DR38" s="626"/>
      <c r="DS38" s="626"/>
      <c r="DT38" s="626"/>
      <c r="DU38" s="626"/>
      <c r="DV38" s="627"/>
      <c r="DW38" s="630">
        <v>10.6</v>
      </c>
      <c r="DX38" s="655"/>
      <c r="DY38" s="655"/>
      <c r="DZ38" s="655"/>
      <c r="EA38" s="655"/>
      <c r="EB38" s="655"/>
      <c r="EC38" s="656"/>
    </row>
    <row r="39" spans="2:133" ht="11.25" customHeight="1">
      <c r="AQ39" s="704" t="s">
        <v>322</v>
      </c>
      <c r="AR39" s="705"/>
      <c r="AS39" s="705"/>
      <c r="AT39" s="705"/>
      <c r="AU39" s="705"/>
      <c r="AV39" s="705"/>
      <c r="AW39" s="705"/>
      <c r="AX39" s="705"/>
      <c r="AY39" s="706"/>
      <c r="AZ39" s="625">
        <v>150600</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96</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2498042</v>
      </c>
      <c r="CS39" s="657"/>
      <c r="CT39" s="657"/>
      <c r="CU39" s="657"/>
      <c r="CV39" s="657"/>
      <c r="CW39" s="657"/>
      <c r="CX39" s="657"/>
      <c r="CY39" s="658"/>
      <c r="CZ39" s="659">
        <v>0.9</v>
      </c>
      <c r="DA39" s="660"/>
      <c r="DB39" s="660"/>
      <c r="DC39" s="661"/>
      <c r="DD39" s="634">
        <v>2200951</v>
      </c>
      <c r="DE39" s="657"/>
      <c r="DF39" s="657"/>
      <c r="DG39" s="657"/>
      <c r="DH39" s="657"/>
      <c r="DI39" s="657"/>
      <c r="DJ39" s="657"/>
      <c r="DK39" s="658"/>
      <c r="DL39" s="634" t="s">
        <v>326</v>
      </c>
      <c r="DM39" s="657"/>
      <c r="DN39" s="657"/>
      <c r="DO39" s="657"/>
      <c r="DP39" s="657"/>
      <c r="DQ39" s="657"/>
      <c r="DR39" s="657"/>
      <c r="DS39" s="657"/>
      <c r="DT39" s="657"/>
      <c r="DU39" s="657"/>
      <c r="DV39" s="658"/>
      <c r="DW39" s="630" t="s">
        <v>326</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5414443</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90</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1541451</v>
      </c>
      <c r="CS40" s="626"/>
      <c r="CT40" s="626"/>
      <c r="CU40" s="626"/>
      <c r="CV40" s="626"/>
      <c r="CW40" s="626"/>
      <c r="CX40" s="626"/>
      <c r="CY40" s="627"/>
      <c r="CZ40" s="659">
        <v>0.6</v>
      </c>
      <c r="DA40" s="660"/>
      <c r="DB40" s="660"/>
      <c r="DC40" s="661"/>
      <c r="DD40" s="634">
        <v>790871</v>
      </c>
      <c r="DE40" s="626"/>
      <c r="DF40" s="626"/>
      <c r="DG40" s="626"/>
      <c r="DH40" s="626"/>
      <c r="DI40" s="626"/>
      <c r="DJ40" s="626"/>
      <c r="DK40" s="627"/>
      <c r="DL40" s="634" t="s">
        <v>326</v>
      </c>
      <c r="DM40" s="626"/>
      <c r="DN40" s="626"/>
      <c r="DO40" s="626"/>
      <c r="DP40" s="626"/>
      <c r="DQ40" s="626"/>
      <c r="DR40" s="626"/>
      <c r="DS40" s="626"/>
      <c r="DT40" s="626"/>
      <c r="DU40" s="626"/>
      <c r="DV40" s="627"/>
      <c r="DW40" s="630" t="s">
        <v>326</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16316408</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306</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43612907</v>
      </c>
      <c r="CS42" s="626"/>
      <c r="CT42" s="626"/>
      <c r="CU42" s="626"/>
      <c r="CV42" s="626"/>
      <c r="CW42" s="626"/>
      <c r="CX42" s="626"/>
      <c r="CY42" s="627"/>
      <c r="CZ42" s="659">
        <v>15.7</v>
      </c>
      <c r="DA42" s="708"/>
      <c r="DB42" s="708"/>
      <c r="DC42" s="709"/>
      <c r="DD42" s="634">
        <v>8423677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1485794</v>
      </c>
      <c r="CS43" s="657"/>
      <c r="CT43" s="657"/>
      <c r="CU43" s="657"/>
      <c r="CV43" s="657"/>
      <c r="CW43" s="657"/>
      <c r="CX43" s="657"/>
      <c r="CY43" s="658"/>
      <c r="CZ43" s="659">
        <v>0.5</v>
      </c>
      <c r="DA43" s="660"/>
      <c r="DB43" s="660"/>
      <c r="DC43" s="661"/>
      <c r="DD43" s="634">
        <v>1485012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43373688</v>
      </c>
      <c r="CS44" s="626"/>
      <c r="CT44" s="626"/>
      <c r="CU44" s="626"/>
      <c r="CV44" s="626"/>
      <c r="CW44" s="626"/>
      <c r="CX44" s="626"/>
      <c r="CY44" s="627"/>
      <c r="CZ44" s="659">
        <v>15.7</v>
      </c>
      <c r="DA44" s="708"/>
      <c r="DB44" s="708"/>
      <c r="DC44" s="709"/>
      <c r="DD44" s="634">
        <v>8401967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20449170</v>
      </c>
      <c r="CS45" s="657"/>
      <c r="CT45" s="657"/>
      <c r="CU45" s="657"/>
      <c r="CV45" s="657"/>
      <c r="CW45" s="657"/>
      <c r="CX45" s="657"/>
      <c r="CY45" s="658"/>
      <c r="CZ45" s="659">
        <v>7.4</v>
      </c>
      <c r="DA45" s="660"/>
      <c r="DB45" s="660"/>
      <c r="DC45" s="661"/>
      <c r="DD45" s="634">
        <v>1140905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20395929</v>
      </c>
      <c r="CS46" s="626"/>
      <c r="CT46" s="626"/>
      <c r="CU46" s="626"/>
      <c r="CV46" s="626"/>
      <c r="CW46" s="626"/>
      <c r="CX46" s="626"/>
      <c r="CY46" s="627"/>
      <c r="CZ46" s="659">
        <v>7.4</v>
      </c>
      <c r="DA46" s="708"/>
      <c r="DB46" s="708"/>
      <c r="DC46" s="709"/>
      <c r="DD46" s="634">
        <v>7117070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v>239219</v>
      </c>
      <c r="CS47" s="657"/>
      <c r="CT47" s="657"/>
      <c r="CU47" s="657"/>
      <c r="CV47" s="657"/>
      <c r="CW47" s="657"/>
      <c r="CX47" s="657"/>
      <c r="CY47" s="658"/>
      <c r="CZ47" s="659">
        <v>0.1</v>
      </c>
      <c r="DA47" s="660"/>
      <c r="DB47" s="660"/>
      <c r="DC47" s="661"/>
      <c r="DD47" s="634">
        <v>21710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ht="10.8">
      <c r="CD48" s="735"/>
      <c r="CE48" s="736"/>
      <c r="CF48" s="622" t="s">
        <v>343</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277023202</v>
      </c>
      <c r="CS49" s="693"/>
      <c r="CT49" s="693"/>
      <c r="CU49" s="693"/>
      <c r="CV49" s="693"/>
      <c r="CW49" s="693"/>
      <c r="CX49" s="693"/>
      <c r="CY49" s="720"/>
      <c r="CZ49" s="721">
        <v>100</v>
      </c>
      <c r="DA49" s="722"/>
      <c r="DB49" s="722"/>
      <c r="DC49" s="723"/>
      <c r="DD49" s="724">
        <v>181751181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t="10.8" hidden="1"/>
    <row r="51" spans="82:133" ht="10.8"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cols>
    <col min="1" max="130" width="2.77734375" style="242" customWidth="1"/>
    <col min="131" max="131" width="1.6640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284437</v>
      </c>
      <c r="R7" s="755"/>
      <c r="S7" s="755"/>
      <c r="T7" s="755"/>
      <c r="U7" s="755"/>
      <c r="V7" s="755">
        <v>279012</v>
      </c>
      <c r="W7" s="755"/>
      <c r="X7" s="755"/>
      <c r="Y7" s="755"/>
      <c r="Z7" s="755"/>
      <c r="AA7" s="755">
        <v>5425</v>
      </c>
      <c r="AB7" s="755"/>
      <c r="AC7" s="755"/>
      <c r="AD7" s="755"/>
      <c r="AE7" s="756"/>
      <c r="AF7" s="757">
        <v>3395</v>
      </c>
      <c r="AG7" s="758"/>
      <c r="AH7" s="758"/>
      <c r="AI7" s="758"/>
      <c r="AJ7" s="759"/>
      <c r="AK7" s="794">
        <v>3644</v>
      </c>
      <c r="AL7" s="795"/>
      <c r="AM7" s="795"/>
      <c r="AN7" s="795"/>
      <c r="AO7" s="795"/>
      <c r="AP7" s="795">
        <v>420013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562</v>
      </c>
      <c r="BS7" s="798" t="s">
        <v>551</v>
      </c>
      <c r="BT7" s="799"/>
      <c r="BU7" s="799"/>
      <c r="BV7" s="799"/>
      <c r="BW7" s="799"/>
      <c r="BX7" s="799"/>
      <c r="BY7" s="799"/>
      <c r="BZ7" s="799"/>
      <c r="CA7" s="799"/>
      <c r="CB7" s="799"/>
      <c r="CC7" s="799"/>
      <c r="CD7" s="799"/>
      <c r="CE7" s="799"/>
      <c r="CF7" s="799"/>
      <c r="CG7" s="800"/>
      <c r="CH7" s="791">
        <v>0</v>
      </c>
      <c r="CI7" s="792"/>
      <c r="CJ7" s="792"/>
      <c r="CK7" s="792"/>
      <c r="CL7" s="793"/>
      <c r="CM7" s="791">
        <v>186</v>
      </c>
      <c r="CN7" s="792"/>
      <c r="CO7" s="792"/>
      <c r="CP7" s="792"/>
      <c r="CQ7" s="793"/>
      <c r="CR7" s="791">
        <v>20</v>
      </c>
      <c r="CS7" s="792"/>
      <c r="CT7" s="792"/>
      <c r="CU7" s="792"/>
      <c r="CV7" s="793"/>
      <c r="CW7" s="791">
        <v>17</v>
      </c>
      <c r="CX7" s="792"/>
      <c r="CY7" s="792"/>
      <c r="CZ7" s="792"/>
      <c r="DA7" s="793"/>
      <c r="DB7" s="791">
        <v>0</v>
      </c>
      <c r="DC7" s="792"/>
      <c r="DD7" s="792"/>
      <c r="DE7" s="792"/>
      <c r="DF7" s="793"/>
      <c r="DG7" s="791">
        <v>2559</v>
      </c>
      <c r="DH7" s="792"/>
      <c r="DI7" s="792"/>
      <c r="DJ7" s="792"/>
      <c r="DK7" s="793"/>
      <c r="DL7" s="791">
        <v>0</v>
      </c>
      <c r="DM7" s="792"/>
      <c r="DN7" s="792"/>
      <c r="DO7" s="792"/>
      <c r="DP7" s="793"/>
      <c r="DQ7" s="791">
        <v>2089</v>
      </c>
      <c r="DR7" s="792"/>
      <c r="DS7" s="792"/>
      <c r="DT7" s="792"/>
      <c r="DU7" s="793"/>
      <c r="DV7" s="772"/>
      <c r="DW7" s="773"/>
      <c r="DX7" s="773"/>
      <c r="DY7" s="773"/>
      <c r="DZ7" s="774"/>
      <c r="EA7" s="207"/>
    </row>
    <row r="8" spans="1:131" s="208" customFormat="1" ht="26.25" customHeight="1">
      <c r="A8" s="214">
        <v>2</v>
      </c>
      <c r="B8" s="775" t="s">
        <v>368</v>
      </c>
      <c r="C8" s="776"/>
      <c r="D8" s="776"/>
      <c r="E8" s="776"/>
      <c r="F8" s="776"/>
      <c r="G8" s="776"/>
      <c r="H8" s="776"/>
      <c r="I8" s="776"/>
      <c r="J8" s="776"/>
      <c r="K8" s="776"/>
      <c r="L8" s="776"/>
      <c r="M8" s="776"/>
      <c r="N8" s="776"/>
      <c r="O8" s="776"/>
      <c r="P8" s="777"/>
      <c r="Q8" s="778">
        <v>319</v>
      </c>
      <c r="R8" s="779"/>
      <c r="S8" s="779"/>
      <c r="T8" s="779"/>
      <c r="U8" s="779"/>
      <c r="V8" s="779">
        <v>319</v>
      </c>
      <c r="W8" s="779"/>
      <c r="X8" s="779"/>
      <c r="Y8" s="779"/>
      <c r="Z8" s="779"/>
      <c r="AA8" s="779">
        <v>0</v>
      </c>
      <c r="AB8" s="779"/>
      <c r="AC8" s="779"/>
      <c r="AD8" s="779"/>
      <c r="AE8" s="780"/>
      <c r="AF8" s="781">
        <v>0</v>
      </c>
      <c r="AG8" s="782"/>
      <c r="AH8" s="782"/>
      <c r="AI8" s="782"/>
      <c r="AJ8" s="783"/>
      <c r="AK8" s="784">
        <v>180</v>
      </c>
      <c r="AL8" s="785"/>
      <c r="AM8" s="785"/>
      <c r="AN8" s="785"/>
      <c r="AO8" s="785"/>
      <c r="AP8" s="785">
        <v>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t="s">
        <v>563</v>
      </c>
      <c r="BS8" s="788" t="s">
        <v>552</v>
      </c>
      <c r="BT8" s="789"/>
      <c r="BU8" s="789"/>
      <c r="BV8" s="789"/>
      <c r="BW8" s="789"/>
      <c r="BX8" s="789"/>
      <c r="BY8" s="789"/>
      <c r="BZ8" s="789"/>
      <c r="CA8" s="789"/>
      <c r="CB8" s="789"/>
      <c r="CC8" s="789"/>
      <c r="CD8" s="789"/>
      <c r="CE8" s="789"/>
      <c r="CF8" s="789"/>
      <c r="CG8" s="790"/>
      <c r="CH8" s="801">
        <v>271</v>
      </c>
      <c r="CI8" s="802"/>
      <c r="CJ8" s="802"/>
      <c r="CK8" s="802"/>
      <c r="CL8" s="803"/>
      <c r="CM8" s="801">
        <v>5368</v>
      </c>
      <c r="CN8" s="802"/>
      <c r="CO8" s="802"/>
      <c r="CP8" s="802"/>
      <c r="CQ8" s="803"/>
      <c r="CR8" s="801">
        <v>4919</v>
      </c>
      <c r="CS8" s="802"/>
      <c r="CT8" s="802"/>
      <c r="CU8" s="802"/>
      <c r="CV8" s="803"/>
      <c r="CW8" s="801">
        <v>38</v>
      </c>
      <c r="CX8" s="802"/>
      <c r="CY8" s="802"/>
      <c r="CZ8" s="802"/>
      <c r="DA8" s="803"/>
      <c r="DB8" s="801">
        <v>0</v>
      </c>
      <c r="DC8" s="802"/>
      <c r="DD8" s="802"/>
      <c r="DE8" s="802"/>
      <c r="DF8" s="803"/>
      <c r="DG8" s="801">
        <v>0</v>
      </c>
      <c r="DH8" s="802"/>
      <c r="DI8" s="802"/>
      <c r="DJ8" s="802"/>
      <c r="DK8" s="803"/>
      <c r="DL8" s="801">
        <v>0</v>
      </c>
      <c r="DM8" s="802"/>
      <c r="DN8" s="802"/>
      <c r="DO8" s="802"/>
      <c r="DP8" s="803"/>
      <c r="DQ8" s="801">
        <v>0</v>
      </c>
      <c r="DR8" s="802"/>
      <c r="DS8" s="802"/>
      <c r="DT8" s="802"/>
      <c r="DU8" s="803"/>
      <c r="DV8" s="804"/>
      <c r="DW8" s="805"/>
      <c r="DX8" s="805"/>
      <c r="DY8" s="805"/>
      <c r="DZ8" s="806"/>
      <c r="EA8" s="207"/>
    </row>
    <row r="9" spans="1:131" s="208" customFormat="1" ht="26.25" customHeight="1">
      <c r="A9" s="214">
        <v>3</v>
      </c>
      <c r="B9" s="775" t="s">
        <v>369</v>
      </c>
      <c r="C9" s="776"/>
      <c r="D9" s="776"/>
      <c r="E9" s="776"/>
      <c r="F9" s="776"/>
      <c r="G9" s="776"/>
      <c r="H9" s="776"/>
      <c r="I9" s="776"/>
      <c r="J9" s="776"/>
      <c r="K9" s="776"/>
      <c r="L9" s="776"/>
      <c r="M9" s="776"/>
      <c r="N9" s="776"/>
      <c r="O9" s="776"/>
      <c r="P9" s="777"/>
      <c r="Q9" s="778">
        <v>1</v>
      </c>
      <c r="R9" s="779"/>
      <c r="S9" s="779"/>
      <c r="T9" s="779"/>
      <c r="U9" s="779"/>
      <c r="V9" s="779">
        <v>1</v>
      </c>
      <c r="W9" s="779"/>
      <c r="X9" s="779"/>
      <c r="Y9" s="779"/>
      <c r="Z9" s="779"/>
      <c r="AA9" s="779">
        <v>0</v>
      </c>
      <c r="AB9" s="779"/>
      <c r="AC9" s="779"/>
      <c r="AD9" s="779"/>
      <c r="AE9" s="780"/>
      <c r="AF9" s="781">
        <v>0</v>
      </c>
      <c r="AG9" s="782"/>
      <c r="AH9" s="782"/>
      <c r="AI9" s="782"/>
      <c r="AJ9" s="783"/>
      <c r="AK9" s="784">
        <v>0</v>
      </c>
      <c r="AL9" s="785"/>
      <c r="AM9" s="785"/>
      <c r="AN9" s="785"/>
      <c r="AO9" s="785"/>
      <c r="AP9" s="785">
        <v>0</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553</v>
      </c>
      <c r="BT9" s="789"/>
      <c r="BU9" s="789"/>
      <c r="BV9" s="789"/>
      <c r="BW9" s="789"/>
      <c r="BX9" s="789"/>
      <c r="BY9" s="789"/>
      <c r="BZ9" s="789"/>
      <c r="CA9" s="789"/>
      <c r="CB9" s="789"/>
      <c r="CC9" s="789"/>
      <c r="CD9" s="789"/>
      <c r="CE9" s="789"/>
      <c r="CF9" s="789"/>
      <c r="CG9" s="790"/>
      <c r="CH9" s="801">
        <v>-12</v>
      </c>
      <c r="CI9" s="802"/>
      <c r="CJ9" s="802"/>
      <c r="CK9" s="802"/>
      <c r="CL9" s="803"/>
      <c r="CM9" s="801">
        <v>1329</v>
      </c>
      <c r="CN9" s="802"/>
      <c r="CO9" s="802"/>
      <c r="CP9" s="802"/>
      <c r="CQ9" s="803"/>
      <c r="CR9" s="801">
        <v>386</v>
      </c>
      <c r="CS9" s="802"/>
      <c r="CT9" s="802"/>
      <c r="CU9" s="802"/>
      <c r="CV9" s="803"/>
      <c r="CW9" s="801">
        <v>0</v>
      </c>
      <c r="CX9" s="802"/>
      <c r="CY9" s="802"/>
      <c r="CZ9" s="802"/>
      <c r="DA9" s="803"/>
      <c r="DB9" s="801">
        <v>0</v>
      </c>
      <c r="DC9" s="802"/>
      <c r="DD9" s="802"/>
      <c r="DE9" s="802"/>
      <c r="DF9" s="803"/>
      <c r="DG9" s="801">
        <v>0</v>
      </c>
      <c r="DH9" s="802"/>
      <c r="DI9" s="802"/>
      <c r="DJ9" s="802"/>
      <c r="DK9" s="803"/>
      <c r="DL9" s="801">
        <v>0</v>
      </c>
      <c r="DM9" s="802"/>
      <c r="DN9" s="802"/>
      <c r="DO9" s="802"/>
      <c r="DP9" s="803"/>
      <c r="DQ9" s="801">
        <v>0</v>
      </c>
      <c r="DR9" s="802"/>
      <c r="DS9" s="802"/>
      <c r="DT9" s="802"/>
      <c r="DU9" s="803"/>
      <c r="DV9" s="804"/>
      <c r="DW9" s="805"/>
      <c r="DX9" s="805"/>
      <c r="DY9" s="805"/>
      <c r="DZ9" s="806"/>
      <c r="EA9" s="207"/>
    </row>
    <row r="10" spans="1:131" s="208" customFormat="1" ht="26.25" customHeight="1">
      <c r="A10" s="214">
        <v>4</v>
      </c>
      <c r="B10" s="775" t="s">
        <v>370</v>
      </c>
      <c r="C10" s="776"/>
      <c r="D10" s="776"/>
      <c r="E10" s="776"/>
      <c r="F10" s="776"/>
      <c r="G10" s="776"/>
      <c r="H10" s="776"/>
      <c r="I10" s="776"/>
      <c r="J10" s="776"/>
      <c r="K10" s="776"/>
      <c r="L10" s="776"/>
      <c r="M10" s="776"/>
      <c r="N10" s="776"/>
      <c r="O10" s="776"/>
      <c r="P10" s="777"/>
      <c r="Q10" s="778">
        <v>430</v>
      </c>
      <c r="R10" s="779"/>
      <c r="S10" s="779"/>
      <c r="T10" s="779"/>
      <c r="U10" s="779"/>
      <c r="V10" s="779">
        <v>383</v>
      </c>
      <c r="W10" s="779"/>
      <c r="X10" s="779"/>
      <c r="Y10" s="779"/>
      <c r="Z10" s="779"/>
      <c r="AA10" s="779">
        <v>47</v>
      </c>
      <c r="AB10" s="779"/>
      <c r="AC10" s="779"/>
      <c r="AD10" s="779"/>
      <c r="AE10" s="780"/>
      <c r="AF10" s="781">
        <v>1</v>
      </c>
      <c r="AG10" s="782"/>
      <c r="AH10" s="782"/>
      <c r="AI10" s="782"/>
      <c r="AJ10" s="783"/>
      <c r="AK10" s="784">
        <v>38</v>
      </c>
      <c r="AL10" s="785"/>
      <c r="AM10" s="785"/>
      <c r="AN10" s="785"/>
      <c r="AO10" s="785"/>
      <c r="AP10" s="785">
        <v>2368</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554</v>
      </c>
      <c r="BT10" s="789"/>
      <c r="BU10" s="789"/>
      <c r="BV10" s="789"/>
      <c r="BW10" s="789"/>
      <c r="BX10" s="789"/>
      <c r="BY10" s="789"/>
      <c r="BZ10" s="789"/>
      <c r="CA10" s="789"/>
      <c r="CB10" s="789"/>
      <c r="CC10" s="789"/>
      <c r="CD10" s="789"/>
      <c r="CE10" s="789"/>
      <c r="CF10" s="789"/>
      <c r="CG10" s="790"/>
      <c r="CH10" s="801">
        <v>-16</v>
      </c>
      <c r="CI10" s="802"/>
      <c r="CJ10" s="802"/>
      <c r="CK10" s="802"/>
      <c r="CL10" s="803"/>
      <c r="CM10" s="801">
        <v>1183</v>
      </c>
      <c r="CN10" s="802"/>
      <c r="CO10" s="802"/>
      <c r="CP10" s="802"/>
      <c r="CQ10" s="803"/>
      <c r="CR10" s="801">
        <v>225</v>
      </c>
      <c r="CS10" s="802"/>
      <c r="CT10" s="802"/>
      <c r="CU10" s="802"/>
      <c r="CV10" s="803"/>
      <c r="CW10" s="801">
        <v>1</v>
      </c>
      <c r="CX10" s="802"/>
      <c r="CY10" s="802"/>
      <c r="CZ10" s="802"/>
      <c r="DA10" s="803"/>
      <c r="DB10" s="801">
        <v>0</v>
      </c>
      <c r="DC10" s="802"/>
      <c r="DD10" s="802"/>
      <c r="DE10" s="802"/>
      <c r="DF10" s="803"/>
      <c r="DG10" s="801">
        <v>0</v>
      </c>
      <c r="DH10" s="802"/>
      <c r="DI10" s="802"/>
      <c r="DJ10" s="802"/>
      <c r="DK10" s="803"/>
      <c r="DL10" s="801">
        <v>0</v>
      </c>
      <c r="DM10" s="802"/>
      <c r="DN10" s="802"/>
      <c r="DO10" s="802"/>
      <c r="DP10" s="803"/>
      <c r="DQ10" s="801">
        <v>0</v>
      </c>
      <c r="DR10" s="802"/>
      <c r="DS10" s="802"/>
      <c r="DT10" s="802"/>
      <c r="DU10" s="803"/>
      <c r="DV10" s="804"/>
      <c r="DW10" s="805"/>
      <c r="DX10" s="805"/>
      <c r="DY10" s="805"/>
      <c r="DZ10" s="806"/>
      <c r="EA10" s="207"/>
    </row>
    <row r="11" spans="1:131" s="208" customFormat="1" ht="26.25" customHeight="1">
      <c r="A11" s="214">
        <v>5</v>
      </c>
      <c r="B11" s="775" t="s">
        <v>371</v>
      </c>
      <c r="C11" s="776"/>
      <c r="D11" s="776"/>
      <c r="E11" s="776"/>
      <c r="F11" s="776"/>
      <c r="G11" s="776"/>
      <c r="H11" s="776"/>
      <c r="I11" s="776"/>
      <c r="J11" s="776"/>
      <c r="K11" s="776"/>
      <c r="L11" s="776"/>
      <c r="M11" s="776"/>
      <c r="N11" s="776"/>
      <c r="O11" s="776"/>
      <c r="P11" s="777"/>
      <c r="Q11" s="778">
        <v>56949</v>
      </c>
      <c r="R11" s="779"/>
      <c r="S11" s="779"/>
      <c r="T11" s="779"/>
      <c r="U11" s="779"/>
      <c r="V11" s="779">
        <v>56949</v>
      </c>
      <c r="W11" s="779"/>
      <c r="X11" s="779"/>
      <c r="Y11" s="779"/>
      <c r="Z11" s="779"/>
      <c r="AA11" s="779">
        <v>0</v>
      </c>
      <c r="AB11" s="779"/>
      <c r="AC11" s="779"/>
      <c r="AD11" s="779"/>
      <c r="AE11" s="780"/>
      <c r="AF11" s="781" t="s">
        <v>113</v>
      </c>
      <c r="AG11" s="782"/>
      <c r="AH11" s="782"/>
      <c r="AI11" s="782"/>
      <c r="AJ11" s="783"/>
      <c r="AK11" s="784">
        <v>43004</v>
      </c>
      <c r="AL11" s="785"/>
      <c r="AM11" s="785"/>
      <c r="AN11" s="785"/>
      <c r="AO11" s="785"/>
      <c r="AP11" s="785">
        <v>0</v>
      </c>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555</v>
      </c>
      <c r="BT11" s="789"/>
      <c r="BU11" s="789"/>
      <c r="BV11" s="789"/>
      <c r="BW11" s="789"/>
      <c r="BX11" s="789"/>
      <c r="BY11" s="789"/>
      <c r="BZ11" s="789"/>
      <c r="CA11" s="789"/>
      <c r="CB11" s="789"/>
      <c r="CC11" s="789"/>
      <c r="CD11" s="789"/>
      <c r="CE11" s="789"/>
      <c r="CF11" s="789"/>
      <c r="CG11" s="790"/>
      <c r="CH11" s="801">
        <v>-36</v>
      </c>
      <c r="CI11" s="802"/>
      <c r="CJ11" s="802"/>
      <c r="CK11" s="802"/>
      <c r="CL11" s="803"/>
      <c r="CM11" s="801">
        <v>508</v>
      </c>
      <c r="CN11" s="802"/>
      <c r="CO11" s="802"/>
      <c r="CP11" s="802"/>
      <c r="CQ11" s="803"/>
      <c r="CR11" s="801">
        <v>300</v>
      </c>
      <c r="CS11" s="802"/>
      <c r="CT11" s="802"/>
      <c r="CU11" s="802"/>
      <c r="CV11" s="803"/>
      <c r="CW11" s="801">
        <v>17</v>
      </c>
      <c r="CX11" s="802"/>
      <c r="CY11" s="802"/>
      <c r="CZ11" s="802"/>
      <c r="DA11" s="803"/>
      <c r="DB11" s="801">
        <v>0</v>
      </c>
      <c r="DC11" s="802"/>
      <c r="DD11" s="802"/>
      <c r="DE11" s="802"/>
      <c r="DF11" s="803"/>
      <c r="DG11" s="801">
        <v>0</v>
      </c>
      <c r="DH11" s="802"/>
      <c r="DI11" s="802"/>
      <c r="DJ11" s="802"/>
      <c r="DK11" s="803"/>
      <c r="DL11" s="801">
        <v>0</v>
      </c>
      <c r="DM11" s="802"/>
      <c r="DN11" s="802"/>
      <c r="DO11" s="802"/>
      <c r="DP11" s="803"/>
      <c r="DQ11" s="801">
        <v>0</v>
      </c>
      <c r="DR11" s="802"/>
      <c r="DS11" s="802"/>
      <c r="DT11" s="802"/>
      <c r="DU11" s="803"/>
      <c r="DV11" s="804"/>
      <c r="DW11" s="805"/>
      <c r="DX11" s="805"/>
      <c r="DY11" s="805"/>
      <c r="DZ11" s="806"/>
      <c r="EA11" s="207"/>
    </row>
    <row r="12" spans="1:131" s="208" customFormat="1" ht="26.25" customHeight="1">
      <c r="A12" s="214">
        <v>6</v>
      </c>
      <c r="B12" s="775" t="s">
        <v>372</v>
      </c>
      <c r="C12" s="776"/>
      <c r="D12" s="776"/>
      <c r="E12" s="776"/>
      <c r="F12" s="776"/>
      <c r="G12" s="776"/>
      <c r="H12" s="776"/>
      <c r="I12" s="776"/>
      <c r="J12" s="776"/>
      <c r="K12" s="776"/>
      <c r="L12" s="776"/>
      <c r="M12" s="776"/>
      <c r="N12" s="776"/>
      <c r="O12" s="776"/>
      <c r="P12" s="777"/>
      <c r="Q12" s="778">
        <v>1220</v>
      </c>
      <c r="R12" s="779"/>
      <c r="S12" s="779"/>
      <c r="T12" s="779"/>
      <c r="U12" s="779"/>
      <c r="V12" s="779">
        <v>1220</v>
      </c>
      <c r="W12" s="779"/>
      <c r="X12" s="779"/>
      <c r="Y12" s="779"/>
      <c r="Z12" s="779"/>
      <c r="AA12" s="779">
        <v>0</v>
      </c>
      <c r="AB12" s="779"/>
      <c r="AC12" s="779"/>
      <c r="AD12" s="779"/>
      <c r="AE12" s="780"/>
      <c r="AF12" s="781" t="s">
        <v>113</v>
      </c>
      <c r="AG12" s="782"/>
      <c r="AH12" s="782"/>
      <c r="AI12" s="782"/>
      <c r="AJ12" s="783"/>
      <c r="AK12" s="784">
        <v>0</v>
      </c>
      <c r="AL12" s="785"/>
      <c r="AM12" s="785"/>
      <c r="AN12" s="785"/>
      <c r="AO12" s="785"/>
      <c r="AP12" s="785">
        <v>7370</v>
      </c>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556</v>
      </c>
      <c r="BT12" s="789"/>
      <c r="BU12" s="789"/>
      <c r="BV12" s="789"/>
      <c r="BW12" s="789"/>
      <c r="BX12" s="789"/>
      <c r="BY12" s="789"/>
      <c r="BZ12" s="789"/>
      <c r="CA12" s="789"/>
      <c r="CB12" s="789"/>
      <c r="CC12" s="789"/>
      <c r="CD12" s="789"/>
      <c r="CE12" s="789"/>
      <c r="CF12" s="789"/>
      <c r="CG12" s="790"/>
      <c r="CH12" s="801">
        <v>-9</v>
      </c>
      <c r="CI12" s="802"/>
      <c r="CJ12" s="802"/>
      <c r="CK12" s="802"/>
      <c r="CL12" s="803"/>
      <c r="CM12" s="801">
        <v>561</v>
      </c>
      <c r="CN12" s="802"/>
      <c r="CO12" s="802"/>
      <c r="CP12" s="802"/>
      <c r="CQ12" s="803"/>
      <c r="CR12" s="801">
        <v>5</v>
      </c>
      <c r="CS12" s="802"/>
      <c r="CT12" s="802"/>
      <c r="CU12" s="802"/>
      <c r="CV12" s="803"/>
      <c r="CW12" s="801">
        <v>0</v>
      </c>
      <c r="CX12" s="802"/>
      <c r="CY12" s="802"/>
      <c r="CZ12" s="802"/>
      <c r="DA12" s="803"/>
      <c r="DB12" s="801">
        <v>0</v>
      </c>
      <c r="DC12" s="802"/>
      <c r="DD12" s="802"/>
      <c r="DE12" s="802"/>
      <c r="DF12" s="803"/>
      <c r="DG12" s="801">
        <v>0</v>
      </c>
      <c r="DH12" s="802"/>
      <c r="DI12" s="802"/>
      <c r="DJ12" s="802"/>
      <c r="DK12" s="803"/>
      <c r="DL12" s="801">
        <v>0</v>
      </c>
      <c r="DM12" s="802"/>
      <c r="DN12" s="802"/>
      <c r="DO12" s="802"/>
      <c r="DP12" s="803"/>
      <c r="DQ12" s="801">
        <v>0</v>
      </c>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t="s">
        <v>557</v>
      </c>
      <c r="BT13" s="789"/>
      <c r="BU13" s="789"/>
      <c r="BV13" s="789"/>
      <c r="BW13" s="789"/>
      <c r="BX13" s="789"/>
      <c r="BY13" s="789"/>
      <c r="BZ13" s="789"/>
      <c r="CA13" s="789"/>
      <c r="CB13" s="789"/>
      <c r="CC13" s="789"/>
      <c r="CD13" s="789"/>
      <c r="CE13" s="789"/>
      <c r="CF13" s="789"/>
      <c r="CG13" s="790"/>
      <c r="CH13" s="801">
        <v>-8</v>
      </c>
      <c r="CI13" s="802"/>
      <c r="CJ13" s="802"/>
      <c r="CK13" s="802"/>
      <c r="CL13" s="803"/>
      <c r="CM13" s="801">
        <v>608</v>
      </c>
      <c r="CN13" s="802"/>
      <c r="CO13" s="802"/>
      <c r="CP13" s="802"/>
      <c r="CQ13" s="803"/>
      <c r="CR13" s="801">
        <v>210</v>
      </c>
      <c r="CS13" s="802"/>
      <c r="CT13" s="802"/>
      <c r="CU13" s="802"/>
      <c r="CV13" s="803"/>
      <c r="CW13" s="801">
        <v>170</v>
      </c>
      <c r="CX13" s="802"/>
      <c r="CY13" s="802"/>
      <c r="CZ13" s="802"/>
      <c r="DA13" s="803"/>
      <c r="DB13" s="801">
        <v>0</v>
      </c>
      <c r="DC13" s="802"/>
      <c r="DD13" s="802"/>
      <c r="DE13" s="802"/>
      <c r="DF13" s="803"/>
      <c r="DG13" s="801">
        <v>0</v>
      </c>
      <c r="DH13" s="802"/>
      <c r="DI13" s="802"/>
      <c r="DJ13" s="802"/>
      <c r="DK13" s="803"/>
      <c r="DL13" s="801">
        <v>0</v>
      </c>
      <c r="DM13" s="802"/>
      <c r="DN13" s="802"/>
      <c r="DO13" s="802"/>
      <c r="DP13" s="803"/>
      <c r="DQ13" s="801">
        <v>0</v>
      </c>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t="s">
        <v>558</v>
      </c>
      <c r="BT14" s="789"/>
      <c r="BU14" s="789"/>
      <c r="BV14" s="789"/>
      <c r="BW14" s="789"/>
      <c r="BX14" s="789"/>
      <c r="BY14" s="789"/>
      <c r="BZ14" s="789"/>
      <c r="CA14" s="789"/>
      <c r="CB14" s="789"/>
      <c r="CC14" s="789"/>
      <c r="CD14" s="789"/>
      <c r="CE14" s="789"/>
      <c r="CF14" s="789"/>
      <c r="CG14" s="790"/>
      <c r="CH14" s="801">
        <v>-1</v>
      </c>
      <c r="CI14" s="802"/>
      <c r="CJ14" s="802"/>
      <c r="CK14" s="802"/>
      <c r="CL14" s="803"/>
      <c r="CM14" s="801">
        <v>167</v>
      </c>
      <c r="CN14" s="802"/>
      <c r="CO14" s="802"/>
      <c r="CP14" s="802"/>
      <c r="CQ14" s="803"/>
      <c r="CR14" s="801">
        <v>100</v>
      </c>
      <c r="CS14" s="802"/>
      <c r="CT14" s="802"/>
      <c r="CU14" s="802"/>
      <c r="CV14" s="803"/>
      <c r="CW14" s="801">
        <v>39</v>
      </c>
      <c r="CX14" s="802"/>
      <c r="CY14" s="802"/>
      <c r="CZ14" s="802"/>
      <c r="DA14" s="803"/>
      <c r="DB14" s="801">
        <v>0</v>
      </c>
      <c r="DC14" s="802"/>
      <c r="DD14" s="802"/>
      <c r="DE14" s="802"/>
      <c r="DF14" s="803"/>
      <c r="DG14" s="801">
        <v>0</v>
      </c>
      <c r="DH14" s="802"/>
      <c r="DI14" s="802"/>
      <c r="DJ14" s="802"/>
      <c r="DK14" s="803"/>
      <c r="DL14" s="801">
        <v>0</v>
      </c>
      <c r="DM14" s="802"/>
      <c r="DN14" s="802"/>
      <c r="DO14" s="802"/>
      <c r="DP14" s="803"/>
      <c r="DQ14" s="801">
        <v>0</v>
      </c>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t="s">
        <v>559</v>
      </c>
      <c r="BT15" s="789"/>
      <c r="BU15" s="789"/>
      <c r="BV15" s="789"/>
      <c r="BW15" s="789"/>
      <c r="BX15" s="789"/>
      <c r="BY15" s="789"/>
      <c r="BZ15" s="789"/>
      <c r="CA15" s="789"/>
      <c r="CB15" s="789"/>
      <c r="CC15" s="789"/>
      <c r="CD15" s="789"/>
      <c r="CE15" s="789"/>
      <c r="CF15" s="789"/>
      <c r="CG15" s="790"/>
      <c r="CH15" s="801">
        <v>-218</v>
      </c>
      <c r="CI15" s="802"/>
      <c r="CJ15" s="802"/>
      <c r="CK15" s="802"/>
      <c r="CL15" s="803"/>
      <c r="CM15" s="801">
        <v>5782</v>
      </c>
      <c r="CN15" s="802"/>
      <c r="CO15" s="802"/>
      <c r="CP15" s="802"/>
      <c r="CQ15" s="803"/>
      <c r="CR15" s="801">
        <v>7050</v>
      </c>
      <c r="CS15" s="802"/>
      <c r="CT15" s="802"/>
      <c r="CU15" s="802"/>
      <c r="CV15" s="803"/>
      <c r="CW15" s="801">
        <v>136</v>
      </c>
      <c r="CX15" s="802"/>
      <c r="CY15" s="802"/>
      <c r="CZ15" s="802"/>
      <c r="DA15" s="803"/>
      <c r="DB15" s="801">
        <v>0</v>
      </c>
      <c r="DC15" s="802"/>
      <c r="DD15" s="802"/>
      <c r="DE15" s="802"/>
      <c r="DF15" s="803"/>
      <c r="DG15" s="801">
        <v>0</v>
      </c>
      <c r="DH15" s="802"/>
      <c r="DI15" s="802"/>
      <c r="DJ15" s="802"/>
      <c r="DK15" s="803"/>
      <c r="DL15" s="801">
        <v>0</v>
      </c>
      <c r="DM15" s="802"/>
      <c r="DN15" s="802"/>
      <c r="DO15" s="802"/>
      <c r="DP15" s="803"/>
      <c r="DQ15" s="801">
        <v>0</v>
      </c>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t="s">
        <v>560</v>
      </c>
      <c r="BT16" s="789"/>
      <c r="BU16" s="789"/>
      <c r="BV16" s="789"/>
      <c r="BW16" s="789"/>
      <c r="BX16" s="789"/>
      <c r="BY16" s="789"/>
      <c r="BZ16" s="789"/>
      <c r="CA16" s="789"/>
      <c r="CB16" s="789"/>
      <c r="CC16" s="789"/>
      <c r="CD16" s="789"/>
      <c r="CE16" s="789"/>
      <c r="CF16" s="789"/>
      <c r="CG16" s="790"/>
      <c r="CH16" s="801">
        <v>6</v>
      </c>
      <c r="CI16" s="802"/>
      <c r="CJ16" s="802"/>
      <c r="CK16" s="802"/>
      <c r="CL16" s="803"/>
      <c r="CM16" s="801">
        <v>59</v>
      </c>
      <c r="CN16" s="802"/>
      <c r="CO16" s="802"/>
      <c r="CP16" s="802"/>
      <c r="CQ16" s="803"/>
      <c r="CR16" s="801">
        <v>26</v>
      </c>
      <c r="CS16" s="802"/>
      <c r="CT16" s="802"/>
      <c r="CU16" s="802"/>
      <c r="CV16" s="803"/>
      <c r="CW16" s="801">
        <v>0</v>
      </c>
      <c r="CX16" s="802"/>
      <c r="CY16" s="802"/>
      <c r="CZ16" s="802"/>
      <c r="DA16" s="803"/>
      <c r="DB16" s="801">
        <v>0</v>
      </c>
      <c r="DC16" s="802"/>
      <c r="DD16" s="802"/>
      <c r="DE16" s="802"/>
      <c r="DF16" s="803"/>
      <c r="DG16" s="801">
        <v>0</v>
      </c>
      <c r="DH16" s="802"/>
      <c r="DI16" s="802"/>
      <c r="DJ16" s="802"/>
      <c r="DK16" s="803"/>
      <c r="DL16" s="801">
        <v>0</v>
      </c>
      <c r="DM16" s="802"/>
      <c r="DN16" s="802"/>
      <c r="DO16" s="802"/>
      <c r="DP16" s="803"/>
      <c r="DQ16" s="801">
        <v>0</v>
      </c>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t="s">
        <v>561</v>
      </c>
      <c r="BT17" s="789"/>
      <c r="BU17" s="789"/>
      <c r="BV17" s="789"/>
      <c r="BW17" s="789"/>
      <c r="BX17" s="789"/>
      <c r="BY17" s="789"/>
      <c r="BZ17" s="789"/>
      <c r="CA17" s="789"/>
      <c r="CB17" s="789"/>
      <c r="CC17" s="789"/>
      <c r="CD17" s="789"/>
      <c r="CE17" s="789"/>
      <c r="CF17" s="789"/>
      <c r="CG17" s="790"/>
      <c r="CH17" s="801">
        <v>-9</v>
      </c>
      <c r="CI17" s="802"/>
      <c r="CJ17" s="802"/>
      <c r="CK17" s="802"/>
      <c r="CL17" s="803"/>
      <c r="CM17" s="801">
        <v>143</v>
      </c>
      <c r="CN17" s="802"/>
      <c r="CO17" s="802"/>
      <c r="CP17" s="802"/>
      <c r="CQ17" s="803"/>
      <c r="CR17" s="801">
        <v>5</v>
      </c>
      <c r="CS17" s="802"/>
      <c r="CT17" s="802"/>
      <c r="CU17" s="802"/>
      <c r="CV17" s="803"/>
      <c r="CW17" s="801">
        <v>0</v>
      </c>
      <c r="CX17" s="802"/>
      <c r="CY17" s="802"/>
      <c r="CZ17" s="802"/>
      <c r="DA17" s="803"/>
      <c r="DB17" s="801">
        <v>0</v>
      </c>
      <c r="DC17" s="802"/>
      <c r="DD17" s="802"/>
      <c r="DE17" s="802"/>
      <c r="DF17" s="803"/>
      <c r="DG17" s="801">
        <v>0</v>
      </c>
      <c r="DH17" s="802"/>
      <c r="DI17" s="802"/>
      <c r="DJ17" s="802"/>
      <c r="DK17" s="803"/>
      <c r="DL17" s="801">
        <v>0</v>
      </c>
      <c r="DM17" s="802"/>
      <c r="DN17" s="802"/>
      <c r="DO17" s="802"/>
      <c r="DP17" s="803"/>
      <c r="DQ17" s="801">
        <v>0</v>
      </c>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373</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374</v>
      </c>
      <c r="B23" s="810" t="s">
        <v>375</v>
      </c>
      <c r="C23" s="811"/>
      <c r="D23" s="811"/>
      <c r="E23" s="811"/>
      <c r="F23" s="811"/>
      <c r="G23" s="811"/>
      <c r="H23" s="811"/>
      <c r="I23" s="811"/>
      <c r="J23" s="811"/>
      <c r="K23" s="811"/>
      <c r="L23" s="811"/>
      <c r="M23" s="811"/>
      <c r="N23" s="811"/>
      <c r="O23" s="811"/>
      <c r="P23" s="812"/>
      <c r="Q23" s="813">
        <v>282496</v>
      </c>
      <c r="R23" s="814"/>
      <c r="S23" s="814"/>
      <c r="T23" s="814"/>
      <c r="U23" s="814"/>
      <c r="V23" s="814">
        <v>277023</v>
      </c>
      <c r="W23" s="814"/>
      <c r="X23" s="814"/>
      <c r="Y23" s="814"/>
      <c r="Z23" s="814"/>
      <c r="AA23" s="814">
        <v>5473</v>
      </c>
      <c r="AB23" s="814"/>
      <c r="AC23" s="814"/>
      <c r="AD23" s="814"/>
      <c r="AE23" s="815"/>
      <c r="AF23" s="816">
        <v>3396</v>
      </c>
      <c r="AG23" s="814"/>
      <c r="AH23" s="814"/>
      <c r="AI23" s="814"/>
      <c r="AJ23" s="817"/>
      <c r="AK23" s="818"/>
      <c r="AL23" s="819"/>
      <c r="AM23" s="819"/>
      <c r="AN23" s="819"/>
      <c r="AO23" s="819"/>
      <c r="AP23" s="814">
        <v>429751</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376</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377</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378</v>
      </c>
      <c r="R26" s="738"/>
      <c r="S26" s="738"/>
      <c r="T26" s="738"/>
      <c r="U26" s="739"/>
      <c r="V26" s="737" t="s">
        <v>379</v>
      </c>
      <c r="W26" s="738"/>
      <c r="X26" s="738"/>
      <c r="Y26" s="738"/>
      <c r="Z26" s="739"/>
      <c r="AA26" s="737" t="s">
        <v>380</v>
      </c>
      <c r="AB26" s="738"/>
      <c r="AC26" s="738"/>
      <c r="AD26" s="738"/>
      <c r="AE26" s="738"/>
      <c r="AF26" s="832" t="s">
        <v>381</v>
      </c>
      <c r="AG26" s="833"/>
      <c r="AH26" s="833"/>
      <c r="AI26" s="833"/>
      <c r="AJ26" s="834"/>
      <c r="AK26" s="738" t="s">
        <v>382</v>
      </c>
      <c r="AL26" s="738"/>
      <c r="AM26" s="738"/>
      <c r="AN26" s="738"/>
      <c r="AO26" s="739"/>
      <c r="AP26" s="737" t="s">
        <v>383</v>
      </c>
      <c r="AQ26" s="738"/>
      <c r="AR26" s="738"/>
      <c r="AS26" s="738"/>
      <c r="AT26" s="739"/>
      <c r="AU26" s="737" t="s">
        <v>384</v>
      </c>
      <c r="AV26" s="738"/>
      <c r="AW26" s="738"/>
      <c r="AX26" s="738"/>
      <c r="AY26" s="739"/>
      <c r="AZ26" s="737" t="s">
        <v>385</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386</v>
      </c>
      <c r="C28" s="752"/>
      <c r="D28" s="752"/>
      <c r="E28" s="752"/>
      <c r="F28" s="752"/>
      <c r="G28" s="752"/>
      <c r="H28" s="752"/>
      <c r="I28" s="752"/>
      <c r="J28" s="752"/>
      <c r="K28" s="752"/>
      <c r="L28" s="752"/>
      <c r="M28" s="752"/>
      <c r="N28" s="752"/>
      <c r="O28" s="752"/>
      <c r="P28" s="753"/>
      <c r="Q28" s="842">
        <v>25365</v>
      </c>
      <c r="R28" s="843"/>
      <c r="S28" s="843"/>
      <c r="T28" s="843"/>
      <c r="U28" s="843"/>
      <c r="V28" s="843">
        <v>24906</v>
      </c>
      <c r="W28" s="843"/>
      <c r="X28" s="843"/>
      <c r="Y28" s="843"/>
      <c r="Z28" s="843"/>
      <c r="AA28" s="843">
        <v>459</v>
      </c>
      <c r="AB28" s="843"/>
      <c r="AC28" s="843"/>
      <c r="AD28" s="843"/>
      <c r="AE28" s="844"/>
      <c r="AF28" s="845">
        <v>459</v>
      </c>
      <c r="AG28" s="843"/>
      <c r="AH28" s="843"/>
      <c r="AI28" s="843"/>
      <c r="AJ28" s="846"/>
      <c r="AK28" s="847">
        <v>0</v>
      </c>
      <c r="AL28" s="838"/>
      <c r="AM28" s="838"/>
      <c r="AN28" s="838"/>
      <c r="AO28" s="838"/>
      <c r="AP28" s="838">
        <v>0</v>
      </c>
      <c r="AQ28" s="838"/>
      <c r="AR28" s="838"/>
      <c r="AS28" s="838"/>
      <c r="AT28" s="838"/>
      <c r="AU28" s="838">
        <v>0</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387</v>
      </c>
      <c r="C29" s="776"/>
      <c r="D29" s="776"/>
      <c r="E29" s="776"/>
      <c r="F29" s="776"/>
      <c r="G29" s="776"/>
      <c r="H29" s="776"/>
      <c r="I29" s="776"/>
      <c r="J29" s="776"/>
      <c r="K29" s="776"/>
      <c r="L29" s="776"/>
      <c r="M29" s="776"/>
      <c r="N29" s="776"/>
      <c r="O29" s="776"/>
      <c r="P29" s="777"/>
      <c r="Q29" s="778">
        <v>85727</v>
      </c>
      <c r="R29" s="779"/>
      <c r="S29" s="779"/>
      <c r="T29" s="779"/>
      <c r="U29" s="779"/>
      <c r="V29" s="779">
        <v>82951</v>
      </c>
      <c r="W29" s="779"/>
      <c r="X29" s="779"/>
      <c r="Y29" s="779"/>
      <c r="Z29" s="779"/>
      <c r="AA29" s="779">
        <v>2776</v>
      </c>
      <c r="AB29" s="779"/>
      <c r="AC29" s="779"/>
      <c r="AD29" s="779"/>
      <c r="AE29" s="780"/>
      <c r="AF29" s="781">
        <v>2776</v>
      </c>
      <c r="AG29" s="782"/>
      <c r="AH29" s="782"/>
      <c r="AI29" s="782"/>
      <c r="AJ29" s="783"/>
      <c r="AK29" s="850">
        <v>5368</v>
      </c>
      <c r="AL29" s="851"/>
      <c r="AM29" s="851"/>
      <c r="AN29" s="851"/>
      <c r="AO29" s="851"/>
      <c r="AP29" s="851">
        <v>0</v>
      </c>
      <c r="AQ29" s="851"/>
      <c r="AR29" s="851"/>
      <c r="AS29" s="851"/>
      <c r="AT29" s="851"/>
      <c r="AU29" s="851">
        <v>0</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388</v>
      </c>
      <c r="C30" s="776"/>
      <c r="D30" s="776"/>
      <c r="E30" s="776"/>
      <c r="F30" s="776"/>
      <c r="G30" s="776"/>
      <c r="H30" s="776"/>
      <c r="I30" s="776"/>
      <c r="J30" s="776"/>
      <c r="K30" s="776"/>
      <c r="L30" s="776"/>
      <c r="M30" s="776"/>
      <c r="N30" s="776"/>
      <c r="O30" s="776"/>
      <c r="P30" s="777"/>
      <c r="Q30" s="778">
        <v>110</v>
      </c>
      <c r="R30" s="779"/>
      <c r="S30" s="779"/>
      <c r="T30" s="779"/>
      <c r="U30" s="779"/>
      <c r="V30" s="779">
        <v>110</v>
      </c>
      <c r="W30" s="779"/>
      <c r="X30" s="779"/>
      <c r="Y30" s="779"/>
      <c r="Z30" s="779"/>
      <c r="AA30" s="779">
        <v>0</v>
      </c>
      <c r="AB30" s="779"/>
      <c r="AC30" s="779"/>
      <c r="AD30" s="779"/>
      <c r="AE30" s="780"/>
      <c r="AF30" s="781" t="s">
        <v>113</v>
      </c>
      <c r="AG30" s="782"/>
      <c r="AH30" s="782"/>
      <c r="AI30" s="782"/>
      <c r="AJ30" s="783"/>
      <c r="AK30" s="850">
        <v>66</v>
      </c>
      <c r="AL30" s="851"/>
      <c r="AM30" s="851"/>
      <c r="AN30" s="851"/>
      <c r="AO30" s="851"/>
      <c r="AP30" s="851">
        <v>144</v>
      </c>
      <c r="AQ30" s="851"/>
      <c r="AR30" s="851"/>
      <c r="AS30" s="851"/>
      <c r="AT30" s="851"/>
      <c r="AU30" s="851">
        <v>60</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389</v>
      </c>
      <c r="C31" s="776"/>
      <c r="D31" s="776"/>
      <c r="E31" s="776"/>
      <c r="F31" s="776"/>
      <c r="G31" s="776"/>
      <c r="H31" s="776"/>
      <c r="I31" s="776"/>
      <c r="J31" s="776"/>
      <c r="K31" s="776"/>
      <c r="L31" s="776"/>
      <c r="M31" s="776"/>
      <c r="N31" s="776"/>
      <c r="O31" s="776"/>
      <c r="P31" s="777"/>
      <c r="Q31" s="778">
        <v>181</v>
      </c>
      <c r="R31" s="779"/>
      <c r="S31" s="779"/>
      <c r="T31" s="779"/>
      <c r="U31" s="779"/>
      <c r="V31" s="779">
        <v>181</v>
      </c>
      <c r="W31" s="779"/>
      <c r="X31" s="779"/>
      <c r="Y31" s="779"/>
      <c r="Z31" s="779"/>
      <c r="AA31" s="779">
        <v>0</v>
      </c>
      <c r="AB31" s="779"/>
      <c r="AC31" s="779"/>
      <c r="AD31" s="779"/>
      <c r="AE31" s="780"/>
      <c r="AF31" s="781">
        <v>0</v>
      </c>
      <c r="AG31" s="782"/>
      <c r="AH31" s="782"/>
      <c r="AI31" s="782"/>
      <c r="AJ31" s="783"/>
      <c r="AK31" s="850">
        <v>65</v>
      </c>
      <c r="AL31" s="851"/>
      <c r="AM31" s="851"/>
      <c r="AN31" s="851"/>
      <c r="AO31" s="851"/>
      <c r="AP31" s="851">
        <v>583</v>
      </c>
      <c r="AQ31" s="851"/>
      <c r="AR31" s="851"/>
      <c r="AS31" s="851"/>
      <c r="AT31" s="851"/>
      <c r="AU31" s="851">
        <v>323</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390</v>
      </c>
      <c r="C32" s="776"/>
      <c r="D32" s="776"/>
      <c r="E32" s="776"/>
      <c r="F32" s="776"/>
      <c r="G32" s="776"/>
      <c r="H32" s="776"/>
      <c r="I32" s="776"/>
      <c r="J32" s="776"/>
      <c r="K32" s="776"/>
      <c r="L32" s="776"/>
      <c r="M32" s="776"/>
      <c r="N32" s="776"/>
      <c r="O32" s="776"/>
      <c r="P32" s="777"/>
      <c r="Q32" s="778">
        <v>101</v>
      </c>
      <c r="R32" s="779"/>
      <c r="S32" s="779"/>
      <c r="T32" s="779"/>
      <c r="U32" s="779"/>
      <c r="V32" s="779">
        <v>101</v>
      </c>
      <c r="W32" s="779"/>
      <c r="X32" s="779"/>
      <c r="Y32" s="779"/>
      <c r="Z32" s="779"/>
      <c r="AA32" s="779">
        <v>0</v>
      </c>
      <c r="AB32" s="779"/>
      <c r="AC32" s="779"/>
      <c r="AD32" s="779"/>
      <c r="AE32" s="780"/>
      <c r="AF32" s="781">
        <v>0</v>
      </c>
      <c r="AG32" s="782"/>
      <c r="AH32" s="782"/>
      <c r="AI32" s="782"/>
      <c r="AJ32" s="783"/>
      <c r="AK32" s="850">
        <v>85</v>
      </c>
      <c r="AL32" s="851"/>
      <c r="AM32" s="851"/>
      <c r="AN32" s="851"/>
      <c r="AO32" s="851"/>
      <c r="AP32" s="851">
        <v>104</v>
      </c>
      <c r="AQ32" s="851"/>
      <c r="AR32" s="851"/>
      <c r="AS32" s="851"/>
      <c r="AT32" s="851"/>
      <c r="AU32" s="851">
        <v>58</v>
      </c>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391</v>
      </c>
      <c r="C33" s="776"/>
      <c r="D33" s="776"/>
      <c r="E33" s="776"/>
      <c r="F33" s="776"/>
      <c r="G33" s="776"/>
      <c r="H33" s="776"/>
      <c r="I33" s="776"/>
      <c r="J33" s="776"/>
      <c r="K33" s="776"/>
      <c r="L33" s="776"/>
      <c r="M33" s="776"/>
      <c r="N33" s="776"/>
      <c r="O33" s="776"/>
      <c r="P33" s="777"/>
      <c r="Q33" s="778">
        <v>61312</v>
      </c>
      <c r="R33" s="779"/>
      <c r="S33" s="779"/>
      <c r="T33" s="779"/>
      <c r="U33" s="779"/>
      <c r="V33" s="779">
        <v>59622</v>
      </c>
      <c r="W33" s="779"/>
      <c r="X33" s="779"/>
      <c r="Y33" s="779"/>
      <c r="Z33" s="779"/>
      <c r="AA33" s="779">
        <v>1690</v>
      </c>
      <c r="AB33" s="779"/>
      <c r="AC33" s="779"/>
      <c r="AD33" s="779"/>
      <c r="AE33" s="780"/>
      <c r="AF33" s="781">
        <v>1689</v>
      </c>
      <c r="AG33" s="782"/>
      <c r="AH33" s="782"/>
      <c r="AI33" s="782"/>
      <c r="AJ33" s="783"/>
      <c r="AK33" s="850">
        <v>8547</v>
      </c>
      <c r="AL33" s="851"/>
      <c r="AM33" s="851"/>
      <c r="AN33" s="851"/>
      <c r="AO33" s="851"/>
      <c r="AP33" s="851">
        <v>0</v>
      </c>
      <c r="AQ33" s="851"/>
      <c r="AR33" s="851"/>
      <c r="AS33" s="851"/>
      <c r="AT33" s="851"/>
      <c r="AU33" s="851">
        <v>0</v>
      </c>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392</v>
      </c>
      <c r="C34" s="776"/>
      <c r="D34" s="776"/>
      <c r="E34" s="776"/>
      <c r="F34" s="776"/>
      <c r="G34" s="776"/>
      <c r="H34" s="776"/>
      <c r="I34" s="776"/>
      <c r="J34" s="776"/>
      <c r="K34" s="776"/>
      <c r="L34" s="776"/>
      <c r="M34" s="776"/>
      <c r="N34" s="776"/>
      <c r="O34" s="776"/>
      <c r="P34" s="777"/>
      <c r="Q34" s="778">
        <v>59</v>
      </c>
      <c r="R34" s="779"/>
      <c r="S34" s="779"/>
      <c r="T34" s="779"/>
      <c r="U34" s="779"/>
      <c r="V34" s="779">
        <v>59</v>
      </c>
      <c r="W34" s="779"/>
      <c r="X34" s="779"/>
      <c r="Y34" s="779"/>
      <c r="Z34" s="779"/>
      <c r="AA34" s="779">
        <v>0</v>
      </c>
      <c r="AB34" s="779"/>
      <c r="AC34" s="779"/>
      <c r="AD34" s="779"/>
      <c r="AE34" s="780"/>
      <c r="AF34" s="781">
        <v>0</v>
      </c>
      <c r="AG34" s="782"/>
      <c r="AH34" s="782"/>
      <c r="AI34" s="782"/>
      <c r="AJ34" s="783"/>
      <c r="AK34" s="850">
        <v>21</v>
      </c>
      <c r="AL34" s="851"/>
      <c r="AM34" s="851"/>
      <c r="AN34" s="851"/>
      <c r="AO34" s="851"/>
      <c r="AP34" s="851">
        <v>0</v>
      </c>
      <c r="AQ34" s="851"/>
      <c r="AR34" s="851"/>
      <c r="AS34" s="851"/>
      <c r="AT34" s="851"/>
      <c r="AU34" s="851">
        <v>0</v>
      </c>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393</v>
      </c>
      <c r="C35" s="776"/>
      <c r="D35" s="776"/>
      <c r="E35" s="776"/>
      <c r="F35" s="776"/>
      <c r="G35" s="776"/>
      <c r="H35" s="776"/>
      <c r="I35" s="776"/>
      <c r="J35" s="776"/>
      <c r="K35" s="776"/>
      <c r="L35" s="776"/>
      <c r="M35" s="776"/>
      <c r="N35" s="776"/>
      <c r="O35" s="776"/>
      <c r="P35" s="777"/>
      <c r="Q35" s="778">
        <v>8115</v>
      </c>
      <c r="R35" s="779"/>
      <c r="S35" s="779"/>
      <c r="T35" s="779"/>
      <c r="U35" s="779"/>
      <c r="V35" s="779">
        <v>7826</v>
      </c>
      <c r="W35" s="779"/>
      <c r="X35" s="779"/>
      <c r="Y35" s="779"/>
      <c r="Z35" s="779"/>
      <c r="AA35" s="779">
        <v>289</v>
      </c>
      <c r="AB35" s="779"/>
      <c r="AC35" s="779"/>
      <c r="AD35" s="779"/>
      <c r="AE35" s="780"/>
      <c r="AF35" s="781">
        <v>289</v>
      </c>
      <c r="AG35" s="782"/>
      <c r="AH35" s="782"/>
      <c r="AI35" s="782"/>
      <c r="AJ35" s="783"/>
      <c r="AK35" s="850">
        <v>1418</v>
      </c>
      <c r="AL35" s="851"/>
      <c r="AM35" s="851"/>
      <c r="AN35" s="851"/>
      <c r="AO35" s="851"/>
      <c r="AP35" s="851">
        <v>0</v>
      </c>
      <c r="AQ35" s="851"/>
      <c r="AR35" s="851"/>
      <c r="AS35" s="851"/>
      <c r="AT35" s="851"/>
      <c r="AU35" s="851">
        <v>0</v>
      </c>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394</v>
      </c>
      <c r="C36" s="776"/>
      <c r="D36" s="776"/>
      <c r="E36" s="776"/>
      <c r="F36" s="776"/>
      <c r="G36" s="776"/>
      <c r="H36" s="776"/>
      <c r="I36" s="776"/>
      <c r="J36" s="776"/>
      <c r="K36" s="776"/>
      <c r="L36" s="776"/>
      <c r="M36" s="776"/>
      <c r="N36" s="776"/>
      <c r="O36" s="776"/>
      <c r="P36" s="777"/>
      <c r="Q36" s="778">
        <v>9915</v>
      </c>
      <c r="R36" s="779"/>
      <c r="S36" s="779"/>
      <c r="T36" s="779"/>
      <c r="U36" s="779"/>
      <c r="V36" s="779">
        <v>8231</v>
      </c>
      <c r="W36" s="779"/>
      <c r="X36" s="779"/>
      <c r="Y36" s="779"/>
      <c r="Z36" s="779"/>
      <c r="AA36" s="779">
        <v>1684</v>
      </c>
      <c r="AB36" s="779"/>
      <c r="AC36" s="779"/>
      <c r="AD36" s="779"/>
      <c r="AE36" s="780"/>
      <c r="AF36" s="781">
        <v>10162</v>
      </c>
      <c r="AG36" s="782"/>
      <c r="AH36" s="782"/>
      <c r="AI36" s="782"/>
      <c r="AJ36" s="783"/>
      <c r="AK36" s="850">
        <v>190</v>
      </c>
      <c r="AL36" s="851"/>
      <c r="AM36" s="851"/>
      <c r="AN36" s="851"/>
      <c r="AO36" s="851"/>
      <c r="AP36" s="851">
        <v>41932</v>
      </c>
      <c r="AQ36" s="851"/>
      <c r="AR36" s="851"/>
      <c r="AS36" s="851"/>
      <c r="AT36" s="851"/>
      <c r="AU36" s="851">
        <v>545</v>
      </c>
      <c r="AV36" s="851"/>
      <c r="AW36" s="851"/>
      <c r="AX36" s="851"/>
      <c r="AY36" s="851"/>
      <c r="AZ36" s="852"/>
      <c r="BA36" s="852"/>
      <c r="BB36" s="852"/>
      <c r="BC36" s="852"/>
      <c r="BD36" s="852"/>
      <c r="BE36" s="848" t="s">
        <v>395</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t="s">
        <v>396</v>
      </c>
      <c r="C37" s="776"/>
      <c r="D37" s="776"/>
      <c r="E37" s="776"/>
      <c r="F37" s="776"/>
      <c r="G37" s="776"/>
      <c r="H37" s="776"/>
      <c r="I37" s="776"/>
      <c r="J37" s="776"/>
      <c r="K37" s="776"/>
      <c r="L37" s="776"/>
      <c r="M37" s="776"/>
      <c r="N37" s="776"/>
      <c r="O37" s="776"/>
      <c r="P37" s="777"/>
      <c r="Q37" s="778">
        <v>21502</v>
      </c>
      <c r="R37" s="779"/>
      <c r="S37" s="779"/>
      <c r="T37" s="779"/>
      <c r="U37" s="779"/>
      <c r="V37" s="779">
        <v>19633</v>
      </c>
      <c r="W37" s="779"/>
      <c r="X37" s="779"/>
      <c r="Y37" s="779"/>
      <c r="Z37" s="779"/>
      <c r="AA37" s="779">
        <v>1869</v>
      </c>
      <c r="AB37" s="779"/>
      <c r="AC37" s="779"/>
      <c r="AD37" s="779"/>
      <c r="AE37" s="780"/>
      <c r="AF37" s="781">
        <v>10488</v>
      </c>
      <c r="AG37" s="782"/>
      <c r="AH37" s="782"/>
      <c r="AI37" s="782"/>
      <c r="AJ37" s="783"/>
      <c r="AK37" s="850">
        <v>7940</v>
      </c>
      <c r="AL37" s="851"/>
      <c r="AM37" s="851"/>
      <c r="AN37" s="851"/>
      <c r="AO37" s="851"/>
      <c r="AP37" s="851">
        <v>151235</v>
      </c>
      <c r="AQ37" s="851"/>
      <c r="AR37" s="851"/>
      <c r="AS37" s="851"/>
      <c r="AT37" s="851"/>
      <c r="AU37" s="851">
        <v>67856</v>
      </c>
      <c r="AV37" s="851"/>
      <c r="AW37" s="851"/>
      <c r="AX37" s="851"/>
      <c r="AY37" s="851"/>
      <c r="AZ37" s="852"/>
      <c r="BA37" s="852"/>
      <c r="BB37" s="852"/>
      <c r="BC37" s="852"/>
      <c r="BD37" s="852"/>
      <c r="BE37" s="848" t="s">
        <v>395</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t="s">
        <v>397</v>
      </c>
      <c r="C38" s="776"/>
      <c r="D38" s="776"/>
      <c r="E38" s="776"/>
      <c r="F38" s="776"/>
      <c r="G38" s="776"/>
      <c r="H38" s="776"/>
      <c r="I38" s="776"/>
      <c r="J38" s="776"/>
      <c r="K38" s="776"/>
      <c r="L38" s="776"/>
      <c r="M38" s="776"/>
      <c r="N38" s="776"/>
      <c r="O38" s="776"/>
      <c r="P38" s="777"/>
      <c r="Q38" s="778">
        <v>12253</v>
      </c>
      <c r="R38" s="779"/>
      <c r="S38" s="779"/>
      <c r="T38" s="779"/>
      <c r="U38" s="779"/>
      <c r="V38" s="779">
        <v>12219</v>
      </c>
      <c r="W38" s="779"/>
      <c r="X38" s="779"/>
      <c r="Y38" s="779"/>
      <c r="Z38" s="779"/>
      <c r="AA38" s="779">
        <v>34</v>
      </c>
      <c r="AB38" s="779"/>
      <c r="AC38" s="779"/>
      <c r="AD38" s="779"/>
      <c r="AE38" s="780"/>
      <c r="AF38" s="781">
        <v>2036</v>
      </c>
      <c r="AG38" s="782"/>
      <c r="AH38" s="782"/>
      <c r="AI38" s="782"/>
      <c r="AJ38" s="783"/>
      <c r="AK38" s="850">
        <v>3297</v>
      </c>
      <c r="AL38" s="851"/>
      <c r="AM38" s="851"/>
      <c r="AN38" s="851"/>
      <c r="AO38" s="851"/>
      <c r="AP38" s="851">
        <v>4954</v>
      </c>
      <c r="AQ38" s="851"/>
      <c r="AR38" s="851"/>
      <c r="AS38" s="851"/>
      <c r="AT38" s="851"/>
      <c r="AU38" s="851">
        <v>3815</v>
      </c>
      <c r="AV38" s="851"/>
      <c r="AW38" s="851"/>
      <c r="AX38" s="851"/>
      <c r="AY38" s="851"/>
      <c r="AZ38" s="852"/>
      <c r="BA38" s="852"/>
      <c r="BB38" s="852"/>
      <c r="BC38" s="852"/>
      <c r="BD38" s="852"/>
      <c r="BE38" s="848" t="s">
        <v>395</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t="s">
        <v>398</v>
      </c>
      <c r="C39" s="776"/>
      <c r="D39" s="776"/>
      <c r="E39" s="776"/>
      <c r="F39" s="776"/>
      <c r="G39" s="776"/>
      <c r="H39" s="776"/>
      <c r="I39" s="776"/>
      <c r="J39" s="776"/>
      <c r="K39" s="776"/>
      <c r="L39" s="776"/>
      <c r="M39" s="776"/>
      <c r="N39" s="776"/>
      <c r="O39" s="776"/>
      <c r="P39" s="777"/>
      <c r="Q39" s="778">
        <v>643</v>
      </c>
      <c r="R39" s="779"/>
      <c r="S39" s="779"/>
      <c r="T39" s="779"/>
      <c r="U39" s="779"/>
      <c r="V39" s="779">
        <v>642</v>
      </c>
      <c r="W39" s="779"/>
      <c r="X39" s="779"/>
      <c r="Y39" s="779"/>
      <c r="Z39" s="779"/>
      <c r="AA39" s="779">
        <v>1</v>
      </c>
      <c r="AB39" s="779"/>
      <c r="AC39" s="779"/>
      <c r="AD39" s="779"/>
      <c r="AE39" s="780"/>
      <c r="AF39" s="781">
        <v>1</v>
      </c>
      <c r="AG39" s="782"/>
      <c r="AH39" s="782"/>
      <c r="AI39" s="782"/>
      <c r="AJ39" s="783"/>
      <c r="AK39" s="850">
        <v>309</v>
      </c>
      <c r="AL39" s="851"/>
      <c r="AM39" s="851"/>
      <c r="AN39" s="851"/>
      <c r="AO39" s="851"/>
      <c r="AP39" s="851">
        <v>2762</v>
      </c>
      <c r="AQ39" s="851"/>
      <c r="AR39" s="851"/>
      <c r="AS39" s="851"/>
      <c r="AT39" s="851"/>
      <c r="AU39" s="851">
        <v>2386</v>
      </c>
      <c r="AV39" s="851"/>
      <c r="AW39" s="851"/>
      <c r="AX39" s="851"/>
      <c r="AY39" s="851"/>
      <c r="AZ39" s="852"/>
      <c r="BA39" s="852"/>
      <c r="BB39" s="852"/>
      <c r="BC39" s="852"/>
      <c r="BD39" s="852"/>
      <c r="BE39" s="848" t="s">
        <v>399</v>
      </c>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t="s">
        <v>400</v>
      </c>
      <c r="C40" s="776"/>
      <c r="D40" s="776"/>
      <c r="E40" s="776"/>
      <c r="F40" s="776"/>
      <c r="G40" s="776"/>
      <c r="H40" s="776"/>
      <c r="I40" s="776"/>
      <c r="J40" s="776"/>
      <c r="K40" s="776"/>
      <c r="L40" s="776"/>
      <c r="M40" s="776"/>
      <c r="N40" s="776"/>
      <c r="O40" s="776"/>
      <c r="P40" s="777"/>
      <c r="Q40" s="778">
        <v>857</v>
      </c>
      <c r="R40" s="779"/>
      <c r="S40" s="779"/>
      <c r="T40" s="779"/>
      <c r="U40" s="779"/>
      <c r="V40" s="779">
        <v>857</v>
      </c>
      <c r="W40" s="779"/>
      <c r="X40" s="779"/>
      <c r="Y40" s="779"/>
      <c r="Z40" s="779"/>
      <c r="AA40" s="779">
        <v>0</v>
      </c>
      <c r="AB40" s="779"/>
      <c r="AC40" s="779"/>
      <c r="AD40" s="779"/>
      <c r="AE40" s="780"/>
      <c r="AF40" s="781" t="s">
        <v>113</v>
      </c>
      <c r="AG40" s="782"/>
      <c r="AH40" s="782"/>
      <c r="AI40" s="782"/>
      <c r="AJ40" s="783"/>
      <c r="AK40" s="850">
        <v>0</v>
      </c>
      <c r="AL40" s="851"/>
      <c r="AM40" s="851"/>
      <c r="AN40" s="851"/>
      <c r="AO40" s="851"/>
      <c r="AP40" s="851">
        <v>665</v>
      </c>
      <c r="AQ40" s="851"/>
      <c r="AR40" s="851"/>
      <c r="AS40" s="851"/>
      <c r="AT40" s="851"/>
      <c r="AU40" s="851">
        <v>0</v>
      </c>
      <c r="AV40" s="851"/>
      <c r="AW40" s="851"/>
      <c r="AX40" s="851"/>
      <c r="AY40" s="851"/>
      <c r="AZ40" s="852"/>
      <c r="BA40" s="852"/>
      <c r="BB40" s="852"/>
      <c r="BC40" s="852"/>
      <c r="BD40" s="852"/>
      <c r="BE40" s="848" t="s">
        <v>399</v>
      </c>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t="s">
        <v>401</v>
      </c>
      <c r="C41" s="776"/>
      <c r="D41" s="776"/>
      <c r="E41" s="776"/>
      <c r="F41" s="776"/>
      <c r="G41" s="776"/>
      <c r="H41" s="776"/>
      <c r="I41" s="776"/>
      <c r="J41" s="776"/>
      <c r="K41" s="776"/>
      <c r="L41" s="776"/>
      <c r="M41" s="776"/>
      <c r="N41" s="776"/>
      <c r="O41" s="776"/>
      <c r="P41" s="777"/>
      <c r="Q41" s="778">
        <v>246</v>
      </c>
      <c r="R41" s="779"/>
      <c r="S41" s="779"/>
      <c r="T41" s="779"/>
      <c r="U41" s="779"/>
      <c r="V41" s="779">
        <v>245</v>
      </c>
      <c r="W41" s="779"/>
      <c r="X41" s="779"/>
      <c r="Y41" s="779"/>
      <c r="Z41" s="779"/>
      <c r="AA41" s="779">
        <v>1</v>
      </c>
      <c r="AB41" s="779"/>
      <c r="AC41" s="779"/>
      <c r="AD41" s="779"/>
      <c r="AE41" s="780"/>
      <c r="AF41" s="781">
        <v>1</v>
      </c>
      <c r="AG41" s="782"/>
      <c r="AH41" s="782"/>
      <c r="AI41" s="782"/>
      <c r="AJ41" s="783"/>
      <c r="AK41" s="850">
        <v>197</v>
      </c>
      <c r="AL41" s="851"/>
      <c r="AM41" s="851"/>
      <c r="AN41" s="851"/>
      <c r="AO41" s="851"/>
      <c r="AP41" s="851">
        <v>2116</v>
      </c>
      <c r="AQ41" s="851"/>
      <c r="AR41" s="851"/>
      <c r="AS41" s="851"/>
      <c r="AT41" s="851"/>
      <c r="AU41" s="851">
        <v>1864</v>
      </c>
      <c r="AV41" s="851"/>
      <c r="AW41" s="851"/>
      <c r="AX41" s="851"/>
      <c r="AY41" s="851"/>
      <c r="AZ41" s="852"/>
      <c r="BA41" s="852"/>
      <c r="BB41" s="852"/>
      <c r="BC41" s="852"/>
      <c r="BD41" s="852"/>
      <c r="BE41" s="848" t="s">
        <v>399</v>
      </c>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t="s">
        <v>402</v>
      </c>
      <c r="C42" s="776"/>
      <c r="D42" s="776"/>
      <c r="E42" s="776"/>
      <c r="F42" s="776"/>
      <c r="G42" s="776"/>
      <c r="H42" s="776"/>
      <c r="I42" s="776"/>
      <c r="J42" s="776"/>
      <c r="K42" s="776"/>
      <c r="L42" s="776"/>
      <c r="M42" s="776"/>
      <c r="N42" s="776"/>
      <c r="O42" s="776"/>
      <c r="P42" s="777"/>
      <c r="Q42" s="778">
        <v>829</v>
      </c>
      <c r="R42" s="779"/>
      <c r="S42" s="779"/>
      <c r="T42" s="779"/>
      <c r="U42" s="779"/>
      <c r="V42" s="779">
        <v>765</v>
      </c>
      <c r="W42" s="779"/>
      <c r="X42" s="779"/>
      <c r="Y42" s="779"/>
      <c r="Z42" s="779"/>
      <c r="AA42" s="779">
        <v>64</v>
      </c>
      <c r="AB42" s="779"/>
      <c r="AC42" s="779"/>
      <c r="AD42" s="779"/>
      <c r="AE42" s="780"/>
      <c r="AF42" s="781">
        <v>64</v>
      </c>
      <c r="AG42" s="782"/>
      <c r="AH42" s="782"/>
      <c r="AI42" s="782"/>
      <c r="AJ42" s="783"/>
      <c r="AK42" s="850">
        <v>112</v>
      </c>
      <c r="AL42" s="851"/>
      <c r="AM42" s="851"/>
      <c r="AN42" s="851"/>
      <c r="AO42" s="851"/>
      <c r="AP42" s="851">
        <v>0</v>
      </c>
      <c r="AQ42" s="851"/>
      <c r="AR42" s="851"/>
      <c r="AS42" s="851"/>
      <c r="AT42" s="851"/>
      <c r="AU42" s="851">
        <v>0</v>
      </c>
      <c r="AV42" s="851"/>
      <c r="AW42" s="851"/>
      <c r="AX42" s="851"/>
      <c r="AY42" s="851"/>
      <c r="AZ42" s="852"/>
      <c r="BA42" s="852"/>
      <c r="BB42" s="852"/>
      <c r="BC42" s="852"/>
      <c r="BD42" s="852"/>
      <c r="BE42" s="848" t="s">
        <v>399</v>
      </c>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403</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374</v>
      </c>
      <c r="B63" s="810" t="s">
        <v>404</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27967</v>
      </c>
      <c r="AG63" s="862"/>
      <c r="AH63" s="862"/>
      <c r="AI63" s="862"/>
      <c r="AJ63" s="863"/>
      <c r="AK63" s="864"/>
      <c r="AL63" s="859"/>
      <c r="AM63" s="859"/>
      <c r="AN63" s="859"/>
      <c r="AO63" s="859"/>
      <c r="AP63" s="862">
        <v>204495</v>
      </c>
      <c r="AQ63" s="862"/>
      <c r="AR63" s="862"/>
      <c r="AS63" s="862"/>
      <c r="AT63" s="862"/>
      <c r="AU63" s="862">
        <v>76907</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405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406</v>
      </c>
      <c r="B66" s="761"/>
      <c r="C66" s="761"/>
      <c r="D66" s="761"/>
      <c r="E66" s="761"/>
      <c r="F66" s="761"/>
      <c r="G66" s="761"/>
      <c r="H66" s="761"/>
      <c r="I66" s="761"/>
      <c r="J66" s="761"/>
      <c r="K66" s="761"/>
      <c r="L66" s="761"/>
      <c r="M66" s="761"/>
      <c r="N66" s="761"/>
      <c r="O66" s="761"/>
      <c r="P66" s="762"/>
      <c r="Q66" s="737" t="s">
        <v>378</v>
      </c>
      <c r="R66" s="738"/>
      <c r="S66" s="738"/>
      <c r="T66" s="738"/>
      <c r="U66" s="739"/>
      <c r="V66" s="737" t="s">
        <v>379</v>
      </c>
      <c r="W66" s="738"/>
      <c r="X66" s="738"/>
      <c r="Y66" s="738"/>
      <c r="Z66" s="739"/>
      <c r="AA66" s="737" t="s">
        <v>380</v>
      </c>
      <c r="AB66" s="738"/>
      <c r="AC66" s="738"/>
      <c r="AD66" s="738"/>
      <c r="AE66" s="739"/>
      <c r="AF66" s="872" t="s">
        <v>381</v>
      </c>
      <c r="AG66" s="833"/>
      <c r="AH66" s="833"/>
      <c r="AI66" s="833"/>
      <c r="AJ66" s="873"/>
      <c r="AK66" s="737" t="s">
        <v>382</v>
      </c>
      <c r="AL66" s="761"/>
      <c r="AM66" s="761"/>
      <c r="AN66" s="761"/>
      <c r="AO66" s="762"/>
      <c r="AP66" s="737" t="s">
        <v>383</v>
      </c>
      <c r="AQ66" s="738"/>
      <c r="AR66" s="738"/>
      <c r="AS66" s="738"/>
      <c r="AT66" s="739"/>
      <c r="AU66" s="737" t="s">
        <v>407</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564</v>
      </c>
      <c r="C68" s="890"/>
      <c r="D68" s="890"/>
      <c r="E68" s="890"/>
      <c r="F68" s="890"/>
      <c r="G68" s="890"/>
      <c r="H68" s="890"/>
      <c r="I68" s="890"/>
      <c r="J68" s="890"/>
      <c r="K68" s="890"/>
      <c r="L68" s="890"/>
      <c r="M68" s="890"/>
      <c r="N68" s="890"/>
      <c r="O68" s="890"/>
      <c r="P68" s="891"/>
      <c r="Q68" s="892">
        <v>5330</v>
      </c>
      <c r="R68" s="886"/>
      <c r="S68" s="886"/>
      <c r="T68" s="886"/>
      <c r="U68" s="886"/>
      <c r="V68" s="886">
        <v>5339</v>
      </c>
      <c r="W68" s="886"/>
      <c r="X68" s="886"/>
      <c r="Y68" s="886"/>
      <c r="Z68" s="886"/>
      <c r="AA68" s="886">
        <v>-9</v>
      </c>
      <c r="AB68" s="886"/>
      <c r="AC68" s="886"/>
      <c r="AD68" s="886"/>
      <c r="AE68" s="886"/>
      <c r="AF68" s="886">
        <v>1440</v>
      </c>
      <c r="AG68" s="886"/>
      <c r="AH68" s="886"/>
      <c r="AI68" s="886"/>
      <c r="AJ68" s="886"/>
      <c r="AK68" s="886">
        <v>839</v>
      </c>
      <c r="AL68" s="886"/>
      <c r="AM68" s="886"/>
      <c r="AN68" s="886"/>
      <c r="AO68" s="886"/>
      <c r="AP68" s="886">
        <v>2778</v>
      </c>
      <c r="AQ68" s="886"/>
      <c r="AR68" s="886"/>
      <c r="AS68" s="886"/>
      <c r="AT68" s="886"/>
      <c r="AU68" s="886">
        <v>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565</v>
      </c>
      <c r="C69" s="894"/>
      <c r="D69" s="894"/>
      <c r="E69" s="894"/>
      <c r="F69" s="894"/>
      <c r="G69" s="894"/>
      <c r="H69" s="894"/>
      <c r="I69" s="894"/>
      <c r="J69" s="894"/>
      <c r="K69" s="894"/>
      <c r="L69" s="894"/>
      <c r="M69" s="894"/>
      <c r="N69" s="894"/>
      <c r="O69" s="894"/>
      <c r="P69" s="895"/>
      <c r="Q69" s="896">
        <v>398650</v>
      </c>
      <c r="R69" s="851"/>
      <c r="S69" s="851"/>
      <c r="T69" s="851"/>
      <c r="U69" s="851"/>
      <c r="V69" s="851">
        <v>388493</v>
      </c>
      <c r="W69" s="851"/>
      <c r="X69" s="851"/>
      <c r="Y69" s="851"/>
      <c r="Z69" s="851"/>
      <c r="AA69" s="851">
        <v>10157</v>
      </c>
      <c r="AB69" s="851"/>
      <c r="AC69" s="851"/>
      <c r="AD69" s="851"/>
      <c r="AE69" s="851"/>
      <c r="AF69" s="851">
        <v>10157</v>
      </c>
      <c r="AG69" s="851"/>
      <c r="AH69" s="851"/>
      <c r="AI69" s="851"/>
      <c r="AJ69" s="851"/>
      <c r="AK69" s="851">
        <v>0</v>
      </c>
      <c r="AL69" s="851"/>
      <c r="AM69" s="851"/>
      <c r="AN69" s="851"/>
      <c r="AO69" s="851"/>
      <c r="AP69" s="851">
        <v>0</v>
      </c>
      <c r="AQ69" s="851"/>
      <c r="AR69" s="851"/>
      <c r="AS69" s="851"/>
      <c r="AT69" s="851"/>
      <c r="AU69" s="851">
        <v>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566</v>
      </c>
      <c r="C70" s="894"/>
      <c r="D70" s="894"/>
      <c r="E70" s="894"/>
      <c r="F70" s="894"/>
      <c r="G70" s="894"/>
      <c r="H70" s="894"/>
      <c r="I70" s="894"/>
      <c r="J70" s="894"/>
      <c r="K70" s="894"/>
      <c r="L70" s="894"/>
      <c r="M70" s="894"/>
      <c r="N70" s="894"/>
      <c r="O70" s="894"/>
      <c r="P70" s="895"/>
      <c r="Q70" s="896">
        <v>127</v>
      </c>
      <c r="R70" s="851"/>
      <c r="S70" s="851"/>
      <c r="T70" s="851"/>
      <c r="U70" s="851"/>
      <c r="V70" s="851">
        <v>116</v>
      </c>
      <c r="W70" s="851"/>
      <c r="X70" s="851"/>
      <c r="Y70" s="851"/>
      <c r="Z70" s="851"/>
      <c r="AA70" s="851">
        <v>11</v>
      </c>
      <c r="AB70" s="851"/>
      <c r="AC70" s="851"/>
      <c r="AD70" s="851"/>
      <c r="AE70" s="851"/>
      <c r="AF70" s="851">
        <v>11</v>
      </c>
      <c r="AG70" s="851"/>
      <c r="AH70" s="851"/>
      <c r="AI70" s="851"/>
      <c r="AJ70" s="851"/>
      <c r="AK70" s="851">
        <v>0</v>
      </c>
      <c r="AL70" s="851"/>
      <c r="AM70" s="851"/>
      <c r="AN70" s="851"/>
      <c r="AO70" s="851"/>
      <c r="AP70" s="851">
        <v>0</v>
      </c>
      <c r="AQ70" s="851"/>
      <c r="AR70" s="851"/>
      <c r="AS70" s="851"/>
      <c r="AT70" s="851"/>
      <c r="AU70" s="851">
        <v>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567</v>
      </c>
      <c r="C71" s="894"/>
      <c r="D71" s="894"/>
      <c r="E71" s="894"/>
      <c r="F71" s="894"/>
      <c r="G71" s="894"/>
      <c r="H71" s="894"/>
      <c r="I71" s="894"/>
      <c r="J71" s="894"/>
      <c r="K71" s="894"/>
      <c r="L71" s="894"/>
      <c r="M71" s="894"/>
      <c r="N71" s="894"/>
      <c r="O71" s="894"/>
      <c r="P71" s="895"/>
      <c r="Q71" s="896">
        <v>303</v>
      </c>
      <c r="R71" s="851"/>
      <c r="S71" s="851"/>
      <c r="T71" s="851"/>
      <c r="U71" s="851"/>
      <c r="V71" s="851">
        <v>297</v>
      </c>
      <c r="W71" s="851"/>
      <c r="X71" s="851"/>
      <c r="Y71" s="851"/>
      <c r="Z71" s="851"/>
      <c r="AA71" s="851">
        <v>6</v>
      </c>
      <c r="AB71" s="851"/>
      <c r="AC71" s="851"/>
      <c r="AD71" s="851"/>
      <c r="AE71" s="851"/>
      <c r="AF71" s="851">
        <v>6</v>
      </c>
      <c r="AG71" s="851"/>
      <c r="AH71" s="851"/>
      <c r="AI71" s="851"/>
      <c r="AJ71" s="851"/>
      <c r="AK71" s="851">
        <v>0</v>
      </c>
      <c r="AL71" s="851"/>
      <c r="AM71" s="851"/>
      <c r="AN71" s="851"/>
      <c r="AO71" s="851"/>
      <c r="AP71" s="851">
        <v>0</v>
      </c>
      <c r="AQ71" s="851"/>
      <c r="AR71" s="851"/>
      <c r="AS71" s="851"/>
      <c r="AT71" s="851"/>
      <c r="AU71" s="851">
        <v>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374</v>
      </c>
      <c r="B88" s="810" t="s">
        <v>408</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11614</v>
      </c>
      <c r="AG88" s="862"/>
      <c r="AH88" s="862"/>
      <c r="AI88" s="862"/>
      <c r="AJ88" s="862"/>
      <c r="AK88" s="859"/>
      <c r="AL88" s="859"/>
      <c r="AM88" s="859"/>
      <c r="AN88" s="859"/>
      <c r="AO88" s="859"/>
      <c r="AP88" s="862">
        <v>2778</v>
      </c>
      <c r="AQ88" s="862"/>
      <c r="AR88" s="862"/>
      <c r="AS88" s="862"/>
      <c r="AT88" s="862"/>
      <c r="AU88" s="862">
        <v>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374</v>
      </c>
      <c r="BR102" s="810" t="s">
        <v>409</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13246</v>
      </c>
      <c r="CS102" s="870"/>
      <c r="CT102" s="870"/>
      <c r="CU102" s="870"/>
      <c r="CV102" s="913"/>
      <c r="CW102" s="912">
        <v>418</v>
      </c>
      <c r="CX102" s="870"/>
      <c r="CY102" s="870"/>
      <c r="CZ102" s="870"/>
      <c r="DA102" s="913"/>
      <c r="DB102" s="912">
        <v>0</v>
      </c>
      <c r="DC102" s="870"/>
      <c r="DD102" s="870"/>
      <c r="DE102" s="870"/>
      <c r="DF102" s="913"/>
      <c r="DG102" s="912">
        <v>2559</v>
      </c>
      <c r="DH102" s="870"/>
      <c r="DI102" s="870"/>
      <c r="DJ102" s="870"/>
      <c r="DK102" s="913"/>
      <c r="DL102" s="912">
        <v>0</v>
      </c>
      <c r="DM102" s="870"/>
      <c r="DN102" s="870"/>
      <c r="DO102" s="870"/>
      <c r="DP102" s="913"/>
      <c r="DQ102" s="912">
        <v>2089</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410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411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412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414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416</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417</v>
      </c>
      <c r="AB109" s="915"/>
      <c r="AC109" s="915"/>
      <c r="AD109" s="915"/>
      <c r="AE109" s="916"/>
      <c r="AF109" s="914" t="s">
        <v>289</v>
      </c>
      <c r="AG109" s="915"/>
      <c r="AH109" s="915"/>
      <c r="AI109" s="915"/>
      <c r="AJ109" s="916"/>
      <c r="AK109" s="914" t="s">
        <v>288</v>
      </c>
      <c r="AL109" s="915"/>
      <c r="AM109" s="915"/>
      <c r="AN109" s="915"/>
      <c r="AO109" s="916"/>
      <c r="AP109" s="914" t="s">
        <v>418</v>
      </c>
      <c r="AQ109" s="915"/>
      <c r="AR109" s="915"/>
      <c r="AS109" s="915"/>
      <c r="AT109" s="917"/>
      <c r="AU109" s="934" t="s">
        <v>416</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417</v>
      </c>
      <c r="BR109" s="915"/>
      <c r="BS109" s="915"/>
      <c r="BT109" s="915"/>
      <c r="BU109" s="916"/>
      <c r="BV109" s="914" t="s">
        <v>289</v>
      </c>
      <c r="BW109" s="915"/>
      <c r="BX109" s="915"/>
      <c r="BY109" s="915"/>
      <c r="BZ109" s="916"/>
      <c r="CA109" s="914" t="s">
        <v>288</v>
      </c>
      <c r="CB109" s="915"/>
      <c r="CC109" s="915"/>
      <c r="CD109" s="915"/>
      <c r="CE109" s="916"/>
      <c r="CF109" s="935" t="s">
        <v>418</v>
      </c>
      <c r="CG109" s="935"/>
      <c r="CH109" s="935"/>
      <c r="CI109" s="935"/>
      <c r="CJ109" s="935"/>
      <c r="CK109" s="914" t="s">
        <v>419</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417</v>
      </c>
      <c r="DH109" s="915"/>
      <c r="DI109" s="915"/>
      <c r="DJ109" s="915"/>
      <c r="DK109" s="916"/>
      <c r="DL109" s="914" t="s">
        <v>289</v>
      </c>
      <c r="DM109" s="915"/>
      <c r="DN109" s="915"/>
      <c r="DO109" s="915"/>
      <c r="DP109" s="916"/>
      <c r="DQ109" s="914" t="s">
        <v>288</v>
      </c>
      <c r="DR109" s="915"/>
      <c r="DS109" s="915"/>
      <c r="DT109" s="915"/>
      <c r="DU109" s="916"/>
      <c r="DV109" s="914" t="s">
        <v>418</v>
      </c>
      <c r="DW109" s="915"/>
      <c r="DX109" s="915"/>
      <c r="DY109" s="915"/>
      <c r="DZ109" s="917"/>
    </row>
    <row r="110" spans="1:131" s="199" customFormat="1" ht="26.25" customHeight="1">
      <c r="A110" s="918" t="s">
        <v>420</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32664775</v>
      </c>
      <c r="AB110" s="922"/>
      <c r="AC110" s="922"/>
      <c r="AD110" s="922"/>
      <c r="AE110" s="923"/>
      <c r="AF110" s="924">
        <v>31820658</v>
      </c>
      <c r="AG110" s="922"/>
      <c r="AH110" s="922"/>
      <c r="AI110" s="922"/>
      <c r="AJ110" s="923"/>
      <c r="AK110" s="924">
        <v>32081804</v>
      </c>
      <c r="AL110" s="922"/>
      <c r="AM110" s="922"/>
      <c r="AN110" s="922"/>
      <c r="AO110" s="923"/>
      <c r="AP110" s="925">
        <v>23</v>
      </c>
      <c r="AQ110" s="926"/>
      <c r="AR110" s="926"/>
      <c r="AS110" s="926"/>
      <c r="AT110" s="927"/>
      <c r="AU110" s="928" t="s">
        <v>62</v>
      </c>
      <c r="AV110" s="929"/>
      <c r="AW110" s="929"/>
      <c r="AX110" s="929"/>
      <c r="AY110" s="929"/>
      <c r="AZ110" s="970" t="s">
        <v>421</v>
      </c>
      <c r="BA110" s="919"/>
      <c r="BB110" s="919"/>
      <c r="BC110" s="919"/>
      <c r="BD110" s="919"/>
      <c r="BE110" s="919"/>
      <c r="BF110" s="919"/>
      <c r="BG110" s="919"/>
      <c r="BH110" s="919"/>
      <c r="BI110" s="919"/>
      <c r="BJ110" s="919"/>
      <c r="BK110" s="919"/>
      <c r="BL110" s="919"/>
      <c r="BM110" s="919"/>
      <c r="BN110" s="919"/>
      <c r="BO110" s="919"/>
      <c r="BP110" s="920"/>
      <c r="BQ110" s="956">
        <v>441892566</v>
      </c>
      <c r="BR110" s="957"/>
      <c r="BS110" s="957"/>
      <c r="BT110" s="957"/>
      <c r="BU110" s="957"/>
      <c r="BV110" s="957">
        <v>446029863</v>
      </c>
      <c r="BW110" s="957"/>
      <c r="BX110" s="957"/>
      <c r="BY110" s="957"/>
      <c r="BZ110" s="957"/>
      <c r="CA110" s="957">
        <v>457962490</v>
      </c>
      <c r="CB110" s="957"/>
      <c r="CC110" s="957"/>
      <c r="CD110" s="957"/>
      <c r="CE110" s="957"/>
      <c r="CF110" s="971">
        <v>328.9</v>
      </c>
      <c r="CG110" s="972"/>
      <c r="CH110" s="972"/>
      <c r="CI110" s="972"/>
      <c r="CJ110" s="972"/>
      <c r="CK110" s="973" t="s">
        <v>422</v>
      </c>
      <c r="CL110" s="974"/>
      <c r="CM110" s="953" t="s">
        <v>423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v>2173444</v>
      </c>
      <c r="DH110" s="957"/>
      <c r="DI110" s="957"/>
      <c r="DJ110" s="957"/>
      <c r="DK110" s="957"/>
      <c r="DL110" s="957">
        <v>1967616</v>
      </c>
      <c r="DM110" s="957"/>
      <c r="DN110" s="957"/>
      <c r="DO110" s="957"/>
      <c r="DP110" s="957"/>
      <c r="DQ110" s="957">
        <v>4536294</v>
      </c>
      <c r="DR110" s="957"/>
      <c r="DS110" s="957"/>
      <c r="DT110" s="957"/>
      <c r="DU110" s="957"/>
      <c r="DV110" s="958">
        <v>3.3</v>
      </c>
      <c r="DW110" s="958"/>
      <c r="DX110" s="958"/>
      <c r="DY110" s="958"/>
      <c r="DZ110" s="959"/>
    </row>
    <row r="111" spans="1:131" s="199" customFormat="1" ht="26.25" customHeight="1">
      <c r="A111" s="960" t="s">
        <v>424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425</v>
      </c>
      <c r="BA111" s="980"/>
      <c r="BB111" s="980"/>
      <c r="BC111" s="980"/>
      <c r="BD111" s="980"/>
      <c r="BE111" s="980"/>
      <c r="BF111" s="980"/>
      <c r="BG111" s="980"/>
      <c r="BH111" s="980"/>
      <c r="BI111" s="980"/>
      <c r="BJ111" s="980"/>
      <c r="BK111" s="980"/>
      <c r="BL111" s="980"/>
      <c r="BM111" s="980"/>
      <c r="BN111" s="980"/>
      <c r="BO111" s="980"/>
      <c r="BP111" s="981"/>
      <c r="BQ111" s="949">
        <v>5889956</v>
      </c>
      <c r="BR111" s="950"/>
      <c r="BS111" s="950"/>
      <c r="BT111" s="950"/>
      <c r="BU111" s="950"/>
      <c r="BV111" s="950">
        <v>5549139</v>
      </c>
      <c r="BW111" s="950"/>
      <c r="BX111" s="950"/>
      <c r="BY111" s="950"/>
      <c r="BZ111" s="950"/>
      <c r="CA111" s="950">
        <v>6582521</v>
      </c>
      <c r="CB111" s="950"/>
      <c r="CC111" s="950"/>
      <c r="CD111" s="950"/>
      <c r="CE111" s="950"/>
      <c r="CF111" s="944">
        <v>4.7</v>
      </c>
      <c r="CG111" s="945"/>
      <c r="CH111" s="945"/>
      <c r="CI111" s="945"/>
      <c r="CJ111" s="945"/>
      <c r="CK111" s="975"/>
      <c r="CL111" s="976"/>
      <c r="CM111" s="946" t="s">
        <v>426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c r="A112" s="982" t="s">
        <v>427</v>
      </c>
      <c r="B112" s="983"/>
      <c r="C112" s="980" t="s">
        <v>428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5166667</v>
      </c>
      <c r="AB112" s="989"/>
      <c r="AC112" s="989"/>
      <c r="AD112" s="989"/>
      <c r="AE112" s="990"/>
      <c r="AF112" s="991">
        <v>5833333</v>
      </c>
      <c r="AG112" s="989"/>
      <c r="AH112" s="989"/>
      <c r="AI112" s="989"/>
      <c r="AJ112" s="990"/>
      <c r="AK112" s="991">
        <v>6590000</v>
      </c>
      <c r="AL112" s="989"/>
      <c r="AM112" s="989"/>
      <c r="AN112" s="989"/>
      <c r="AO112" s="990"/>
      <c r="AP112" s="992">
        <v>4.7</v>
      </c>
      <c r="AQ112" s="993"/>
      <c r="AR112" s="993"/>
      <c r="AS112" s="993"/>
      <c r="AT112" s="994"/>
      <c r="AU112" s="930"/>
      <c r="AV112" s="931"/>
      <c r="AW112" s="931"/>
      <c r="AX112" s="931"/>
      <c r="AY112" s="931"/>
      <c r="AZ112" s="979" t="s">
        <v>429</v>
      </c>
      <c r="BA112" s="980"/>
      <c r="BB112" s="980"/>
      <c r="BC112" s="980"/>
      <c r="BD112" s="980"/>
      <c r="BE112" s="980"/>
      <c r="BF112" s="980"/>
      <c r="BG112" s="980"/>
      <c r="BH112" s="980"/>
      <c r="BI112" s="980"/>
      <c r="BJ112" s="980"/>
      <c r="BK112" s="980"/>
      <c r="BL112" s="980"/>
      <c r="BM112" s="980"/>
      <c r="BN112" s="980"/>
      <c r="BO112" s="980"/>
      <c r="BP112" s="981"/>
      <c r="BQ112" s="949">
        <v>92817893</v>
      </c>
      <c r="BR112" s="950"/>
      <c r="BS112" s="950"/>
      <c r="BT112" s="950"/>
      <c r="BU112" s="950"/>
      <c r="BV112" s="950">
        <v>87965426</v>
      </c>
      <c r="BW112" s="950"/>
      <c r="BX112" s="950"/>
      <c r="BY112" s="950"/>
      <c r="BZ112" s="950"/>
      <c r="CA112" s="950">
        <v>76907948</v>
      </c>
      <c r="CB112" s="950"/>
      <c r="CC112" s="950"/>
      <c r="CD112" s="950"/>
      <c r="CE112" s="950"/>
      <c r="CF112" s="944">
        <v>55.2</v>
      </c>
      <c r="CG112" s="945"/>
      <c r="CH112" s="945"/>
      <c r="CI112" s="945"/>
      <c r="CJ112" s="945"/>
      <c r="CK112" s="975"/>
      <c r="CL112" s="976"/>
      <c r="CM112" s="946" t="s">
        <v>430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c r="A113" s="984"/>
      <c r="B113" s="985"/>
      <c r="C113" s="980" t="s">
        <v>431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8314191</v>
      </c>
      <c r="AB113" s="964"/>
      <c r="AC113" s="964"/>
      <c r="AD113" s="964"/>
      <c r="AE113" s="965"/>
      <c r="AF113" s="966">
        <v>7477161</v>
      </c>
      <c r="AG113" s="964"/>
      <c r="AH113" s="964"/>
      <c r="AI113" s="964"/>
      <c r="AJ113" s="965"/>
      <c r="AK113" s="966">
        <v>6579276</v>
      </c>
      <c r="AL113" s="964"/>
      <c r="AM113" s="964"/>
      <c r="AN113" s="964"/>
      <c r="AO113" s="965"/>
      <c r="AP113" s="967">
        <v>4.7</v>
      </c>
      <c r="AQ113" s="968"/>
      <c r="AR113" s="968"/>
      <c r="AS113" s="968"/>
      <c r="AT113" s="969"/>
      <c r="AU113" s="930"/>
      <c r="AV113" s="931"/>
      <c r="AW113" s="931"/>
      <c r="AX113" s="931"/>
      <c r="AY113" s="931"/>
      <c r="AZ113" s="979" t="s">
        <v>432</v>
      </c>
      <c r="BA113" s="980"/>
      <c r="BB113" s="980"/>
      <c r="BC113" s="980"/>
      <c r="BD113" s="980"/>
      <c r="BE113" s="980"/>
      <c r="BF113" s="980"/>
      <c r="BG113" s="980"/>
      <c r="BH113" s="980"/>
      <c r="BI113" s="980"/>
      <c r="BJ113" s="980"/>
      <c r="BK113" s="980"/>
      <c r="BL113" s="980"/>
      <c r="BM113" s="980"/>
      <c r="BN113" s="980"/>
      <c r="BO113" s="980"/>
      <c r="BP113" s="981"/>
      <c r="BQ113" s="949">
        <v>1171507</v>
      </c>
      <c r="BR113" s="950"/>
      <c r="BS113" s="950"/>
      <c r="BT113" s="950"/>
      <c r="BU113" s="950"/>
      <c r="BV113" s="950">
        <v>1060810</v>
      </c>
      <c r="BW113" s="950"/>
      <c r="BX113" s="950"/>
      <c r="BY113" s="950"/>
      <c r="BZ113" s="950"/>
      <c r="CA113" s="950">
        <v>958569</v>
      </c>
      <c r="CB113" s="950"/>
      <c r="CC113" s="950"/>
      <c r="CD113" s="950"/>
      <c r="CE113" s="950"/>
      <c r="CF113" s="944">
        <v>0.7</v>
      </c>
      <c r="CG113" s="945"/>
      <c r="CH113" s="945"/>
      <c r="CI113" s="945"/>
      <c r="CJ113" s="945"/>
      <c r="CK113" s="975"/>
      <c r="CL113" s="976"/>
      <c r="CM113" s="946" t="s">
        <v>433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c r="A114" s="984"/>
      <c r="B114" s="985"/>
      <c r="C114" s="980" t="s">
        <v>434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138788</v>
      </c>
      <c r="AB114" s="989"/>
      <c r="AC114" s="989"/>
      <c r="AD114" s="989"/>
      <c r="AE114" s="990"/>
      <c r="AF114" s="991">
        <v>114340</v>
      </c>
      <c r="AG114" s="989"/>
      <c r="AH114" s="989"/>
      <c r="AI114" s="989"/>
      <c r="AJ114" s="990"/>
      <c r="AK114" s="991">
        <v>113904</v>
      </c>
      <c r="AL114" s="989"/>
      <c r="AM114" s="989"/>
      <c r="AN114" s="989"/>
      <c r="AO114" s="990"/>
      <c r="AP114" s="992">
        <v>0.1</v>
      </c>
      <c r="AQ114" s="993"/>
      <c r="AR114" s="993"/>
      <c r="AS114" s="993"/>
      <c r="AT114" s="994"/>
      <c r="AU114" s="930"/>
      <c r="AV114" s="931"/>
      <c r="AW114" s="931"/>
      <c r="AX114" s="931"/>
      <c r="AY114" s="931"/>
      <c r="AZ114" s="979" t="s">
        <v>435</v>
      </c>
      <c r="BA114" s="980"/>
      <c r="BB114" s="980"/>
      <c r="BC114" s="980"/>
      <c r="BD114" s="980"/>
      <c r="BE114" s="980"/>
      <c r="BF114" s="980"/>
      <c r="BG114" s="980"/>
      <c r="BH114" s="980"/>
      <c r="BI114" s="980"/>
      <c r="BJ114" s="980"/>
      <c r="BK114" s="980"/>
      <c r="BL114" s="980"/>
      <c r="BM114" s="980"/>
      <c r="BN114" s="980"/>
      <c r="BO114" s="980"/>
      <c r="BP114" s="981"/>
      <c r="BQ114" s="949">
        <v>42083426</v>
      </c>
      <c r="BR114" s="950"/>
      <c r="BS114" s="950"/>
      <c r="BT114" s="950"/>
      <c r="BU114" s="950"/>
      <c r="BV114" s="950">
        <v>41462569</v>
      </c>
      <c r="BW114" s="950"/>
      <c r="BX114" s="950"/>
      <c r="BY114" s="950"/>
      <c r="BZ114" s="950"/>
      <c r="CA114" s="950">
        <v>40389473</v>
      </c>
      <c r="CB114" s="950"/>
      <c r="CC114" s="950"/>
      <c r="CD114" s="950"/>
      <c r="CE114" s="950"/>
      <c r="CF114" s="944">
        <v>29</v>
      </c>
      <c r="CG114" s="945"/>
      <c r="CH114" s="945"/>
      <c r="CI114" s="945"/>
      <c r="CJ114" s="945"/>
      <c r="CK114" s="975"/>
      <c r="CL114" s="976"/>
      <c r="CM114" s="946" t="s">
        <v>436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c r="A115" s="984"/>
      <c r="B115" s="985"/>
      <c r="C115" s="980" t="s">
        <v>437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732263</v>
      </c>
      <c r="AB115" s="964"/>
      <c r="AC115" s="964"/>
      <c r="AD115" s="964"/>
      <c r="AE115" s="965"/>
      <c r="AF115" s="966">
        <v>1476880</v>
      </c>
      <c r="AG115" s="964"/>
      <c r="AH115" s="964"/>
      <c r="AI115" s="964"/>
      <c r="AJ115" s="965"/>
      <c r="AK115" s="966">
        <v>1104449</v>
      </c>
      <c r="AL115" s="964"/>
      <c r="AM115" s="964"/>
      <c r="AN115" s="964"/>
      <c r="AO115" s="965"/>
      <c r="AP115" s="967">
        <v>0.8</v>
      </c>
      <c r="AQ115" s="968"/>
      <c r="AR115" s="968"/>
      <c r="AS115" s="968"/>
      <c r="AT115" s="969"/>
      <c r="AU115" s="930"/>
      <c r="AV115" s="931"/>
      <c r="AW115" s="931"/>
      <c r="AX115" s="931"/>
      <c r="AY115" s="931"/>
      <c r="AZ115" s="979" t="s">
        <v>438</v>
      </c>
      <c r="BA115" s="980"/>
      <c r="BB115" s="980"/>
      <c r="BC115" s="980"/>
      <c r="BD115" s="980"/>
      <c r="BE115" s="980"/>
      <c r="BF115" s="980"/>
      <c r="BG115" s="980"/>
      <c r="BH115" s="980"/>
      <c r="BI115" s="980"/>
      <c r="BJ115" s="980"/>
      <c r="BK115" s="980"/>
      <c r="BL115" s="980"/>
      <c r="BM115" s="980"/>
      <c r="BN115" s="980"/>
      <c r="BO115" s="980"/>
      <c r="BP115" s="981"/>
      <c r="BQ115" s="949">
        <v>2150099</v>
      </c>
      <c r="BR115" s="950"/>
      <c r="BS115" s="950"/>
      <c r="BT115" s="950"/>
      <c r="BU115" s="950"/>
      <c r="BV115" s="950">
        <v>2013442</v>
      </c>
      <c r="BW115" s="950"/>
      <c r="BX115" s="950"/>
      <c r="BY115" s="950"/>
      <c r="BZ115" s="950"/>
      <c r="CA115" s="950">
        <v>2089276</v>
      </c>
      <c r="CB115" s="950"/>
      <c r="CC115" s="950"/>
      <c r="CD115" s="950"/>
      <c r="CE115" s="950"/>
      <c r="CF115" s="944">
        <v>1.5</v>
      </c>
      <c r="CG115" s="945"/>
      <c r="CH115" s="945"/>
      <c r="CI115" s="945"/>
      <c r="CJ115" s="945"/>
      <c r="CK115" s="975"/>
      <c r="CL115" s="976"/>
      <c r="CM115" s="979" t="s">
        <v>439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2233102</v>
      </c>
      <c r="DH115" s="989"/>
      <c r="DI115" s="989"/>
      <c r="DJ115" s="989"/>
      <c r="DK115" s="990"/>
      <c r="DL115" s="991">
        <v>2104932</v>
      </c>
      <c r="DM115" s="989"/>
      <c r="DN115" s="989"/>
      <c r="DO115" s="989"/>
      <c r="DP115" s="990"/>
      <c r="DQ115" s="991">
        <v>620571</v>
      </c>
      <c r="DR115" s="989"/>
      <c r="DS115" s="989"/>
      <c r="DT115" s="989"/>
      <c r="DU115" s="990"/>
      <c r="DV115" s="992">
        <v>0.4</v>
      </c>
      <c r="DW115" s="993"/>
      <c r="DX115" s="993"/>
      <c r="DY115" s="993"/>
      <c r="DZ115" s="994"/>
    </row>
    <row r="116" spans="1:130" s="199" customFormat="1" ht="26.25" customHeight="1">
      <c r="A116" s="986"/>
      <c r="B116" s="987"/>
      <c r="C116" s="995" t="s">
        <v>440</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113</v>
      </c>
      <c r="AB116" s="989"/>
      <c r="AC116" s="989"/>
      <c r="AD116" s="989"/>
      <c r="AE116" s="990"/>
      <c r="AF116" s="991" t="s">
        <v>113</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441</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442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88620</v>
      </c>
      <c r="DH116" s="989"/>
      <c r="DI116" s="989"/>
      <c r="DJ116" s="989"/>
      <c r="DK116" s="990"/>
      <c r="DL116" s="991">
        <v>77543</v>
      </c>
      <c r="DM116" s="989"/>
      <c r="DN116" s="989"/>
      <c r="DO116" s="989"/>
      <c r="DP116" s="990"/>
      <c r="DQ116" s="991">
        <v>66465</v>
      </c>
      <c r="DR116" s="989"/>
      <c r="DS116" s="989"/>
      <c r="DT116" s="989"/>
      <c r="DU116" s="990"/>
      <c r="DV116" s="992">
        <v>0</v>
      </c>
      <c r="DW116" s="993"/>
      <c r="DX116" s="993"/>
      <c r="DY116" s="993"/>
      <c r="DZ116" s="994"/>
    </row>
    <row r="117" spans="1:130" s="199" customFormat="1" ht="26.25" customHeight="1">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443</v>
      </c>
      <c r="Z117" s="916"/>
      <c r="AA117" s="1006">
        <v>47016684</v>
      </c>
      <c r="AB117" s="1007"/>
      <c r="AC117" s="1007"/>
      <c r="AD117" s="1007"/>
      <c r="AE117" s="1008"/>
      <c r="AF117" s="1009">
        <v>46722372</v>
      </c>
      <c r="AG117" s="1007"/>
      <c r="AH117" s="1007"/>
      <c r="AI117" s="1007"/>
      <c r="AJ117" s="1008"/>
      <c r="AK117" s="1009">
        <v>46469433</v>
      </c>
      <c r="AL117" s="1007"/>
      <c r="AM117" s="1007"/>
      <c r="AN117" s="1007"/>
      <c r="AO117" s="1008"/>
      <c r="AP117" s="1010"/>
      <c r="AQ117" s="1011"/>
      <c r="AR117" s="1011"/>
      <c r="AS117" s="1011"/>
      <c r="AT117" s="1012"/>
      <c r="AU117" s="930"/>
      <c r="AV117" s="931"/>
      <c r="AW117" s="931"/>
      <c r="AX117" s="931"/>
      <c r="AY117" s="931"/>
      <c r="AZ117" s="997" t="s">
        <v>444</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445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c r="A118" s="934" t="s">
        <v>419</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417</v>
      </c>
      <c r="AB118" s="915"/>
      <c r="AC118" s="915"/>
      <c r="AD118" s="915"/>
      <c r="AE118" s="916"/>
      <c r="AF118" s="914" t="s">
        <v>289</v>
      </c>
      <c r="AG118" s="915"/>
      <c r="AH118" s="915"/>
      <c r="AI118" s="915"/>
      <c r="AJ118" s="916"/>
      <c r="AK118" s="914" t="s">
        <v>288</v>
      </c>
      <c r="AL118" s="915"/>
      <c r="AM118" s="915"/>
      <c r="AN118" s="915"/>
      <c r="AO118" s="916"/>
      <c r="AP118" s="1001" t="s">
        <v>418</v>
      </c>
      <c r="AQ118" s="1002"/>
      <c r="AR118" s="1002"/>
      <c r="AS118" s="1002"/>
      <c r="AT118" s="1003"/>
      <c r="AU118" s="930"/>
      <c r="AV118" s="931"/>
      <c r="AW118" s="931"/>
      <c r="AX118" s="931"/>
      <c r="AY118" s="931"/>
      <c r="AZ118" s="1004" t="s">
        <v>446</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447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c r="A119" s="1088" t="s">
        <v>422</v>
      </c>
      <c r="B119" s="974"/>
      <c r="C119" s="953" t="s">
        <v>423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v>234659</v>
      </c>
      <c r="AB119" s="922"/>
      <c r="AC119" s="922"/>
      <c r="AD119" s="922"/>
      <c r="AE119" s="923"/>
      <c r="AF119" s="924">
        <v>232084</v>
      </c>
      <c r="AG119" s="922"/>
      <c r="AH119" s="922"/>
      <c r="AI119" s="922"/>
      <c r="AJ119" s="923"/>
      <c r="AK119" s="924">
        <v>252085</v>
      </c>
      <c r="AL119" s="922"/>
      <c r="AM119" s="922"/>
      <c r="AN119" s="922"/>
      <c r="AO119" s="923"/>
      <c r="AP119" s="925">
        <v>0.2</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448</v>
      </c>
      <c r="BP119" s="1036"/>
      <c r="BQ119" s="1027">
        <v>586005447</v>
      </c>
      <c r="BR119" s="1028"/>
      <c r="BS119" s="1028"/>
      <c r="BT119" s="1028"/>
      <c r="BU119" s="1028"/>
      <c r="BV119" s="1028">
        <v>584081249</v>
      </c>
      <c r="BW119" s="1028"/>
      <c r="BX119" s="1028"/>
      <c r="BY119" s="1028"/>
      <c r="BZ119" s="1028"/>
      <c r="CA119" s="1028">
        <v>584890277</v>
      </c>
      <c r="CB119" s="1028"/>
      <c r="CC119" s="1028"/>
      <c r="CD119" s="1028"/>
      <c r="CE119" s="1028"/>
      <c r="CF119" s="1029"/>
      <c r="CG119" s="1030"/>
      <c r="CH119" s="1030"/>
      <c r="CI119" s="1030"/>
      <c r="CJ119" s="1031"/>
      <c r="CK119" s="977"/>
      <c r="CL119" s="978"/>
      <c r="CM119" s="1032" t="s">
        <v>449</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1394790</v>
      </c>
      <c r="DH119" s="1014"/>
      <c r="DI119" s="1014"/>
      <c r="DJ119" s="1014"/>
      <c r="DK119" s="1015"/>
      <c r="DL119" s="1013">
        <v>1399048</v>
      </c>
      <c r="DM119" s="1014"/>
      <c r="DN119" s="1014"/>
      <c r="DO119" s="1014"/>
      <c r="DP119" s="1015"/>
      <c r="DQ119" s="1013">
        <v>1359191</v>
      </c>
      <c r="DR119" s="1014"/>
      <c r="DS119" s="1014"/>
      <c r="DT119" s="1014"/>
      <c r="DU119" s="1015"/>
      <c r="DV119" s="1016">
        <v>1</v>
      </c>
      <c r="DW119" s="1017"/>
      <c r="DX119" s="1017"/>
      <c r="DY119" s="1017"/>
      <c r="DZ119" s="1018"/>
    </row>
    <row r="120" spans="1:130" s="199" customFormat="1" ht="26.25" customHeight="1">
      <c r="A120" s="1089"/>
      <c r="B120" s="976"/>
      <c r="C120" s="946" t="s">
        <v>426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450</v>
      </c>
      <c r="AV120" s="1020"/>
      <c r="AW120" s="1020"/>
      <c r="AX120" s="1020"/>
      <c r="AY120" s="1021"/>
      <c r="AZ120" s="970" t="s">
        <v>451</v>
      </c>
      <c r="BA120" s="919"/>
      <c r="BB120" s="919"/>
      <c r="BC120" s="919"/>
      <c r="BD120" s="919"/>
      <c r="BE120" s="919"/>
      <c r="BF120" s="919"/>
      <c r="BG120" s="919"/>
      <c r="BH120" s="919"/>
      <c r="BI120" s="919"/>
      <c r="BJ120" s="919"/>
      <c r="BK120" s="919"/>
      <c r="BL120" s="919"/>
      <c r="BM120" s="919"/>
      <c r="BN120" s="919"/>
      <c r="BO120" s="919"/>
      <c r="BP120" s="920"/>
      <c r="BQ120" s="956">
        <v>58151343</v>
      </c>
      <c r="BR120" s="957"/>
      <c r="BS120" s="957"/>
      <c r="BT120" s="957"/>
      <c r="BU120" s="957"/>
      <c r="BV120" s="957">
        <v>60772216</v>
      </c>
      <c r="BW120" s="957"/>
      <c r="BX120" s="957"/>
      <c r="BY120" s="957"/>
      <c r="BZ120" s="957"/>
      <c r="CA120" s="957">
        <v>63768561</v>
      </c>
      <c r="CB120" s="957"/>
      <c r="CC120" s="957"/>
      <c r="CD120" s="957"/>
      <c r="CE120" s="957"/>
      <c r="CF120" s="971">
        <v>45.8</v>
      </c>
      <c r="CG120" s="972"/>
      <c r="CH120" s="972"/>
      <c r="CI120" s="972"/>
      <c r="CJ120" s="972"/>
      <c r="CK120" s="1037" t="s">
        <v>452</v>
      </c>
      <c r="CL120" s="1038"/>
      <c r="CM120" s="1038"/>
      <c r="CN120" s="1038"/>
      <c r="CO120" s="1039"/>
      <c r="CP120" s="1045" t="s">
        <v>396</v>
      </c>
      <c r="CQ120" s="1046"/>
      <c r="CR120" s="1046"/>
      <c r="CS120" s="1046"/>
      <c r="CT120" s="1046"/>
      <c r="CU120" s="1046"/>
      <c r="CV120" s="1046"/>
      <c r="CW120" s="1046"/>
      <c r="CX120" s="1046"/>
      <c r="CY120" s="1046"/>
      <c r="CZ120" s="1046"/>
      <c r="DA120" s="1046"/>
      <c r="DB120" s="1046"/>
      <c r="DC120" s="1046"/>
      <c r="DD120" s="1046"/>
      <c r="DE120" s="1046"/>
      <c r="DF120" s="1047"/>
      <c r="DG120" s="956">
        <v>79832379</v>
      </c>
      <c r="DH120" s="957"/>
      <c r="DI120" s="957"/>
      <c r="DJ120" s="957"/>
      <c r="DK120" s="957"/>
      <c r="DL120" s="957">
        <v>74268325</v>
      </c>
      <c r="DM120" s="957"/>
      <c r="DN120" s="957"/>
      <c r="DO120" s="957"/>
      <c r="DP120" s="957"/>
      <c r="DQ120" s="957">
        <v>67856285</v>
      </c>
      <c r="DR120" s="957"/>
      <c r="DS120" s="957"/>
      <c r="DT120" s="957"/>
      <c r="DU120" s="957"/>
      <c r="DV120" s="958">
        <v>48.7</v>
      </c>
      <c r="DW120" s="958"/>
      <c r="DX120" s="958"/>
      <c r="DY120" s="958"/>
      <c r="DZ120" s="959"/>
    </row>
    <row r="121" spans="1:130" s="199" customFormat="1" ht="26.25" customHeight="1">
      <c r="A121" s="1089"/>
      <c r="B121" s="976"/>
      <c r="C121" s="997" t="s">
        <v>453</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454</v>
      </c>
      <c r="BA121" s="980"/>
      <c r="BB121" s="980"/>
      <c r="BC121" s="980"/>
      <c r="BD121" s="980"/>
      <c r="BE121" s="980"/>
      <c r="BF121" s="980"/>
      <c r="BG121" s="980"/>
      <c r="BH121" s="980"/>
      <c r="BI121" s="980"/>
      <c r="BJ121" s="980"/>
      <c r="BK121" s="980"/>
      <c r="BL121" s="980"/>
      <c r="BM121" s="980"/>
      <c r="BN121" s="980"/>
      <c r="BO121" s="980"/>
      <c r="BP121" s="981"/>
      <c r="BQ121" s="949">
        <v>87383635</v>
      </c>
      <c r="BR121" s="950"/>
      <c r="BS121" s="950"/>
      <c r="BT121" s="950"/>
      <c r="BU121" s="950"/>
      <c r="BV121" s="950">
        <v>85772232</v>
      </c>
      <c r="BW121" s="950"/>
      <c r="BX121" s="950"/>
      <c r="BY121" s="950"/>
      <c r="BZ121" s="950"/>
      <c r="CA121" s="950">
        <v>98565692</v>
      </c>
      <c r="CB121" s="950"/>
      <c r="CC121" s="950"/>
      <c r="CD121" s="950"/>
      <c r="CE121" s="950"/>
      <c r="CF121" s="944">
        <v>70.8</v>
      </c>
      <c r="CG121" s="945"/>
      <c r="CH121" s="945"/>
      <c r="CI121" s="945"/>
      <c r="CJ121" s="945"/>
      <c r="CK121" s="1040"/>
      <c r="CL121" s="1041"/>
      <c r="CM121" s="1041"/>
      <c r="CN121" s="1041"/>
      <c r="CO121" s="1042"/>
      <c r="CP121" s="1050" t="s">
        <v>397</v>
      </c>
      <c r="CQ121" s="1051"/>
      <c r="CR121" s="1051"/>
      <c r="CS121" s="1051"/>
      <c r="CT121" s="1051"/>
      <c r="CU121" s="1051"/>
      <c r="CV121" s="1051"/>
      <c r="CW121" s="1051"/>
      <c r="CX121" s="1051"/>
      <c r="CY121" s="1051"/>
      <c r="CZ121" s="1051"/>
      <c r="DA121" s="1051"/>
      <c r="DB121" s="1051"/>
      <c r="DC121" s="1051"/>
      <c r="DD121" s="1051"/>
      <c r="DE121" s="1051"/>
      <c r="DF121" s="1052"/>
      <c r="DG121" s="949">
        <v>7937203</v>
      </c>
      <c r="DH121" s="950"/>
      <c r="DI121" s="950"/>
      <c r="DJ121" s="950"/>
      <c r="DK121" s="950"/>
      <c r="DL121" s="950">
        <v>8552535</v>
      </c>
      <c r="DM121" s="950"/>
      <c r="DN121" s="950"/>
      <c r="DO121" s="950"/>
      <c r="DP121" s="950"/>
      <c r="DQ121" s="950">
        <v>3814649</v>
      </c>
      <c r="DR121" s="950"/>
      <c r="DS121" s="950"/>
      <c r="DT121" s="950"/>
      <c r="DU121" s="950"/>
      <c r="DV121" s="951">
        <v>2.7</v>
      </c>
      <c r="DW121" s="951"/>
      <c r="DX121" s="951"/>
      <c r="DY121" s="951"/>
      <c r="DZ121" s="952"/>
    </row>
    <row r="122" spans="1:130" s="199" customFormat="1" ht="26.25" customHeight="1">
      <c r="A122" s="1089"/>
      <c r="B122" s="976"/>
      <c r="C122" s="946" t="s">
        <v>436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455</v>
      </c>
      <c r="BA122" s="995"/>
      <c r="BB122" s="995"/>
      <c r="BC122" s="995"/>
      <c r="BD122" s="995"/>
      <c r="BE122" s="995"/>
      <c r="BF122" s="995"/>
      <c r="BG122" s="995"/>
      <c r="BH122" s="995"/>
      <c r="BI122" s="995"/>
      <c r="BJ122" s="995"/>
      <c r="BK122" s="995"/>
      <c r="BL122" s="995"/>
      <c r="BM122" s="995"/>
      <c r="BN122" s="995"/>
      <c r="BO122" s="995"/>
      <c r="BP122" s="996"/>
      <c r="BQ122" s="1027">
        <v>343410116</v>
      </c>
      <c r="BR122" s="1028"/>
      <c r="BS122" s="1028"/>
      <c r="BT122" s="1028"/>
      <c r="BU122" s="1028"/>
      <c r="BV122" s="1028">
        <v>353810533</v>
      </c>
      <c r="BW122" s="1028"/>
      <c r="BX122" s="1028"/>
      <c r="BY122" s="1028"/>
      <c r="BZ122" s="1028"/>
      <c r="CA122" s="1028">
        <v>357869236</v>
      </c>
      <c r="CB122" s="1028"/>
      <c r="CC122" s="1028"/>
      <c r="CD122" s="1028"/>
      <c r="CE122" s="1028"/>
      <c r="CF122" s="1048">
        <v>257</v>
      </c>
      <c r="CG122" s="1049"/>
      <c r="CH122" s="1049"/>
      <c r="CI122" s="1049"/>
      <c r="CJ122" s="1049"/>
      <c r="CK122" s="1040"/>
      <c r="CL122" s="1041"/>
      <c r="CM122" s="1041"/>
      <c r="CN122" s="1041"/>
      <c r="CO122" s="1042"/>
      <c r="CP122" s="1050" t="s">
        <v>398</v>
      </c>
      <c r="CQ122" s="1051"/>
      <c r="CR122" s="1051"/>
      <c r="CS122" s="1051"/>
      <c r="CT122" s="1051"/>
      <c r="CU122" s="1051"/>
      <c r="CV122" s="1051"/>
      <c r="CW122" s="1051"/>
      <c r="CX122" s="1051"/>
      <c r="CY122" s="1051"/>
      <c r="CZ122" s="1051"/>
      <c r="DA122" s="1051"/>
      <c r="DB122" s="1051"/>
      <c r="DC122" s="1051"/>
      <c r="DD122" s="1051"/>
      <c r="DE122" s="1051"/>
      <c r="DF122" s="1052"/>
      <c r="DG122" s="949">
        <v>2078938</v>
      </c>
      <c r="DH122" s="950"/>
      <c r="DI122" s="950"/>
      <c r="DJ122" s="950"/>
      <c r="DK122" s="950"/>
      <c r="DL122" s="950">
        <v>2293861</v>
      </c>
      <c r="DM122" s="950"/>
      <c r="DN122" s="950"/>
      <c r="DO122" s="950"/>
      <c r="DP122" s="950"/>
      <c r="DQ122" s="950">
        <v>2386470</v>
      </c>
      <c r="DR122" s="950"/>
      <c r="DS122" s="950"/>
      <c r="DT122" s="950"/>
      <c r="DU122" s="950"/>
      <c r="DV122" s="951">
        <v>1.7</v>
      </c>
      <c r="DW122" s="951"/>
      <c r="DX122" s="951"/>
      <c r="DY122" s="951"/>
      <c r="DZ122" s="952"/>
    </row>
    <row r="123" spans="1:130" s="199" customFormat="1" ht="26.25" customHeight="1">
      <c r="A123" s="1089"/>
      <c r="B123" s="976"/>
      <c r="C123" s="946" t="s">
        <v>442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11077</v>
      </c>
      <c r="AB123" s="989"/>
      <c r="AC123" s="989"/>
      <c r="AD123" s="989"/>
      <c r="AE123" s="990"/>
      <c r="AF123" s="991">
        <v>11078</v>
      </c>
      <c r="AG123" s="989"/>
      <c r="AH123" s="989"/>
      <c r="AI123" s="989"/>
      <c r="AJ123" s="990"/>
      <c r="AK123" s="991">
        <v>11077</v>
      </c>
      <c r="AL123" s="989"/>
      <c r="AM123" s="989"/>
      <c r="AN123" s="989"/>
      <c r="AO123" s="990"/>
      <c r="AP123" s="992">
        <v>0</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456</v>
      </c>
      <c r="BP123" s="1036"/>
      <c r="BQ123" s="1095">
        <v>488945094</v>
      </c>
      <c r="BR123" s="1096"/>
      <c r="BS123" s="1096"/>
      <c r="BT123" s="1096"/>
      <c r="BU123" s="1096"/>
      <c r="BV123" s="1096">
        <v>500354981</v>
      </c>
      <c r="BW123" s="1096"/>
      <c r="BX123" s="1096"/>
      <c r="BY123" s="1096"/>
      <c r="BZ123" s="1096"/>
      <c r="CA123" s="1096">
        <v>520203489</v>
      </c>
      <c r="CB123" s="1096"/>
      <c r="CC123" s="1096"/>
      <c r="CD123" s="1096"/>
      <c r="CE123" s="1096"/>
      <c r="CF123" s="1029"/>
      <c r="CG123" s="1030"/>
      <c r="CH123" s="1030"/>
      <c r="CI123" s="1030"/>
      <c r="CJ123" s="1031"/>
      <c r="CK123" s="1040"/>
      <c r="CL123" s="1041"/>
      <c r="CM123" s="1041"/>
      <c r="CN123" s="1041"/>
      <c r="CO123" s="1042"/>
      <c r="CP123" s="1050" t="s">
        <v>401</v>
      </c>
      <c r="CQ123" s="1051"/>
      <c r="CR123" s="1051"/>
      <c r="CS123" s="1051"/>
      <c r="CT123" s="1051"/>
      <c r="CU123" s="1051"/>
      <c r="CV123" s="1051"/>
      <c r="CW123" s="1051"/>
      <c r="CX123" s="1051"/>
      <c r="CY123" s="1051"/>
      <c r="CZ123" s="1051"/>
      <c r="DA123" s="1051"/>
      <c r="DB123" s="1051"/>
      <c r="DC123" s="1051"/>
      <c r="DD123" s="1051"/>
      <c r="DE123" s="1051"/>
      <c r="DF123" s="1052"/>
      <c r="DG123" s="988">
        <v>2000496</v>
      </c>
      <c r="DH123" s="989"/>
      <c r="DI123" s="989"/>
      <c r="DJ123" s="989"/>
      <c r="DK123" s="990"/>
      <c r="DL123" s="991">
        <v>1938139</v>
      </c>
      <c r="DM123" s="989"/>
      <c r="DN123" s="989"/>
      <c r="DO123" s="989"/>
      <c r="DP123" s="990"/>
      <c r="DQ123" s="991">
        <v>1864317</v>
      </c>
      <c r="DR123" s="989"/>
      <c r="DS123" s="989"/>
      <c r="DT123" s="989"/>
      <c r="DU123" s="990"/>
      <c r="DV123" s="992">
        <v>1.3</v>
      </c>
      <c r="DW123" s="993"/>
      <c r="DX123" s="993"/>
      <c r="DY123" s="993"/>
      <c r="DZ123" s="994"/>
    </row>
    <row r="124" spans="1:130" s="199" customFormat="1" ht="26.25" customHeight="1" thickBot="1">
      <c r="A124" s="1089"/>
      <c r="B124" s="976"/>
      <c r="C124" s="946" t="s">
        <v>445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457</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69.900000000000006</v>
      </c>
      <c r="BR124" s="1058"/>
      <c r="BS124" s="1058"/>
      <c r="BT124" s="1058"/>
      <c r="BU124" s="1058"/>
      <c r="BV124" s="1058">
        <v>59.5</v>
      </c>
      <c r="BW124" s="1058"/>
      <c r="BX124" s="1058"/>
      <c r="BY124" s="1058"/>
      <c r="BZ124" s="1058"/>
      <c r="CA124" s="1058">
        <v>46.4</v>
      </c>
      <c r="CB124" s="1058"/>
      <c r="CC124" s="1058"/>
      <c r="CD124" s="1058"/>
      <c r="CE124" s="1058"/>
      <c r="CF124" s="1059"/>
      <c r="CG124" s="1060"/>
      <c r="CH124" s="1060"/>
      <c r="CI124" s="1060"/>
      <c r="CJ124" s="1061"/>
      <c r="CK124" s="1043"/>
      <c r="CL124" s="1043"/>
      <c r="CM124" s="1043"/>
      <c r="CN124" s="1043"/>
      <c r="CO124" s="1044"/>
      <c r="CP124" s="1050" t="s">
        <v>458</v>
      </c>
      <c r="CQ124" s="1051"/>
      <c r="CR124" s="1051"/>
      <c r="CS124" s="1051"/>
      <c r="CT124" s="1051"/>
      <c r="CU124" s="1051"/>
      <c r="CV124" s="1051"/>
      <c r="CW124" s="1051"/>
      <c r="CX124" s="1051"/>
      <c r="CY124" s="1051"/>
      <c r="CZ124" s="1051"/>
      <c r="DA124" s="1051"/>
      <c r="DB124" s="1051"/>
      <c r="DC124" s="1051"/>
      <c r="DD124" s="1051"/>
      <c r="DE124" s="1051"/>
      <c r="DF124" s="1052"/>
      <c r="DG124" s="1035">
        <v>968877</v>
      </c>
      <c r="DH124" s="1014"/>
      <c r="DI124" s="1014"/>
      <c r="DJ124" s="1014"/>
      <c r="DK124" s="1015"/>
      <c r="DL124" s="1013">
        <v>912566</v>
      </c>
      <c r="DM124" s="1014"/>
      <c r="DN124" s="1014"/>
      <c r="DO124" s="1014"/>
      <c r="DP124" s="1015"/>
      <c r="DQ124" s="1013">
        <v>986227</v>
      </c>
      <c r="DR124" s="1014"/>
      <c r="DS124" s="1014"/>
      <c r="DT124" s="1014"/>
      <c r="DU124" s="1015"/>
      <c r="DV124" s="1016">
        <v>0.7</v>
      </c>
      <c r="DW124" s="1017"/>
      <c r="DX124" s="1017"/>
      <c r="DY124" s="1017"/>
      <c r="DZ124" s="1018"/>
    </row>
    <row r="125" spans="1:130" s="199" customFormat="1" ht="26.25" customHeight="1">
      <c r="A125" s="1089"/>
      <c r="B125" s="976"/>
      <c r="C125" s="946" t="s">
        <v>447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459</v>
      </c>
      <c r="CL125" s="1038"/>
      <c r="CM125" s="1038"/>
      <c r="CN125" s="1038"/>
      <c r="CO125" s="1039"/>
      <c r="CP125" s="970" t="s">
        <v>460</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c r="A126" s="1089"/>
      <c r="B126" s="976"/>
      <c r="C126" s="946" t="s">
        <v>449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480916</v>
      </c>
      <c r="AB126" s="989"/>
      <c r="AC126" s="989"/>
      <c r="AD126" s="989"/>
      <c r="AE126" s="990"/>
      <c r="AF126" s="991">
        <v>1228644</v>
      </c>
      <c r="AG126" s="989"/>
      <c r="AH126" s="989"/>
      <c r="AI126" s="989"/>
      <c r="AJ126" s="990"/>
      <c r="AK126" s="991">
        <v>836758</v>
      </c>
      <c r="AL126" s="989"/>
      <c r="AM126" s="989"/>
      <c r="AN126" s="989"/>
      <c r="AO126" s="990"/>
      <c r="AP126" s="992">
        <v>0.6</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461</v>
      </c>
      <c r="CQ126" s="980"/>
      <c r="CR126" s="980"/>
      <c r="CS126" s="980"/>
      <c r="CT126" s="980"/>
      <c r="CU126" s="980"/>
      <c r="CV126" s="980"/>
      <c r="CW126" s="980"/>
      <c r="CX126" s="980"/>
      <c r="CY126" s="980"/>
      <c r="CZ126" s="980"/>
      <c r="DA126" s="980"/>
      <c r="DB126" s="980"/>
      <c r="DC126" s="980"/>
      <c r="DD126" s="980"/>
      <c r="DE126" s="980"/>
      <c r="DF126" s="981"/>
      <c r="DG126" s="949">
        <v>2150099</v>
      </c>
      <c r="DH126" s="950"/>
      <c r="DI126" s="950"/>
      <c r="DJ126" s="950"/>
      <c r="DK126" s="950"/>
      <c r="DL126" s="950">
        <v>2013442</v>
      </c>
      <c r="DM126" s="950"/>
      <c r="DN126" s="950"/>
      <c r="DO126" s="950"/>
      <c r="DP126" s="950"/>
      <c r="DQ126" s="950">
        <v>2089276</v>
      </c>
      <c r="DR126" s="950"/>
      <c r="DS126" s="950"/>
      <c r="DT126" s="950"/>
      <c r="DU126" s="950"/>
      <c r="DV126" s="951">
        <v>1.5</v>
      </c>
      <c r="DW126" s="951"/>
      <c r="DX126" s="951"/>
      <c r="DY126" s="951"/>
      <c r="DZ126" s="952"/>
    </row>
    <row r="127" spans="1:130" s="199" customFormat="1" ht="26.25" customHeight="1">
      <c r="A127" s="1090"/>
      <c r="B127" s="978"/>
      <c r="C127" s="1032" t="s">
        <v>462</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5611</v>
      </c>
      <c r="AB127" s="989"/>
      <c r="AC127" s="989"/>
      <c r="AD127" s="989"/>
      <c r="AE127" s="990"/>
      <c r="AF127" s="991">
        <v>5074</v>
      </c>
      <c r="AG127" s="989"/>
      <c r="AH127" s="989"/>
      <c r="AI127" s="989"/>
      <c r="AJ127" s="990"/>
      <c r="AK127" s="991">
        <v>4529</v>
      </c>
      <c r="AL127" s="989"/>
      <c r="AM127" s="989"/>
      <c r="AN127" s="989"/>
      <c r="AO127" s="990"/>
      <c r="AP127" s="992">
        <v>0</v>
      </c>
      <c r="AQ127" s="993"/>
      <c r="AR127" s="993"/>
      <c r="AS127" s="993"/>
      <c r="AT127" s="994"/>
      <c r="AU127" s="235"/>
      <c r="AV127" s="235"/>
      <c r="AW127" s="235"/>
      <c r="AX127" s="1062" t="s">
        <v>463</v>
      </c>
      <c r="AY127" s="1063"/>
      <c r="AZ127" s="1063"/>
      <c r="BA127" s="1063"/>
      <c r="BB127" s="1063"/>
      <c r="BC127" s="1063"/>
      <c r="BD127" s="1063"/>
      <c r="BE127" s="1064"/>
      <c r="BF127" s="1065" t="s">
        <v>464</v>
      </c>
      <c r="BG127" s="1063"/>
      <c r="BH127" s="1063"/>
      <c r="BI127" s="1063"/>
      <c r="BJ127" s="1063"/>
      <c r="BK127" s="1063"/>
      <c r="BL127" s="1064"/>
      <c r="BM127" s="1065" t="s">
        <v>465</v>
      </c>
      <c r="BN127" s="1063"/>
      <c r="BO127" s="1063"/>
      <c r="BP127" s="1063"/>
      <c r="BQ127" s="1063"/>
      <c r="BR127" s="1063"/>
      <c r="BS127" s="1064"/>
      <c r="BT127" s="1065" t="s">
        <v>466</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467</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c r="A128" s="1073" t="s">
        <v>468</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469</v>
      </c>
      <c r="X128" s="1075"/>
      <c r="Y128" s="1075"/>
      <c r="Z128" s="1076"/>
      <c r="AA128" s="1077">
        <v>10229461</v>
      </c>
      <c r="AB128" s="1078"/>
      <c r="AC128" s="1078"/>
      <c r="AD128" s="1078"/>
      <c r="AE128" s="1079"/>
      <c r="AF128" s="1080">
        <v>10656480</v>
      </c>
      <c r="AG128" s="1078"/>
      <c r="AH128" s="1078"/>
      <c r="AI128" s="1078"/>
      <c r="AJ128" s="1079"/>
      <c r="AK128" s="1080">
        <v>11721650</v>
      </c>
      <c r="AL128" s="1078"/>
      <c r="AM128" s="1078"/>
      <c r="AN128" s="1078"/>
      <c r="AO128" s="1079"/>
      <c r="AP128" s="1081"/>
      <c r="AQ128" s="1082"/>
      <c r="AR128" s="1082"/>
      <c r="AS128" s="1082"/>
      <c r="AT128" s="1083"/>
      <c r="AU128" s="235"/>
      <c r="AV128" s="235"/>
      <c r="AW128" s="235"/>
      <c r="AX128" s="918" t="s">
        <v>470</v>
      </c>
      <c r="AY128" s="919"/>
      <c r="AZ128" s="919"/>
      <c r="BA128" s="919"/>
      <c r="BB128" s="919"/>
      <c r="BC128" s="919"/>
      <c r="BD128" s="919"/>
      <c r="BE128" s="920"/>
      <c r="BF128" s="1084" t="s">
        <v>113</v>
      </c>
      <c r="BG128" s="1085"/>
      <c r="BH128" s="1085"/>
      <c r="BI128" s="1085"/>
      <c r="BJ128" s="1085"/>
      <c r="BK128" s="1085"/>
      <c r="BL128" s="1086"/>
      <c r="BM128" s="1084">
        <v>11.25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471</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472</v>
      </c>
      <c r="X129" s="1104"/>
      <c r="Y129" s="1104"/>
      <c r="Z129" s="1105"/>
      <c r="AA129" s="988">
        <v>164267070</v>
      </c>
      <c r="AB129" s="989"/>
      <c r="AC129" s="989"/>
      <c r="AD129" s="989"/>
      <c r="AE129" s="990"/>
      <c r="AF129" s="991">
        <v>165146625</v>
      </c>
      <c r="AG129" s="989"/>
      <c r="AH129" s="989"/>
      <c r="AI129" s="989"/>
      <c r="AJ129" s="990"/>
      <c r="AK129" s="991">
        <v>163647048</v>
      </c>
      <c r="AL129" s="989"/>
      <c r="AM129" s="989"/>
      <c r="AN129" s="989"/>
      <c r="AO129" s="990"/>
      <c r="AP129" s="1106"/>
      <c r="AQ129" s="1107"/>
      <c r="AR129" s="1107"/>
      <c r="AS129" s="1107"/>
      <c r="AT129" s="1108"/>
      <c r="AU129" s="237"/>
      <c r="AV129" s="237"/>
      <c r="AW129" s="237"/>
      <c r="AX129" s="1097" t="s">
        <v>473</v>
      </c>
      <c r="AY129" s="980"/>
      <c r="AZ129" s="980"/>
      <c r="BA129" s="980"/>
      <c r="BB129" s="980"/>
      <c r="BC129" s="980"/>
      <c r="BD129" s="980"/>
      <c r="BE129" s="981"/>
      <c r="BF129" s="1098" t="s">
        <v>113</v>
      </c>
      <c r="BG129" s="1099"/>
      <c r="BH129" s="1099"/>
      <c r="BI129" s="1099"/>
      <c r="BJ129" s="1099"/>
      <c r="BK129" s="1099"/>
      <c r="BL129" s="1100"/>
      <c r="BM129" s="1098">
        <v>16.25</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474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475</v>
      </c>
      <c r="X130" s="1104"/>
      <c r="Y130" s="1104"/>
      <c r="Z130" s="1105"/>
      <c r="AA130" s="988">
        <v>25459947</v>
      </c>
      <c r="AB130" s="989"/>
      <c r="AC130" s="989"/>
      <c r="AD130" s="989"/>
      <c r="AE130" s="990"/>
      <c r="AF130" s="991">
        <v>24520532</v>
      </c>
      <c r="AG130" s="989"/>
      <c r="AH130" s="989"/>
      <c r="AI130" s="989"/>
      <c r="AJ130" s="990"/>
      <c r="AK130" s="991">
        <v>24422967</v>
      </c>
      <c r="AL130" s="989"/>
      <c r="AM130" s="989"/>
      <c r="AN130" s="989"/>
      <c r="AO130" s="990"/>
      <c r="AP130" s="1106"/>
      <c r="AQ130" s="1107"/>
      <c r="AR130" s="1107"/>
      <c r="AS130" s="1107"/>
      <c r="AT130" s="1108"/>
      <c r="AU130" s="237"/>
      <c r="AV130" s="237"/>
      <c r="AW130" s="237"/>
      <c r="AX130" s="1097" t="s">
        <v>476</v>
      </c>
      <c r="AY130" s="980"/>
      <c r="AZ130" s="980"/>
      <c r="BA130" s="980"/>
      <c r="BB130" s="980"/>
      <c r="BC130" s="980"/>
      <c r="BD130" s="980"/>
      <c r="BE130" s="981"/>
      <c r="BF130" s="1134">
        <v>7.9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477</v>
      </c>
      <c r="X131" s="1142"/>
      <c r="Y131" s="1142"/>
      <c r="Z131" s="1143"/>
      <c r="AA131" s="1035">
        <v>138807123</v>
      </c>
      <c r="AB131" s="1014"/>
      <c r="AC131" s="1014"/>
      <c r="AD131" s="1014"/>
      <c r="AE131" s="1015"/>
      <c r="AF131" s="1013">
        <v>140626093</v>
      </c>
      <c r="AG131" s="1014"/>
      <c r="AH131" s="1014"/>
      <c r="AI131" s="1014"/>
      <c r="AJ131" s="1015"/>
      <c r="AK131" s="1013">
        <v>139224081</v>
      </c>
      <c r="AL131" s="1014"/>
      <c r="AM131" s="1014"/>
      <c r="AN131" s="1014"/>
      <c r="AO131" s="1015"/>
      <c r="AP131" s="1144"/>
      <c r="AQ131" s="1145"/>
      <c r="AR131" s="1145"/>
      <c r="AS131" s="1145"/>
      <c r="AT131" s="1146"/>
      <c r="AU131" s="237"/>
      <c r="AV131" s="237"/>
      <c r="AW131" s="237"/>
      <c r="AX131" s="1116" t="s">
        <v>478</v>
      </c>
      <c r="AY131" s="1067"/>
      <c r="AZ131" s="1067"/>
      <c r="BA131" s="1067"/>
      <c r="BB131" s="1067"/>
      <c r="BC131" s="1067"/>
      <c r="BD131" s="1067"/>
      <c r="BE131" s="1068"/>
      <c r="BF131" s="1117">
        <v>46.4</v>
      </c>
      <c r="BG131" s="1118"/>
      <c r="BH131" s="1118"/>
      <c r="BI131" s="1118"/>
      <c r="BJ131" s="1118"/>
      <c r="BK131" s="1118"/>
      <c r="BL131" s="1119"/>
      <c r="BM131" s="1117">
        <v>400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479</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480</v>
      </c>
      <c r="W132" s="1127"/>
      <c r="X132" s="1127"/>
      <c r="Y132" s="1127"/>
      <c r="Z132" s="1128"/>
      <c r="AA132" s="1129">
        <v>8.1604426500000002</v>
      </c>
      <c r="AB132" s="1130"/>
      <c r="AC132" s="1130"/>
      <c r="AD132" s="1130"/>
      <c r="AE132" s="1131"/>
      <c r="AF132" s="1132">
        <v>8.2099700490000007</v>
      </c>
      <c r="AG132" s="1130"/>
      <c r="AH132" s="1130"/>
      <c r="AI132" s="1130"/>
      <c r="AJ132" s="1131"/>
      <c r="AK132" s="1132">
        <v>7.4159697019999999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481</v>
      </c>
      <c r="W133" s="1110"/>
      <c r="X133" s="1110"/>
      <c r="Y133" s="1110"/>
      <c r="Z133" s="1111"/>
      <c r="AA133" s="1112">
        <v>9.3000000000000007</v>
      </c>
      <c r="AB133" s="1113"/>
      <c r="AC133" s="1113"/>
      <c r="AD133" s="1113"/>
      <c r="AE133" s="1114"/>
      <c r="AF133" s="1112">
        <v>8.5</v>
      </c>
      <c r="AG133" s="1113"/>
      <c r="AH133" s="1113"/>
      <c r="AI133" s="1113"/>
      <c r="AJ133" s="1114"/>
      <c r="AK133" s="1112">
        <v>7.9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19685039370078741" bottom="0" header="0" footer="0"/>
  <pageSetup paperSize="8" scale="40" orientation="portrait" horizontalDpi="300" verticalDpi="3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4" customWidth="1"/>
    <col min="37" max="16384" width="9" style="243" hidden="1"/>
  </cols>
  <sheetData>
    <row r="1" spans="2:36" ht="13.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c r="AJ16" s="243"/>
    </row>
    <row r="17" spans="34:36" ht="13.2">
      <c r="AJ17" s="243"/>
    </row>
    <row r="18" spans="34:36" ht="13.2"/>
    <row r="19" spans="34:36" ht="13.2"/>
    <row r="20" spans="34:36" ht="13.2">
      <c r="AI20" s="243"/>
      <c r="AJ20" s="243"/>
    </row>
    <row r="21" spans="34:36" ht="13.2">
      <c r="AJ21" s="243"/>
    </row>
    <row r="22" spans="34:36" ht="13.2"/>
    <row r="23" spans="34:36" ht="13.2">
      <c r="AI23" s="243"/>
      <c r="AJ23" s="243"/>
    </row>
    <row r="24" spans="34:36" ht="13.2">
      <c r="AJ24" s="243"/>
    </row>
    <row r="25" spans="34:36" ht="13.2">
      <c r="AJ25" s="243"/>
    </row>
    <row r="26" spans="34:36" ht="13.2">
      <c r="AI26" s="243"/>
      <c r="AJ26" s="243"/>
    </row>
    <row r="27" spans="34:36" ht="13.2"/>
    <row r="28" spans="34:36" ht="13.2">
      <c r="AI28" s="243"/>
      <c r="AJ28" s="243"/>
    </row>
    <row r="29" spans="34:36" ht="13.2">
      <c r="AJ29" s="243"/>
    </row>
    <row r="30" spans="34:36" ht="13.2"/>
    <row r="31" spans="34:36" ht="13.2">
      <c r="AH31" s="243"/>
      <c r="AI31" s="243"/>
      <c r="AJ31" s="243"/>
    </row>
    <row r="32" spans="34:36" ht="13.2"/>
    <row r="33" spans="28:36" ht="13.2">
      <c r="AI33" s="243"/>
      <c r="AJ33" s="243"/>
    </row>
    <row r="34" spans="28:36" ht="13.2">
      <c r="AF34" s="243"/>
    </row>
    <row r="35" spans="28:36" ht="13.2">
      <c r="AB35" s="243"/>
      <c r="AC35" s="243"/>
      <c r="AD35" s="243"/>
      <c r="AF35" s="243"/>
      <c r="AG35" s="243"/>
      <c r="AH35" s="243"/>
      <c r="AI35" s="243"/>
      <c r="AJ35" s="243"/>
    </row>
    <row r="36" spans="28:36" ht="13.2"/>
    <row r="37" spans="28:36" ht="13.2">
      <c r="AE37" s="243"/>
      <c r="AJ37" s="243"/>
    </row>
    <row r="38" spans="28:36" ht="13.2">
      <c r="AB38" s="243"/>
      <c r="AC38" s="243"/>
      <c r="AD38" s="243"/>
      <c r="AE38" s="243"/>
      <c r="AG38" s="243"/>
      <c r="AH38" s="243"/>
      <c r="AI38" s="243"/>
      <c r="AJ38" s="24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3"/>
      <c r="AH49" s="243"/>
      <c r="AI49" s="243"/>
      <c r="AJ49" s="24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3"/>
      <c r="AA63" s="243"/>
    </row>
    <row r="64" spans="22:36" ht="13.2">
      <c r="V64" s="243"/>
    </row>
    <row r="65" spans="15:36" ht="13.2">
      <c r="X65" s="243"/>
      <c r="Z65" s="243"/>
      <c r="AC65" s="243"/>
    </row>
    <row r="66" spans="15:36" ht="13.2">
      <c r="Q66" s="243"/>
      <c r="S66" s="243"/>
      <c r="U66" s="243"/>
      <c r="AF66" s="243"/>
    </row>
    <row r="67" spans="15:36" ht="13.2">
      <c r="O67" s="243"/>
      <c r="P67" s="243"/>
      <c r="R67" s="243"/>
      <c r="T67" s="243"/>
      <c r="Y67" s="243"/>
      <c r="AB67" s="243"/>
      <c r="AD67" s="243"/>
      <c r="AE67" s="243"/>
      <c r="AG67" s="243"/>
      <c r="AH67" s="243"/>
      <c r="AI67" s="243"/>
      <c r="AJ67" s="243"/>
    </row>
    <row r="68" spans="15:36" ht="13.2"/>
    <row r="69" spans="15:36" ht="13.2"/>
    <row r="70" spans="15:36" ht="13.2"/>
    <row r="71" spans="15:36" ht="13.2"/>
    <row r="72" spans="15:36" ht="13.2">
      <c r="AJ72" s="243"/>
    </row>
    <row r="73" spans="15:36" ht="13.2">
      <c r="AJ73" s="24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3"/>
    </row>
    <row r="97" spans="24:36" ht="13.2">
      <c r="AA97" s="243"/>
    </row>
    <row r="98" spans="24:36" ht="13.2" hidden="1">
      <c r="AA98" s="243"/>
    </row>
    <row r="99" spans="24:36" ht="13.2" hidden="1">
      <c r="AA99" s="243"/>
    </row>
    <row r="100" spans="24:36" ht="13.2" hidden="1"/>
    <row r="101" spans="24:36" ht="12" hidden="1" customHeight="1">
      <c r="X101" s="243"/>
      <c r="Y101" s="243"/>
      <c r="Z101" s="243"/>
      <c r="AC101" s="243"/>
    </row>
    <row r="102" spans="24:36" ht="1.5" hidden="1" customHeight="1">
      <c r="AC102" s="243"/>
      <c r="AF102" s="243"/>
    </row>
    <row r="103" spans="24:36" ht="13.2" hidden="1">
      <c r="AB103" s="243"/>
      <c r="AD103" s="243"/>
      <c r="AE103" s="243"/>
      <c r="AF103" s="243"/>
      <c r="AG103" s="243"/>
      <c r="AH103" s="243"/>
      <c r="AI103" s="243"/>
      <c r="AJ103" s="243"/>
    </row>
    <row r="104" spans="24:36" ht="13.2" hidden="1">
      <c r="AD104" s="243"/>
      <c r="AE104" s="243"/>
      <c r="AG104" s="243"/>
      <c r="AH104" s="243"/>
      <c r="AI104" s="243"/>
      <c r="AJ104" s="243"/>
    </row>
    <row r="105" spans="24:36" ht="12.75" hidden="1" customHeight="1"/>
    <row r="106" spans="24:36" ht="13.2" hidden="1"/>
    <row r="107" spans="24:36" ht="13.2" hidden="1"/>
    <row r="108" spans="24:36" ht="13.2" hidden="1"/>
    <row r="109" spans="24:36" ht="13.2" hidden="1"/>
    <row r="110" spans="24:36" ht="13.2" hidden="1"/>
  </sheetData>
  <sheetProtection password="851F" sheet="1" objects="1" scenarios="1"/>
  <dataConsolidate/>
  <phoneticPr fontId="2"/>
  <printOptions horizontalCentered="1"/>
  <pageMargins left="0" right="0" top="0.19685039370078741" bottom="0" header="0" footer="0"/>
  <pageSetup paperSize="9" scale="44"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row r="3" spans="2:34" ht="13.2"/>
    <row r="4" spans="2:34" ht="13.2">
      <c r="R4" s="243"/>
      <c r="S4" s="243"/>
      <c r="T4" s="243"/>
      <c r="U4" s="243"/>
      <c r="V4" s="243"/>
      <c r="W4" s="243"/>
      <c r="X4" s="243"/>
      <c r="Y4" s="243"/>
      <c r="Z4" s="243"/>
      <c r="AA4" s="243"/>
      <c r="AB4" s="243"/>
      <c r="AC4" s="243"/>
      <c r="AD4" s="243"/>
      <c r="AE4" s="243"/>
      <c r="AF4" s="243"/>
      <c r="AG4" s="243"/>
      <c r="AH4" s="243"/>
    </row>
    <row r="5" spans="2:34" ht="13.2">
      <c r="R5" s="243"/>
      <c r="S5" s="243"/>
      <c r="T5" s="243"/>
      <c r="U5" s="243"/>
      <c r="V5" s="243"/>
      <c r="W5" s="243"/>
      <c r="X5" s="243"/>
      <c r="Y5" s="243"/>
      <c r="Z5" s="243"/>
      <c r="AA5" s="243"/>
      <c r="AB5" s="243"/>
      <c r="AC5" s="243"/>
      <c r="AD5" s="243"/>
      <c r="AE5" s="243"/>
      <c r="AF5" s="243"/>
      <c r="AG5" s="243"/>
      <c r="AH5" s="243"/>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row r="20" spans="9:34" ht="13.2"/>
    <row r="21" spans="9:34" ht="13.2">
      <c r="AH21" s="243"/>
    </row>
    <row r="22" spans="9:34" ht="13.2">
      <c r="AE22" s="243"/>
      <c r="AF22" s="243"/>
      <c r="AG22" s="243"/>
      <c r="AH22" s="243"/>
    </row>
    <row r="23" spans="9:34" ht="13.2">
      <c r="U23" s="243"/>
      <c r="V23" s="243"/>
      <c r="W23" s="243"/>
      <c r="X23" s="243"/>
      <c r="Y23" s="243"/>
      <c r="Z23" s="243"/>
      <c r="AA23" s="243"/>
      <c r="AB23" s="243"/>
      <c r="AC23" s="243"/>
      <c r="AD23" s="243"/>
      <c r="AE23" s="243"/>
      <c r="AF23" s="243"/>
      <c r="AG23" s="243"/>
      <c r="AH23" s="243"/>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3"/>
      <c r="W35" s="243"/>
      <c r="X35" s="243"/>
      <c r="Y35" s="243"/>
      <c r="Z35" s="243"/>
      <c r="AA35" s="243"/>
      <c r="AB35" s="243"/>
      <c r="AC35" s="243"/>
      <c r="AD35" s="243"/>
      <c r="AE35" s="243"/>
      <c r="AF35" s="243"/>
      <c r="AG35" s="243"/>
      <c r="AH35" s="243"/>
    </row>
    <row r="36" spans="15:34" ht="13.2"/>
    <row r="37" spans="15:34" ht="13.2">
      <c r="AH37" s="243"/>
    </row>
    <row r="38" spans="15:34" ht="13.2">
      <c r="AE38" s="243"/>
      <c r="AF38" s="243"/>
      <c r="AG38" s="243"/>
      <c r="AH38" s="243"/>
    </row>
    <row r="39" spans="15:34" ht="13.2"/>
    <row r="40" spans="15:34" ht="13.2"/>
    <row r="41" spans="15:34" ht="13.2"/>
    <row r="42" spans="15:34" ht="13.2"/>
    <row r="43" spans="15:34" ht="13.2">
      <c r="O43" s="243"/>
      <c r="P43" s="243"/>
      <c r="Q43" s="243"/>
      <c r="R43" s="243"/>
      <c r="S43" s="243"/>
      <c r="T43" s="243"/>
      <c r="U43" s="243"/>
      <c r="V43" s="243"/>
      <c r="W43" s="243"/>
      <c r="X43" s="243"/>
      <c r="Y43" s="243"/>
      <c r="Z43" s="243"/>
      <c r="AA43" s="243"/>
      <c r="AB43" s="243"/>
      <c r="AC43" s="243"/>
      <c r="AD43" s="243"/>
      <c r="AE43" s="243"/>
      <c r="AF43" s="243"/>
      <c r="AG43" s="243"/>
      <c r="AH43" s="243"/>
    </row>
    <row r="44" spans="15:34" ht="13.2">
      <c r="AH44" s="243"/>
    </row>
    <row r="45" spans="15:34" ht="13.2"/>
    <row r="46" spans="15:34" ht="13.2">
      <c r="W46" s="243"/>
      <c r="X46" s="243"/>
      <c r="Y46" s="243"/>
      <c r="Z46" s="243"/>
      <c r="AA46" s="243"/>
      <c r="AB46" s="243"/>
      <c r="AC46" s="243"/>
      <c r="AD46" s="243"/>
      <c r="AE46" s="243"/>
      <c r="AF46" s="243"/>
      <c r="AG46" s="243"/>
      <c r="AH46" s="243"/>
    </row>
    <row r="47" spans="15:34" ht="13.2"/>
    <row r="48" spans="15:34" ht="13.2"/>
    <row r="49" spans="22:34" ht="13.2"/>
    <row r="50" spans="22:34" ht="13.2">
      <c r="V50" s="243"/>
      <c r="W50" s="243"/>
      <c r="X50" s="243"/>
      <c r="Y50" s="243"/>
      <c r="Z50" s="243"/>
      <c r="AA50" s="243"/>
      <c r="AB50" s="243"/>
      <c r="AC50" s="243"/>
      <c r="AD50" s="243"/>
      <c r="AE50" s="243"/>
      <c r="AF50" s="243"/>
      <c r="AG50" s="243"/>
      <c r="AH50" s="243"/>
    </row>
    <row r="51" spans="22:34" ht="13.2"/>
    <row r="52" spans="22:34" ht="13.2"/>
    <row r="53" spans="22:34" ht="13.2">
      <c r="AH53" s="243"/>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3"/>
      <c r="Z67" s="243"/>
      <c r="AA67" s="243"/>
      <c r="AB67" s="243"/>
      <c r="AC67" s="243"/>
      <c r="AD67" s="243"/>
      <c r="AE67" s="243"/>
      <c r="AF67" s="243"/>
      <c r="AG67" s="243"/>
      <c r="AH67" s="243"/>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19685039370078741"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c r="O1" s="246"/>
      <c r="P1" s="246"/>
    </row>
    <row r="2" spans="1:16" ht="13.2">
      <c r="O2" s="246"/>
      <c r="P2" s="246"/>
    </row>
    <row r="3" spans="1:16" ht="13.2">
      <c r="O3" s="246"/>
      <c r="P3" s="246"/>
    </row>
    <row r="4" spans="1:16" ht="13.2">
      <c r="O4" s="246"/>
      <c r="P4" s="246"/>
    </row>
    <row r="5" spans="1:16" ht="16.2">
      <c r="A5" s="247" t="s">
        <v>482</v>
      </c>
      <c r="B5" s="248"/>
      <c r="C5" s="248"/>
      <c r="D5" s="248"/>
      <c r="E5" s="248"/>
      <c r="F5" s="248"/>
      <c r="G5" s="248"/>
      <c r="H5" s="248"/>
      <c r="I5" s="248"/>
      <c r="J5" s="248"/>
      <c r="K5" s="248"/>
      <c r="L5" s="248"/>
      <c r="M5" s="248"/>
      <c r="N5" s="248"/>
      <c r="O5" s="249"/>
    </row>
    <row r="6" spans="1:16" ht="13.2">
      <c r="A6" s="250"/>
      <c r="B6" s="246"/>
      <c r="C6" s="246"/>
      <c r="D6" s="246"/>
      <c r="E6" s="246"/>
      <c r="F6" s="246"/>
      <c r="G6" s="251" t="s">
        <v>483</v>
      </c>
      <c r="H6" s="251"/>
      <c r="I6" s="251"/>
      <c r="J6" s="251"/>
      <c r="K6" s="246"/>
      <c r="L6" s="246"/>
      <c r="M6" s="246"/>
      <c r="N6" s="246"/>
    </row>
    <row r="7" spans="1:16" ht="13.2">
      <c r="A7" s="250"/>
      <c r="B7" s="246"/>
      <c r="C7" s="246"/>
      <c r="D7" s="246"/>
      <c r="E7" s="246"/>
      <c r="F7" s="246"/>
      <c r="G7" s="253"/>
      <c r="H7" s="254"/>
      <c r="I7" s="254"/>
      <c r="J7" s="255"/>
      <c r="K7" s="1150" t="s">
        <v>484</v>
      </c>
      <c r="L7" s="256"/>
      <c r="M7" s="257" t="s">
        <v>485</v>
      </c>
      <c r="N7" s="258"/>
    </row>
    <row r="8" spans="1:16" ht="13.2">
      <c r="A8" s="250"/>
      <c r="B8" s="246"/>
      <c r="C8" s="246"/>
      <c r="D8" s="246"/>
      <c r="E8" s="246"/>
      <c r="F8" s="246"/>
      <c r="G8" s="259"/>
      <c r="H8" s="260"/>
      <c r="I8" s="260"/>
      <c r="J8" s="261"/>
      <c r="K8" s="1151"/>
      <c r="L8" s="262" t="s">
        <v>486</v>
      </c>
      <c r="M8" s="263" t="s">
        <v>487</v>
      </c>
      <c r="N8" s="264" t="s">
        <v>488</v>
      </c>
    </row>
    <row r="9" spans="1:16" ht="13.2">
      <c r="A9" s="250"/>
      <c r="B9" s="246"/>
      <c r="C9" s="246"/>
      <c r="D9" s="246"/>
      <c r="E9" s="246"/>
      <c r="F9" s="246"/>
      <c r="G9" s="1152" t="s">
        <v>489</v>
      </c>
      <c r="H9" s="1153"/>
      <c r="I9" s="1153"/>
      <c r="J9" s="1154"/>
      <c r="K9" s="265">
        <v>46025557</v>
      </c>
      <c r="L9" s="266">
        <v>64912</v>
      </c>
      <c r="M9" s="267">
        <v>62452</v>
      </c>
      <c r="N9" s="268">
        <v>3.9</v>
      </c>
    </row>
    <row r="10" spans="1:16" ht="13.2">
      <c r="A10" s="250"/>
      <c r="B10" s="246"/>
      <c r="C10" s="246"/>
      <c r="D10" s="246"/>
      <c r="E10" s="246"/>
      <c r="F10" s="246"/>
      <c r="G10" s="1152" t="s">
        <v>490</v>
      </c>
      <c r="H10" s="1153"/>
      <c r="I10" s="1153"/>
      <c r="J10" s="1154"/>
      <c r="K10" s="269">
        <v>740075</v>
      </c>
      <c r="L10" s="270">
        <v>1044</v>
      </c>
      <c r="M10" s="271">
        <v>1462</v>
      </c>
      <c r="N10" s="272">
        <v>-28.6</v>
      </c>
    </row>
    <row r="11" spans="1:16" ht="13.5" customHeight="1">
      <c r="A11" s="250"/>
      <c r="B11" s="246"/>
      <c r="C11" s="246"/>
      <c r="D11" s="246"/>
      <c r="E11" s="246"/>
      <c r="F11" s="246"/>
      <c r="G11" s="1152" t="s">
        <v>491</v>
      </c>
      <c r="H11" s="1153"/>
      <c r="I11" s="1153"/>
      <c r="J11" s="1154"/>
      <c r="K11" s="269">
        <v>14858</v>
      </c>
      <c r="L11" s="270">
        <v>21</v>
      </c>
      <c r="M11" s="271">
        <v>131</v>
      </c>
      <c r="N11" s="272">
        <v>-84</v>
      </c>
    </row>
    <row r="12" spans="1:16" ht="13.5" customHeight="1">
      <c r="A12" s="250"/>
      <c r="B12" s="246"/>
      <c r="C12" s="246"/>
      <c r="D12" s="246"/>
      <c r="E12" s="246"/>
      <c r="F12" s="246"/>
      <c r="G12" s="1152" t="s">
        <v>492</v>
      </c>
      <c r="H12" s="1153"/>
      <c r="I12" s="1153"/>
      <c r="J12" s="1154"/>
      <c r="K12" s="269">
        <v>3511628</v>
      </c>
      <c r="L12" s="270">
        <v>4953</v>
      </c>
      <c r="M12" s="271">
        <v>1277</v>
      </c>
      <c r="N12" s="272">
        <v>287.89999999999998</v>
      </c>
    </row>
    <row r="13" spans="1:16" ht="13.5" customHeight="1">
      <c r="A13" s="250"/>
      <c r="B13" s="246"/>
      <c r="C13" s="246"/>
      <c r="D13" s="246"/>
      <c r="E13" s="246"/>
      <c r="F13" s="246"/>
      <c r="G13" s="1152" t="s">
        <v>493</v>
      </c>
      <c r="H13" s="1153"/>
      <c r="I13" s="1153"/>
      <c r="J13" s="1154"/>
      <c r="K13" s="269" t="s">
        <v>494</v>
      </c>
      <c r="L13" s="270" t="s">
        <v>494</v>
      </c>
      <c r="M13" s="271">
        <v>5</v>
      </c>
      <c r="N13" s="272" t="s">
        <v>494</v>
      </c>
    </row>
    <row r="14" spans="1:16" ht="13.5" customHeight="1">
      <c r="A14" s="250"/>
      <c r="B14" s="246"/>
      <c r="C14" s="246"/>
      <c r="D14" s="246"/>
      <c r="E14" s="246"/>
      <c r="F14" s="246"/>
      <c r="G14" s="1152" t="s">
        <v>495</v>
      </c>
      <c r="H14" s="1153"/>
      <c r="I14" s="1153"/>
      <c r="J14" s="1154"/>
      <c r="K14" s="269">
        <v>1722182</v>
      </c>
      <c r="L14" s="270">
        <v>2429</v>
      </c>
      <c r="M14" s="271">
        <v>1919</v>
      </c>
      <c r="N14" s="272">
        <v>26.6</v>
      </c>
    </row>
    <row r="15" spans="1:16" ht="13.5" customHeight="1">
      <c r="A15" s="250"/>
      <c r="B15" s="246"/>
      <c r="C15" s="246"/>
      <c r="D15" s="246"/>
      <c r="E15" s="246"/>
      <c r="F15" s="246"/>
      <c r="G15" s="1152" t="s">
        <v>496</v>
      </c>
      <c r="H15" s="1153"/>
      <c r="I15" s="1153"/>
      <c r="J15" s="1154"/>
      <c r="K15" s="269">
        <v>1485794</v>
      </c>
      <c r="L15" s="270">
        <v>2095</v>
      </c>
      <c r="M15" s="271">
        <v>1219</v>
      </c>
      <c r="N15" s="272">
        <v>71.900000000000006</v>
      </c>
    </row>
    <row r="16" spans="1:16" ht="13.2">
      <c r="A16" s="250"/>
      <c r="B16" s="246"/>
      <c r="C16" s="246"/>
      <c r="D16" s="246"/>
      <c r="E16" s="246"/>
      <c r="F16" s="246"/>
      <c r="G16" s="1155" t="s">
        <v>497</v>
      </c>
      <c r="H16" s="1156"/>
      <c r="I16" s="1156"/>
      <c r="J16" s="1157"/>
      <c r="K16" s="270">
        <v>-3706492</v>
      </c>
      <c r="L16" s="270">
        <v>-5227</v>
      </c>
      <c r="M16" s="271">
        <v>-4920</v>
      </c>
      <c r="N16" s="272">
        <v>6.2</v>
      </c>
    </row>
    <row r="17" spans="1:16" ht="13.2">
      <c r="A17" s="250"/>
      <c r="B17" s="246"/>
      <c r="C17" s="246"/>
      <c r="D17" s="246"/>
      <c r="E17" s="246"/>
      <c r="F17" s="246"/>
      <c r="G17" s="1155" t="s">
        <v>172</v>
      </c>
      <c r="H17" s="1156"/>
      <c r="I17" s="1156"/>
      <c r="J17" s="1157"/>
      <c r="K17" s="270">
        <v>49793602</v>
      </c>
      <c r="L17" s="270">
        <v>70227</v>
      </c>
      <c r="M17" s="271">
        <v>63546</v>
      </c>
      <c r="N17" s="272">
        <v>10.5</v>
      </c>
    </row>
    <row r="18" spans="1:16" ht="13.2">
      <c r="A18" s="250"/>
      <c r="B18" s="246"/>
      <c r="C18" s="246"/>
      <c r="D18" s="246"/>
      <c r="E18" s="246"/>
      <c r="F18" s="246"/>
      <c r="G18" s="246"/>
      <c r="H18" s="246"/>
      <c r="I18" s="246"/>
      <c r="J18" s="246"/>
      <c r="K18" s="246"/>
      <c r="L18" s="246"/>
      <c r="M18" s="273"/>
      <c r="N18" s="273"/>
    </row>
    <row r="19" spans="1:16" ht="13.2">
      <c r="A19" s="250"/>
      <c r="B19" s="246"/>
      <c r="C19" s="246"/>
      <c r="D19" s="246"/>
      <c r="E19" s="246"/>
      <c r="F19" s="246"/>
      <c r="G19" s="246" t="s">
        <v>498</v>
      </c>
      <c r="H19" s="246"/>
      <c r="I19" s="246"/>
      <c r="J19" s="246"/>
      <c r="K19" s="246"/>
      <c r="L19" s="246"/>
      <c r="M19" s="246"/>
      <c r="N19" s="246"/>
    </row>
    <row r="20" spans="1:16" ht="13.2">
      <c r="A20" s="250"/>
      <c r="B20" s="246"/>
      <c r="C20" s="246"/>
      <c r="D20" s="246"/>
      <c r="E20" s="246"/>
      <c r="F20" s="246"/>
      <c r="G20" s="274"/>
      <c r="H20" s="275"/>
      <c r="I20" s="275"/>
      <c r="J20" s="276"/>
      <c r="K20" s="277" t="s">
        <v>499</v>
      </c>
      <c r="L20" s="278" t="s">
        <v>500</v>
      </c>
      <c r="M20" s="279" t="s">
        <v>501</v>
      </c>
      <c r="N20" s="280"/>
    </row>
    <row r="21" spans="1:16" s="286" customFormat="1" ht="13.2">
      <c r="A21" s="281"/>
      <c r="B21" s="251"/>
      <c r="C21" s="251"/>
      <c r="D21" s="251"/>
      <c r="E21" s="251"/>
      <c r="F21" s="251"/>
      <c r="G21" s="1147" t="s">
        <v>502</v>
      </c>
      <c r="H21" s="1148"/>
      <c r="I21" s="1148"/>
      <c r="J21" s="1149"/>
      <c r="K21" s="282">
        <v>10.81</v>
      </c>
      <c r="L21" s="283">
        <v>10.75</v>
      </c>
      <c r="M21" s="284">
        <v>0.06</v>
      </c>
      <c r="N21" s="251"/>
      <c r="O21" s="285"/>
      <c r="P21" s="281"/>
    </row>
    <row r="22" spans="1:16" s="286" customFormat="1" ht="13.2">
      <c r="A22" s="281"/>
      <c r="B22" s="251"/>
      <c r="C22" s="251"/>
      <c r="D22" s="251"/>
      <c r="E22" s="251"/>
      <c r="F22" s="251"/>
      <c r="G22" s="1147" t="s">
        <v>503</v>
      </c>
      <c r="H22" s="1148"/>
      <c r="I22" s="1148"/>
      <c r="J22" s="1149"/>
      <c r="K22" s="287">
        <v>103.6</v>
      </c>
      <c r="L22" s="288">
        <v>99.9</v>
      </c>
      <c r="M22" s="289">
        <v>3.7</v>
      </c>
      <c r="N22" s="273"/>
      <c r="O22" s="285"/>
      <c r="P22" s="281"/>
    </row>
    <row r="23" spans="1:16" s="286" customFormat="1" ht="13.2">
      <c r="A23" s="281"/>
      <c r="B23" s="251"/>
      <c r="C23" s="251"/>
      <c r="D23" s="251"/>
      <c r="E23" s="251"/>
      <c r="F23" s="251"/>
      <c r="G23" s="251"/>
      <c r="H23" s="251"/>
      <c r="I23" s="251"/>
      <c r="J23" s="251"/>
      <c r="K23" s="251"/>
      <c r="L23" s="273"/>
      <c r="M23" s="273"/>
      <c r="N23" s="273"/>
      <c r="O23" s="285"/>
      <c r="P23" s="281"/>
    </row>
    <row r="24" spans="1:16" s="286" customFormat="1" ht="13.2">
      <c r="A24" s="281"/>
      <c r="B24" s="251"/>
      <c r="C24" s="251"/>
      <c r="D24" s="251"/>
      <c r="E24" s="251"/>
      <c r="F24" s="251"/>
      <c r="G24" s="251"/>
      <c r="H24" s="251"/>
      <c r="I24" s="251"/>
      <c r="J24" s="251"/>
      <c r="K24" s="251"/>
      <c r="L24" s="273"/>
      <c r="M24" s="273"/>
      <c r="N24" s="273"/>
      <c r="O24" s="285"/>
      <c r="P24" s="281"/>
    </row>
    <row r="25" spans="1:16" s="286" customFormat="1" ht="13.2">
      <c r="A25" s="290"/>
      <c r="B25" s="291"/>
      <c r="C25" s="291"/>
      <c r="D25" s="291"/>
      <c r="E25" s="291"/>
      <c r="F25" s="291"/>
      <c r="G25" s="291"/>
      <c r="H25" s="291"/>
      <c r="I25" s="291"/>
      <c r="J25" s="291"/>
      <c r="K25" s="291"/>
      <c r="L25" s="292"/>
      <c r="M25" s="292"/>
      <c r="N25" s="292"/>
      <c r="O25" s="293"/>
      <c r="P25" s="281"/>
    </row>
    <row r="26" spans="1:16" s="286" customFormat="1" ht="13.2">
      <c r="A26" s="251" t="s">
        <v>504</v>
      </c>
      <c r="B26" s="251"/>
      <c r="C26" s="251"/>
      <c r="D26" s="251"/>
      <c r="E26" s="251"/>
      <c r="F26" s="251"/>
      <c r="G26" s="251"/>
      <c r="H26" s="251"/>
      <c r="I26" s="251"/>
      <c r="J26" s="251"/>
      <c r="K26" s="251"/>
      <c r="L26" s="273"/>
      <c r="M26" s="273"/>
      <c r="N26" s="273"/>
      <c r="O26" s="251"/>
      <c r="P26" s="251"/>
    </row>
    <row r="27" spans="1:16" ht="13.2">
      <c r="K27" s="246"/>
      <c r="L27" s="246"/>
      <c r="M27" s="246"/>
      <c r="N27" s="246"/>
      <c r="O27" s="246"/>
      <c r="P27" s="246"/>
    </row>
    <row r="28" spans="1:16" ht="16.2">
      <c r="A28" s="247" t="s">
        <v>505</v>
      </c>
      <c r="B28" s="248"/>
      <c r="C28" s="248"/>
      <c r="D28" s="248"/>
      <c r="E28" s="248"/>
      <c r="F28" s="248"/>
      <c r="G28" s="248"/>
      <c r="H28" s="248"/>
      <c r="I28" s="248"/>
      <c r="J28" s="248"/>
      <c r="K28" s="248"/>
      <c r="L28" s="248"/>
      <c r="M28" s="248"/>
      <c r="N28" s="248"/>
      <c r="O28" s="294"/>
    </row>
    <row r="29" spans="1:16" ht="13.2">
      <c r="A29" s="250"/>
      <c r="B29" s="246"/>
      <c r="C29" s="246"/>
      <c r="D29" s="246"/>
      <c r="E29" s="246"/>
      <c r="F29" s="246"/>
      <c r="G29" s="251" t="s">
        <v>506</v>
      </c>
      <c r="H29" s="251"/>
      <c r="I29" s="251"/>
      <c r="J29" s="251"/>
      <c r="K29" s="246"/>
      <c r="L29" s="246"/>
      <c r="M29" s="246"/>
      <c r="N29" s="246"/>
      <c r="O29" s="295"/>
    </row>
    <row r="30" spans="1:16" ht="13.2">
      <c r="A30" s="250"/>
      <c r="B30" s="246"/>
      <c r="C30" s="246"/>
      <c r="D30" s="246"/>
      <c r="E30" s="246"/>
      <c r="F30" s="246"/>
      <c r="G30" s="253"/>
      <c r="H30" s="254"/>
      <c r="I30" s="254"/>
      <c r="J30" s="255"/>
      <c r="K30" s="1150" t="s">
        <v>484</v>
      </c>
      <c r="L30" s="256"/>
      <c r="M30" s="257" t="s">
        <v>485</v>
      </c>
      <c r="N30" s="258"/>
    </row>
    <row r="31" spans="1:16" ht="13.2">
      <c r="A31" s="250"/>
      <c r="B31" s="246"/>
      <c r="C31" s="246"/>
      <c r="D31" s="246"/>
      <c r="E31" s="246"/>
      <c r="F31" s="246"/>
      <c r="G31" s="259"/>
      <c r="H31" s="260"/>
      <c r="I31" s="260"/>
      <c r="J31" s="261"/>
      <c r="K31" s="1151"/>
      <c r="L31" s="262" t="s">
        <v>486</v>
      </c>
      <c r="M31" s="263" t="s">
        <v>487</v>
      </c>
      <c r="N31" s="264" t="s">
        <v>488</v>
      </c>
    </row>
    <row r="32" spans="1:16" ht="27" customHeight="1">
      <c r="A32" s="250"/>
      <c r="B32" s="246"/>
      <c r="C32" s="246"/>
      <c r="D32" s="246"/>
      <c r="E32" s="246"/>
      <c r="F32" s="246"/>
      <c r="G32" s="1163" t="s">
        <v>507</v>
      </c>
      <c r="H32" s="1164"/>
      <c r="I32" s="1164"/>
      <c r="J32" s="1165"/>
      <c r="K32" s="296">
        <v>32081804</v>
      </c>
      <c r="L32" s="296">
        <v>45247</v>
      </c>
      <c r="M32" s="297">
        <v>33321</v>
      </c>
      <c r="N32" s="298">
        <v>35.799999999999997</v>
      </c>
    </row>
    <row r="33" spans="1:16" ht="13.5" customHeight="1">
      <c r="A33" s="250"/>
      <c r="B33" s="246"/>
      <c r="C33" s="246"/>
      <c r="D33" s="246"/>
      <c r="E33" s="246"/>
      <c r="F33" s="246"/>
      <c r="G33" s="1163" t="s">
        <v>508</v>
      </c>
      <c r="H33" s="1164"/>
      <c r="I33" s="1164"/>
      <c r="J33" s="1165"/>
      <c r="K33" s="296" t="s">
        <v>494</v>
      </c>
      <c r="L33" s="296" t="s">
        <v>494</v>
      </c>
      <c r="M33" s="297">
        <v>3258</v>
      </c>
      <c r="N33" s="298" t="s">
        <v>494</v>
      </c>
    </row>
    <row r="34" spans="1:16" ht="27" customHeight="1">
      <c r="A34" s="250"/>
      <c r="B34" s="246"/>
      <c r="C34" s="246"/>
      <c r="D34" s="246"/>
      <c r="E34" s="246"/>
      <c r="F34" s="246"/>
      <c r="G34" s="1163" t="s">
        <v>509</v>
      </c>
      <c r="H34" s="1164"/>
      <c r="I34" s="1164"/>
      <c r="J34" s="1165"/>
      <c r="K34" s="296">
        <v>6590000</v>
      </c>
      <c r="L34" s="296">
        <v>9294</v>
      </c>
      <c r="M34" s="297">
        <v>20639</v>
      </c>
      <c r="N34" s="298">
        <v>-55</v>
      </c>
    </row>
    <row r="35" spans="1:16" ht="27" customHeight="1">
      <c r="A35" s="250"/>
      <c r="B35" s="246"/>
      <c r="C35" s="246"/>
      <c r="D35" s="246"/>
      <c r="E35" s="246"/>
      <c r="F35" s="246"/>
      <c r="G35" s="1163" t="s">
        <v>510</v>
      </c>
      <c r="H35" s="1164"/>
      <c r="I35" s="1164"/>
      <c r="J35" s="1165"/>
      <c r="K35" s="296">
        <v>6579276</v>
      </c>
      <c r="L35" s="296">
        <v>9279</v>
      </c>
      <c r="M35" s="297">
        <v>12279</v>
      </c>
      <c r="N35" s="298">
        <v>-24.4</v>
      </c>
    </row>
    <row r="36" spans="1:16" ht="27" customHeight="1">
      <c r="A36" s="250"/>
      <c r="B36" s="246"/>
      <c r="C36" s="246"/>
      <c r="D36" s="246"/>
      <c r="E36" s="246"/>
      <c r="F36" s="246"/>
      <c r="G36" s="1163" t="s">
        <v>511</v>
      </c>
      <c r="H36" s="1164"/>
      <c r="I36" s="1164"/>
      <c r="J36" s="1165"/>
      <c r="K36" s="296">
        <v>113904</v>
      </c>
      <c r="L36" s="296">
        <v>161</v>
      </c>
      <c r="M36" s="297">
        <v>229</v>
      </c>
      <c r="N36" s="298">
        <v>-29.7</v>
      </c>
    </row>
    <row r="37" spans="1:16" ht="13.5" customHeight="1">
      <c r="A37" s="250"/>
      <c r="B37" s="246"/>
      <c r="C37" s="246"/>
      <c r="D37" s="246"/>
      <c r="E37" s="246"/>
      <c r="F37" s="246"/>
      <c r="G37" s="1163" t="s">
        <v>512</v>
      </c>
      <c r="H37" s="1164"/>
      <c r="I37" s="1164"/>
      <c r="J37" s="1165"/>
      <c r="K37" s="296">
        <v>1104449</v>
      </c>
      <c r="L37" s="296">
        <v>1558</v>
      </c>
      <c r="M37" s="297">
        <v>1150</v>
      </c>
      <c r="N37" s="298">
        <v>35.5</v>
      </c>
    </row>
    <row r="38" spans="1:16" ht="27" customHeight="1">
      <c r="A38" s="250"/>
      <c r="B38" s="246"/>
      <c r="C38" s="246"/>
      <c r="D38" s="246"/>
      <c r="E38" s="246"/>
      <c r="F38" s="246"/>
      <c r="G38" s="1166" t="s">
        <v>513</v>
      </c>
      <c r="H38" s="1167"/>
      <c r="I38" s="1167"/>
      <c r="J38" s="1168"/>
      <c r="K38" s="299" t="s">
        <v>494</v>
      </c>
      <c r="L38" s="299" t="s">
        <v>494</v>
      </c>
      <c r="M38" s="300">
        <v>1</v>
      </c>
      <c r="N38" s="301" t="s">
        <v>494</v>
      </c>
      <c r="O38" s="295"/>
    </row>
    <row r="39" spans="1:16" ht="13.2">
      <c r="A39" s="250"/>
      <c r="B39" s="246"/>
      <c r="C39" s="246"/>
      <c r="D39" s="246"/>
      <c r="E39" s="246"/>
      <c r="F39" s="246"/>
      <c r="G39" s="1166" t="s">
        <v>514</v>
      </c>
      <c r="H39" s="1167"/>
      <c r="I39" s="1167"/>
      <c r="J39" s="1168"/>
      <c r="K39" s="302">
        <v>-11721650</v>
      </c>
      <c r="L39" s="302">
        <v>-16532</v>
      </c>
      <c r="M39" s="303">
        <v>-17392</v>
      </c>
      <c r="N39" s="304">
        <v>-4.9000000000000004</v>
      </c>
      <c r="O39" s="295"/>
    </row>
    <row r="40" spans="1:16" ht="27" customHeight="1">
      <c r="A40" s="250"/>
      <c r="B40" s="246"/>
      <c r="C40" s="246"/>
      <c r="D40" s="246"/>
      <c r="E40" s="246"/>
      <c r="F40" s="246"/>
      <c r="G40" s="1163" t="s">
        <v>515</v>
      </c>
      <c r="H40" s="1164"/>
      <c r="I40" s="1164"/>
      <c r="J40" s="1165"/>
      <c r="K40" s="302">
        <v>-24422967</v>
      </c>
      <c r="L40" s="302">
        <v>-34445</v>
      </c>
      <c r="M40" s="303">
        <v>-34463</v>
      </c>
      <c r="N40" s="304">
        <v>-0.1</v>
      </c>
      <c r="O40" s="295"/>
    </row>
    <row r="41" spans="1:16" ht="13.2">
      <c r="A41" s="250"/>
      <c r="B41" s="246"/>
      <c r="C41" s="246"/>
      <c r="D41" s="246"/>
      <c r="E41" s="246"/>
      <c r="F41" s="246"/>
      <c r="G41" s="1169" t="s">
        <v>283</v>
      </c>
      <c r="H41" s="1170"/>
      <c r="I41" s="1170"/>
      <c r="J41" s="1171"/>
      <c r="K41" s="296">
        <v>10324816</v>
      </c>
      <c r="L41" s="302">
        <v>14562</v>
      </c>
      <c r="M41" s="303">
        <v>19023</v>
      </c>
      <c r="N41" s="304">
        <v>-23.5</v>
      </c>
      <c r="O41" s="295"/>
    </row>
    <row r="42" spans="1:16" ht="13.2">
      <c r="A42" s="250"/>
      <c r="B42" s="246"/>
      <c r="C42" s="246"/>
      <c r="D42" s="246"/>
      <c r="E42" s="246"/>
      <c r="F42" s="246"/>
      <c r="G42" s="305" t="s">
        <v>516</v>
      </c>
      <c r="H42" s="246"/>
      <c r="I42" s="246"/>
      <c r="J42" s="246"/>
      <c r="K42" s="246"/>
      <c r="L42" s="246"/>
      <c r="M42" s="273"/>
      <c r="N42" s="273"/>
      <c r="O42" s="295"/>
    </row>
    <row r="43" spans="1:16" ht="13.2">
      <c r="A43" s="250"/>
      <c r="B43" s="246"/>
      <c r="C43" s="246"/>
      <c r="D43" s="246"/>
      <c r="E43" s="246"/>
      <c r="F43" s="246"/>
      <c r="G43" s="246"/>
      <c r="H43" s="246"/>
      <c r="I43" s="246"/>
      <c r="J43" s="246"/>
      <c r="K43" s="246"/>
      <c r="L43" s="306"/>
      <c r="M43" s="273"/>
      <c r="N43" s="246"/>
      <c r="O43" s="295"/>
    </row>
    <row r="44" spans="1:16" ht="13.2">
      <c r="A44" s="250"/>
      <c r="B44" s="246"/>
      <c r="C44" s="246"/>
      <c r="D44" s="246"/>
      <c r="E44" s="246"/>
      <c r="F44" s="246"/>
      <c r="G44" s="246"/>
      <c r="H44" s="246"/>
      <c r="I44" s="246"/>
      <c r="J44" s="246"/>
      <c r="K44" s="246"/>
      <c r="L44" s="246"/>
      <c r="M44" s="273"/>
      <c r="N44" s="246"/>
    </row>
    <row r="45" spans="1:16" ht="13.2">
      <c r="A45" s="248"/>
      <c r="B45" s="248"/>
      <c r="C45" s="248"/>
      <c r="D45" s="248"/>
      <c r="E45" s="248"/>
      <c r="F45" s="248"/>
      <c r="G45" s="248"/>
      <c r="H45" s="248"/>
      <c r="I45" s="248"/>
      <c r="J45" s="248"/>
      <c r="K45" s="248"/>
      <c r="L45" s="248"/>
      <c r="M45" s="307"/>
      <c r="N45" s="248"/>
      <c r="O45" s="248"/>
      <c r="P45" s="246"/>
    </row>
    <row r="46" spans="1:16" ht="13.2">
      <c r="A46" s="308"/>
      <c r="B46" s="308"/>
      <c r="C46" s="308"/>
      <c r="D46" s="308"/>
      <c r="E46" s="308"/>
      <c r="F46" s="308"/>
      <c r="G46" s="308"/>
      <c r="H46" s="308"/>
      <c r="I46" s="308"/>
      <c r="J46" s="308"/>
      <c r="K46" s="308"/>
      <c r="L46" s="308"/>
      <c r="M46" s="308"/>
      <c r="N46" s="308"/>
      <c r="O46" s="308"/>
      <c r="P46" s="246"/>
    </row>
    <row r="47" spans="1:16" ht="17.25" customHeight="1">
      <c r="A47" s="309" t="s">
        <v>517</v>
      </c>
      <c r="B47" s="246"/>
      <c r="C47" s="246"/>
      <c r="D47" s="246"/>
      <c r="E47" s="246"/>
      <c r="F47" s="246"/>
      <c r="G47" s="246"/>
      <c r="H47" s="246"/>
      <c r="I47" s="246"/>
      <c r="J47" s="246"/>
      <c r="K47" s="246"/>
      <c r="L47" s="246"/>
      <c r="M47" s="246"/>
      <c r="N47" s="246"/>
    </row>
    <row r="48" spans="1:16" ht="13.2">
      <c r="A48" s="250"/>
      <c r="B48" s="246"/>
      <c r="C48" s="246"/>
      <c r="D48" s="246"/>
      <c r="E48" s="246"/>
      <c r="F48" s="246"/>
      <c r="G48" s="310" t="s">
        <v>518</v>
      </c>
      <c r="H48" s="310"/>
      <c r="I48" s="310"/>
      <c r="J48" s="310"/>
      <c r="K48" s="310"/>
      <c r="L48" s="310"/>
      <c r="M48" s="311"/>
      <c r="N48" s="310"/>
    </row>
    <row r="49" spans="1:14" ht="13.5" customHeight="1">
      <c r="A49" s="250"/>
      <c r="B49" s="246"/>
      <c r="C49" s="246"/>
      <c r="D49" s="246"/>
      <c r="E49" s="246"/>
      <c r="F49" s="246"/>
      <c r="G49" s="312"/>
      <c r="H49" s="313"/>
      <c r="I49" s="1158" t="s">
        <v>484</v>
      </c>
      <c r="J49" s="1160" t="s">
        <v>519</v>
      </c>
      <c r="K49" s="1161"/>
      <c r="L49" s="1161"/>
      <c r="M49" s="1161"/>
      <c r="N49" s="1162"/>
    </row>
    <row r="50" spans="1:14" ht="13.2">
      <c r="A50" s="250"/>
      <c r="B50" s="246"/>
      <c r="C50" s="246"/>
      <c r="D50" s="246"/>
      <c r="E50" s="246"/>
      <c r="F50" s="246"/>
      <c r="G50" s="314"/>
      <c r="H50" s="315"/>
      <c r="I50" s="1159"/>
      <c r="J50" s="316" t="s">
        <v>520</v>
      </c>
      <c r="K50" s="317" t="s">
        <v>521</v>
      </c>
      <c r="L50" s="318" t="s">
        <v>522</v>
      </c>
      <c r="M50" s="319" t="s">
        <v>523</v>
      </c>
      <c r="N50" s="320" t="s">
        <v>524</v>
      </c>
    </row>
    <row r="51" spans="1:14" ht="13.2">
      <c r="A51" s="250"/>
      <c r="B51" s="246"/>
      <c r="C51" s="246"/>
      <c r="D51" s="246"/>
      <c r="E51" s="246"/>
      <c r="F51" s="246"/>
      <c r="G51" s="312" t="s">
        <v>525</v>
      </c>
      <c r="H51" s="313"/>
      <c r="I51" s="321">
        <v>54255145</v>
      </c>
      <c r="J51" s="322">
        <v>75439</v>
      </c>
      <c r="K51" s="323">
        <v>8.8000000000000007</v>
      </c>
      <c r="L51" s="324">
        <v>47129</v>
      </c>
      <c r="M51" s="325">
        <v>-3.4</v>
      </c>
      <c r="N51" s="326">
        <v>12.2</v>
      </c>
    </row>
    <row r="52" spans="1:14" ht="13.2">
      <c r="A52" s="250"/>
      <c r="B52" s="246"/>
      <c r="C52" s="246"/>
      <c r="D52" s="246"/>
      <c r="E52" s="246"/>
      <c r="F52" s="246"/>
      <c r="G52" s="327"/>
      <c r="H52" s="328" t="s">
        <v>526</v>
      </c>
      <c r="I52" s="329">
        <v>26131811</v>
      </c>
      <c r="J52" s="330">
        <v>36335</v>
      </c>
      <c r="K52" s="331">
        <v>3.1</v>
      </c>
      <c r="L52" s="332">
        <v>23069</v>
      </c>
      <c r="M52" s="333">
        <v>-10.199999999999999</v>
      </c>
      <c r="N52" s="334">
        <v>13.3</v>
      </c>
    </row>
    <row r="53" spans="1:14" ht="13.2">
      <c r="A53" s="250"/>
      <c r="B53" s="246"/>
      <c r="C53" s="246"/>
      <c r="D53" s="246"/>
      <c r="E53" s="246"/>
      <c r="F53" s="246"/>
      <c r="G53" s="312" t="s">
        <v>527</v>
      </c>
      <c r="H53" s="313"/>
      <c r="I53" s="321">
        <v>47256726</v>
      </c>
      <c r="J53" s="322">
        <v>65746</v>
      </c>
      <c r="K53" s="323">
        <v>-12.8</v>
      </c>
      <c r="L53" s="324">
        <v>50848</v>
      </c>
      <c r="M53" s="325">
        <v>7.9</v>
      </c>
      <c r="N53" s="326">
        <v>-20.7</v>
      </c>
    </row>
    <row r="54" spans="1:14" ht="13.2">
      <c r="A54" s="250"/>
      <c r="B54" s="246"/>
      <c r="C54" s="246"/>
      <c r="D54" s="246"/>
      <c r="E54" s="246"/>
      <c r="F54" s="246"/>
      <c r="G54" s="327"/>
      <c r="H54" s="328" t="s">
        <v>526</v>
      </c>
      <c r="I54" s="329">
        <v>21949734</v>
      </c>
      <c r="J54" s="330">
        <v>30538</v>
      </c>
      <c r="K54" s="331">
        <v>-16</v>
      </c>
      <c r="L54" s="332">
        <v>22583</v>
      </c>
      <c r="M54" s="333">
        <v>-2.1</v>
      </c>
      <c r="N54" s="334">
        <v>-13.9</v>
      </c>
    </row>
    <row r="55" spans="1:14" ht="13.2">
      <c r="A55" s="250"/>
      <c r="B55" s="246"/>
      <c r="C55" s="246"/>
      <c r="D55" s="246"/>
      <c r="E55" s="246"/>
      <c r="F55" s="246"/>
      <c r="G55" s="312" t="s">
        <v>528</v>
      </c>
      <c r="H55" s="313"/>
      <c r="I55" s="321">
        <v>43270452</v>
      </c>
      <c r="J55" s="322">
        <v>60455</v>
      </c>
      <c r="K55" s="323">
        <v>-8</v>
      </c>
      <c r="L55" s="324">
        <v>53572</v>
      </c>
      <c r="M55" s="325">
        <v>5.4</v>
      </c>
      <c r="N55" s="326">
        <v>-13.4</v>
      </c>
    </row>
    <row r="56" spans="1:14" ht="13.2">
      <c r="A56" s="250"/>
      <c r="B56" s="246"/>
      <c r="C56" s="246"/>
      <c r="D56" s="246"/>
      <c r="E56" s="246"/>
      <c r="F56" s="246"/>
      <c r="G56" s="327"/>
      <c r="H56" s="328" t="s">
        <v>526</v>
      </c>
      <c r="I56" s="329">
        <v>21816753</v>
      </c>
      <c r="J56" s="330">
        <v>30481</v>
      </c>
      <c r="K56" s="331">
        <v>-0.2</v>
      </c>
      <c r="L56" s="332">
        <v>25259</v>
      </c>
      <c r="M56" s="333">
        <v>11.8</v>
      </c>
      <c r="N56" s="334">
        <v>-12</v>
      </c>
    </row>
    <row r="57" spans="1:14" ht="13.2">
      <c r="A57" s="250"/>
      <c r="B57" s="246"/>
      <c r="C57" s="246"/>
      <c r="D57" s="246"/>
      <c r="E57" s="246"/>
      <c r="F57" s="246"/>
      <c r="G57" s="312" t="s">
        <v>529</v>
      </c>
      <c r="H57" s="313"/>
      <c r="I57" s="321">
        <v>42058805</v>
      </c>
      <c r="J57" s="322">
        <v>59056</v>
      </c>
      <c r="K57" s="323">
        <v>-2.2999999999999998</v>
      </c>
      <c r="L57" s="324">
        <v>51898</v>
      </c>
      <c r="M57" s="325">
        <v>-3.1</v>
      </c>
      <c r="N57" s="326">
        <v>0.8</v>
      </c>
    </row>
    <row r="58" spans="1:14" ht="13.2">
      <c r="A58" s="250"/>
      <c r="B58" s="246"/>
      <c r="C58" s="246"/>
      <c r="D58" s="246"/>
      <c r="E58" s="246"/>
      <c r="F58" s="246"/>
      <c r="G58" s="327"/>
      <c r="H58" s="328" t="s">
        <v>526</v>
      </c>
      <c r="I58" s="329">
        <v>20967678</v>
      </c>
      <c r="J58" s="330">
        <v>29441</v>
      </c>
      <c r="K58" s="331">
        <v>-3.4</v>
      </c>
      <c r="L58" s="332">
        <v>25986</v>
      </c>
      <c r="M58" s="333">
        <v>2.9</v>
      </c>
      <c r="N58" s="334">
        <v>-6.3</v>
      </c>
    </row>
    <row r="59" spans="1:14" ht="13.2">
      <c r="A59" s="250"/>
      <c r="B59" s="246"/>
      <c r="C59" s="246"/>
      <c r="D59" s="246"/>
      <c r="E59" s="246"/>
      <c r="F59" s="246"/>
      <c r="G59" s="312" t="s">
        <v>530</v>
      </c>
      <c r="H59" s="313"/>
      <c r="I59" s="321">
        <v>43373688</v>
      </c>
      <c r="J59" s="322">
        <v>61172</v>
      </c>
      <c r="K59" s="323">
        <v>3.6</v>
      </c>
      <c r="L59" s="324">
        <v>51684</v>
      </c>
      <c r="M59" s="325">
        <v>-0.4</v>
      </c>
      <c r="N59" s="326">
        <v>4</v>
      </c>
    </row>
    <row r="60" spans="1:14" ht="13.2">
      <c r="A60" s="250"/>
      <c r="B60" s="246"/>
      <c r="C60" s="246"/>
      <c r="D60" s="246"/>
      <c r="E60" s="246"/>
      <c r="F60" s="246"/>
      <c r="G60" s="327"/>
      <c r="H60" s="328" t="s">
        <v>526</v>
      </c>
      <c r="I60" s="335">
        <v>20395929</v>
      </c>
      <c r="J60" s="330">
        <v>28766</v>
      </c>
      <c r="K60" s="331">
        <v>-2.2999999999999998</v>
      </c>
      <c r="L60" s="332">
        <v>26671</v>
      </c>
      <c r="M60" s="333">
        <v>2.6</v>
      </c>
      <c r="N60" s="334">
        <v>-4.9000000000000004</v>
      </c>
    </row>
    <row r="61" spans="1:14" ht="13.2">
      <c r="A61" s="250"/>
      <c r="B61" s="246"/>
      <c r="C61" s="246"/>
      <c r="D61" s="246"/>
      <c r="E61" s="246"/>
      <c r="F61" s="246"/>
      <c r="G61" s="312" t="s">
        <v>531</v>
      </c>
      <c r="H61" s="336"/>
      <c r="I61" s="337">
        <v>46042963</v>
      </c>
      <c r="J61" s="338">
        <v>64374</v>
      </c>
      <c r="K61" s="339">
        <v>-2.1</v>
      </c>
      <c r="L61" s="340">
        <v>51026</v>
      </c>
      <c r="M61" s="341">
        <v>1.3</v>
      </c>
      <c r="N61" s="326">
        <v>-3.4</v>
      </c>
    </row>
    <row r="62" spans="1:14" ht="13.2">
      <c r="A62" s="250"/>
      <c r="B62" s="246"/>
      <c r="C62" s="246"/>
      <c r="D62" s="246"/>
      <c r="E62" s="246"/>
      <c r="F62" s="246"/>
      <c r="G62" s="327"/>
      <c r="H62" s="328" t="s">
        <v>526</v>
      </c>
      <c r="I62" s="329">
        <v>22252381</v>
      </c>
      <c r="J62" s="330">
        <v>31112</v>
      </c>
      <c r="K62" s="331">
        <v>-3.8</v>
      </c>
      <c r="L62" s="332">
        <v>24714</v>
      </c>
      <c r="M62" s="333">
        <v>1</v>
      </c>
      <c r="N62" s="334">
        <v>-4.8</v>
      </c>
    </row>
    <row r="63" spans="1:14" ht="13.2">
      <c r="A63" s="250"/>
      <c r="B63" s="246"/>
      <c r="C63" s="246"/>
      <c r="D63" s="246"/>
      <c r="E63" s="246"/>
      <c r="F63" s="246"/>
      <c r="G63" s="246"/>
      <c r="H63" s="246"/>
      <c r="I63" s="246"/>
      <c r="J63" s="246"/>
      <c r="K63" s="246"/>
      <c r="L63" s="246"/>
      <c r="M63" s="246"/>
      <c r="N63" s="246"/>
    </row>
    <row r="64" spans="1:14" ht="13.2">
      <c r="A64" s="250"/>
      <c r="B64" s="246"/>
      <c r="C64" s="246"/>
      <c r="D64" s="246"/>
      <c r="E64" s="246"/>
      <c r="F64" s="246"/>
      <c r="G64" s="246"/>
      <c r="H64" s="246"/>
      <c r="I64" s="246"/>
      <c r="J64" s="246"/>
      <c r="K64" s="246"/>
      <c r="L64" s="246"/>
      <c r="M64" s="246"/>
      <c r="N64" s="246"/>
    </row>
    <row r="65" spans="1:16" ht="13.2">
      <c r="A65" s="250"/>
      <c r="B65" s="246"/>
      <c r="C65" s="246"/>
      <c r="D65" s="246"/>
      <c r="E65" s="246"/>
      <c r="F65" s="246"/>
      <c r="G65" s="246"/>
      <c r="H65" s="246"/>
      <c r="I65" s="246"/>
      <c r="J65" s="246"/>
      <c r="K65" s="246"/>
      <c r="L65" s="246"/>
      <c r="M65" s="246"/>
      <c r="N65" s="246"/>
    </row>
    <row r="66" spans="1:16" ht="13.2">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t="13.2" hidden="1">
      <c r="G70" s="246"/>
      <c r="H70" s="246"/>
      <c r="I70" s="246"/>
      <c r="J70" s="246"/>
      <c r="K70" s="246"/>
      <c r="L70" s="246"/>
      <c r="M70" s="246"/>
      <c r="N70" s="246"/>
    </row>
    <row r="71" spans="1:16" ht="13.2" hidden="1">
      <c r="G71" s="246"/>
      <c r="H71" s="246"/>
      <c r="I71" s="246"/>
      <c r="J71" s="246"/>
      <c r="K71" s="246"/>
      <c r="L71" s="246"/>
      <c r="M71" s="246"/>
      <c r="N71" s="246"/>
    </row>
    <row r="72" spans="1:16" ht="13.2" hidden="1">
      <c r="G72" s="246"/>
      <c r="H72" s="246"/>
      <c r="I72" s="246"/>
      <c r="J72" s="246"/>
      <c r="K72" s="246"/>
      <c r="L72" s="246"/>
      <c r="M72" s="246"/>
      <c r="N72" s="246"/>
    </row>
    <row r="73" spans="1:16" ht="13.2" hidden="1">
      <c r="G73" s="246"/>
      <c r="H73" s="246"/>
      <c r="I73" s="246"/>
      <c r="J73" s="246"/>
      <c r="K73" s="246"/>
      <c r="L73" s="246"/>
      <c r="M73" s="246"/>
      <c r="N73" s="246"/>
    </row>
    <row r="74" spans="1:16" ht="13.2"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B2" s="243"/>
      <c r="T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34:34" ht="13.2">
      <c r="AH17" s="243"/>
    </row>
    <row r="18" spans="34:34" ht="13.2"/>
    <row r="19" spans="34:34" ht="13.2"/>
    <row r="20" spans="34:34" ht="13.2">
      <c r="AH20" s="243"/>
    </row>
    <row r="21" spans="34:34" ht="13.2">
      <c r="AH21" s="243"/>
    </row>
    <row r="22" spans="34:34" ht="13.2"/>
    <row r="23" spans="34:34" ht="13.2"/>
    <row r="24" spans="34:34" ht="13.2"/>
    <row r="25" spans="34:34" ht="13.2"/>
    <row r="26" spans="34:34" ht="13.2"/>
    <row r="27" spans="34:34" ht="13.2"/>
    <row r="28" spans="34:34" ht="13.2">
      <c r="AH28" s="243"/>
    </row>
    <row r="29" spans="34:34" ht="13.2"/>
    <row r="30" spans="34:34" ht="13.2"/>
    <row r="31" spans="34:34" ht="13.2"/>
    <row r="32" spans="34:34" ht="13.2"/>
    <row r="33" spans="2:34" ht="13.2">
      <c r="B33" s="243"/>
      <c r="G33" s="243"/>
      <c r="I33" s="243"/>
    </row>
    <row r="34" spans="2:34" ht="13.2">
      <c r="C34" s="243"/>
      <c r="P34" s="243"/>
      <c r="R34" s="243"/>
      <c r="U34" s="243"/>
    </row>
    <row r="35" spans="2:34" ht="13.2">
      <c r="D35" s="243"/>
      <c r="E35" s="243"/>
      <c r="T35" s="243"/>
      <c r="W35" s="243"/>
      <c r="AC35" s="243"/>
      <c r="AD35" s="243"/>
      <c r="AE35" s="243"/>
      <c r="AF35" s="243"/>
      <c r="AG35" s="243"/>
      <c r="AH35" s="243"/>
    </row>
    <row r="36" spans="2:34" ht="13.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U40" s="243"/>
    </row>
    <row r="41" spans="2:34" ht="13.2">
      <c r="R41" s="243"/>
    </row>
    <row r="42" spans="2:34" ht="13.2">
      <c r="T42" s="243"/>
      <c r="W42" s="243"/>
    </row>
    <row r="43" spans="2:34" ht="13.2">
      <c r="Q43" s="243"/>
      <c r="S43" s="243"/>
      <c r="V43" s="243"/>
      <c r="X43" s="243"/>
      <c r="Y43" s="243"/>
      <c r="Z43" s="243"/>
      <c r="AA43" s="243"/>
      <c r="AB43" s="243"/>
      <c r="AC43" s="243"/>
      <c r="AD43" s="243"/>
      <c r="AE43" s="243"/>
      <c r="AF43" s="243"/>
      <c r="AG43" s="243"/>
      <c r="AH43" s="243"/>
    </row>
    <row r="44" spans="2:34" ht="13.2">
      <c r="AH44" s="243"/>
    </row>
    <row r="45" spans="2:34" ht="13.2"/>
    <row r="46" spans="2:34" ht="13.2"/>
    <row r="47" spans="2:34" ht="13.2"/>
    <row r="48" spans="2:34" ht="13.2">
      <c r="AG48" s="243"/>
      <c r="AH48" s="243"/>
    </row>
    <row r="49" spans="29:34" ht="13.2">
      <c r="AH49" s="243"/>
    </row>
    <row r="50" spans="29:34" ht="13.2">
      <c r="AH50" s="243"/>
    </row>
    <row r="51" spans="29:34" ht="13.2">
      <c r="AC51" s="243"/>
      <c r="AD51" s="243"/>
      <c r="AE51" s="243"/>
      <c r="AF51" s="243"/>
      <c r="AG51" s="243"/>
      <c r="AH51" s="243"/>
    </row>
    <row r="52" spans="29:34" ht="13.2"/>
    <row r="53" spans="29:34" ht="13.2"/>
    <row r="54" spans="29:34" ht="13.2">
      <c r="AH54" s="243"/>
    </row>
    <row r="55" spans="29:34" ht="13.2"/>
    <row r="56" spans="29:34" ht="13.2"/>
    <row r="57" spans="29:34" ht="13.2"/>
    <row r="58" spans="29:34" ht="13.2">
      <c r="AH58" s="243"/>
    </row>
    <row r="59" spans="29:34" ht="13.2"/>
    <row r="60" spans="29:34" ht="13.2"/>
    <row r="61" spans="29:34" ht="13.2"/>
    <row r="62" spans="29:34" ht="13.2"/>
    <row r="63" spans="29:34" ht="13.2">
      <c r="AH63" s="243"/>
    </row>
    <row r="64" spans="29:34" ht="13.2">
      <c r="AG64" s="243"/>
      <c r="AH64" s="243"/>
    </row>
    <row r="65" spans="32:34" ht="13.2"/>
    <row r="66" spans="32:34" ht="13.2"/>
    <row r="67" spans="32:34" ht="13.2"/>
    <row r="68" spans="32:34" ht="13.2"/>
    <row r="69" spans="32:34" ht="13.2">
      <c r="AF69" s="243"/>
      <c r="AG69" s="243"/>
      <c r="AH69" s="243"/>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3"/>
    </row>
    <row r="83" spans="25:34" ht="13.2">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19685039370078741" bottom="0" header="0"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c r="B2" s="243"/>
      <c r="T2" s="243"/>
    </row>
    <row r="3" spans="1: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row r="5" spans="1:34" ht="13.2"/>
    <row r="6" spans="1:34" ht="13.2"/>
    <row r="7" spans="1:34" ht="13.2"/>
    <row r="8" spans="1:34" ht="13.2"/>
    <row r="9" spans="1:34" ht="13.2">
      <c r="AH9" s="243"/>
    </row>
    <row r="10" spans="1:34" ht="13.2"/>
    <row r="11" spans="1:34" ht="13.2"/>
    <row r="12" spans="1:34" ht="13.2"/>
    <row r="13" spans="1:34" ht="13.2"/>
    <row r="14" spans="1:34" ht="13.2"/>
    <row r="15" spans="1:34" ht="13.2"/>
    <row r="16" spans="1:34" ht="13.2"/>
    <row r="17" spans="34:34" ht="13.2">
      <c r="AH17" s="243"/>
    </row>
    <row r="18" spans="34:34" ht="13.2"/>
    <row r="19" spans="34:34" ht="13.2"/>
    <row r="20" spans="34:34" ht="13.2">
      <c r="AH20" s="243"/>
    </row>
    <row r="21" spans="34:34" ht="13.2">
      <c r="AH21" s="243"/>
    </row>
    <row r="22" spans="34:34" ht="13.2"/>
    <row r="23" spans="34:34" ht="13.2"/>
    <row r="24" spans="34:34" ht="13.2"/>
    <row r="25" spans="34:34" ht="13.2"/>
    <row r="26" spans="34:34" ht="13.2"/>
    <row r="27" spans="34:34" ht="13.2"/>
    <row r="28" spans="34:34" ht="13.2">
      <c r="AH28" s="243"/>
    </row>
    <row r="29" spans="34:34" ht="13.2"/>
    <row r="30" spans="34:34" ht="13.2"/>
    <row r="31" spans="34:34" ht="13.2"/>
    <row r="32" spans="34:34" ht="13.2"/>
    <row r="33" spans="2:34" ht="13.2">
      <c r="B33" s="243"/>
      <c r="G33" s="243"/>
      <c r="I33" s="243"/>
    </row>
    <row r="34" spans="2:34" ht="13.2">
      <c r="C34" s="243"/>
      <c r="P34" s="243"/>
      <c r="R34" s="243"/>
      <c r="U34" s="243"/>
    </row>
    <row r="35" spans="2:34" ht="13.2">
      <c r="D35" s="243"/>
      <c r="E35" s="243"/>
      <c r="T35" s="243"/>
      <c r="W35" s="243"/>
      <c r="AC35" s="243"/>
      <c r="AD35" s="243"/>
      <c r="AE35" s="243"/>
      <c r="AF35" s="243"/>
      <c r="AG35" s="243"/>
      <c r="AH35" s="243"/>
    </row>
    <row r="36" spans="2:34" ht="13.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U40" s="243"/>
    </row>
    <row r="41" spans="2:34" ht="13.2">
      <c r="R41" s="243"/>
    </row>
    <row r="42" spans="2:34" ht="13.2">
      <c r="T42" s="243"/>
      <c r="W42" s="243"/>
    </row>
    <row r="43" spans="2:34" ht="13.2">
      <c r="Q43" s="243"/>
      <c r="S43" s="243"/>
      <c r="V43" s="243"/>
      <c r="X43" s="243"/>
      <c r="Y43" s="243"/>
      <c r="Z43" s="243"/>
      <c r="AA43" s="243"/>
      <c r="AB43" s="243"/>
      <c r="AC43" s="243"/>
      <c r="AD43" s="243"/>
      <c r="AE43" s="243"/>
      <c r="AF43" s="243"/>
      <c r="AG43" s="243"/>
      <c r="AH43" s="243"/>
    </row>
    <row r="44" spans="2:34" ht="13.2">
      <c r="AH44" s="243"/>
    </row>
    <row r="45" spans="2:34" ht="13.2"/>
    <row r="46" spans="2:34" ht="13.2"/>
    <row r="47" spans="2:34" ht="13.2"/>
    <row r="48" spans="2:34" ht="13.2">
      <c r="AG48" s="243"/>
      <c r="AH48" s="243"/>
    </row>
    <row r="49" spans="29:34" ht="13.2">
      <c r="AH49" s="243"/>
    </row>
    <row r="50" spans="29:34" ht="13.2">
      <c r="AH50" s="243"/>
    </row>
    <row r="51" spans="29:34" ht="13.2">
      <c r="AC51" s="243"/>
      <c r="AD51" s="243"/>
      <c r="AE51" s="243"/>
      <c r="AF51" s="243"/>
      <c r="AG51" s="243"/>
      <c r="AH51" s="243"/>
    </row>
    <row r="52" spans="29:34" ht="13.2"/>
    <row r="53" spans="29:34" ht="13.2"/>
    <row r="54" spans="29:34" ht="13.2">
      <c r="AH54" s="243"/>
    </row>
    <row r="55" spans="29:34" ht="13.2"/>
    <row r="56" spans="29:34" ht="13.2"/>
    <row r="57" spans="29:34" ht="13.2"/>
    <row r="58" spans="29:34" ht="13.2">
      <c r="AH58" s="243"/>
    </row>
    <row r="59" spans="29:34" ht="13.2"/>
    <row r="60" spans="29:34" ht="13.2"/>
    <row r="61" spans="29:34" ht="13.2"/>
    <row r="62" spans="29:34" ht="13.2"/>
    <row r="63" spans="29:34" ht="13.2">
      <c r="AH63" s="243"/>
    </row>
    <row r="64" spans="29:34" ht="13.2">
      <c r="AG64" s="243"/>
      <c r="AH64" s="243"/>
    </row>
    <row r="65" spans="32:34" ht="13.2"/>
    <row r="66" spans="32:34" ht="13.2"/>
    <row r="67" spans="32:34" ht="13.2"/>
    <row r="68" spans="32:34" ht="13.2"/>
    <row r="69" spans="32:34" ht="13.2">
      <c r="AF69" s="243"/>
      <c r="AG69" s="243"/>
      <c r="AH69" s="243"/>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3"/>
    </row>
    <row r="83" spans="25:34" ht="13.2">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19685039370078741" bottom="0" header="0"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533</v>
      </c>
      <c r="G46" s="8" t="s">
        <v>534</v>
      </c>
      <c r="H46" s="8" t="s">
        <v>535</v>
      </c>
      <c r="I46" s="8" t="s">
        <v>536</v>
      </c>
      <c r="J46" s="9" t="s">
        <v>537</v>
      </c>
    </row>
    <row r="47" spans="2:10" ht="57.75" customHeight="1">
      <c r="B47" s="10"/>
      <c r="C47" s="1172" t="s">
        <v>3</v>
      </c>
      <c r="D47" s="1172"/>
      <c r="E47" s="1173"/>
      <c r="F47" s="11">
        <v>5.26</v>
      </c>
      <c r="G47" s="12">
        <v>5.21</v>
      </c>
      <c r="H47" s="12">
        <v>5.24</v>
      </c>
      <c r="I47" s="12">
        <v>5.2</v>
      </c>
      <c r="J47" s="13">
        <v>5.25</v>
      </c>
    </row>
    <row r="48" spans="2:10" ht="57.75" customHeight="1">
      <c r="B48" s="14"/>
      <c r="C48" s="1174" t="s">
        <v>4</v>
      </c>
      <c r="D48" s="1174"/>
      <c r="E48" s="1175"/>
      <c r="F48" s="15">
        <v>2.4900000000000002</v>
      </c>
      <c r="G48" s="16">
        <v>3.17</v>
      </c>
      <c r="H48" s="16">
        <v>2.41</v>
      </c>
      <c r="I48" s="16">
        <v>2.5499999999999998</v>
      </c>
      <c r="J48" s="17">
        <v>2.08</v>
      </c>
    </row>
    <row r="49" spans="2:10" ht="57.75" customHeight="1" thickBot="1">
      <c r="B49" s="18"/>
      <c r="C49" s="1176" t="s">
        <v>5</v>
      </c>
      <c r="D49" s="1176"/>
      <c r="E49" s="1177"/>
      <c r="F49" s="19">
        <v>0.23</v>
      </c>
      <c r="G49" s="20">
        <v>0.72</v>
      </c>
      <c r="H49" s="20" t="s">
        <v>538</v>
      </c>
      <c r="I49" s="20">
        <v>0.14000000000000001</v>
      </c>
      <c r="J49" s="21" t="s">
        <v>539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2018-03-08T11:15:20Z</cp:lastPrinted>
  <dcterms:created xsi:type="dcterms:W3CDTF">2018-01-24T05:08:34Z</dcterms:created>
  <dcterms:modified xsi:type="dcterms:W3CDTF">2018-11-28T10:17:17Z</dcterms:modified>
  <cp:category/>
</cp:coreProperties>
</file>