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移行作業中\財務調査課\04 調査統計係\■財政状況公表資料\02_財政状況資料集\H28決算_財政状況資料集\30_11月公表分\12_HP掲載用（政令指定都市分）\"/>
    </mc:Choice>
  </mc:AlternateContent>
  <bookViews>
    <workbookView xWindow="480" yWindow="108" windowWidth="27900" windowHeight="11928"/>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データシート" sheetId="19" state="hidden" r:id="rId13"/>
    <sheet name="公会計指標分析・財政指標組合せ分析表" sheetId="4" r:id="rId14"/>
    <sheet name="施設類型別ストック情報分析表①" sheetId="5" r:id="rId15"/>
    <sheet name="施設類型別ストック情報分析表②" sheetId="6" r:id="rId16"/>
  </sheets>
  <calcPr calcId="171027"/>
</workbook>
</file>

<file path=xl/calcChain.xml><?xml version="1.0" encoding="utf-8"?>
<calcChain xmlns="http://schemas.openxmlformats.org/spreadsheetml/2006/main">
  <c r="B18" i="19" l="1"/>
  <c r="C18" i="19"/>
  <c r="D18" i="19"/>
  <c r="E18" i="19"/>
  <c r="F18" i="19"/>
  <c r="B19" i="19"/>
  <c r="C19" i="19"/>
  <c r="D19" i="19"/>
  <c r="E19" i="19"/>
  <c r="F19" i="19"/>
  <c r="B20" i="19"/>
  <c r="C20" i="19"/>
  <c r="D20" i="19"/>
  <c r="E20" i="19"/>
  <c r="F20" i="19"/>
  <c r="B21" i="19"/>
  <c r="C21" i="19"/>
  <c r="D21" i="19"/>
  <c r="E21" i="19"/>
  <c r="F21" i="19"/>
  <c r="B25" i="19"/>
  <c r="D25" i="19"/>
  <c r="F25" i="19"/>
  <c r="H25" i="19"/>
  <c r="J25" i="19"/>
  <c r="A27" i="19"/>
  <c r="B27" i="19"/>
  <c r="C27" i="19"/>
  <c r="D27" i="19"/>
  <c r="E27" i="19"/>
  <c r="F27" i="19"/>
  <c r="G27" i="19"/>
  <c r="H27" i="19"/>
  <c r="I27" i="19"/>
  <c r="J27" i="19"/>
  <c r="K27" i="19"/>
  <c r="A28" i="19"/>
  <c r="B28" i="19"/>
  <c r="C28" i="19"/>
  <c r="D28" i="19"/>
  <c r="E28" i="19"/>
  <c r="F28" i="19"/>
  <c r="G28" i="19"/>
  <c r="H28" i="19"/>
  <c r="I28" i="19"/>
  <c r="J28" i="19"/>
  <c r="K28" i="19"/>
  <c r="A29" i="19"/>
  <c r="B29" i="19"/>
  <c r="C29" i="19"/>
  <c r="D29" i="19"/>
  <c r="E29" i="19"/>
  <c r="F29" i="19"/>
  <c r="G29" i="19"/>
  <c r="H29" i="19"/>
  <c r="I29" i="19"/>
  <c r="J29" i="19"/>
  <c r="K29" i="19"/>
  <c r="A30" i="19"/>
  <c r="B30" i="19"/>
  <c r="C30" i="19"/>
  <c r="D30" i="19"/>
  <c r="E30" i="19"/>
  <c r="F30" i="19"/>
  <c r="G30" i="19"/>
  <c r="H30" i="19"/>
  <c r="I30" i="19"/>
  <c r="J30" i="19"/>
  <c r="K30" i="19"/>
  <c r="A31" i="19"/>
  <c r="B31" i="19"/>
  <c r="C31" i="19"/>
  <c r="D31" i="19"/>
  <c r="E31" i="19"/>
  <c r="F31" i="19"/>
  <c r="G31" i="19"/>
  <c r="H31" i="19"/>
  <c r="I31" i="19"/>
  <c r="J31" i="19"/>
  <c r="K31" i="19"/>
  <c r="A32" i="19"/>
  <c r="B32" i="19"/>
  <c r="C32" i="19"/>
  <c r="D32" i="19"/>
  <c r="E32" i="19"/>
  <c r="F32" i="19"/>
  <c r="G32" i="19"/>
  <c r="H32" i="19"/>
  <c r="I32" i="19"/>
  <c r="J32" i="19"/>
  <c r="K32" i="19"/>
  <c r="A33" i="19"/>
  <c r="B33" i="19"/>
  <c r="C33" i="19"/>
  <c r="D33" i="19"/>
  <c r="E33" i="19"/>
  <c r="F33" i="19"/>
  <c r="G33" i="19"/>
  <c r="H33" i="19"/>
  <c r="I33" i="19"/>
  <c r="J33" i="19"/>
  <c r="K33" i="19"/>
  <c r="A34" i="19"/>
  <c r="B34" i="19"/>
  <c r="C34" i="19"/>
  <c r="D34" i="19"/>
  <c r="E34" i="19"/>
  <c r="F34" i="19"/>
  <c r="G34" i="19"/>
  <c r="H34" i="19"/>
  <c r="I34" i="19"/>
  <c r="J34" i="19"/>
  <c r="K34" i="19"/>
  <c r="A35" i="19"/>
  <c r="B35" i="19"/>
  <c r="C35" i="19"/>
  <c r="D35" i="19"/>
  <c r="E35" i="19"/>
  <c r="F35" i="19"/>
  <c r="G35" i="19"/>
  <c r="H35" i="19"/>
  <c r="I35" i="19"/>
  <c r="J35" i="19"/>
  <c r="K35" i="19"/>
  <c r="A36" i="19"/>
  <c r="B36" i="19"/>
  <c r="C36" i="19"/>
  <c r="D36" i="19"/>
  <c r="E36" i="19"/>
  <c r="F36" i="19"/>
  <c r="G36" i="19"/>
  <c r="H36" i="19"/>
  <c r="I36" i="19"/>
  <c r="J36" i="19"/>
  <c r="K36" i="19"/>
  <c r="B40" i="19"/>
  <c r="E40" i="19"/>
  <c r="H40" i="19"/>
  <c r="K40" i="19"/>
  <c r="N40" i="19"/>
  <c r="D42" i="19"/>
  <c r="G42" i="19"/>
  <c r="J42" i="19"/>
  <c r="M42" i="19"/>
  <c r="P42" i="19"/>
  <c r="B43" i="19"/>
  <c r="E43" i="19"/>
  <c r="H43" i="19"/>
  <c r="K43" i="19"/>
  <c r="N43" i="19"/>
  <c r="B44" i="19"/>
  <c r="E44" i="19"/>
  <c r="H44" i="19"/>
  <c r="K44" i="19"/>
  <c r="N44" i="19"/>
  <c r="B45" i="19"/>
  <c r="E45" i="19"/>
  <c r="H45" i="19"/>
  <c r="K45" i="19"/>
  <c r="N45" i="19"/>
  <c r="B46" i="19"/>
  <c r="E46" i="19"/>
  <c r="H46" i="19"/>
  <c r="K46" i="19"/>
  <c r="N46" i="19"/>
  <c r="B47" i="19"/>
  <c r="E47" i="19"/>
  <c r="H47" i="19"/>
  <c r="K47" i="19"/>
  <c r="N47" i="19"/>
  <c r="B48" i="19"/>
  <c r="E48" i="19"/>
  <c r="H48" i="19"/>
  <c r="K48" i="19"/>
  <c r="N48" i="19"/>
  <c r="B49" i="19"/>
  <c r="E49" i="19"/>
  <c r="H49" i="19"/>
  <c r="K49" i="19"/>
  <c r="N49" i="19"/>
  <c r="B50" i="19"/>
  <c r="C50" i="19"/>
  <c r="D50" i="19"/>
  <c r="E50" i="19"/>
  <c r="F50" i="19"/>
  <c r="G50" i="19"/>
  <c r="H50" i="19"/>
  <c r="I50" i="19"/>
  <c r="J50" i="19"/>
  <c r="K50" i="19"/>
  <c r="L50" i="19"/>
  <c r="M50" i="19"/>
  <c r="N50" i="19"/>
  <c r="O50" i="19"/>
  <c r="P50" i="19"/>
  <c r="B54" i="19"/>
  <c r="E54" i="19"/>
  <c r="H54" i="19"/>
  <c r="K54" i="19"/>
  <c r="N54" i="19"/>
  <c r="D56" i="19"/>
  <c r="G56" i="19"/>
  <c r="J56" i="19"/>
  <c r="M56" i="19"/>
  <c r="P56" i="19"/>
  <c r="D57" i="19"/>
  <c r="G57" i="19"/>
  <c r="J57" i="19"/>
  <c r="M57" i="19"/>
  <c r="P57" i="19"/>
  <c r="D58" i="19"/>
  <c r="G58" i="19"/>
  <c r="J58" i="19"/>
  <c r="M58" i="19"/>
  <c r="P58" i="19"/>
  <c r="B59" i="19"/>
  <c r="E59" i="19"/>
  <c r="H59" i="19"/>
  <c r="K59" i="19"/>
  <c r="N59" i="19"/>
  <c r="B60" i="19"/>
  <c r="E60" i="19"/>
  <c r="H60" i="19"/>
  <c r="K60" i="19"/>
  <c r="N60" i="19"/>
  <c r="B61" i="19"/>
  <c r="E61" i="19"/>
  <c r="H61" i="19"/>
  <c r="K61" i="19"/>
  <c r="N61" i="19"/>
  <c r="B62" i="19"/>
  <c r="E62" i="19"/>
  <c r="H62" i="19"/>
  <c r="K62" i="19"/>
  <c r="N62" i="19"/>
  <c r="B63" i="19"/>
  <c r="E63" i="19"/>
  <c r="H63" i="19"/>
  <c r="K63" i="19"/>
  <c r="N63" i="19"/>
  <c r="B64" i="19"/>
  <c r="E64" i="19"/>
  <c r="H64" i="19"/>
  <c r="K64" i="19"/>
  <c r="N64" i="19"/>
  <c r="B65" i="19"/>
  <c r="E65" i="19"/>
  <c r="H65" i="19"/>
  <c r="K65" i="19"/>
  <c r="N65" i="19"/>
  <c r="B66" i="19"/>
  <c r="E66" i="19"/>
  <c r="H66" i="19"/>
  <c r="K66" i="19"/>
  <c r="N66" i="19"/>
  <c r="B67" i="19"/>
  <c r="C67" i="19"/>
  <c r="D67" i="19"/>
  <c r="E67" i="19"/>
  <c r="F67" i="19"/>
  <c r="G67" i="19"/>
  <c r="H67" i="19"/>
  <c r="I67" i="19"/>
  <c r="J67" i="19"/>
  <c r="K67" i="19"/>
  <c r="L67" i="19"/>
  <c r="M67" i="19"/>
  <c r="N67" i="19"/>
  <c r="O67" i="19"/>
  <c r="P67" i="19"/>
  <c r="E34" i="7"/>
  <c r="C34" i="7" s="1"/>
  <c r="C35" i="7" s="1"/>
  <c r="W34" i="7"/>
  <c r="AO34" i="7"/>
  <c r="BG34" i="7"/>
  <c r="BY34" i="7"/>
  <c r="CQ34" i="7"/>
  <c r="DG34" i="7"/>
  <c r="E35" i="7"/>
  <c r="W35" i="7"/>
  <c r="AO35" i="7"/>
  <c r="BG35" i="7"/>
  <c r="BY35" i="7"/>
  <c r="CQ35" i="7"/>
  <c r="DG35" i="7"/>
  <c r="E36" i="7"/>
  <c r="W36" i="7"/>
  <c r="AO36" i="7"/>
  <c r="BG36" i="7"/>
  <c r="BY36" i="7"/>
  <c r="CQ36" i="7"/>
  <c r="DG36" i="7"/>
  <c r="E37" i="7"/>
  <c r="W37" i="7"/>
  <c r="AO37" i="7"/>
  <c r="BG37" i="7"/>
  <c r="BY37" i="7"/>
  <c r="CQ37" i="7"/>
  <c r="DG37" i="7"/>
  <c r="E38" i="7"/>
  <c r="U38" i="7"/>
  <c r="AM38" i="7"/>
  <c r="BG38" i="7"/>
  <c r="BY38" i="7"/>
  <c r="CQ38" i="7"/>
  <c r="DG38" i="7"/>
  <c r="E39" i="7"/>
  <c r="C39" i="7" s="1"/>
  <c r="U39" i="7"/>
  <c r="AM39" i="7"/>
  <c r="BG39" i="7"/>
  <c r="BW39" i="7"/>
  <c r="BY39" i="7"/>
  <c r="CQ39" i="7"/>
  <c r="DG39" i="7"/>
  <c r="E40" i="7"/>
  <c r="C40" i="7" s="1"/>
  <c r="U40" i="7"/>
  <c r="AM40" i="7"/>
  <c r="BG40" i="7"/>
  <c r="BY40" i="7"/>
  <c r="BW40" i="7" s="1"/>
  <c r="CQ40" i="7"/>
  <c r="DG40" i="7"/>
  <c r="C41" i="7"/>
  <c r="E41" i="7"/>
  <c r="U41" i="7"/>
  <c r="AM41" i="7"/>
  <c r="BE41" i="7"/>
  <c r="BY41" i="7"/>
  <c r="BW41" i="7" s="1"/>
  <c r="CQ41" i="7"/>
  <c r="DG41" i="7"/>
  <c r="E42" i="7"/>
  <c r="C42" i="7" s="1"/>
  <c r="U42" i="7"/>
  <c r="AM42" i="7"/>
  <c r="BE42" i="7"/>
  <c r="BY42" i="7"/>
  <c r="BW42" i="7" s="1"/>
  <c r="CQ42" i="7"/>
  <c r="DG42" i="7"/>
  <c r="C43" i="7"/>
  <c r="E43" i="7"/>
  <c r="U43" i="7"/>
  <c r="AM43" i="7"/>
  <c r="BE43" i="7"/>
  <c r="BY43" i="7"/>
  <c r="BW43" i="7" s="1"/>
  <c r="CQ43" i="7"/>
  <c r="DG43" i="7"/>
  <c r="C37" i="7" l="1"/>
  <c r="C36" i="7"/>
  <c r="C38" i="7" l="1"/>
  <c r="U34" i="7" l="1"/>
  <c r="U35" i="7" s="1"/>
  <c r="U36" i="7" s="1"/>
  <c r="U37" i="7" s="1"/>
  <c r="AM34" i="7" l="1"/>
  <c r="AM35" i="7" l="1"/>
  <c r="AM36" i="7" s="1"/>
  <c r="AM37" i="7" s="1"/>
  <c r="BE34" i="7"/>
  <c r="BE35" i="7" s="1"/>
  <c r="BE36" i="7" s="1"/>
  <c r="BE37" i="7" s="1"/>
  <c r="BE38" i="7" s="1"/>
  <c r="BE39" i="7" s="1"/>
  <c r="BE40" i="7" s="1"/>
  <c r="BW34" i="7" l="1"/>
  <c r="BW35" i="7" l="1"/>
  <c r="BW36" i="7" s="1"/>
  <c r="BW37" i="7" s="1"/>
  <c r="BW38" i="7" s="1"/>
  <c r="CO34" i="7"/>
  <c r="CO35" i="7" s="1"/>
  <c r="CO36" i="7" s="1"/>
  <c r="CO37" i="7" s="1"/>
  <c r="CO38" i="7" s="1"/>
  <c r="CO39" i="7" s="1"/>
  <c r="CO40" i="7" s="1"/>
  <c r="CO41" i="7" s="1"/>
  <c r="CO42" i="7" s="1"/>
  <c r="CO43" i="7" s="1"/>
</calcChain>
</file>

<file path=xl/sharedStrings.xml><?xml version="1.0" encoding="utf-8"?>
<sst xmlns="http://schemas.openxmlformats.org/spreadsheetml/2006/main" count="1176" uniqueCount="605">
  <si>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</si>
  <si>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</si>
  <si>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</si>
  <si>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参考　）</t>
    <rPh sb="2" eb="4">
      <t>サンコウ</t>
    </rPh>
    <phoneticPr fontId="6"/>
  </si>
  <si>
    <t>H24</t>
  </si>
  <si>
    <t>H25</t>
  </si>
  <si>
    <t>H26</t>
  </si>
  <si>
    <t>H27</t>
  </si>
  <si>
    <t>H28</t>
  </si>
  <si>
    <t>当該団体値</t>
    <rPh sb="0" eb="2">
      <t>トウガイ</t>
    </rPh>
    <rPh sb="2" eb="4">
      <t>ダンタイ</t>
    </rPh>
    <rPh sb="4" eb="5">
      <t>アタイ</t>
    </rPh>
    <phoneticPr fontId="6"/>
  </si>
  <si>
    <t>将来負担比率</t>
    <rPh sb="0" eb="2">
      <t>ショウライ</t>
    </rPh>
    <rPh sb="2" eb="4">
      <t>フタン</t>
    </rPh>
    <rPh sb="4" eb="6">
      <t>ヒリツ</t>
    </rPh>
    <phoneticPr fontId="6"/>
  </si>
  <si>
    <t>有形固定資産減価償却率</t>
    <phoneticPr fontId="6"/>
  </si>
  <si>
    <t>類似団体内平均値</t>
    <rPh sb="0" eb="2">
      <t>ルイジ</t>
    </rPh>
    <rPh sb="2" eb="4">
      <t>ダンタイ</t>
    </rPh>
    <rPh sb="4" eb="5">
      <t>ナイ</t>
    </rPh>
    <rPh sb="5" eb="8">
      <t>ヘイキンチ</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</si>
  <si>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</si>
  <si>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　参考　）</t>
    <rPh sb="2" eb="4">
      <t>サンコウ</t>
    </rPh>
    <phoneticPr fontId="6"/>
  </si>
  <si>
    <t>実質公債費比率</t>
    <rPh sb="0" eb="2">
      <t>ジッシツ</t>
    </rPh>
    <rPh sb="2" eb="5">
      <t>コウサイヒ</t>
    </rPh>
    <rPh sb="5" eb="7">
      <t>ヒリツ</t>
    </rPh>
    <phoneticPr fontId="6"/>
  </si>
  <si>
    <t>　平成27年度の将来負担比率は229.6％となっているが，左グラフは記載のない平成28年度の将来負担比率は226.2％に低下している。これは，地方債を除く将来負担額が減少したことに加え，充当可能財源等も増加したことによるものである。一方，有形固定資産減価償却率は平成27年度末の59.3％から平成28年度末の61.1％に上昇しており，新規投資を抑制したこと結果資産の老朽化が進んだと言える。将来負担比率は類似団体内平均値を大きく上回っていることから，今後も新規投資を抑制する必要があるため，施設の統廃合などの資産圧縮を進めることにより，有形固定資産減価償却率を引き下げるよう取組を進める必要がある。</t>
    <phoneticPr fontId="6"/>
  </si>
  <si>
    <t>　将来負担比率・実質公債費比率ともに，地下鉄事業への経営健全化出資債，退職手当債，行政改革推進債などの交付税措置のない市債を発行してきたことなどにより，類似団体と比較して高い水準にある。
　　「はばたけ未来へ！　京プラン」後期実施計画（28年度～32年度）に基づき，市債残高の適切なコントロールや職員数の更なる適正化などに取り組んでおり，引き続き将来負担比率・実質公債費比率の改善に努めていく。</t>
    <phoneticPr fontId="6"/>
  </si>
  <si>
    <t>※7：住民基本台帳人口については、住民基本台帳関係年報の調査基準日変更に伴い、平成25年度以降、調査年度の1月1日現在の住民基本台帳に登載されている人口を記載。</t>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</si>
  <si>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</si>
  <si>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※5：産業構造の比率は、分母を就業人口総数とし、分類不能の産業を除いて算出。</t>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</si>
  <si>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</si>
  <si>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</si>
  <si>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1"/>
  </si>
  <si>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</si>
  <si>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（注釈）</t>
    <rPh sb="1" eb="3">
      <t>チュウシャク</t>
    </rPh>
    <phoneticPr fontId="6"/>
  </si>
  <si>
    <r>
      <t>(※</t>
    </r>
    <r>
      <rPr>
        <sz val="9"/>
        <color indexed="8"/>
        <rFont val="ＭＳ ゴシック"/>
        <family val="3"/>
        <charset val="128"/>
      </rPr>
      <t>3</t>
    </r>
    <r>
      <rPr>
        <sz val="9"/>
        <color indexed="8"/>
        <rFont val="ＭＳ ゴシック"/>
        <family val="3"/>
        <charset val="128"/>
      </rPr>
      <t>)</t>
    </r>
    <phoneticPr fontId="6"/>
  </si>
  <si>
    <t>団体名</t>
    <rPh sb="0" eb="2">
      <t>ダンタイ</t>
    </rPh>
    <phoneticPr fontId="6"/>
  </si>
  <si>
    <t>項番</t>
    <phoneticPr fontId="6"/>
  </si>
  <si>
    <t>組合等名</t>
    <phoneticPr fontId="6"/>
  </si>
  <si>
    <t>項番</t>
    <rPh sb="0" eb="2">
      <t>コウバン</t>
    </rPh>
    <phoneticPr fontId="6"/>
  </si>
  <si>
    <t>会計名</t>
    <rPh sb="0" eb="2">
      <t>カイケイ</t>
    </rPh>
    <rPh sb="2" eb="3">
      <t>メイ</t>
    </rPh>
    <phoneticPr fontId="6"/>
  </si>
  <si>
    <t>会計名</t>
    <phoneticPr fontId="6"/>
  </si>
  <si>
    <t>地方公社・第三セクター等一覧</t>
    <rPh sb="0" eb="2">
      <t>チホウ</t>
    </rPh>
    <rPh sb="2" eb="4">
      <t>コウシャ</t>
    </rPh>
    <rPh sb="5" eb="6">
      <t>ダイ</t>
    </rPh>
    <rPh sb="6" eb="7">
      <t>３</t>
    </rPh>
    <rPh sb="11" eb="12">
      <t>トウ</t>
    </rPh>
    <rPh sb="12" eb="14">
      <t>イチラン</t>
    </rPh>
    <phoneticPr fontId="6"/>
  </si>
  <si>
    <t>関係する一部事務組合等一覧</t>
    <rPh sb="0" eb="2">
      <t>カンケイ</t>
    </rPh>
    <rPh sb="4" eb="6">
      <t>イチブ</t>
    </rPh>
    <rPh sb="6" eb="8">
      <t>ジム</t>
    </rPh>
    <rPh sb="8" eb="10">
      <t>クミアイ</t>
    </rPh>
    <rPh sb="10" eb="11">
      <t>トウ</t>
    </rPh>
    <rPh sb="11" eb="13">
      <t>イチラン</t>
    </rPh>
    <phoneticPr fontId="6"/>
  </si>
  <si>
    <t>公営企業（法非適）の一覧</t>
    <rPh sb="0" eb="2">
      <t>コウエイ</t>
    </rPh>
    <rPh sb="2" eb="4">
      <t>キギョウ</t>
    </rPh>
    <rPh sb="6" eb="7">
      <t>ヒ</t>
    </rPh>
    <phoneticPr fontId="6"/>
  </si>
  <si>
    <t>公営企業（法適）の一覧</t>
    <rPh sb="0" eb="2">
      <t>コウエイ</t>
    </rPh>
    <rPh sb="2" eb="4">
      <t>キギョウ</t>
    </rPh>
    <phoneticPr fontId="6"/>
  </si>
  <si>
    <t>事業会計の一覧</t>
    <rPh sb="0" eb="2">
      <t>ジギョウ</t>
    </rPh>
    <rPh sb="2" eb="4">
      <t>カイケイ</t>
    </rPh>
    <phoneticPr fontId="6"/>
  </si>
  <si>
    <t>一般会計等の一覧</t>
    <phoneticPr fontId="6"/>
  </si>
  <si>
    <t>その他特定目的基金</t>
    <rPh sb="2" eb="3">
      <t>タ</t>
    </rPh>
    <rPh sb="3" eb="5">
      <t>トクテイ</t>
    </rPh>
    <rPh sb="5" eb="7">
      <t>モクテキ</t>
    </rPh>
    <rPh sb="7" eb="9">
      <t>キキン</t>
    </rPh>
    <phoneticPr fontId="6"/>
  </si>
  <si>
    <t>ラスパイレス指数</t>
    <rPh sb="6" eb="8">
      <t>シスウ</t>
    </rPh>
    <phoneticPr fontId="6"/>
  </si>
  <si>
    <t>-</t>
    <phoneticPr fontId="6"/>
  </si>
  <si>
    <t>減債基金</t>
    <rPh sb="0" eb="1">
      <t>ゲン</t>
    </rPh>
    <rPh sb="1" eb="2">
      <t>サイ</t>
    </rPh>
    <rPh sb="2" eb="4">
      <t>キキン</t>
    </rPh>
    <phoneticPr fontId="6"/>
  </si>
  <si>
    <t>合計</t>
    <rPh sb="0" eb="2">
      <t>ゴウケイ</t>
    </rPh>
    <phoneticPr fontId="6"/>
  </si>
  <si>
    <t>議会議員</t>
    <rPh sb="0" eb="2">
      <t>ギカイ</t>
    </rPh>
    <rPh sb="2" eb="4">
      <t>ギイン</t>
    </rPh>
    <phoneticPr fontId="6"/>
  </si>
  <si>
    <t>財政調整基金</t>
    <rPh sb="0" eb="2">
      <t>ザイセイ</t>
    </rPh>
    <rPh sb="2" eb="4">
      <t>チョウセイ</t>
    </rPh>
    <rPh sb="4" eb="6">
      <t>キキン</t>
    </rPh>
    <phoneticPr fontId="6"/>
  </si>
  <si>
    <t>積立金
現在高</t>
    <rPh sb="4" eb="7">
      <t>ゲンザイダカ</t>
    </rPh>
    <phoneticPr fontId="14"/>
  </si>
  <si>
    <t>臨時職員</t>
    <rPh sb="0" eb="2">
      <t>リンジ</t>
    </rPh>
    <rPh sb="2" eb="4">
      <t>ショクイン</t>
    </rPh>
    <phoneticPr fontId="6"/>
  </si>
  <si>
    <t>議会副議長</t>
    <rPh sb="0" eb="2">
      <t>ギカイ</t>
    </rPh>
    <rPh sb="2" eb="3">
      <t>フク</t>
    </rPh>
    <rPh sb="3" eb="5">
      <t>ギチョウ</t>
    </rPh>
    <phoneticPr fontId="6"/>
  </si>
  <si>
    <t>土地開発基金現在高</t>
    <rPh sb="0" eb="2">
      <t>トチ</t>
    </rPh>
    <rPh sb="2" eb="4">
      <t>カイハツ</t>
    </rPh>
    <rPh sb="4" eb="6">
      <t>キキン</t>
    </rPh>
    <rPh sb="6" eb="8">
      <t>ゲンザイ</t>
    </rPh>
    <rPh sb="8" eb="9">
      <t>タカ</t>
    </rPh>
    <phoneticPr fontId="14"/>
  </si>
  <si>
    <t>教育公務員</t>
    <rPh sb="0" eb="2">
      <t>キョウイク</t>
    </rPh>
    <rPh sb="2" eb="5">
      <t>コウムイン</t>
    </rPh>
    <phoneticPr fontId="6"/>
  </si>
  <si>
    <t>議会議長</t>
    <rPh sb="0" eb="2">
      <t>ギカイ</t>
    </rPh>
    <rPh sb="2" eb="4">
      <t>ギチョウ</t>
    </rPh>
    <phoneticPr fontId="6"/>
  </si>
  <si>
    <t>収益事業収入</t>
  </si>
  <si>
    <t>　うち技能労務職員</t>
    <rPh sb="3" eb="5">
      <t>ギノウ</t>
    </rPh>
    <rPh sb="5" eb="7">
      <t>ロウム</t>
    </rPh>
    <rPh sb="7" eb="9">
      <t>ショクイン</t>
    </rPh>
    <phoneticPr fontId="6"/>
  </si>
  <si>
    <t>教育長</t>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</si>
  <si>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</si>
  <si>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　うち消防職員</t>
    <rPh sb="3" eb="5">
      <t>ショウボウ</t>
    </rPh>
    <rPh sb="5" eb="7">
      <t>ショクイン</t>
    </rPh>
    <phoneticPr fontId="6"/>
  </si>
  <si>
    <t>副市区町村長</t>
    <rPh sb="0" eb="1">
      <t>フク</t>
    </rPh>
    <rPh sb="1" eb="3">
      <t>シク</t>
    </rPh>
    <rPh sb="3" eb="5">
      <t>チョウソン</t>
    </rPh>
    <rPh sb="5" eb="6">
      <t>チョウ</t>
    </rPh>
    <phoneticPr fontId="6"/>
  </si>
  <si>
    <t>　うち公的資金</t>
    <rPh sb="3" eb="5">
      <t>コウテキ</t>
    </rPh>
    <phoneticPr fontId="6"/>
  </si>
  <si>
    <t>一般職員</t>
    <rPh sb="0" eb="2">
      <t>イッパン</t>
    </rPh>
    <rPh sb="2" eb="4">
      <t>ショクイン</t>
    </rPh>
    <phoneticPr fontId="6"/>
  </si>
  <si>
    <t>市区町村長</t>
    <rPh sb="0" eb="2">
      <t>シク</t>
    </rPh>
    <rPh sb="2" eb="4">
      <t>チョウソン</t>
    </rPh>
    <rPh sb="4" eb="5">
      <t>チョウ</t>
    </rPh>
    <phoneticPr fontId="6"/>
  </si>
  <si>
    <t>地方債現在高</t>
  </si>
  <si>
    <t>1人あたり平均
給料月額(百円)</t>
    <rPh sb="1" eb="2">
      <t>リ</t>
    </rPh>
    <rPh sb="5" eb="7">
      <t>ヘイキン</t>
    </rPh>
    <rPh sb="8" eb="10">
      <t>キュウリョウ</t>
    </rPh>
    <rPh sb="10" eb="11">
      <t>ツキ</t>
    </rPh>
    <rPh sb="11" eb="12">
      <t>ガク</t>
    </rPh>
    <rPh sb="13" eb="15">
      <t>ヒャクエン</t>
    </rPh>
    <phoneticPr fontId="6"/>
  </si>
  <si>
    <t>給料月額
(百円)</t>
    <rPh sb="0" eb="2">
      <t>キュウリョウ</t>
    </rPh>
    <rPh sb="2" eb="3">
      <t>ツキ</t>
    </rPh>
    <rPh sb="3" eb="4">
      <t>ガク</t>
    </rPh>
    <rPh sb="6" eb="8">
      <t>ヒャクエン</t>
    </rPh>
    <phoneticPr fontId="6"/>
  </si>
  <si>
    <t>職員数
(人)</t>
    <rPh sb="0" eb="3">
      <t>ショクインスウ</t>
    </rPh>
    <phoneticPr fontId="6"/>
  </si>
  <si>
    <t>区分</t>
    <rPh sb="0" eb="2">
      <t>クブン</t>
    </rPh>
    <phoneticPr fontId="6"/>
  </si>
  <si>
    <t>一般職員等(※6)</t>
    <rPh sb="0" eb="2">
      <t>イッパン</t>
    </rPh>
    <rPh sb="2" eb="4">
      <t>ショクイン</t>
    </rPh>
    <rPh sb="4" eb="5">
      <t>トウ</t>
    </rPh>
    <phoneticPr fontId="6"/>
  </si>
  <si>
    <t>定数</t>
    <rPh sb="0" eb="2">
      <t>テイスウ</t>
    </rPh>
    <phoneticPr fontId="6"/>
  </si>
  <si>
    <t>特別職等</t>
    <rPh sb="0" eb="2">
      <t>トクベツ</t>
    </rPh>
    <rPh sb="2" eb="3">
      <t>ショク</t>
    </rPh>
    <rPh sb="3" eb="4">
      <t>トウ</t>
    </rPh>
    <phoneticPr fontId="6"/>
  </si>
  <si>
    <t>職員の状況</t>
    <rPh sb="0" eb="2">
      <t>ショクイン</t>
    </rPh>
    <rPh sb="3" eb="5">
      <t>ジョウキョウ</t>
    </rPh>
    <phoneticPr fontId="6"/>
  </si>
  <si>
    <t>世帯数 (世帯)</t>
    <rPh sb="0" eb="3">
      <t>セタイスウ</t>
    </rPh>
    <phoneticPr fontId="6"/>
  </si>
  <si>
    <t>歳入一般財源等</t>
    <rPh sb="0" eb="2">
      <t>サイニュウ</t>
    </rPh>
    <rPh sb="2" eb="4">
      <t>イッパン</t>
    </rPh>
    <rPh sb="4" eb="6">
      <t>ザイゲン</t>
    </rPh>
    <rPh sb="6" eb="7">
      <t>トウ</t>
    </rPh>
    <phoneticPr fontId="14"/>
  </si>
  <si>
    <t>人口密度 (人/k㎡)</t>
    <rPh sb="0" eb="2">
      <t>ジンコウ</t>
    </rPh>
    <rPh sb="2" eb="4">
      <t>ミツド</t>
    </rPh>
    <phoneticPr fontId="6"/>
  </si>
  <si>
    <t>経常経費充当一般財源等</t>
    <rPh sb="0" eb="2">
      <t>ケイジョウ</t>
    </rPh>
    <rPh sb="2" eb="4">
      <t>ケイヒ</t>
    </rPh>
    <rPh sb="4" eb="6">
      <t>ジュウトウ</t>
    </rPh>
    <rPh sb="6" eb="8">
      <t>イッパン</t>
    </rPh>
    <rPh sb="8" eb="10">
      <t>ザイゲン</t>
    </rPh>
    <rPh sb="10" eb="11">
      <t>トウ</t>
    </rPh>
    <phoneticPr fontId="14"/>
  </si>
  <si>
    <t>面積 (k㎡)</t>
    <rPh sb="0" eb="2">
      <t>メンセキ</t>
    </rPh>
    <phoneticPr fontId="6"/>
  </si>
  <si>
    <t>標準税収入額等</t>
    <phoneticPr fontId="14"/>
  </si>
  <si>
    <t>第3次</t>
    <rPh sb="0" eb="1">
      <t>ダイ</t>
    </rPh>
    <rPh sb="2" eb="3">
      <t>ジ</t>
    </rPh>
    <phoneticPr fontId="6"/>
  </si>
  <si>
    <t>-0.2</t>
    <phoneticPr fontId="6"/>
  </si>
  <si>
    <t>うち日本人(％)</t>
    <phoneticPr fontId="6"/>
  </si>
  <si>
    <t>基準財政需要額</t>
    <phoneticPr fontId="14"/>
  </si>
  <si>
    <t>-0.1</t>
    <phoneticPr fontId="6"/>
  </si>
  <si>
    <t>増減率  (％)</t>
    <rPh sb="0" eb="2">
      <t>ゾウゲン</t>
    </rPh>
    <rPh sb="2" eb="3">
      <t>リツ</t>
    </rPh>
    <phoneticPr fontId="6"/>
  </si>
  <si>
    <r>
      <t>資金不足比率 (※</t>
    </r>
    <r>
      <rPr>
        <sz val="9"/>
        <color indexed="8"/>
        <rFont val="ＭＳ ゴシック"/>
        <family val="3"/>
        <charset val="128"/>
      </rPr>
      <t>4</t>
    </r>
    <r>
      <rPr>
        <sz val="9"/>
        <color indexed="8"/>
        <rFont val="ＭＳ ゴシック"/>
        <family val="3"/>
        <charset val="128"/>
      </rPr>
      <t>)</t>
    </r>
    <phoneticPr fontId="6"/>
  </si>
  <si>
    <t>基準財政収入額</t>
    <phoneticPr fontId="14"/>
  </si>
  <si>
    <t>第2次</t>
    <rPh sb="0" eb="1">
      <t>ダイ</t>
    </rPh>
    <rPh sb="2" eb="3">
      <t>ジ</t>
    </rPh>
    <phoneticPr fontId="6"/>
  </si>
  <si>
    <t>うち日本人(人)</t>
    <phoneticPr fontId="6"/>
  </si>
  <si>
    <t>　将来負担比率</t>
    <rPh sb="1" eb="3">
      <t>ショウライ</t>
    </rPh>
    <rPh sb="3" eb="5">
      <t>フタン</t>
    </rPh>
    <rPh sb="5" eb="7">
      <t>ヒリツ</t>
    </rPh>
    <phoneticPr fontId="6"/>
  </si>
  <si>
    <t>28.01.01(人)</t>
    <phoneticPr fontId="6"/>
  </si>
  <si>
    <t>　実質公債費比率</t>
    <rPh sb="1" eb="3">
      <t>ジッシツ</t>
    </rPh>
    <rPh sb="3" eb="6">
      <t>コウサイヒ</t>
    </rPh>
    <rPh sb="6" eb="8">
      <t>ヒリツ</t>
    </rPh>
    <phoneticPr fontId="6"/>
  </si>
  <si>
    <t>実質単年度収支</t>
    <phoneticPr fontId="14"/>
  </si>
  <si>
    <t>○</t>
    <phoneticPr fontId="6"/>
  </si>
  <si>
    <t>指数表選定</t>
    <rPh sb="0" eb="2">
      <t>シスウ</t>
    </rPh>
    <rPh sb="2" eb="3">
      <t>ヒョウ</t>
    </rPh>
    <rPh sb="3" eb="5">
      <t>センテイ</t>
    </rPh>
    <phoneticPr fontId="6"/>
  </si>
  <si>
    <t>第1次</t>
    <rPh sb="0" eb="1">
      <t>ダイ</t>
    </rPh>
    <rPh sb="2" eb="3">
      <t>ジ</t>
    </rPh>
    <phoneticPr fontId="6"/>
  </si>
  <si>
    <t>　連結実質赤字比率</t>
    <rPh sb="1" eb="3">
      <t>レンケツ</t>
    </rPh>
    <rPh sb="3" eb="5">
      <t>ジッシツ</t>
    </rPh>
    <rPh sb="5" eb="7">
      <t>アカジ</t>
    </rPh>
    <rPh sb="7" eb="9">
      <t>ヒリツ</t>
    </rPh>
    <phoneticPr fontId="6"/>
  </si>
  <si>
    <t>積立金取崩し額</t>
    <phoneticPr fontId="14"/>
  </si>
  <si>
    <t>×</t>
    <phoneticPr fontId="6"/>
  </si>
  <si>
    <t>低開発</t>
    <rPh sb="0" eb="1">
      <t>テイ</t>
    </rPh>
    <rPh sb="1" eb="3">
      <t>カイハツ</t>
    </rPh>
    <phoneticPr fontId="6"/>
  </si>
  <si>
    <r>
      <t>2</t>
    </r>
    <r>
      <rPr>
        <sz val="9"/>
        <color indexed="8"/>
        <rFont val="ＭＳ ゴシック"/>
        <family val="3"/>
        <charset val="128"/>
      </rPr>
      <t>2年国調</t>
    </r>
    <rPh sb="2" eb="3">
      <t>ネン</t>
    </rPh>
    <rPh sb="3" eb="4">
      <t>コク</t>
    </rPh>
    <rPh sb="4" eb="5">
      <t>チョウ</t>
    </rPh>
    <phoneticPr fontId="6"/>
  </si>
  <si>
    <r>
      <t>2</t>
    </r>
    <r>
      <rPr>
        <sz val="9"/>
        <color indexed="8"/>
        <rFont val="ＭＳ ゴシック"/>
        <family val="3"/>
        <charset val="128"/>
      </rPr>
      <t>7年国調</t>
    </r>
    <rPh sb="2" eb="3">
      <t>ネン</t>
    </rPh>
    <rPh sb="3" eb="4">
      <t>コク</t>
    </rPh>
    <rPh sb="4" eb="5">
      <t>チョウ</t>
    </rPh>
    <phoneticPr fontId="6"/>
  </si>
  <si>
    <t>29.01.01(人)</t>
    <phoneticPr fontId="6"/>
  </si>
  <si>
    <t>住民基本台帳人口
 (※7)</t>
    <rPh sb="0" eb="2">
      <t>ジュウミン</t>
    </rPh>
    <rPh sb="2" eb="4">
      <t>キホン</t>
    </rPh>
    <rPh sb="4" eb="6">
      <t>ダイチョウ</t>
    </rPh>
    <rPh sb="6" eb="8">
      <t>ジンコウ</t>
    </rPh>
    <phoneticPr fontId="6"/>
  </si>
  <si>
    <t>　実質赤字比率</t>
    <rPh sb="1" eb="3">
      <t>ジッシツ</t>
    </rPh>
    <rPh sb="3" eb="5">
      <t>アカジ</t>
    </rPh>
    <rPh sb="5" eb="7">
      <t>ヒリツ</t>
    </rPh>
    <phoneticPr fontId="6"/>
  </si>
  <si>
    <t>繰上償還金</t>
    <phoneticPr fontId="14"/>
  </si>
  <si>
    <t>山振</t>
    <rPh sb="0" eb="1">
      <t>ヤマ</t>
    </rPh>
    <rPh sb="1" eb="2">
      <t>フ</t>
    </rPh>
    <phoneticPr fontId="6"/>
  </si>
  <si>
    <t>0.1</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</si>
  <si>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</si>
  <si>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健全化判断比率</t>
    <phoneticPr fontId="6"/>
  </si>
  <si>
    <t>積立金</t>
    <phoneticPr fontId="14"/>
  </si>
  <si>
    <t>過疎</t>
    <rPh sb="0" eb="2">
      <t>カソ</t>
    </rPh>
    <phoneticPr fontId="6"/>
  </si>
  <si>
    <t>22年国調(人)</t>
    <rPh sb="2" eb="3">
      <t>ネン</t>
    </rPh>
    <rPh sb="3" eb="4">
      <t>コク</t>
    </rPh>
    <rPh sb="4" eb="5">
      <t>チョウ</t>
    </rPh>
    <phoneticPr fontId="6"/>
  </si>
  <si>
    <t>公債費負担比率</t>
    <rPh sb="0" eb="3">
      <t>コウサイヒ</t>
    </rPh>
    <rPh sb="3" eb="5">
      <t>フタン</t>
    </rPh>
    <rPh sb="5" eb="7">
      <t>ヒリツ</t>
    </rPh>
    <phoneticPr fontId="6"/>
  </si>
  <si>
    <t>単年度収支</t>
    <phoneticPr fontId="14"/>
  </si>
  <si>
    <t>×</t>
    <phoneticPr fontId="6"/>
  </si>
  <si>
    <t>中部</t>
    <rPh sb="0" eb="2">
      <t>チュウブ</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</si>
  <si>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</si>
  <si>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27年国調(人)</t>
    <rPh sb="2" eb="3">
      <t>ネン</t>
    </rPh>
    <rPh sb="3" eb="4">
      <t>コク</t>
    </rPh>
    <rPh sb="4" eb="5">
      <t>チョウ</t>
    </rPh>
    <phoneticPr fontId="6"/>
  </si>
  <si>
    <t>人口</t>
    <rPh sb="0" eb="2">
      <t>ジンコウ</t>
    </rPh>
    <phoneticPr fontId="6"/>
  </si>
  <si>
    <t>財政力指数</t>
    <rPh sb="0" eb="3">
      <t>ザイセイリョク</t>
    </rPh>
    <rPh sb="3" eb="5">
      <t>シスウ</t>
    </rPh>
    <phoneticPr fontId="6"/>
  </si>
  <si>
    <t>実質収支</t>
    <phoneticPr fontId="14"/>
  </si>
  <si>
    <t>近畿</t>
    <rPh sb="0" eb="2">
      <t>キンキ</t>
    </rPh>
    <phoneticPr fontId="6"/>
  </si>
  <si>
    <t>標準財政規模</t>
    <rPh sb="0" eb="2">
      <t>ヒョウジュン</t>
    </rPh>
    <rPh sb="2" eb="4">
      <t>ザイセイ</t>
    </rPh>
    <rPh sb="4" eb="6">
      <t>キボ</t>
    </rPh>
    <phoneticPr fontId="6"/>
  </si>
  <si>
    <t>翌年度に繰越すべき財源</t>
    <phoneticPr fontId="6"/>
  </si>
  <si>
    <t>首都</t>
    <rPh sb="0" eb="2">
      <t>シュト</t>
    </rPh>
    <phoneticPr fontId="6"/>
  </si>
  <si>
    <t>　　(※1)</t>
    <phoneticPr fontId="6"/>
  </si>
  <si>
    <t>歳入歳出差引</t>
    <phoneticPr fontId="14"/>
  </si>
  <si>
    <t>財源超過</t>
    <rPh sb="0" eb="2">
      <t>ザイゲン</t>
    </rPh>
    <rPh sb="2" eb="4">
      <t>チョウカ</t>
    </rPh>
    <phoneticPr fontId="6"/>
  </si>
  <si>
    <t>1-9</t>
    <phoneticPr fontId="6"/>
  </si>
  <si>
    <t>地方交付税種地</t>
    <rPh sb="0" eb="2">
      <t>チホウ</t>
    </rPh>
    <rPh sb="2" eb="5">
      <t>コウフゼイ</t>
    </rPh>
    <rPh sb="5" eb="6">
      <t>シュ</t>
    </rPh>
    <rPh sb="6" eb="7">
      <t>チ</t>
    </rPh>
    <phoneticPr fontId="6"/>
  </si>
  <si>
    <t>京都市</t>
    <phoneticPr fontId="6"/>
  </si>
  <si>
    <t>市町村名</t>
    <rPh sb="0" eb="3">
      <t>シチョウソン</t>
    </rPh>
    <rPh sb="3" eb="4">
      <t>メイ</t>
    </rPh>
    <phoneticPr fontId="6"/>
  </si>
  <si>
    <t>経常収支比率</t>
    <rPh sb="0" eb="2">
      <t>ケイジョウ</t>
    </rPh>
    <rPh sb="2" eb="4">
      <t>シュウシ</t>
    </rPh>
    <rPh sb="4" eb="6">
      <t>ヒリツ</t>
    </rPh>
    <phoneticPr fontId="6"/>
  </si>
  <si>
    <t>歳出総額</t>
    <phoneticPr fontId="14"/>
  </si>
  <si>
    <t>財政健全化等</t>
    <rPh sb="0" eb="2">
      <t>ザイセイ</t>
    </rPh>
    <rPh sb="2" eb="5">
      <t>ケンゼンカ</t>
    </rPh>
    <rPh sb="5" eb="6">
      <t>トウ</t>
    </rPh>
    <phoneticPr fontId="6"/>
  </si>
  <si>
    <t>実質収支比率</t>
    <rPh sb="0" eb="2">
      <t>ジッシツ</t>
    </rPh>
    <rPh sb="2" eb="4">
      <t>シュウシ</t>
    </rPh>
    <rPh sb="4" eb="6">
      <t>ヒリツ</t>
    </rPh>
    <phoneticPr fontId="6"/>
  </si>
  <si>
    <t>歳入総額</t>
    <phoneticPr fontId="14"/>
  </si>
  <si>
    <t>平成27年度(千円･％)</t>
    <rPh sb="0" eb="2">
      <t>ヘイセイ</t>
    </rPh>
    <rPh sb="4" eb="6">
      <t>ネンド</t>
    </rPh>
    <rPh sb="7" eb="9">
      <t>センエン</t>
    </rPh>
    <phoneticPr fontId="6"/>
  </si>
  <si>
    <t>平成28年度(千円･％)</t>
    <rPh sb="0" eb="2">
      <t>ヘイセイ</t>
    </rPh>
    <rPh sb="4" eb="6">
      <t>ネンド</t>
    </rPh>
    <rPh sb="7" eb="9">
      <t>センエン</t>
    </rPh>
    <phoneticPr fontId="6"/>
  </si>
  <si>
    <t>平成27年度(千円)</t>
    <rPh sb="0" eb="2">
      <t>ヘイセイ</t>
    </rPh>
    <rPh sb="4" eb="6">
      <t>ネンド</t>
    </rPh>
    <phoneticPr fontId="6"/>
  </si>
  <si>
    <t>平成28年度(千円)</t>
    <rPh sb="0" eb="2">
      <t>ヘイセイ</t>
    </rPh>
    <rPh sb="4" eb="6">
      <t>ネンド</t>
    </rPh>
    <rPh sb="7" eb="9">
      <t>センエン</t>
    </rPh>
    <phoneticPr fontId="6"/>
  </si>
  <si>
    <t>指定団体等の指定状況</t>
    <phoneticPr fontId="6"/>
  </si>
  <si>
    <t>政令指定都市</t>
    <phoneticPr fontId="6"/>
  </si>
  <si>
    <t>市町村類型</t>
    <phoneticPr fontId="6"/>
  </si>
  <si>
    <t>京都府</t>
    <phoneticPr fontId="6"/>
  </si>
  <si>
    <t>都道府県名</t>
    <phoneticPr fontId="6"/>
  </si>
  <si>
    <t>総括表（市町村）</t>
    <rPh sb="0" eb="2">
      <t>ソウカツ</t>
    </rPh>
    <rPh sb="2" eb="3">
      <t>ヒョウ</t>
    </rPh>
    <rPh sb="4" eb="7">
      <t>シチョウソン</t>
    </rPh>
    <phoneticPr fontId="6"/>
  </si>
  <si>
    <t>平成28年度　財政状況資料集</t>
    <phoneticPr fontId="6"/>
  </si>
  <si>
    <t>歳出合計</t>
    <phoneticPr fontId="6"/>
  </si>
  <si>
    <t>失業対策事業費</t>
    <phoneticPr fontId="6"/>
  </si>
  <si>
    <t>災害復旧事業費</t>
    <phoneticPr fontId="6"/>
  </si>
  <si>
    <t>　うち単独</t>
    <phoneticPr fontId="6"/>
  </si>
  <si>
    <t>　うち補助</t>
    <phoneticPr fontId="6"/>
  </si>
  <si>
    <t>普通建設事業費</t>
    <phoneticPr fontId="6"/>
  </si>
  <si>
    <t>内訳</t>
    <rPh sb="0" eb="2">
      <t>ウチワケ</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</si>
  <si>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</si>
  <si>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　　うち人件費</t>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</si>
  <si>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</si>
  <si>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投資的経費計</t>
    <rPh sb="5" eb="6">
      <t>ケイ</t>
    </rPh>
    <phoneticPr fontId="6"/>
  </si>
  <si>
    <t>(注釈)</t>
    <rPh sb="1" eb="2">
      <t>チュウ</t>
    </rPh>
    <rPh sb="2" eb="3">
      <t>シャク</t>
    </rPh>
    <phoneticPr fontId="6"/>
  </si>
  <si>
    <t>-</t>
    <phoneticPr fontId="14"/>
  </si>
  <si>
    <t>　前年度繰上充用金</t>
    <phoneticPr fontId="6"/>
  </si>
  <si>
    <t>保険給付費</t>
    <phoneticPr fontId="6"/>
  </si>
  <si>
    <t>その他</t>
    <phoneticPr fontId="6"/>
  </si>
  <si>
    <t>-</t>
    <phoneticPr fontId="6"/>
  </si>
  <si>
    <t>　投資・出資金・貸付金</t>
    <phoneticPr fontId="6"/>
  </si>
  <si>
    <t>国庫支出金</t>
    <phoneticPr fontId="6"/>
  </si>
  <si>
    <t>国民健康保険</t>
    <phoneticPr fontId="6"/>
  </si>
  <si>
    <t>　積立金</t>
    <phoneticPr fontId="6"/>
  </si>
  <si>
    <t>保険税(料)収入額</t>
    <phoneticPr fontId="6"/>
  </si>
  <si>
    <t>被保険者
1人当り</t>
    <phoneticPr fontId="6"/>
  </si>
  <si>
    <t>上水道</t>
    <phoneticPr fontId="6"/>
  </si>
  <si>
    <t>　繰出金</t>
    <phoneticPr fontId="6"/>
  </si>
  <si>
    <t>被保険者数(人)</t>
  </si>
  <si>
    <t>簡易水道</t>
    <phoneticPr fontId="6"/>
  </si>
  <si>
    <t>　　うち一部事務組合負担金</t>
    <phoneticPr fontId="6"/>
  </si>
  <si>
    <t>加入世帯数(世帯)</t>
  </si>
  <si>
    <t>交通</t>
    <phoneticPr fontId="14"/>
  </si>
  <si>
    <t>　補助費等</t>
    <rPh sb="1" eb="3">
      <t>ホジョ</t>
    </rPh>
    <rPh sb="3" eb="4">
      <t>ヒ</t>
    </rPh>
    <rPh sb="4" eb="5">
      <t>トウ</t>
    </rPh>
    <phoneticPr fontId="6"/>
  </si>
  <si>
    <t>再差引収支</t>
    <rPh sb="0" eb="1">
      <t>サイ</t>
    </rPh>
    <rPh sb="1" eb="3">
      <t>サシヒキ</t>
    </rPh>
    <rPh sb="3" eb="5">
      <t>シュウシ</t>
    </rPh>
    <phoneticPr fontId="6"/>
  </si>
  <si>
    <t>下水道</t>
    <phoneticPr fontId="14"/>
  </si>
  <si>
    <t>歳入合計</t>
    <phoneticPr fontId="6"/>
  </si>
  <si>
    <t>　維持補修費</t>
    <phoneticPr fontId="6"/>
  </si>
  <si>
    <t>実質収支</t>
    <rPh sb="0" eb="2">
      <t>ジッシツ</t>
    </rPh>
    <rPh sb="2" eb="4">
      <t>シュウシ</t>
    </rPh>
    <phoneticPr fontId="6"/>
  </si>
  <si>
    <t>合計</t>
    <phoneticPr fontId="6"/>
  </si>
  <si>
    <t>　うち臨時財政対策債</t>
    <phoneticPr fontId="6"/>
  </si>
  <si>
    <t>　物件費</t>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</si>
  <si>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</si>
  <si>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公営事業等への繰出</t>
    <rPh sb="0" eb="2">
      <t>コウエイ</t>
    </rPh>
    <rPh sb="2" eb="4">
      <t>ジギョウ</t>
    </rPh>
    <rPh sb="4" eb="5">
      <t>トウ</t>
    </rPh>
    <rPh sb="7" eb="9">
      <t>クリダ</t>
    </rPh>
    <phoneticPr fontId="6"/>
  </si>
  <si>
    <t>　うち減収補塡債(特例分)</t>
    <rPh sb="4" eb="5">
      <t>シュウ</t>
    </rPh>
    <rPh sb="9" eb="10">
      <t>トク</t>
    </rPh>
    <rPh sb="10" eb="11">
      <t>レイ</t>
    </rPh>
    <rPh sb="11" eb="12">
      <t>ブン</t>
    </rPh>
    <phoneticPr fontId="1"/>
  </si>
  <si>
    <t>その他の経費</t>
    <rPh sb="2" eb="3">
      <t>タ</t>
    </rPh>
    <rPh sb="4" eb="6">
      <t>ケイヒ</t>
    </rPh>
    <phoneticPr fontId="6"/>
  </si>
  <si>
    <t>地方債</t>
  </si>
  <si>
    <t>一時借入金利子</t>
    <phoneticPr fontId="6"/>
  </si>
  <si>
    <t>純固定資産税</t>
    <rPh sb="0" eb="1">
      <t>ジュン</t>
    </rPh>
    <rPh sb="1" eb="3">
      <t>コテイ</t>
    </rPh>
    <rPh sb="3" eb="6">
      <t>シサンゼイ</t>
    </rPh>
    <phoneticPr fontId="6"/>
  </si>
  <si>
    <t>諸収入</t>
  </si>
  <si>
    <t>　うち利子</t>
    <phoneticPr fontId="14"/>
  </si>
  <si>
    <t>市町村民税</t>
    <rPh sb="0" eb="3">
      <t>シチョウソン</t>
    </rPh>
    <rPh sb="3" eb="4">
      <t>ミン</t>
    </rPh>
    <rPh sb="4" eb="5">
      <t>ゼイ</t>
    </rPh>
    <phoneticPr fontId="6"/>
  </si>
  <si>
    <t>・計</t>
    <phoneticPr fontId="6"/>
  </si>
  <si>
    <t>繰越金</t>
  </si>
  <si>
    <t>　うち元金</t>
    <phoneticPr fontId="14"/>
  </si>
  <si>
    <t>現年</t>
    <rPh sb="0" eb="1">
      <t>ゲン</t>
    </rPh>
    <rPh sb="1" eb="2">
      <t>ネン</t>
    </rPh>
    <phoneticPr fontId="6"/>
  </si>
  <si>
    <t>徴収率
(％)</t>
    <rPh sb="0" eb="2">
      <t>チョウシュウ</t>
    </rPh>
    <rPh sb="2" eb="3">
      <t>リツ</t>
    </rPh>
    <phoneticPr fontId="6"/>
  </si>
  <si>
    <t>繰入金</t>
  </si>
  <si>
    <t>元利償還金</t>
    <phoneticPr fontId="6"/>
  </si>
  <si>
    <t>平成27年度</t>
    <rPh sb="0" eb="2">
      <t>ヘイセイ</t>
    </rPh>
    <rPh sb="4" eb="6">
      <t>ネンド</t>
    </rPh>
    <phoneticPr fontId="6"/>
  </si>
  <si>
    <t>平成28年度</t>
    <rPh sb="0" eb="2">
      <t>ヘイセイ</t>
    </rPh>
    <rPh sb="4" eb="6">
      <t>ネンド</t>
    </rPh>
    <phoneticPr fontId="6"/>
  </si>
  <si>
    <t>区分</t>
  </si>
  <si>
    <t>寄附金</t>
  </si>
  <si>
    <t>　公債費</t>
    <phoneticPr fontId="6"/>
  </si>
  <si>
    <t>財産収入</t>
  </si>
  <si>
    <t>　扶助費</t>
    <phoneticPr fontId="6"/>
  </si>
  <si>
    <t>合計</t>
  </si>
  <si>
    <t>都道府県支出金</t>
  </si>
  <si>
    <t>　　うち職員給</t>
    <rPh sb="4" eb="6">
      <t>ショクイン</t>
    </rPh>
    <rPh sb="6" eb="7">
      <t>キュウ</t>
    </rPh>
    <phoneticPr fontId="6"/>
  </si>
  <si>
    <t>旧法による税</t>
  </si>
  <si>
    <t>国有提供交付金(特別区財調交付金)</t>
  </si>
  <si>
    <t>　人件費</t>
    <phoneticPr fontId="6"/>
  </si>
  <si>
    <t>　法定外目的税</t>
    <phoneticPr fontId="6"/>
  </si>
  <si>
    <t>国庫支出金</t>
  </si>
  <si>
    <t>義務的経費計</t>
    <rPh sb="0" eb="3">
      <t>ギムテキ</t>
    </rPh>
    <rPh sb="3" eb="5">
      <t>ケイヒ</t>
    </rPh>
    <rPh sb="5" eb="6">
      <t>ケイ</t>
    </rPh>
    <phoneticPr fontId="6"/>
  </si>
  <si>
    <t>　　水利地益税等</t>
    <phoneticPr fontId="6"/>
  </si>
  <si>
    <t>手数料</t>
  </si>
  <si>
    <t>経常収支比率</t>
    <rPh sb="0" eb="2">
      <t>ケイジョウ</t>
    </rPh>
    <rPh sb="2" eb="4">
      <t>シュウシ</t>
    </rPh>
    <rPh sb="4" eb="6">
      <t>ヒリツ</t>
    </rPh>
    <phoneticPr fontId="10"/>
  </si>
  <si>
    <t>経常経費充当一般財源等</t>
  </si>
  <si>
    <t>充当一般財源等</t>
    <phoneticPr fontId="6"/>
  </si>
  <si>
    <t>構成比</t>
    <phoneticPr fontId="6"/>
  </si>
  <si>
    <t>決算額</t>
  </si>
  <si>
    <t>　　都市計画税</t>
    <phoneticPr fontId="6"/>
  </si>
  <si>
    <t>使用料</t>
  </si>
  <si>
    <t>性質別歳出の状況（単位 千円・％）</t>
    <rPh sb="0" eb="2">
      <t>セイシツ</t>
    </rPh>
    <phoneticPr fontId="6"/>
  </si>
  <si>
    <t>　　事業所税</t>
    <phoneticPr fontId="6"/>
  </si>
  <si>
    <t>分担金・負担金</t>
  </si>
  <si>
    <t>　　入湯税</t>
    <phoneticPr fontId="6"/>
  </si>
  <si>
    <t>交通安全対策特別交付金</t>
    <phoneticPr fontId="6"/>
  </si>
  <si>
    <t>歳出合計</t>
  </si>
  <si>
    <t>　法定目的税</t>
    <phoneticPr fontId="6"/>
  </si>
  <si>
    <t>(一般財源計)</t>
    <phoneticPr fontId="6"/>
  </si>
  <si>
    <t>前年度繰上充用金</t>
    <phoneticPr fontId="6"/>
  </si>
  <si>
    <t>目的税</t>
  </si>
  <si>
    <t>　震災復興特別交付税</t>
    <phoneticPr fontId="14"/>
  </si>
  <si>
    <t>諸支出金</t>
    <rPh sb="3" eb="4">
      <t>キン</t>
    </rPh>
    <phoneticPr fontId="14"/>
  </si>
  <si>
    <t>　法定外普通税</t>
    <phoneticPr fontId="6"/>
  </si>
  <si>
    <t>　特別交付税</t>
    <phoneticPr fontId="6"/>
  </si>
  <si>
    <t>公債費</t>
  </si>
  <si>
    <t>　　特別土地保有税</t>
    <phoneticPr fontId="6"/>
  </si>
  <si>
    <t>　普通交付税</t>
    <phoneticPr fontId="6"/>
  </si>
  <si>
    <t>災害復旧費</t>
  </si>
  <si>
    <t>　　鉱産税</t>
    <phoneticPr fontId="6"/>
  </si>
  <si>
    <t>地方交付税</t>
  </si>
  <si>
    <t>教育費</t>
  </si>
  <si>
    <t>　　市町村たばこ税</t>
    <phoneticPr fontId="6"/>
  </si>
  <si>
    <t>地方特例交付金</t>
    <phoneticPr fontId="1"/>
  </si>
  <si>
    <t>消防費</t>
  </si>
  <si>
    <t>　　軽自動車税</t>
    <phoneticPr fontId="6"/>
  </si>
  <si>
    <t>軽油引取税交付金</t>
  </si>
  <si>
    <t>土木費</t>
  </si>
  <si>
    <t>　　　うち純固定資産税</t>
    <phoneticPr fontId="6"/>
  </si>
  <si>
    <t>自動車取得税交付金</t>
  </si>
  <si>
    <t>商工費</t>
  </si>
  <si>
    <t>　　固定資産税</t>
    <phoneticPr fontId="6"/>
  </si>
  <si>
    <t>特別地方消費税交付金</t>
  </si>
  <si>
    <t>農林水産業費</t>
  </si>
  <si>
    <t>　　　法人税割</t>
    <phoneticPr fontId="6"/>
  </si>
  <si>
    <t>ゴルフ場利用税交付金</t>
  </si>
  <si>
    <t>労働費</t>
  </si>
  <si>
    <t>　　　法人均等割</t>
    <phoneticPr fontId="6"/>
  </si>
  <si>
    <t>地方消費税交付金</t>
  </si>
  <si>
    <t>衛生費</t>
  </si>
  <si>
    <t>　　　所得割</t>
    <phoneticPr fontId="6"/>
  </si>
  <si>
    <t>株式等譲渡所得割交付金</t>
    <rPh sb="0" eb="2">
      <t>カブシキ</t>
    </rPh>
    <rPh sb="2" eb="3">
      <t>トウ</t>
    </rPh>
    <rPh sb="3" eb="5">
      <t>ジョウト</t>
    </rPh>
    <rPh sb="5" eb="7">
      <t>ショトク</t>
    </rPh>
    <rPh sb="7" eb="8">
      <t>ワリ</t>
    </rPh>
    <rPh sb="8" eb="11">
      <t>コウフキン</t>
    </rPh>
    <phoneticPr fontId="13"/>
  </si>
  <si>
    <t>民生費</t>
  </si>
  <si>
    <t>　　　個人均等割</t>
    <phoneticPr fontId="6"/>
  </si>
  <si>
    <t>配当割交付金</t>
    <rPh sb="0" eb="2">
      <t>ハイトウ</t>
    </rPh>
    <rPh sb="2" eb="3">
      <t>ワリ</t>
    </rPh>
    <rPh sb="3" eb="6">
      <t>コウフキン</t>
    </rPh>
    <phoneticPr fontId="13"/>
  </si>
  <si>
    <t>総務費</t>
  </si>
  <si>
    <t>　　市町村民税</t>
    <phoneticPr fontId="6"/>
  </si>
  <si>
    <t>利子割交付金</t>
  </si>
  <si>
    <t>議会費</t>
  </si>
  <si>
    <t>　法定普通税</t>
    <phoneticPr fontId="6"/>
  </si>
  <si>
    <t>地方譲与税</t>
    <phoneticPr fontId="6"/>
  </si>
  <si>
    <t>(A)のうち充当一般財源等</t>
    <rPh sb="6" eb="8">
      <t>ジュウトウ</t>
    </rPh>
    <rPh sb="8" eb="10">
      <t>イッパン</t>
    </rPh>
    <rPh sb="10" eb="12">
      <t>ザイゲン</t>
    </rPh>
    <rPh sb="12" eb="13">
      <t>ナド</t>
    </rPh>
    <phoneticPr fontId="6"/>
  </si>
  <si>
    <t>(A)のうち普通建設事業費</t>
    <rPh sb="6" eb="8">
      <t>フツウ</t>
    </rPh>
    <rPh sb="8" eb="10">
      <t>ケンセツ</t>
    </rPh>
    <rPh sb="10" eb="13">
      <t>ジギョウヒ</t>
    </rPh>
    <phoneticPr fontId="6"/>
  </si>
  <si>
    <t>構成比</t>
    <rPh sb="0" eb="3">
      <t>コウセイヒ</t>
    </rPh>
    <phoneticPr fontId="6"/>
  </si>
  <si>
    <t>決算額 (A)</t>
    <rPh sb="0" eb="2">
      <t>ケッサン</t>
    </rPh>
    <rPh sb="2" eb="3">
      <t>ガク</t>
    </rPh>
    <phoneticPr fontId="6"/>
  </si>
  <si>
    <t>普通税</t>
    <rPh sb="0" eb="2">
      <t>フツウ</t>
    </rPh>
    <rPh sb="2" eb="3">
      <t>ゼイ</t>
    </rPh>
    <phoneticPr fontId="13"/>
  </si>
  <si>
    <t>地方税</t>
  </si>
  <si>
    <t>目的別歳出の状況（単位 千円・％）</t>
    <phoneticPr fontId="6"/>
  </si>
  <si>
    <t>超過課税分</t>
    <rPh sb="0" eb="2">
      <t>チョウカ</t>
    </rPh>
    <rPh sb="2" eb="4">
      <t>カゼイ</t>
    </rPh>
    <rPh sb="4" eb="5">
      <t>ブン</t>
    </rPh>
    <phoneticPr fontId="6"/>
  </si>
  <si>
    <t>収入済額</t>
    <rPh sb="0" eb="2">
      <t>シュウニュウ</t>
    </rPh>
    <rPh sb="2" eb="3">
      <t>スミ</t>
    </rPh>
    <rPh sb="3" eb="4">
      <t>ガク</t>
    </rPh>
    <phoneticPr fontId="6"/>
  </si>
  <si>
    <t>経常一般財源等</t>
    <rPh sb="0" eb="2">
      <t>ケイジョウ</t>
    </rPh>
    <rPh sb="2" eb="4">
      <t>イッパン</t>
    </rPh>
    <rPh sb="4" eb="7">
      <t>ザイゲントウ</t>
    </rPh>
    <phoneticPr fontId="6"/>
  </si>
  <si>
    <t>決算額</t>
    <rPh sb="0" eb="2">
      <t>ケッサン</t>
    </rPh>
    <rPh sb="2" eb="3">
      <t>ガク</t>
    </rPh>
    <phoneticPr fontId="6"/>
  </si>
  <si>
    <t>歳出の状況（単位 千円・％）</t>
    <phoneticPr fontId="6"/>
  </si>
  <si>
    <t>地方税の状況（単位 千円・％）</t>
    <rPh sb="0" eb="2">
      <t>チホウ</t>
    </rPh>
    <rPh sb="2" eb="3">
      <t>ゼイ</t>
    </rPh>
    <rPh sb="4" eb="6">
      <t>ジョウキョウ</t>
    </rPh>
    <rPh sb="7" eb="9">
      <t>タンイ</t>
    </rPh>
    <rPh sb="10" eb="12">
      <t>センエン</t>
    </rPh>
    <phoneticPr fontId="6"/>
  </si>
  <si>
    <t>歳入の状況（単位 千円・％）</t>
    <rPh sb="0" eb="2">
      <t>サイニュウ</t>
    </rPh>
    <rPh sb="3" eb="5">
      <t>ジョウキョウ</t>
    </rPh>
    <rPh sb="6" eb="8">
      <t>タンイ</t>
    </rPh>
    <rPh sb="9" eb="11">
      <t>センエン</t>
    </rPh>
    <phoneticPr fontId="6"/>
  </si>
  <si>
    <t>(1) 普通会計の状況（市町村）</t>
    <rPh sb="4" eb="6">
      <t>フツウ</t>
    </rPh>
    <rPh sb="6" eb="8">
      <t>カイケイ</t>
    </rPh>
    <rPh sb="9" eb="11">
      <t>ジョウキョウ</t>
    </rPh>
    <rPh sb="12" eb="15">
      <t>シチョウソン</t>
    </rPh>
    <phoneticPr fontId="6"/>
  </si>
  <si>
    <t>京都府京都市</t>
    <phoneticPr fontId="14"/>
  </si>
  <si>
    <t>平成28年度</t>
    <phoneticPr fontId="14"/>
  </si>
  <si>
    <t>(3ヵ年平均)</t>
    <rPh sb="3" eb="4">
      <t>ネン</t>
    </rPh>
    <rPh sb="4" eb="6">
      <t>ヘイキン</t>
    </rPh>
    <phoneticPr fontId="6"/>
  </si>
  <si>
    <t>(単年度)</t>
    <rPh sb="1" eb="4">
      <t>タンネンド</t>
    </rPh>
    <phoneticPr fontId="6"/>
  </si>
  <si>
    <t>実質公債費比率
（(Ａ)－((Ｂ)＋(Ｄ))）／（(Ｃ)－(Ｄ)）×１００</t>
    <rPh sb="0" eb="2">
      <t>ジッシツ</t>
    </rPh>
    <rPh sb="2" eb="4">
      <t>コウサイ</t>
    </rPh>
    <rPh sb="4" eb="5">
      <t>ヒ</t>
    </rPh>
    <rPh sb="5" eb="7">
      <t>ヒリツ</t>
    </rPh>
    <phoneticPr fontId="6"/>
  </si>
  <si>
    <t>将来負担比率</t>
    <rPh sb="0" eb="2">
      <t>ショウライ</t>
    </rPh>
    <rPh sb="2" eb="4">
      <t>フタン</t>
    </rPh>
    <rPh sb="4" eb="6">
      <t>ヒリツ</t>
    </rPh>
    <phoneticPr fontId="10"/>
  </si>
  <si>
    <t>(Ｃ)－(Ｄ)</t>
    <phoneticPr fontId="6"/>
  </si>
  <si>
    <t>実質公債費比率</t>
    <rPh sb="0" eb="2">
      <t>ジッシツ</t>
    </rPh>
    <rPh sb="2" eb="5">
      <t>コウサイヒ</t>
    </rPh>
    <rPh sb="5" eb="7">
      <t>ヒリツ</t>
    </rPh>
    <phoneticPr fontId="10"/>
  </si>
  <si>
    <t>(Ｄ)</t>
    <phoneticPr fontId="6"/>
  </si>
  <si>
    <t>算入公債費等の額</t>
    <rPh sb="0" eb="2">
      <t>サンニュウ</t>
    </rPh>
    <rPh sb="2" eb="4">
      <t>コウサイ</t>
    </rPh>
    <rPh sb="4" eb="5">
      <t>ヒ</t>
    </rPh>
    <rPh sb="5" eb="6">
      <t>トウ</t>
    </rPh>
    <rPh sb="7" eb="8">
      <t>ガク</t>
    </rPh>
    <phoneticPr fontId="6"/>
  </si>
  <si>
    <t>連結実質赤字比率</t>
    <rPh sb="0" eb="2">
      <t>レンケツ</t>
    </rPh>
    <rPh sb="2" eb="4">
      <t>ジッシツ</t>
    </rPh>
    <rPh sb="4" eb="6">
      <t>アカジ</t>
    </rPh>
    <rPh sb="6" eb="8">
      <t>ヒリツ</t>
    </rPh>
    <phoneticPr fontId="10"/>
  </si>
  <si>
    <t>(Ｃ)</t>
    <phoneticPr fontId="6"/>
  </si>
  <si>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</si>
  <si>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実質赤字比率</t>
    <rPh sb="0" eb="2">
      <t>ジッシツ</t>
    </rPh>
    <rPh sb="2" eb="4">
      <t>アカジ</t>
    </rPh>
    <rPh sb="4" eb="6">
      <t>ヒリツ</t>
    </rPh>
    <phoneticPr fontId="10"/>
  </si>
  <si>
    <t>(Ｂ)</t>
    <phoneticPr fontId="6"/>
  </si>
  <si>
    <t>特定財源の額</t>
    <rPh sb="0" eb="2">
      <t>トクテイ</t>
    </rPh>
    <rPh sb="2" eb="4">
      <t>ザイゲン</t>
    </rPh>
    <rPh sb="5" eb="6">
      <t>ガク</t>
    </rPh>
    <phoneticPr fontId="6"/>
  </si>
  <si>
    <t>地方独立行政法人に係る将来負担額</t>
    <phoneticPr fontId="6"/>
  </si>
  <si>
    <t>財政再生基準</t>
    <phoneticPr fontId="6"/>
  </si>
  <si>
    <t>早期健全化基準</t>
    <phoneticPr fontId="6"/>
  </si>
  <si>
    <t>平成28年度</t>
    <rPh sb="0" eb="2">
      <t>ヘイセイ</t>
    </rPh>
    <rPh sb="4" eb="6">
      <t>ネンド</t>
    </rPh>
    <phoneticPr fontId="10"/>
  </si>
  <si>
    <t>健全化判断比率</t>
    <rPh sb="0" eb="3">
      <t>ケンゼンカ</t>
    </rPh>
    <rPh sb="3" eb="5">
      <t>ハンダン</t>
    </rPh>
    <rPh sb="5" eb="7">
      <t>ヒリツ</t>
    </rPh>
    <phoneticPr fontId="10"/>
  </si>
  <si>
    <t>利子補給に係るもの</t>
  </si>
  <si>
    <t>土地開発公社に係る将来負担額</t>
    <rPh sb="0" eb="2">
      <t>トチ</t>
    </rPh>
    <rPh sb="2" eb="4">
      <t>カイハツ</t>
    </rPh>
    <rPh sb="4" eb="6">
      <t>コウシャ</t>
    </rPh>
    <rPh sb="7" eb="8">
      <t>カカ</t>
    </rPh>
    <rPh sb="9" eb="11">
      <t>ショウライ</t>
    </rPh>
    <rPh sb="11" eb="14">
      <t>フタンガク</t>
    </rPh>
    <phoneticPr fontId="20"/>
  </si>
  <si>
    <t>その他上記に準ずるもの</t>
    <rPh sb="2" eb="3">
      <t>タ</t>
    </rPh>
    <rPh sb="3" eb="5">
      <t>ジョウキ</t>
    </rPh>
    <rPh sb="6" eb="7">
      <t>ジュン</t>
    </rPh>
    <phoneticPr fontId="6"/>
  </si>
  <si>
    <t>地方道路公社に係る将来負担額</t>
    <rPh sb="0" eb="2">
      <t>チホウ</t>
    </rPh>
    <rPh sb="2" eb="4">
      <t>ドウロ</t>
    </rPh>
    <rPh sb="4" eb="6">
      <t>コウシャ</t>
    </rPh>
    <rPh sb="7" eb="8">
      <t>カカ</t>
    </rPh>
    <rPh sb="9" eb="11">
      <t>ショウライ</t>
    </rPh>
    <rPh sb="11" eb="14">
      <t>フタンガク</t>
    </rPh>
    <phoneticPr fontId="20"/>
  </si>
  <si>
    <t>公社・
三セク等</t>
    <rPh sb="0" eb="2">
      <t>コウシャ</t>
    </rPh>
    <rPh sb="4" eb="5">
      <t>サン</t>
    </rPh>
    <rPh sb="7" eb="8">
      <t>トウ</t>
    </rPh>
    <phoneticPr fontId="6"/>
  </si>
  <si>
    <t>引き受けた債務の履行に係るもの</t>
    <rPh sb="0" eb="1">
      <t>ヒ</t>
    </rPh>
    <rPh sb="2" eb="3">
      <t>ウ</t>
    </rPh>
    <rPh sb="5" eb="7">
      <t>サイム</t>
    </rPh>
    <rPh sb="8" eb="10">
      <t>リコウ</t>
    </rPh>
    <rPh sb="11" eb="12">
      <t>カカ</t>
    </rPh>
    <phoneticPr fontId="6"/>
  </si>
  <si>
    <t>その他の会計</t>
    <phoneticPr fontId="6"/>
  </si>
  <si>
    <t>将来負担比率（(Ｅ)－(Ｆ)）／（(Ｃ)－(Ｄ)）×１００</t>
    <rPh sb="0" eb="2">
      <t>ショウライ</t>
    </rPh>
    <rPh sb="2" eb="4">
      <t>フタン</t>
    </rPh>
    <rPh sb="4" eb="6">
      <t>ヒリツ</t>
    </rPh>
    <phoneticPr fontId="6"/>
  </si>
  <si>
    <t>-</t>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</si>
  <si>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</si>
  <si>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京都市特定環境保全公共下水道特別会計</t>
    <phoneticPr fontId="6"/>
  </si>
  <si>
    <t>(Ｆ)</t>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</si>
  <si>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</si>
  <si>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京都市地域水道特別会計</t>
    <phoneticPr fontId="6"/>
  </si>
  <si>
    <t xml:space="preserve">基準財政需要額算入見込額 </t>
    <rPh sb="0" eb="2">
      <t>キジュン</t>
    </rPh>
    <rPh sb="2" eb="4">
      <t>ザイセイ</t>
    </rPh>
    <rPh sb="4" eb="7">
      <t>ジュヨウガク</t>
    </rPh>
    <rPh sb="7" eb="9">
      <t>サンニュウ</t>
    </rPh>
    <rPh sb="9" eb="12">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</si>
  <si>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6"/>
  </si>
  <si>
    <t>京都市高速鉄道事業特別会計</t>
    <phoneticPr fontId="6"/>
  </si>
  <si>
    <t xml:space="preserve">充当可能特定歳入 </t>
    <rPh sb="0" eb="2">
      <t>ジュウトウ</t>
    </rPh>
    <rPh sb="2" eb="4">
      <t>カノウ</t>
    </rPh>
    <rPh sb="4" eb="6">
      <t>トクテイ</t>
    </rPh>
    <rPh sb="6" eb="8">
      <t>サイニュウ</t>
    </rPh>
    <phoneticPr fontId="20"/>
  </si>
  <si>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</si>
  <si>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京都市公共下水道事業特別会計</t>
    <phoneticPr fontId="6"/>
  </si>
  <si>
    <t>企業債等
繰入見込額</t>
    <rPh sb="0" eb="2">
      <t>キギョウ</t>
    </rPh>
    <rPh sb="2" eb="3">
      <t>サイ</t>
    </rPh>
    <rPh sb="3" eb="4">
      <t>トウ</t>
    </rPh>
    <rPh sb="5" eb="7">
      <t>クリイレ</t>
    </rPh>
    <rPh sb="7" eb="9">
      <t>ミコ</t>
    </rPh>
    <rPh sb="9" eb="10">
      <t>ガク</t>
    </rPh>
    <phoneticPr fontId="6"/>
  </si>
  <si>
    <t xml:space="preserve">充当可能基金 </t>
    <rPh sb="0" eb="2">
      <t>ジュウトウ</t>
    </rPh>
    <rPh sb="2" eb="4">
      <t>カノウ</t>
    </rPh>
    <rPh sb="4" eb="6">
      <t>キキン</t>
    </rPh>
    <phoneticPr fontId="20"/>
  </si>
  <si>
    <t>充当可能
財源等</t>
    <rPh sb="0" eb="2">
      <t>ジュウトウ</t>
    </rPh>
    <rPh sb="2" eb="3">
      <t>カ</t>
    </rPh>
    <rPh sb="3" eb="4">
      <t>ノウ</t>
    </rPh>
    <rPh sb="5" eb="8">
      <t>ザイゲントウ</t>
    </rPh>
    <phoneticPr fontId="6"/>
  </si>
  <si>
    <t>いわゆる五省協定等に係るもの</t>
    <rPh sb="4" eb="6">
      <t>ゴショウ</t>
    </rPh>
    <rPh sb="6" eb="9">
      <t>キョウテイトウ</t>
    </rPh>
    <rPh sb="10" eb="11">
      <t>カカ</t>
    </rPh>
    <phoneticPr fontId="20"/>
  </si>
  <si>
    <t>(Ｅ)</t>
    <phoneticPr fontId="6"/>
  </si>
  <si>
    <t>PFI事業に係るもの</t>
    <rPh sb="3" eb="5">
      <t>ジギョウ</t>
    </rPh>
    <rPh sb="6" eb="7">
      <t>カカ</t>
    </rPh>
    <phoneticPr fontId="20"/>
  </si>
  <si>
    <t>債務負担行為</t>
    <rPh sb="0" eb="2">
      <t>サイム</t>
    </rPh>
    <rPh sb="2" eb="4">
      <t>フタン</t>
    </rPh>
    <rPh sb="4" eb="6">
      <t>コウイ</t>
    </rPh>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</si>
  <si>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</si>
  <si>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分母比</t>
    <rPh sb="0" eb="2">
      <t>ブンボ</t>
    </rPh>
    <rPh sb="2" eb="3">
      <t>ヒ</t>
    </rPh>
    <phoneticPr fontId="6"/>
  </si>
  <si>
    <t>平成26年度</t>
    <rPh sb="0" eb="2">
      <t>ヘイセイ</t>
    </rPh>
    <rPh sb="4" eb="6">
      <t>ネンド</t>
    </rPh>
    <phoneticPr fontId="6"/>
  </si>
  <si>
    <t>内訳</t>
    <rPh sb="0" eb="2">
      <t>ウチワケ</t>
    </rPh>
    <phoneticPr fontId="20"/>
  </si>
  <si>
    <t xml:space="preserve">連結実質赤字額 </t>
    <phoneticPr fontId="6"/>
  </si>
  <si>
    <t>(Ａ)</t>
    <phoneticPr fontId="6"/>
  </si>
  <si>
    <t>　うち、健全化法施行規則附則第三条に係る負担見込額</t>
    <phoneticPr fontId="6"/>
  </si>
  <si>
    <t>一時借入金の利子</t>
    <rPh sb="0" eb="2">
      <t>イチジ</t>
    </rPh>
    <rPh sb="2" eb="5">
      <t>カリイレキン</t>
    </rPh>
    <rPh sb="6" eb="8">
      <t>リシ</t>
    </rPh>
    <phoneticPr fontId="20"/>
  </si>
  <si>
    <t>依頼土地の買い戻しに係るもの</t>
    <rPh sb="0" eb="2">
      <t>イライ</t>
    </rPh>
    <rPh sb="2" eb="4">
      <t>トチ</t>
    </rPh>
    <rPh sb="5" eb="6">
      <t>カ</t>
    </rPh>
    <rPh sb="7" eb="8">
      <t>モド</t>
    </rPh>
    <rPh sb="10" eb="11">
      <t>カカ</t>
    </rPh>
    <phoneticPr fontId="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</si>
  <si>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</si>
  <si>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</si>
  <si>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退職手当負担見込額 </t>
    <rPh sb="0" eb="2">
      <t>タイショク</t>
    </rPh>
    <rPh sb="2" eb="4">
      <t>テアテ</t>
    </rPh>
    <rPh sb="4" eb="6">
      <t>フタン</t>
    </rPh>
    <rPh sb="6" eb="9">
      <t>ミコミガク</t>
    </rPh>
    <phoneticPr fontId="20"/>
  </si>
  <si>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</si>
  <si>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森林総合研究所等が行う事業に係るもの</t>
    <phoneticPr fontId="6"/>
  </si>
  <si>
    <t xml:space="preserve">組合等負担等見込額 </t>
    <rPh sb="0" eb="2">
      <t>クミアイ</t>
    </rPh>
    <rPh sb="2" eb="3">
      <t>トウ</t>
    </rPh>
    <rPh sb="3" eb="5">
      <t>フタン</t>
    </rPh>
    <rPh sb="5" eb="6">
      <t>トウ</t>
    </rPh>
    <rPh sb="6" eb="9">
      <t>ミコミガク</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</si>
  <si>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</si>
  <si>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国営土地改良事業に係るもの</t>
    <rPh sb="0" eb="2">
      <t>コクエイ</t>
    </rPh>
    <rPh sb="2" eb="4">
      <t>トチ</t>
    </rPh>
    <rPh sb="4" eb="6">
      <t>カイリョウ</t>
    </rPh>
    <rPh sb="6" eb="8">
      <t>ジギョウ</t>
    </rPh>
    <rPh sb="9" eb="10">
      <t>カカ</t>
    </rPh>
    <phoneticPr fontId="20"/>
  </si>
  <si>
    <t xml:space="preserve">公営企業債等繰入見込額 </t>
    <rPh sb="0" eb="2">
      <t>コウエイ</t>
    </rPh>
    <rPh sb="2" eb="5">
      <t>キギョウサイ</t>
    </rPh>
    <rPh sb="5" eb="6">
      <t>トウ</t>
    </rPh>
    <rPh sb="6" eb="8">
      <t>クリイ</t>
    </rPh>
    <rPh sb="8" eb="11">
      <t>ミコミガク</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</si>
  <si>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</si>
  <si>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準元利償還金</t>
    <rPh sb="0" eb="1">
      <t>ジュン</t>
    </rPh>
    <rPh sb="1" eb="3">
      <t>ガンリ</t>
    </rPh>
    <rPh sb="3" eb="6">
      <t>ショウカンキン</t>
    </rPh>
    <phoneticPr fontId="20"/>
  </si>
  <si>
    <t xml:space="preserve">債務負担行為に基づく支出予定額 </t>
    <rPh sb="0" eb="2">
      <t>サイム</t>
    </rPh>
    <rPh sb="2" eb="4">
      <t>フタン</t>
    </rPh>
    <rPh sb="4" eb="6">
      <t>コウイ</t>
    </rPh>
    <rPh sb="7" eb="8">
      <t>モト</t>
    </rPh>
    <rPh sb="10" eb="12">
      <t>シシュツ</t>
    </rPh>
    <rPh sb="12" eb="15">
      <t>ヨテイガク</t>
    </rPh>
    <phoneticPr fontId="20"/>
  </si>
  <si>
    <t>減債基金積立不足算定額</t>
    <rPh sb="0" eb="2">
      <t>ゲンサイ</t>
    </rPh>
    <rPh sb="2" eb="4">
      <t>キキン</t>
    </rPh>
    <rPh sb="4" eb="6">
      <t>ツミタテ</t>
    </rPh>
    <rPh sb="6" eb="8">
      <t>ブソク</t>
    </rPh>
    <rPh sb="8" eb="10">
      <t>サンテイ</t>
    </rPh>
    <rPh sb="10" eb="11">
      <t>ガク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</si>
  <si>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</si>
  <si>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将来負担額</t>
    <rPh sb="0" eb="2">
      <t>ショウライ</t>
    </rPh>
    <rPh sb="2" eb="4">
      <t>フタン</t>
    </rPh>
    <rPh sb="4" eb="5">
      <t>ガク</t>
    </rPh>
    <phoneticPr fontId="6"/>
  </si>
  <si>
    <t>元利償還金</t>
    <rPh sb="0" eb="2">
      <t>ガンリ</t>
    </rPh>
    <rPh sb="2" eb="5">
      <t>ショウカンキン</t>
    </rPh>
    <phoneticPr fontId="20"/>
  </si>
  <si>
    <t>区分</t>
    <rPh sb="0" eb="1">
      <t>ク</t>
    </rPh>
    <rPh sb="1" eb="2">
      <t>ブン</t>
    </rPh>
    <phoneticPr fontId="20"/>
  </si>
  <si>
    <t>将来負担比率　　（千円・％）</t>
    <rPh sb="0" eb="2">
      <t>ショウライ</t>
    </rPh>
    <rPh sb="2" eb="4">
      <t>フタン</t>
    </rPh>
    <phoneticPr fontId="6"/>
  </si>
  <si>
    <t>実質公債費比率　　（千円・％）</t>
    <rPh sb="0" eb="2">
      <t>ジッシツ</t>
    </rPh>
    <rPh sb="2" eb="4">
      <t>コウサイ</t>
    </rPh>
    <rPh sb="4" eb="5">
      <t>ヒ</t>
    </rPh>
    <rPh sb="5" eb="7">
      <t>ヒリツ</t>
    </rPh>
    <rPh sb="10" eb="12">
      <t>センエン</t>
    </rPh>
    <phoneticPr fontId="6"/>
  </si>
  <si>
    <t>将来負担の状況</t>
    <phoneticPr fontId="6"/>
  </si>
  <si>
    <t>公債費負担の状況</t>
    <rPh sb="0" eb="3">
      <t>コウサイヒ</t>
    </rPh>
    <rPh sb="3" eb="5">
      <t>フタン</t>
    </rPh>
    <rPh sb="6" eb="8">
      <t>ジョウキョウ</t>
    </rPh>
    <phoneticPr fontId="6"/>
  </si>
  <si>
    <t>　※地方公共団体財政健全化法に基づき将来負担比率の算定対象となっている法人については、○印を付与している。</t>
    <phoneticPr fontId="6"/>
  </si>
  <si>
    <t>　※地方公共団体が①25%以上出資している法人又は②財政支援を行っている法人を記載している。</t>
    <phoneticPr fontId="6"/>
  </si>
  <si>
    <t>‐</t>
  </si>
  <si>
    <t>地方公社・第三セクター等</t>
    <rPh sb="0" eb="4">
      <t>チホウコウシャ</t>
    </rPh>
    <rPh sb="5" eb="6">
      <t>ダイ</t>
    </rPh>
    <rPh sb="6" eb="7">
      <t>サン</t>
    </rPh>
    <rPh sb="11" eb="12">
      <t>ナド</t>
    </rPh>
    <phoneticPr fontId="6"/>
  </si>
  <si>
    <t>計</t>
    <rPh sb="0" eb="1">
      <t>ケイ</t>
    </rPh>
    <phoneticPr fontId="6"/>
  </si>
  <si>
    <t>一部事務組合等</t>
    <rPh sb="0" eb="2">
      <t>イチブ</t>
    </rPh>
    <rPh sb="2" eb="4">
      <t>ジム</t>
    </rPh>
    <rPh sb="4" eb="6">
      <t>クミアイ</t>
    </rPh>
    <rPh sb="6" eb="7">
      <t>トウ</t>
    </rPh>
    <phoneticPr fontId="6"/>
  </si>
  <si>
    <t>-</t>
  </si>
  <si>
    <t>関西広域連合</t>
  </si>
  <si>
    <t>京都府後期高齢者医療広域連合</t>
  </si>
  <si>
    <t>淀川・木津川水防事務組合</t>
  </si>
  <si>
    <t>桂川・小畑川水防事務組合</t>
  </si>
  <si>
    <t>澱川右岸水防事務組合</t>
  </si>
  <si>
    <t>備考</t>
    <rPh sb="0" eb="2">
      <t>ビコウ</t>
    </rPh>
    <phoneticPr fontId="6"/>
  </si>
  <si>
    <t>左のうち
一般会計等
負担見込額</t>
    <phoneticPr fontId="6"/>
  </si>
  <si>
    <t>企業債
（地方債）
現在高</t>
    <phoneticPr fontId="6"/>
  </si>
  <si>
    <t>他会計等
からの
繰入金</t>
    <phoneticPr fontId="6"/>
  </si>
  <si>
    <t>資金剰余額
/不足額
（実質収支）</t>
    <phoneticPr fontId="6"/>
  </si>
  <si>
    <t>純損益
（形式収支）</t>
    <phoneticPr fontId="6"/>
  </si>
  <si>
    <t>総費用
（歳出）</t>
    <phoneticPr fontId="6"/>
  </si>
  <si>
    <t>総収益
（歳入）</t>
    <phoneticPr fontId="6"/>
  </si>
  <si>
    <t>一部事務組合等名</t>
    <rPh sb="0" eb="2">
      <t>イチブ</t>
    </rPh>
    <rPh sb="2" eb="4">
      <t>ジム</t>
    </rPh>
    <rPh sb="4" eb="6">
      <t>クミアイ</t>
    </rPh>
    <rPh sb="6" eb="7">
      <t>トウ</t>
    </rPh>
    <rPh sb="7" eb="8">
      <t>メイ</t>
    </rPh>
    <phoneticPr fontId="20"/>
  </si>
  <si>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</si>
  <si>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t>
    <phoneticPr fontId="6"/>
  </si>
  <si>
    <t>公営企業会計等</t>
    <rPh sb="0" eb="2">
      <t>コウエイ</t>
    </rPh>
    <rPh sb="2" eb="4">
      <t>キギョウ</t>
    </rPh>
    <rPh sb="4" eb="6">
      <t>カイケイ</t>
    </rPh>
    <rPh sb="6" eb="7">
      <t>トウ</t>
    </rPh>
    <phoneticPr fontId="6"/>
  </si>
  <si>
    <t>連結実質赤字額</t>
    <rPh sb="0" eb="2">
      <t>レンケツ</t>
    </rPh>
    <rPh sb="2" eb="4">
      <t>ジッシツ</t>
    </rPh>
    <rPh sb="4" eb="7">
      <t>アカジガク</t>
    </rPh>
    <phoneticPr fontId="6"/>
  </si>
  <si>
    <t>法非適用企業</t>
  </si>
  <si>
    <t>京都市土地区画整理事業特別会計</t>
    <phoneticPr fontId="6"/>
  </si>
  <si>
    <t>京都市農業集落排水事業特別会計</t>
    <phoneticPr fontId="6"/>
  </si>
  <si>
    <t>京都市中央卸売市場第二市場・と畜場特別会計</t>
    <phoneticPr fontId="6"/>
  </si>
  <si>
    <t>京都市中央卸売市場第一市場特別会計</t>
    <phoneticPr fontId="6"/>
  </si>
  <si>
    <t>京都市特定環境保全公共下水道特別会計</t>
    <phoneticPr fontId="6"/>
  </si>
  <si>
    <t>京都市京北地域水道特別会計</t>
    <phoneticPr fontId="6"/>
  </si>
  <si>
    <t>公益財団法人 京都市生涯学習振興財団</t>
  </si>
  <si>
    <t>法適用企業</t>
  </si>
  <si>
    <t>一般財団法人 京都市上下水道サービス協会</t>
  </si>
  <si>
    <t>京都市自動車運送事業特別会計</t>
    <phoneticPr fontId="6"/>
  </si>
  <si>
    <t>京都地下鉄整備株式会社</t>
  </si>
  <si>
    <t>一般財団法人 京都市防災協会</t>
  </si>
  <si>
    <t>京都市水道事業特別会計</t>
    <phoneticPr fontId="6"/>
  </si>
  <si>
    <t>京都シティ開発株式会社</t>
  </si>
  <si>
    <t>京都市駐車場事業特別会計</t>
    <phoneticPr fontId="6"/>
  </si>
  <si>
    <t>公益財団法人 京都市都市緑化協会</t>
  </si>
  <si>
    <t>京都市後期高齢者医療特別会計</t>
    <phoneticPr fontId="6"/>
  </si>
  <si>
    <t>一般財団法人 京都市都市整備公社</t>
  </si>
  <si>
    <t>京都市介護保険事業特別会計</t>
    <phoneticPr fontId="6"/>
  </si>
  <si>
    <t>京都醍醐センター株式会社</t>
  </si>
  <si>
    <t>京都市国民健康保険事業特別会計</t>
    <phoneticPr fontId="6"/>
  </si>
  <si>
    <t>京都御池地下街株式会社</t>
  </si>
  <si>
    <t>○</t>
  </si>
  <si>
    <t>公益財団法人 京都市景観・まちづくりセンター</t>
  </si>
  <si>
    <t>資金不足
比率</t>
    <rPh sb="0" eb="2">
      <t>シキン</t>
    </rPh>
    <rPh sb="2" eb="4">
      <t>フソク</t>
    </rPh>
    <rPh sb="5" eb="7">
      <t>ヒリツ</t>
    </rPh>
    <phoneticPr fontId="6"/>
  </si>
  <si>
    <t>左のうち
一般会計等
繰入見込額</t>
    <phoneticPr fontId="6"/>
  </si>
  <si>
    <t>会計名</t>
    <rPh sb="0" eb="2">
      <t>カイケイ</t>
    </rPh>
    <rPh sb="2" eb="3">
      <t>メイ</t>
    </rPh>
    <phoneticPr fontId="20"/>
  </si>
  <si>
    <t>京都市住宅供給公社</t>
  </si>
  <si>
    <t>公営企業会計等の財政状況（単位：百万円）</t>
    <rPh sb="0" eb="2">
      <t>コウエイ</t>
    </rPh>
    <rPh sb="2" eb="4">
      <t>キギョウ</t>
    </rPh>
    <rPh sb="4" eb="6">
      <t>カイケイ</t>
    </rPh>
    <rPh sb="6" eb="7">
      <t>トウ</t>
    </rPh>
    <rPh sb="8" eb="10">
      <t>ザイセイ</t>
    </rPh>
    <rPh sb="10" eb="12">
      <t>ジョウキョウ</t>
    </rPh>
    <phoneticPr fontId="6"/>
  </si>
  <si>
    <t>公益財団法人 京都市ユースサービス協会</t>
  </si>
  <si>
    <t>　※一般会計等（純計）は、各会計の相互間の繰入・繰出等の重複を控除したものであり、各会計の合計と一致しない場合がある。</t>
    <phoneticPr fontId="6"/>
  </si>
  <si>
    <t>社会福祉法人 京都福祉サービス協会</t>
  </si>
  <si>
    <t>一般会計等（純計）</t>
    <rPh sb="0" eb="2">
      <t>イッパン</t>
    </rPh>
    <rPh sb="2" eb="4">
      <t>カイケイ</t>
    </rPh>
    <rPh sb="4" eb="5">
      <t>トウ</t>
    </rPh>
    <rPh sb="6" eb="8">
      <t>ジュンケイ</t>
    </rPh>
    <phoneticPr fontId="6"/>
  </si>
  <si>
    <t>公益財団法人 京都市健康づくり協会</t>
  </si>
  <si>
    <t>実質赤字額</t>
    <rPh sb="0" eb="2">
      <t>ジッシツ</t>
    </rPh>
    <rPh sb="2" eb="5">
      <t>アカジガク</t>
    </rPh>
    <phoneticPr fontId="6"/>
  </si>
  <si>
    <t>公益財団法人 京都市障害者スポーツ協会</t>
  </si>
  <si>
    <t>株式会社 京都産業振興センター</t>
  </si>
  <si>
    <t>公益財団法人 京都高度技術研究所</t>
  </si>
  <si>
    <t>公益財団法人 京都伝統産業交流センター</t>
  </si>
  <si>
    <t>公益財団法人 きょうと京北ふるさと公社</t>
  </si>
  <si>
    <t>公益財団法人 京都市森林文化協会</t>
  </si>
  <si>
    <t>公益財団法人 京都市芸術文化協会</t>
  </si>
  <si>
    <t>公益財団法人 京都市音楽芸術文化振興財団</t>
  </si>
  <si>
    <t>公益財団法人 京都市体育協会</t>
  </si>
  <si>
    <t>公益財団法人 京都市男女共同参画推進協会</t>
  </si>
  <si>
    <t>公益財団法人 京都市埋蔵文化財研究所</t>
  </si>
  <si>
    <t>京都市立病院機構病院事業債特別会計</t>
    <phoneticPr fontId="6"/>
  </si>
  <si>
    <t>公益財団法人 大学コンソーシアム京都</t>
  </si>
  <si>
    <t>京都市市公債特別会計</t>
    <phoneticPr fontId="6"/>
  </si>
  <si>
    <t>公益財団法人 京都市国際交流協会</t>
  </si>
  <si>
    <t>京都市土地取得特別会計</t>
    <phoneticPr fontId="6"/>
  </si>
  <si>
    <t>京都市土地開発公社</t>
  </si>
  <si>
    <t>京都市母子父子寡婦福祉資金貸付事業特別会計</t>
    <phoneticPr fontId="6"/>
  </si>
  <si>
    <t>公益財団法人 京都市環境保全活動推進協会</t>
    <rPh sb="0" eb="2">
      <t>コウエキ</t>
    </rPh>
    <rPh sb="12" eb="14">
      <t>ホゼン</t>
    </rPh>
    <rPh sb="14" eb="16">
      <t>カツドウ</t>
    </rPh>
    <rPh sb="16" eb="18">
      <t>スイシン</t>
    </rPh>
    <phoneticPr fontId="6"/>
  </si>
  <si>
    <t>一般会計</t>
    <phoneticPr fontId="6"/>
  </si>
  <si>
    <t>一般会計等
負担見込額</t>
    <phoneticPr fontId="6"/>
  </si>
  <si>
    <t>当該団体からの損失補償に係る債務残高</t>
    <phoneticPr fontId="6"/>
  </si>
  <si>
    <t>当該団体からの債務保証に係る債務残高</t>
    <rPh sb="9" eb="11">
      <t>ホショウ</t>
    </rPh>
    <phoneticPr fontId="6"/>
  </si>
  <si>
    <t>当該団体
からの
貸付金</t>
    <phoneticPr fontId="6"/>
  </si>
  <si>
    <t>当該団体
からの
補助金</t>
    <phoneticPr fontId="6"/>
  </si>
  <si>
    <t>当該団体
からの
出資金</t>
    <phoneticPr fontId="6"/>
  </si>
  <si>
    <t>純資産又は
正味財産</t>
    <phoneticPr fontId="6"/>
  </si>
  <si>
    <t>経常損益</t>
    <phoneticPr fontId="6"/>
  </si>
  <si>
    <t>地方公社・第三セクター等名</t>
    <rPh sb="12" eb="13">
      <t>メイ</t>
    </rPh>
    <phoneticPr fontId="6"/>
  </si>
  <si>
    <t>地方債
現在高</t>
    <phoneticPr fontId="6"/>
  </si>
  <si>
    <t>他会計等
からの
繰入金</t>
    <rPh sb="9" eb="11">
      <t>クリイレ</t>
    </rPh>
    <rPh sb="11" eb="12">
      <t>キン</t>
    </rPh>
    <phoneticPr fontId="20"/>
  </si>
  <si>
    <t>実質収支</t>
    <phoneticPr fontId="20"/>
  </si>
  <si>
    <t>形式収支</t>
    <phoneticPr fontId="20"/>
  </si>
  <si>
    <t>歳出</t>
    <phoneticPr fontId="20"/>
  </si>
  <si>
    <t>歳入</t>
    <rPh sb="0" eb="2">
      <t>サイニュウ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</si>
  <si>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</si>
  <si>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一般会計等の財政状況（単位：百万円）</t>
    <rPh sb="0" eb="2">
      <t>イッパン</t>
    </rPh>
    <rPh sb="2" eb="4">
      <t>カイケイ</t>
    </rPh>
    <rPh sb="4" eb="5">
      <t>トウ</t>
    </rPh>
    <rPh sb="6" eb="8">
      <t>ザイセイ</t>
    </rPh>
    <rPh sb="8" eb="10">
      <t>ジョウキョウ</t>
    </rPh>
    <phoneticPr fontId="20"/>
  </si>
  <si>
    <t>京都府京都市</t>
  </si>
  <si>
    <t>平成28年度</t>
  </si>
  <si>
    <t>(2)各会計、関係団体の財政状況及び健全化判断比率（市町村）</t>
    <rPh sb="26" eb="29">
      <t>シチョウソン</t>
    </rPh>
    <phoneticPr fontId="6"/>
  </si>
  <si>
    <t>うち単独分</t>
    <rPh sb="2" eb="4">
      <t>タンドク</t>
    </rPh>
    <rPh sb="4" eb="5">
      <t>ブン</t>
    </rPh>
    <phoneticPr fontId="6"/>
  </si>
  <si>
    <t xml:space="preserve"> 過去５年間平均</t>
    <rPh sb="1" eb="3">
      <t>カコ</t>
    </rPh>
    <rPh sb="4" eb="6">
      <t>ネンカン</t>
    </rPh>
    <rPh sb="6" eb="8">
      <t>ヘイキン</t>
    </rPh>
    <phoneticPr fontId="6"/>
  </si>
  <si>
    <t xml:space="preserve"> H28</t>
  </si>
  <si>
    <t xml:space="preserve"> H27</t>
  </si>
  <si>
    <t xml:space="preserve"> H26</t>
  </si>
  <si>
    <t xml:space="preserve"> H25</t>
  </si>
  <si>
    <t xml:space="preserve"> H24</t>
  </si>
  <si>
    <t>(A)-(B)</t>
  </si>
  <si>
    <t>増減率(%)(B)</t>
    <rPh sb="0" eb="3">
      <t>ゾウゲンリツ</t>
    </rPh>
    <phoneticPr fontId="6"/>
  </si>
  <si>
    <t>類似団体平均(円)</t>
    <rPh sb="0" eb="2">
      <t>ルイジ</t>
    </rPh>
    <rPh sb="2" eb="4">
      <t>ダンタイ</t>
    </rPh>
    <rPh sb="4" eb="6">
      <t>ヘイキン</t>
    </rPh>
    <rPh sb="7" eb="8">
      <t>エン</t>
    </rPh>
    <phoneticPr fontId="6"/>
  </si>
  <si>
    <t>増減率(%)(A)</t>
    <rPh sb="0" eb="3">
      <t>ゾウゲンリツ</t>
    </rPh>
    <phoneticPr fontId="6"/>
  </si>
  <si>
    <t>当該団体(円)</t>
    <rPh sb="0" eb="2">
      <t>トウガイ</t>
    </rPh>
    <rPh sb="2" eb="4">
      <t>ダンタイ</t>
    </rPh>
    <rPh sb="5" eb="6">
      <t>エン</t>
    </rPh>
    <phoneticPr fontId="6"/>
  </si>
  <si>
    <t>人口１人当たり決算額</t>
    <rPh sb="0" eb="2">
      <t>ジンコウ</t>
    </rPh>
    <rPh sb="2" eb="4">
      <t>ヒトリ</t>
    </rPh>
    <rPh sb="4" eb="5">
      <t>ア</t>
    </rPh>
    <rPh sb="7" eb="10">
      <t>ケッサンガク</t>
    </rPh>
    <phoneticPr fontId="6"/>
  </si>
  <si>
    <t>当該団体決算額
（千円）</t>
    <rPh sb="0" eb="2">
      <t>トウガイ</t>
    </rPh>
    <rPh sb="2" eb="4">
      <t>ダンタイ</t>
    </rPh>
    <rPh sb="4" eb="6">
      <t>ケッサン</t>
    </rPh>
    <rPh sb="6" eb="7">
      <t>ガク</t>
    </rPh>
    <rPh sb="9" eb="11">
      <t>センエン</t>
    </rPh>
    <phoneticPr fontId="6"/>
  </si>
  <si>
    <t>普通建設事業費</t>
    <rPh sb="0" eb="2">
      <t>フツウ</t>
    </rPh>
    <rPh sb="2" eb="4">
      <t>ケンセツ</t>
    </rPh>
    <rPh sb="4" eb="7">
      <t>ジギョウヒ</t>
    </rPh>
    <phoneticPr fontId="6"/>
  </si>
  <si>
    <t>（参考）　普通建設事業費の分析</t>
    <rPh sb="1" eb="3">
      <t>サンコウ</t>
    </rPh>
    <rPh sb="5" eb="7">
      <t>フツウ</t>
    </rPh>
    <rPh sb="7" eb="9">
      <t>ケンセツ</t>
    </rPh>
    <rPh sb="9" eb="11">
      <t>ジギョウ</t>
    </rPh>
    <rPh sb="11" eb="12">
      <t>ヒ</t>
    </rPh>
    <rPh sb="13" eb="15">
      <t>ブンセキ</t>
    </rPh>
    <phoneticPr fontId="6"/>
  </si>
  <si>
    <t>※平成29年度中に市町村合併した団体で、合併前の団体ごとの決算に基づく実質公債費比率を算出していない団体については、グラフを表記しない。</t>
    <phoneticPr fontId="6"/>
  </si>
  <si>
    <t>▲地方債に係る元利償還金及び準元利償還金に要する経費として
普通交付税の額の算定に用いる基準財政需要額に算入された額</t>
  </si>
  <si>
    <t>▲特定財源の額</t>
  </si>
  <si>
    <t>一時借入金利子
（同一団体における会計間の現金運用に係る利子は除く）</t>
  </si>
  <si>
    <t>公債費に準ずる債務負担行為に係るもの</t>
    <phoneticPr fontId="6"/>
  </si>
  <si>
    <t>一部事務組合等の起こした地方債に充てたと認められる
補助金又は負担金</t>
    <phoneticPr fontId="6"/>
  </si>
  <si>
    <t>公営企業に要する経費の財源とする地方債の償還の財源に
充てたと認められる繰入金</t>
    <phoneticPr fontId="6"/>
  </si>
  <si>
    <t>満期一括償還地方債の一年当たりの元金償還金に相当するもの
（年度割相当額）</t>
  </si>
  <si>
    <t>積立不足額を考慮して算定した額</t>
    <rPh sb="0" eb="1">
      <t>ツ</t>
    </rPh>
    <rPh sb="1" eb="2">
      <t>タ</t>
    </rPh>
    <rPh sb="2" eb="5">
      <t>フソクガク</t>
    </rPh>
    <rPh sb="6" eb="8">
      <t>コウリョ</t>
    </rPh>
    <rPh sb="10" eb="12">
      <t>サンテイ</t>
    </rPh>
    <rPh sb="14" eb="15">
      <t>ガク</t>
    </rPh>
    <phoneticPr fontId="27"/>
  </si>
  <si>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</si>
  <si>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対比（％）</t>
    <rPh sb="0" eb="2">
      <t>タイヒ</t>
    </rPh>
    <phoneticPr fontId="6"/>
  </si>
  <si>
    <t>類似団体平均（円）</t>
    <rPh sb="0" eb="2">
      <t>ルイジ</t>
    </rPh>
    <rPh sb="2" eb="4">
      <t>ダンタイ</t>
    </rPh>
    <rPh sb="4" eb="6">
      <t>ヘイキン</t>
    </rPh>
    <rPh sb="7" eb="8">
      <t>エン</t>
    </rPh>
    <phoneticPr fontId="6"/>
  </si>
  <si>
    <t>当該団体（円）</t>
    <rPh sb="0" eb="2">
      <t>トウガイ</t>
    </rPh>
    <rPh sb="2" eb="4">
      <t>ダンタイ</t>
    </rPh>
    <rPh sb="5" eb="6">
      <t>エン</t>
    </rPh>
    <phoneticPr fontId="6"/>
  </si>
  <si>
    <t>人口1人当たり決算額</t>
    <rPh sb="0" eb="2">
      <t>ジンコウ</t>
    </rPh>
    <rPh sb="2" eb="4">
      <t>ヒトリ</t>
    </rPh>
    <rPh sb="4" eb="5">
      <t>ア</t>
    </rPh>
    <rPh sb="7" eb="9">
      <t>ケッサン</t>
    </rPh>
    <rPh sb="9" eb="10">
      <t>ガク</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</si>
  <si>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</si>
  <si>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</si>
  <si>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（注）住民基本台帳人口については、住民基本台帳関係年報の調査基準日変更に伴い、平成25年度以降、調査年度の1月1日現在の住民基本台帳に登載されている人口を記載。</t>
    <phoneticPr fontId="6"/>
  </si>
  <si>
    <t>ラスパイレス指数</t>
    <rPh sb="6" eb="8">
      <t>シスウ</t>
    </rPh>
    <phoneticPr fontId="19"/>
  </si>
  <si>
    <t>人口1,000人当たり職員数（人）</t>
    <rPh sb="0" eb="2">
      <t>ジンコウ</t>
    </rPh>
    <rPh sb="7" eb="8">
      <t>ニン</t>
    </rPh>
    <rPh sb="8" eb="9">
      <t>ア</t>
    </rPh>
    <rPh sb="11" eb="14">
      <t>ショクインスウ</t>
    </rPh>
    <rPh sb="15" eb="16">
      <t>ヒト</t>
    </rPh>
    <phoneticPr fontId="6"/>
  </si>
  <si>
    <t>対比（差引）</t>
    <rPh sb="0" eb="2">
      <t>タイヒ</t>
    </rPh>
    <rPh sb="3" eb="5">
      <t>サシヒキ</t>
    </rPh>
    <phoneticPr fontId="6"/>
  </si>
  <si>
    <t>類似団体平均</t>
    <rPh sb="0" eb="2">
      <t>ルイジ</t>
    </rPh>
    <rPh sb="2" eb="4">
      <t>ダンタイ</t>
    </rPh>
    <rPh sb="4" eb="6">
      <t>ヘイキン</t>
    </rPh>
    <phoneticPr fontId="6"/>
  </si>
  <si>
    <t>当該団体</t>
    <rPh sb="0" eb="2">
      <t>トウガイ</t>
    </rPh>
    <rPh sb="2" eb="4">
      <t>ダンタイ</t>
    </rPh>
    <phoneticPr fontId="6"/>
  </si>
  <si>
    <t>参考</t>
    <rPh sb="0" eb="2">
      <t>サンコウ</t>
    </rPh>
    <phoneticPr fontId="6"/>
  </si>
  <si>
    <t>▲退職金</t>
    <rPh sb="1" eb="3">
      <t>タイショク</t>
    </rPh>
    <rPh sb="3" eb="4">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</si>
  <si>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</si>
  <si>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</si>
  <si>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</si>
  <si>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</si>
  <si>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一部事務組合負担金（補助費等）</t>
    <rPh sb="0" eb="2">
      <t>イチブ</t>
    </rPh>
    <rPh sb="2" eb="4">
      <t>ジム</t>
    </rPh>
    <rPh sb="4" eb="6">
      <t>クミアイ</t>
    </rPh>
    <rPh sb="6" eb="9">
      <t>フタンキン</t>
    </rPh>
    <rPh sb="10" eb="13">
      <t>ホジョヒ</t>
    </rPh>
    <rPh sb="13" eb="14">
      <t>トウ</t>
    </rPh>
    <phoneticPr fontId="6"/>
  </si>
  <si>
    <t>賃金（物件費）</t>
    <rPh sb="0" eb="2">
      <t>チンギン</t>
    </rPh>
    <rPh sb="3" eb="5">
      <t>ブッケン</t>
    </rPh>
    <rPh sb="5" eb="6">
      <t>ヒ</t>
    </rPh>
    <phoneticPr fontId="6"/>
  </si>
  <si>
    <t>人件費</t>
    <rPh sb="0" eb="3">
      <t>ジンケンヒ</t>
    </rPh>
    <phoneticPr fontId="6"/>
  </si>
  <si>
    <t>人件費及び人件費に準ずる費用</t>
    <rPh sb="0" eb="3">
      <t>ジンケンヒ</t>
    </rPh>
    <rPh sb="3" eb="4">
      <t>オヨ</t>
    </rPh>
    <rPh sb="5" eb="8">
      <t>ジンケンヒ</t>
    </rPh>
    <rPh sb="9" eb="10">
      <t>ジュン</t>
    </rPh>
    <rPh sb="12" eb="14">
      <t>ヒヨウ</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</si>
  <si>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</si>
  <si>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 1.07</t>
  </si>
  <si>
    <t>▲ 0.11</t>
  </si>
  <si>
    <t>▲ 0.71</t>
  </si>
  <si>
    <t>▲ 0.22</t>
  </si>
  <si>
    <t>実質単年度収支</t>
    <rPh sb="0" eb="2">
      <t>ジッシツ</t>
    </rPh>
    <rPh sb="2" eb="5">
      <t>タンネンド</t>
    </rPh>
    <rPh sb="5" eb="7">
      <t>シュウシ</t>
    </rPh>
    <phoneticPr fontId="6"/>
  </si>
  <si>
    <t>実質収支額</t>
    <rPh sb="0" eb="2">
      <t>ジッシツ</t>
    </rPh>
    <rPh sb="2" eb="4">
      <t>シュウシ</t>
    </rPh>
    <rPh sb="4" eb="5">
      <t>ガク</t>
    </rPh>
    <phoneticPr fontId="6"/>
  </si>
  <si>
    <t>財政調整基金残高</t>
    <rPh sb="0" eb="2">
      <t>ザイセイ</t>
    </rPh>
    <rPh sb="2" eb="4">
      <t>チョウセイ</t>
    </rPh>
    <rPh sb="4" eb="6">
      <t>キキン</t>
    </rPh>
    <rPh sb="6" eb="8">
      <t>ザンダカ</t>
    </rPh>
    <phoneticPr fontId="6"/>
  </si>
  <si>
    <t>年度</t>
    <rPh sb="0" eb="2">
      <t>ネンド</t>
    </rPh>
    <phoneticPr fontId="6"/>
  </si>
  <si>
    <t>標準財政規模比（％）</t>
    <phoneticPr fontId="6"/>
  </si>
  <si>
    <t>※平成29年度中に市町村合併した団体で、合併前の団体ごとの決算に基づく連結実質赤字比率を算出していない団体については、グラフを表記しない。</t>
    <phoneticPr fontId="6"/>
  </si>
  <si>
    <t>その他会計（黒字）</t>
  </si>
  <si>
    <t>▲ 1.09</t>
  </si>
  <si>
    <t>▲ 1.77</t>
  </si>
  <si>
    <t>▲ 2.23</t>
  </si>
  <si>
    <t>その他会計（赤字）</t>
  </si>
  <si>
    <t>一般会計</t>
  </si>
  <si>
    <t>京都市後期高齢者医療特別会計</t>
  </si>
  <si>
    <t>京都市中央卸売市場第一市場特別会計</t>
  </si>
  <si>
    <t>▲ 0.08</t>
  </si>
  <si>
    <t>▲ 0.29</t>
  </si>
  <si>
    <t>京都市国民健康保険事業特別会計</t>
  </si>
  <si>
    <t>京都市介護保険事業特別会計</t>
  </si>
  <si>
    <t>▲ 0.28</t>
  </si>
  <si>
    <t>▲ 0.93</t>
  </si>
  <si>
    <t>京都市自動車運送事業特別会計</t>
  </si>
  <si>
    <t>京都市水道事業特別会計</t>
  </si>
  <si>
    <t>京都市公共下水道事業特別会計</t>
  </si>
  <si>
    <t>会計</t>
    <rPh sb="0" eb="2">
      <t>カイケイ</t>
    </rPh>
    <phoneticPr fontId="6"/>
  </si>
  <si>
    <t>標準財政規模比（％）</t>
    <phoneticPr fontId="6"/>
  </si>
  <si>
    <t>※平成29年度中に市町村合併した団体で、合併前の団体ごとの決算に基づく実質公債費比率を算出していない団体については、グラフを表記しない。</t>
    <phoneticPr fontId="6"/>
  </si>
  <si>
    <t>実質公債費比率の分子</t>
    <phoneticPr fontId="6"/>
  </si>
  <si>
    <t>(A)－(B)</t>
    <phoneticPr fontId="6"/>
  </si>
  <si>
    <t>算入公債費等</t>
    <phoneticPr fontId="6"/>
  </si>
  <si>
    <t>算入公債費等(B)</t>
    <phoneticPr fontId="6"/>
  </si>
  <si>
    <t>一時借入金の利子</t>
    <phoneticPr fontId="6"/>
  </si>
  <si>
    <t>債務負担行為に基づく支出額</t>
  </si>
  <si>
    <t>組合等が起こした地方債の元利償還金に対する負担金等</t>
  </si>
  <si>
    <t>公営企業債の元利償還金に対する繰入金</t>
  </si>
  <si>
    <t>満期一括償還地方債に係る年度割相当額</t>
    <phoneticPr fontId="6"/>
  </si>
  <si>
    <t>減債基金積立不足算定額</t>
    <phoneticPr fontId="6"/>
  </si>
  <si>
    <t>元利償還金</t>
  </si>
  <si>
    <t>元利償還金等(A)</t>
    <phoneticPr fontId="6"/>
  </si>
  <si>
    <t>分子の構造</t>
    <rPh sb="0" eb="2">
      <t>ブンシ</t>
    </rPh>
    <rPh sb="3" eb="5">
      <t>コウゾウ</t>
    </rPh>
    <phoneticPr fontId="6"/>
  </si>
  <si>
    <t>（百万円）</t>
    <rPh sb="1" eb="2">
      <t>ヒャク</t>
    </rPh>
    <rPh sb="2" eb="4">
      <t>マンエン</t>
    </rPh>
    <phoneticPr fontId="6"/>
  </si>
  <si>
    <t>※平成29年度中に市町村合併した団体で、合併前の団体ごとの決算に基づく将来負担比率を算出していない団体については、グラフを表記しない。</t>
    <phoneticPr fontId="6"/>
  </si>
  <si>
    <t>将来負担比率の分子</t>
  </si>
  <si>
    <t>(A)－(B)</t>
    <phoneticPr fontId="6"/>
  </si>
  <si>
    <t>基準財政需要額算入見込額</t>
  </si>
  <si>
    <t>充当可能特定歳入</t>
  </si>
  <si>
    <t>充当可能基金</t>
  </si>
  <si>
    <t>充当可能財源等(B)</t>
    <phoneticPr fontId="6"/>
  </si>
  <si>
    <t>組合等連結実質赤字額負担見込額</t>
  </si>
  <si>
    <t>連結実質赤字額</t>
  </si>
  <si>
    <t>うち、健全化法施行規則附則第三条に係る負担見込額</t>
    <phoneticPr fontId="6"/>
  </si>
  <si>
    <t>設立法人等の負債額等負担見込額</t>
  </si>
  <si>
    <t>退職手当負担見込額</t>
  </si>
  <si>
    <t>組合等負担等見込額</t>
  </si>
  <si>
    <t>公営企業債等繰入見込額</t>
  </si>
  <si>
    <t>債務負担行為に基づく支出予定額</t>
  </si>
  <si>
    <t>一般会計等に係る地方債の現在高</t>
  </si>
  <si>
    <t>将来負担額(A)</t>
    <phoneticPr fontId="6"/>
  </si>
  <si>
    <t>将来負担比率の分子</t>
    <phoneticPr fontId="6"/>
  </si>
  <si>
    <t>充当可能財源等</t>
    <rPh sb="0" eb="2">
      <t>ジュウトウ</t>
    </rPh>
    <rPh sb="2" eb="4">
      <t>カノウ</t>
    </rPh>
    <rPh sb="4" eb="6">
      <t>ザイゲン</t>
    </rPh>
    <rPh sb="6" eb="7">
      <t>トウ</t>
    </rPh>
    <phoneticPr fontId="6"/>
  </si>
  <si>
    <t>将来負担比率（分子）の構造</t>
  </si>
  <si>
    <t>実質公債費比率の分子</t>
  </si>
  <si>
    <t>元利償還金</t>
    <phoneticPr fontId="6"/>
  </si>
  <si>
    <t>減債基金積立不足算定額</t>
    <phoneticPr fontId="6"/>
  </si>
  <si>
    <t>満期一括償還地方債に係る年度割相当額</t>
    <phoneticPr fontId="6"/>
  </si>
  <si>
    <t>公営企業債の元利償還金に対する繰入金</t>
    <phoneticPr fontId="6"/>
  </si>
  <si>
    <t>組合等が起こした地方債の元利償還金に対する負担金等</t>
    <phoneticPr fontId="6"/>
  </si>
  <si>
    <t>債務負担行為に基づく支出額</t>
    <phoneticPr fontId="6"/>
  </si>
  <si>
    <t>一時借入金の利子</t>
    <phoneticPr fontId="6"/>
  </si>
  <si>
    <t>算入公債費等</t>
    <rPh sb="0" eb="2">
      <t>サンニュウ</t>
    </rPh>
    <rPh sb="2" eb="6">
      <t>コウサイヒトウ</t>
    </rPh>
    <phoneticPr fontId="1"/>
  </si>
  <si>
    <t>算入公債費等</t>
    <rPh sb="0" eb="2">
      <t>サンニュウ</t>
    </rPh>
    <rPh sb="2" eb="6">
      <t>コウサイヒトウ</t>
    </rPh>
    <phoneticPr fontId="6"/>
  </si>
  <si>
    <t>元利償還金等</t>
    <rPh sb="0" eb="2">
      <t>ガンリ</t>
    </rPh>
    <rPh sb="2" eb="5">
      <t>ショウカンキン</t>
    </rPh>
    <rPh sb="5" eb="6">
      <t>トウ</t>
    </rPh>
    <phoneticPr fontId="6"/>
  </si>
  <si>
    <t>実質公債費比率（分子）の構造</t>
  </si>
  <si>
    <t>黒字額</t>
    <rPh sb="0" eb="2">
      <t>クロジ</t>
    </rPh>
    <rPh sb="2" eb="3">
      <t>ガク</t>
    </rPh>
    <phoneticPr fontId="1"/>
  </si>
  <si>
    <t>赤字額</t>
    <rPh sb="0" eb="2">
      <t>アカジ</t>
    </rPh>
    <rPh sb="2" eb="3">
      <t>ガク</t>
    </rPh>
    <phoneticPr fontId="1"/>
  </si>
  <si>
    <t>連結実質赤字比率に係る赤字・黒字の構成分析</t>
  </si>
  <si>
    <t>実質単年度収支</t>
    <rPh sb="0" eb="2">
      <t>ジッシツ</t>
    </rPh>
    <rPh sb="2" eb="5">
      <t>タンネンド</t>
    </rPh>
    <rPh sb="5" eb="7">
      <t>シュウシ</t>
    </rPh>
    <phoneticPr fontId="1"/>
  </si>
  <si>
    <t>財政調整基金残高</t>
    <phoneticPr fontId="6"/>
  </si>
  <si>
    <t>実質収支額</t>
    <phoneticPr fontId="1"/>
  </si>
  <si>
    <t>実質収支比率等に係る経年分析</t>
  </si>
  <si>
    <t>類似団体内平均(円)</t>
    <rPh sb="0" eb="2">
      <t>ルイジ</t>
    </rPh>
    <rPh sb="2" eb="4">
      <t>ダンタイ</t>
    </rPh>
    <phoneticPr fontId="6"/>
  </si>
  <si>
    <t>当該団体(円)</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</si>
</sst>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quot;(&quot;0&quot;)&quot;"/>
    <numFmt numFmtId="184" formatCode="0.0_ "/>
    <numFmt numFmtId="185" formatCode="0.00_ "/>
    <numFmt numFmtId="186" formatCode="@&quot; &quot;"/>
    <numFmt numFmtId="187" formatCode="0_ "/>
    <numFmt numFmtId="188" formatCode="&quot;( &quot;0.0&quot; )&quot;;&quot;( &quot;\-0.0&quot; )&quot;"/>
    <numFmt numFmtId="189" formatCode="0.0_);[Red]\(0.0\)"/>
    <numFmt numFmtId="190" formatCode="0.0;&quot;▲ &quot;0.0"/>
    <numFmt numFmtId="191" formatCode="0.00;&quot;▲ &quot;0.00"/>
    <numFmt numFmtId="192" formatCode="#,##0.00;&quot;▲ &quot;#,##0.00"/>
  </numFmts>
  <fonts count="32">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color indexed="8"/>
      <name val="ＭＳ Ｐゴシック"/>
      <family val="3"/>
      <charset val="128"/>
    </font>
    <font>
      <b/>
      <sz val="22"/>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ＭＳ Ｐゴシック"/>
      <family val="3"/>
      <charset val="128"/>
      <scheme val="minor"/>
    </font>
    <font>
      <sz val="9"/>
      <color indexed="8"/>
      <name val="ＭＳ ゴシック"/>
      <family val="3"/>
      <charset val="128"/>
    </font>
    <font>
      <b/>
      <sz val="13"/>
      <color indexed="56"/>
      <name val="ＭＳ ゴシック"/>
      <family val="3"/>
      <charset val="128"/>
    </font>
    <font>
      <sz val="8"/>
      <color indexed="8"/>
      <name val="ＭＳ ゴシック"/>
      <family val="3"/>
      <charset val="128"/>
    </font>
    <font>
      <sz val="9"/>
      <name val="ＭＳ ゴシック"/>
      <family val="3"/>
      <charset val="128"/>
    </font>
    <font>
      <sz val="6"/>
      <name val="ＭＳ ゴシック"/>
      <family val="3"/>
      <charset val="128"/>
    </font>
    <font>
      <sz val="9"/>
      <color indexed="8"/>
      <name val="ＭＳ Ｐゴシック"/>
      <family val="3"/>
      <charset val="128"/>
    </font>
    <font>
      <b/>
      <sz val="9"/>
      <color indexed="8"/>
      <name val="ＭＳ ゴシック"/>
      <family val="3"/>
      <charset val="128"/>
    </font>
    <font>
      <b/>
      <sz val="20"/>
      <color indexed="8"/>
      <name val="ＭＳ ゴシック"/>
      <family val="3"/>
      <charset val="128"/>
    </font>
    <font>
      <b/>
      <sz val="28"/>
      <name val="ＭＳ ゴシック"/>
      <family val="3"/>
      <charset val="128"/>
    </font>
    <font>
      <sz val="11"/>
      <color indexed="8"/>
      <name val="ＭＳ ゴシック"/>
      <family val="3"/>
      <charset val="128"/>
    </font>
    <font>
      <b/>
      <sz val="18"/>
      <color indexed="8"/>
      <name val="ＭＳ ゴシック"/>
      <family val="3"/>
      <charset val="128"/>
    </font>
    <font>
      <b/>
      <sz val="9"/>
      <color indexed="12"/>
      <name val="ＭＳ ゴシック"/>
      <family val="3"/>
      <charset val="128"/>
    </font>
    <font>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b/>
      <sz val="12"/>
      <color indexed="8"/>
      <name val="ＭＳ ゴシック"/>
      <family val="3"/>
      <charset val="128"/>
    </font>
    <font>
      <b/>
      <sz val="24"/>
      <color indexed="8"/>
      <name val="ＭＳ ゴシック"/>
      <family val="3"/>
      <charset val="128"/>
    </font>
    <font>
      <sz val="11"/>
      <name val="ＭＳ ゴシック"/>
      <family val="3"/>
      <charset val="128"/>
    </font>
    <font>
      <sz val="14"/>
      <color indexed="8"/>
      <name val="ＭＳ ゴシック"/>
      <family val="3"/>
      <charset val="128"/>
    </font>
    <font>
      <b/>
      <sz val="16"/>
      <color indexed="8"/>
      <name val="ＭＳ ゴシック"/>
      <family val="3"/>
      <charset val="128"/>
    </font>
    <font>
      <sz val="13"/>
      <color indexed="8"/>
      <name val="ＭＳ ゴシック"/>
      <family val="3"/>
      <charset val="128"/>
    </font>
    <font>
      <sz val="10"/>
      <color indexed="8"/>
      <name val="ＭＳ Ｐゴシック"/>
      <family val="3"/>
      <charset val="128"/>
    </font>
  </fonts>
  <fills count="8">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43"/>
        <bgColor indexed="64"/>
      </patternFill>
    </fill>
    <fill>
      <patternFill patternType="solid">
        <fgColor indexed="15"/>
        <bgColor indexed="64"/>
      </patternFill>
    </fill>
    <fill>
      <patternFill patternType="solid">
        <fgColor indexed="27"/>
        <bgColor indexed="64"/>
      </patternFill>
    </fill>
    <fill>
      <patternFill patternType="solid">
        <fgColor indexed="41"/>
        <bgColor indexed="64"/>
      </patternFill>
    </fill>
  </fills>
  <borders count="19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diagonalUp="1">
      <left/>
      <right style="medium">
        <color indexed="64"/>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style="hair">
        <color indexed="64"/>
      </left>
      <right/>
      <top style="thin">
        <color indexed="64"/>
      </top>
      <bottom style="medium">
        <color indexed="64"/>
      </bottom>
      <diagonal style="hair">
        <color indexed="64"/>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diagonalUp="1">
      <left/>
      <right style="medium">
        <color indexed="64"/>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style="hair">
        <color indexed="64"/>
      </left>
      <right/>
      <top style="thin">
        <color indexed="64"/>
      </top>
      <bottom style="thin">
        <color indexed="64"/>
      </bottom>
      <diagonal style="hair">
        <color indexed="64"/>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right style="medium">
        <color indexed="64"/>
      </right>
      <top/>
      <bottom style="medium">
        <color indexed="64"/>
      </bottom>
      <diagonal style="thin">
        <color indexed="64"/>
      </diagonal>
    </border>
    <border diagonalUp="1">
      <left/>
      <right/>
      <top/>
      <bottom style="medium">
        <color indexed="64"/>
      </bottom>
      <diagonal style="thin">
        <color indexed="64"/>
      </diagonal>
    </border>
    <border diagonalUp="1">
      <left style="thin">
        <color indexed="64"/>
      </left>
      <right/>
      <top/>
      <bottom style="medium">
        <color indexed="64"/>
      </bottom>
      <diagonal style="thin">
        <color indexed="64"/>
      </diagonal>
    </border>
    <border diagonalUp="1">
      <left/>
      <right style="medium">
        <color indexed="64"/>
      </right>
      <top/>
      <bottom style="thin">
        <color indexed="64"/>
      </bottom>
      <diagonal style="hair">
        <color indexed="64"/>
      </diagonal>
    </border>
    <border diagonalUp="1">
      <left/>
      <right/>
      <top/>
      <bottom style="thin">
        <color indexed="64"/>
      </bottom>
      <diagonal style="hair">
        <color indexed="64"/>
      </diagonal>
    </border>
    <border diagonalUp="1">
      <left style="hair">
        <color indexed="64"/>
      </left>
      <right/>
      <top/>
      <bottom style="thin">
        <color indexed="64"/>
      </bottom>
      <diagonal style="hair">
        <color indexed="64"/>
      </diagonal>
    </border>
    <border diagonalUp="1">
      <left/>
      <right style="medium">
        <color indexed="64"/>
      </right>
      <top/>
      <bottom/>
      <diagonal style="hair">
        <color indexed="64"/>
      </diagonal>
    </border>
    <border diagonalUp="1">
      <left/>
      <right/>
      <top/>
      <bottom/>
      <diagonal style="hair">
        <color indexed="64"/>
      </diagonal>
    </border>
    <border diagonalUp="1">
      <left style="hair">
        <color indexed="64"/>
      </left>
      <right/>
      <top/>
      <bottom/>
      <diagonal style="hair">
        <color indexed="64"/>
      </diagonal>
    </border>
    <border>
      <left style="hair">
        <color indexed="64"/>
      </left>
      <right style="medium">
        <color indexed="64"/>
      </right>
      <top/>
      <bottom style="medium">
        <color indexed="64"/>
      </bottom>
      <diagonal/>
    </border>
    <border>
      <left style="hair">
        <color indexed="64"/>
      </left>
      <right style="hair">
        <color indexed="64"/>
      </right>
      <top/>
      <bottom style="medium">
        <color indexed="64"/>
      </bottom>
      <diagonal/>
    </border>
    <border>
      <left style="thin">
        <color indexed="64"/>
      </left>
      <right style="hair">
        <color indexed="64"/>
      </right>
      <top/>
      <bottom style="medium">
        <color indexed="64"/>
      </bottom>
      <diagonal/>
    </border>
    <border diagonalUp="1">
      <left/>
      <right style="medium">
        <color indexed="64"/>
      </right>
      <top style="thin">
        <color indexed="64"/>
      </top>
      <bottom/>
      <diagonal style="hair">
        <color indexed="64"/>
      </diagonal>
    </border>
    <border diagonalUp="1">
      <left/>
      <right/>
      <top style="thin">
        <color indexed="64"/>
      </top>
      <bottom/>
      <diagonal style="hair">
        <color indexed="64"/>
      </diagonal>
    </border>
    <border diagonalUp="1">
      <left style="hair">
        <color indexed="64"/>
      </left>
      <right/>
      <top style="thin">
        <color indexed="64"/>
      </top>
      <bottom/>
      <diagonal style="hair">
        <color indexed="64"/>
      </diagonal>
    </border>
    <border>
      <left style="hair">
        <color indexed="64"/>
      </left>
      <right style="medium">
        <color indexed="64"/>
      </right>
      <top/>
      <bottom/>
      <diagonal/>
    </border>
    <border>
      <left style="thin">
        <color indexed="64"/>
      </left>
      <right style="hair">
        <color indexed="64"/>
      </right>
      <top/>
      <bottom/>
      <diagonal/>
    </border>
    <border>
      <left style="hair">
        <color indexed="64"/>
      </left>
      <right style="medium">
        <color indexed="64"/>
      </right>
      <top style="thin">
        <color indexed="64"/>
      </top>
      <bottom/>
      <diagonal/>
    </border>
    <border>
      <left style="thin">
        <color indexed="64"/>
      </left>
      <right style="hair">
        <color indexed="64"/>
      </right>
      <top style="thin">
        <color indexed="64"/>
      </top>
      <bottom/>
      <diagonal/>
    </border>
    <border diagonalUp="1">
      <left/>
      <right style="thin">
        <color indexed="64"/>
      </right>
      <top style="thin">
        <color indexed="64"/>
      </top>
      <bottom style="medium">
        <color indexed="64"/>
      </bottom>
      <diagonal style="hair">
        <color indexed="64"/>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diagonalUp="1">
      <left/>
      <right style="thin">
        <color indexed="64"/>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left style="medium">
        <color indexed="64"/>
      </left>
      <right style="thin">
        <color indexed="64"/>
      </right>
      <top style="thin">
        <color indexed="64"/>
      </top>
      <bottom style="medium">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diagonalUp="1">
      <left style="hair">
        <color indexed="64"/>
      </left>
      <right style="hair">
        <color indexed="64"/>
      </right>
      <top style="thin">
        <color indexed="64"/>
      </top>
      <bottom style="medium">
        <color indexed="64"/>
      </bottom>
      <diagonal style="thin">
        <color indexed="64"/>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medium">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right style="thin">
        <color indexed="64"/>
      </right>
      <top style="double">
        <color indexed="64"/>
      </top>
      <bottom style="hair">
        <color indexed="64"/>
      </bottom>
      <diagonal/>
    </border>
    <border>
      <left/>
      <right/>
      <top style="double">
        <color indexed="64"/>
      </top>
      <bottom style="hair">
        <color indexed="64"/>
      </bottom>
      <diagonal/>
    </border>
    <border>
      <left style="thin">
        <color indexed="64"/>
      </left>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right style="medium">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top/>
      <bottom style="double">
        <color indexed="64"/>
      </bottom>
      <diagonal/>
    </border>
    <border diagonalUp="1">
      <left/>
      <right style="hair">
        <color indexed="64"/>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diagonalUp="1">
      <left style="hair">
        <color indexed="64"/>
      </left>
      <right/>
      <top style="thin">
        <color indexed="64"/>
      </top>
      <bottom style="medium">
        <color indexed="64"/>
      </bottom>
      <diagonal style="thin">
        <color indexed="64"/>
      </diagonal>
    </border>
    <border>
      <left style="medium">
        <color indexed="64"/>
      </left>
      <right/>
      <top style="hair">
        <color indexed="64"/>
      </top>
      <bottom style="hair">
        <color indexed="64"/>
      </bottom>
      <diagonal/>
    </border>
    <border>
      <left style="medium">
        <color indexed="64"/>
      </left>
      <right style="thin">
        <color indexed="64"/>
      </right>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hair">
        <color indexed="64"/>
      </right>
      <top style="double">
        <color indexed="64"/>
      </top>
      <bottom style="hair">
        <color indexed="64"/>
      </bottom>
      <diagonal/>
    </border>
    <border>
      <left/>
      <right style="medium">
        <color indexed="64"/>
      </right>
      <top/>
      <bottom style="hair">
        <color indexed="64"/>
      </bottom>
      <diagonal/>
    </border>
    <border>
      <left/>
      <right/>
      <top/>
      <bottom style="hair">
        <color indexed="64"/>
      </bottom>
      <diagonal/>
    </border>
    <border>
      <left style="medium">
        <color indexed="64"/>
      </left>
      <right/>
      <top/>
      <bottom style="hair">
        <color indexed="64"/>
      </bottom>
      <diagonal/>
    </border>
    <border>
      <left style="hair">
        <color indexed="64"/>
      </left>
      <right/>
      <top style="double">
        <color indexed="64"/>
      </top>
      <bottom style="hair">
        <color indexed="64"/>
      </bottom>
      <diagonal/>
    </border>
    <border>
      <left style="thin">
        <color indexed="64"/>
      </left>
      <right style="thin">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7" fillId="0" borderId="0">
      <alignment vertical="center"/>
    </xf>
    <xf numFmtId="0" fontId="9" fillId="0" borderId="0">
      <alignment vertical="center"/>
    </xf>
    <xf numFmtId="0" fontId="10" fillId="0" borderId="0">
      <alignment vertical="center"/>
    </xf>
    <xf numFmtId="0" fontId="1"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cellStyleXfs>
  <cellXfs count="1257">
    <xf numFmtId="0" fontId="0" fillId="0" borderId="0" xfId="0">
      <alignment vertical="center"/>
    </xf>
    <xf numFmtId="0" fontId="1" fillId="2" borderId="0" xfId="1" applyFont="1" applyFill="1"/>
    <xf numFmtId="0" fontId="1" fillId="2" borderId="0" xfId="1" applyFont="1" applyFill="1" applyAlignment="1" applyProtection="1">
      <protection hidden="1"/>
    </xf>
    <xf numFmtId="0" fontId="3" fillId="0" borderId="0" xfId="2" applyFont="1" applyFill="1">
      <alignment vertical="center"/>
    </xf>
    <xf numFmtId="0" fontId="3" fillId="0" borderId="0" xfId="2" applyFont="1" applyFill="1" applyBorder="1">
      <alignment vertical="center"/>
    </xf>
    <xf numFmtId="0" fontId="4" fillId="2" borderId="0" xfId="1" applyFont="1" applyFill="1"/>
    <xf numFmtId="0" fontId="1" fillId="2" borderId="0" xfId="1" applyFont="1" applyFill="1" applyProtection="1">
      <protection hidden="1"/>
    </xf>
    <xf numFmtId="0" fontId="3" fillId="0" borderId="1" xfId="2" applyFont="1" applyFill="1" applyBorder="1">
      <alignment vertical="center"/>
    </xf>
    <xf numFmtId="0" fontId="3" fillId="0" borderId="2" xfId="2" applyFont="1" applyFill="1" applyBorder="1">
      <alignment vertical="center"/>
    </xf>
    <xf numFmtId="176" fontId="3" fillId="0" borderId="2" xfId="2" applyNumberFormat="1" applyFont="1" applyFill="1" applyBorder="1">
      <alignment vertical="center"/>
    </xf>
    <xf numFmtId="0" fontId="3" fillId="0" borderId="3" xfId="2" applyFont="1" applyFill="1" applyBorder="1">
      <alignment vertical="center"/>
    </xf>
    <xf numFmtId="0" fontId="5" fillId="0" borderId="0" xfId="2" applyFont="1" applyFill="1">
      <alignment vertical="center"/>
    </xf>
    <xf numFmtId="0" fontId="3" fillId="0" borderId="4" xfId="2" applyFont="1" applyFill="1" applyBorder="1">
      <alignment vertical="center"/>
    </xf>
    <xf numFmtId="0" fontId="3" fillId="0" borderId="5" xfId="2" applyFont="1" applyFill="1" applyBorder="1">
      <alignment vertical="center"/>
    </xf>
    <xf numFmtId="0" fontId="5" fillId="0" borderId="0" xfId="2" applyFont="1" applyFill="1" applyAlignment="1">
      <alignment vertical="center"/>
    </xf>
    <xf numFmtId="0" fontId="3" fillId="0" borderId="6" xfId="2" applyFont="1" applyFill="1" applyBorder="1">
      <alignment vertical="center"/>
    </xf>
    <xf numFmtId="0" fontId="3" fillId="0" borderId="7" xfId="2" applyFont="1" applyFill="1" applyBorder="1">
      <alignment vertical="center"/>
    </xf>
    <xf numFmtId="0" fontId="3" fillId="0" borderId="8" xfId="2" applyFont="1" applyFill="1" applyBorder="1">
      <alignment vertical="center"/>
    </xf>
    <xf numFmtId="0" fontId="3" fillId="0" borderId="9" xfId="2" applyFont="1" applyFill="1" applyBorder="1">
      <alignment vertical="center"/>
    </xf>
    <xf numFmtId="0" fontId="5" fillId="0" borderId="1" xfId="2" applyFont="1" applyFill="1" applyBorder="1">
      <alignment vertical="center"/>
    </xf>
    <xf numFmtId="177" fontId="7" fillId="0" borderId="0" xfId="2" applyNumberFormat="1" applyFont="1" applyFill="1" applyBorder="1">
      <alignment vertical="center"/>
    </xf>
    <xf numFmtId="177" fontId="3" fillId="0" borderId="0" xfId="2" applyNumberFormat="1" applyFont="1" applyFill="1" applyBorder="1">
      <alignment vertical="center"/>
    </xf>
    <xf numFmtId="178" fontId="3" fillId="2" borderId="0" xfId="3" applyNumberFormat="1" applyFont="1" applyFill="1" applyBorder="1" applyAlignment="1">
      <alignment vertical="center" wrapText="1"/>
    </xf>
    <xf numFmtId="178" fontId="3" fillId="2" borderId="12" xfId="3" applyNumberFormat="1" applyFont="1" applyFill="1" applyBorder="1" applyAlignment="1">
      <alignment horizontal="center" vertical="center" wrapText="1"/>
    </xf>
    <xf numFmtId="177" fontId="3" fillId="0" borderId="0" xfId="2" applyNumberFormat="1" applyFont="1" applyFill="1">
      <alignment vertical="center"/>
    </xf>
    <xf numFmtId="177" fontId="3" fillId="0" borderId="4" xfId="2" applyNumberFormat="1" applyFont="1" applyFill="1" applyBorder="1">
      <alignment vertical="center"/>
    </xf>
    <xf numFmtId="177" fontId="3" fillId="0" borderId="5" xfId="2" applyNumberFormat="1" applyFont="1" applyFill="1" applyBorder="1">
      <alignment vertical="center"/>
    </xf>
    <xf numFmtId="180" fontId="3" fillId="0" borderId="0" xfId="2" applyNumberFormat="1" applyFont="1" applyFill="1" applyBorder="1">
      <alignment vertical="center"/>
    </xf>
    <xf numFmtId="177" fontId="3" fillId="0" borderId="6" xfId="2" applyNumberFormat="1" applyFont="1" applyFill="1" applyBorder="1">
      <alignment vertical="center"/>
    </xf>
    <xf numFmtId="177" fontId="3" fillId="0" borderId="7" xfId="2" applyNumberFormat="1" applyFont="1" applyFill="1" applyBorder="1">
      <alignment vertical="center"/>
    </xf>
    <xf numFmtId="176" fontId="3" fillId="0" borderId="7" xfId="2" applyNumberFormat="1" applyFont="1" applyFill="1" applyBorder="1">
      <alignment vertical="center"/>
    </xf>
    <xf numFmtId="177" fontId="3" fillId="0" borderId="8" xfId="2" applyNumberFormat="1" applyFont="1" applyFill="1" applyBorder="1">
      <alignment vertical="center"/>
    </xf>
    <xf numFmtId="0" fontId="5" fillId="0" borderId="4" xfId="2" applyFont="1" applyFill="1" applyBorder="1">
      <alignment vertical="center"/>
    </xf>
    <xf numFmtId="177" fontId="1" fillId="0" borderId="0" xfId="4" applyNumberFormat="1" applyFont="1" applyBorder="1" applyAlignment="1">
      <alignment vertical="center"/>
    </xf>
    <xf numFmtId="181" fontId="1" fillId="0" borderId="0" xfId="5" applyNumberFormat="1" applyFont="1" applyFill="1" applyBorder="1" applyAlignment="1">
      <alignment horizontal="right" vertical="center"/>
    </xf>
    <xf numFmtId="179" fontId="1" fillId="0" borderId="0" xfId="5" applyNumberFormat="1" applyFont="1" applyFill="1" applyBorder="1" applyAlignment="1">
      <alignment horizontal="right" vertical="center"/>
    </xf>
    <xf numFmtId="179" fontId="1" fillId="0" borderId="0" xfId="5" applyNumberFormat="1" applyFont="1" applyBorder="1" applyAlignment="1">
      <alignment horizontal="right" vertical="center"/>
    </xf>
    <xf numFmtId="177" fontId="3" fillId="2" borderId="0" xfId="2" applyNumberFormat="1" applyFont="1" applyFill="1" applyBorder="1" applyAlignment="1">
      <alignment vertical="center" wrapText="1"/>
    </xf>
    <xf numFmtId="177" fontId="1" fillId="0" borderId="0" xfId="4" applyNumberFormat="1" applyFont="1" applyBorder="1" applyAlignment="1">
      <alignment horizontal="center" vertical="center"/>
    </xf>
    <xf numFmtId="179" fontId="3" fillId="0" borderId="0" xfId="2" applyNumberFormat="1" applyFont="1" applyFill="1" applyBorder="1">
      <alignment vertical="center"/>
    </xf>
    <xf numFmtId="0" fontId="8" fillId="0" borderId="0" xfId="6" applyFont="1" applyAlignment="1">
      <alignment vertical="center"/>
    </xf>
    <xf numFmtId="182" fontId="3" fillId="0" borderId="0" xfId="2" applyNumberFormat="1" applyFont="1" applyFill="1" applyBorder="1">
      <alignment vertical="center"/>
    </xf>
    <xf numFmtId="0" fontId="1" fillId="2" borderId="0" xfId="1" applyFill="1" applyProtection="1">
      <protection hidden="1"/>
    </xf>
    <xf numFmtId="0" fontId="1" fillId="2" borderId="0" xfId="1" applyFill="1"/>
    <xf numFmtId="0" fontId="10" fillId="0" borderId="0" xfId="7" applyFont="1">
      <alignment vertical="center"/>
    </xf>
    <xf numFmtId="0" fontId="10" fillId="0" borderId="0" xfId="8" applyFont="1" applyFill="1">
      <alignment vertical="center"/>
    </xf>
    <xf numFmtId="0" fontId="10" fillId="0" borderId="0" xfId="7" applyFont="1" applyFill="1">
      <alignment vertical="center"/>
    </xf>
    <xf numFmtId="0" fontId="10" fillId="0" borderId="17" xfId="7" applyFont="1" applyFill="1" applyBorder="1">
      <alignment vertical="center"/>
    </xf>
    <xf numFmtId="0" fontId="10" fillId="0" borderId="18" xfId="7" applyFont="1" applyFill="1" applyBorder="1">
      <alignment vertical="center"/>
    </xf>
    <xf numFmtId="0" fontId="10" fillId="0" borderId="19" xfId="7" applyFont="1" applyFill="1" applyBorder="1">
      <alignment vertical="center"/>
    </xf>
    <xf numFmtId="0" fontId="10" fillId="0" borderId="20" xfId="7" applyFont="1" applyFill="1" applyBorder="1" applyAlignment="1">
      <alignment horizontal="center" vertical="center"/>
    </xf>
    <xf numFmtId="0" fontId="10" fillId="0" borderId="0" xfId="7" applyFont="1" applyFill="1" applyBorder="1">
      <alignment vertical="center"/>
    </xf>
    <xf numFmtId="49" fontId="10" fillId="0" borderId="0" xfId="7" applyNumberFormat="1" applyFont="1" applyFill="1" applyBorder="1">
      <alignment vertical="center"/>
    </xf>
    <xf numFmtId="49" fontId="10" fillId="0" borderId="21" xfId="7" applyNumberFormat="1" applyFont="1" applyFill="1" applyBorder="1">
      <alignment vertical="center"/>
    </xf>
    <xf numFmtId="49" fontId="10" fillId="0" borderId="0" xfId="7" applyNumberFormat="1" applyFont="1" applyFill="1">
      <alignment vertical="center"/>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0" fontId="10" fillId="0" borderId="20" xfId="7" applyFont="1" applyFill="1" applyBorder="1">
      <alignment vertical="center"/>
    </xf>
    <xf numFmtId="0" fontId="10" fillId="0" borderId="0" xfId="7" applyFont="1" applyFill="1" applyBorder="1" applyAlignment="1">
      <alignment vertical="center"/>
    </xf>
    <xf numFmtId="0" fontId="10" fillId="0" borderId="21" xfId="7" applyFont="1" applyFill="1" applyBorder="1">
      <alignment vertical="center"/>
    </xf>
    <xf numFmtId="184" fontId="10" fillId="0" borderId="17" xfId="7" applyNumberFormat="1" applyFont="1" applyFill="1" applyBorder="1" applyAlignment="1">
      <alignment vertical="center"/>
    </xf>
    <xf numFmtId="184" fontId="10" fillId="0" borderId="18" xfId="7" applyNumberFormat="1" applyFont="1" applyFill="1" applyBorder="1" applyAlignment="1">
      <alignment vertical="center"/>
    </xf>
    <xf numFmtId="184" fontId="10" fillId="0" borderId="19" xfId="7" applyNumberFormat="1" applyFont="1" applyFill="1" applyBorder="1" applyAlignment="1">
      <alignment vertical="center"/>
    </xf>
    <xf numFmtId="0" fontId="12" fillId="0" borderId="17" xfId="7" applyFont="1" applyFill="1" applyBorder="1" applyAlignment="1">
      <alignment vertical="center" wrapText="1"/>
    </xf>
    <xf numFmtId="0" fontId="12" fillId="0" borderId="18" xfId="7" applyFont="1" applyFill="1" applyBorder="1" applyAlignment="1">
      <alignment vertical="center" wrapText="1"/>
    </xf>
    <xf numFmtId="0" fontId="10" fillId="0" borderId="19" xfId="7" applyFont="1" applyFill="1" applyBorder="1" applyAlignment="1">
      <alignment horizontal="center" vertical="center"/>
    </xf>
    <xf numFmtId="0" fontId="10" fillId="0" borderId="21" xfId="7" applyFont="1" applyFill="1" applyBorder="1" applyAlignment="1">
      <alignment horizontal="center" vertical="center"/>
    </xf>
    <xf numFmtId="0" fontId="10" fillId="0" borderId="21" xfId="7" applyFont="1" applyFill="1" applyBorder="1" applyAlignment="1">
      <alignment horizontal="left" vertical="center"/>
    </xf>
    <xf numFmtId="0" fontId="13" fillId="0" borderId="47" xfId="10" applyFont="1" applyFill="1" applyBorder="1" applyAlignment="1">
      <alignment horizontal="center" vertical="center"/>
    </xf>
    <xf numFmtId="187" fontId="10" fillId="0" borderId="29" xfId="7" applyNumberFormat="1" applyFont="1" applyFill="1" applyBorder="1" applyAlignment="1">
      <alignment vertical="center"/>
    </xf>
    <xf numFmtId="187" fontId="10" fillId="0" borderId="30" xfId="7" applyNumberFormat="1" applyFont="1" applyFill="1" applyBorder="1" applyAlignment="1">
      <alignment vertical="center"/>
    </xf>
    <xf numFmtId="187" fontId="10" fillId="0" borderId="31" xfId="7" applyNumberFormat="1" applyFont="1" applyFill="1" applyBorder="1" applyAlignment="1">
      <alignment vertical="center"/>
    </xf>
    <xf numFmtId="0" fontId="13" fillId="0" borderId="13" xfId="10" applyFont="1" applyFill="1" applyBorder="1" applyAlignment="1">
      <alignment vertical="center"/>
    </xf>
    <xf numFmtId="187" fontId="10" fillId="0" borderId="29" xfId="7" applyNumberFormat="1" applyFont="1" applyFill="1" applyBorder="1" applyAlignment="1">
      <alignment horizontal="right" vertical="center"/>
    </xf>
    <xf numFmtId="187" fontId="10" fillId="0" borderId="30" xfId="7" applyNumberFormat="1" applyFont="1" applyFill="1" applyBorder="1" applyAlignment="1">
      <alignment horizontal="right" vertical="center"/>
    </xf>
    <xf numFmtId="187" fontId="10" fillId="0" borderId="31" xfId="7" applyNumberFormat="1" applyFont="1" applyFill="1" applyBorder="1" applyAlignment="1">
      <alignment horizontal="right" vertical="center"/>
    </xf>
    <xf numFmtId="0" fontId="10" fillId="0" borderId="29" xfId="7" applyFont="1" applyFill="1" applyBorder="1" applyAlignment="1">
      <alignment horizontal="left" vertical="center"/>
    </xf>
    <xf numFmtId="0" fontId="10" fillId="0" borderId="30" xfId="7" applyFont="1" applyFill="1" applyBorder="1" applyAlignment="1">
      <alignment horizontal="left" vertical="center"/>
    </xf>
    <xf numFmtId="0" fontId="10" fillId="0" borderId="31" xfId="7" applyFont="1" applyFill="1" applyBorder="1" applyAlignment="1">
      <alignment horizontal="left" vertical="center"/>
    </xf>
    <xf numFmtId="0" fontId="16" fillId="0" borderId="0" xfId="7" applyFont="1" applyFill="1">
      <alignment vertical="center"/>
    </xf>
    <xf numFmtId="0" fontId="17" fillId="0" borderId="0" xfId="7" applyFont="1" applyFill="1">
      <alignment vertical="center"/>
    </xf>
    <xf numFmtId="0" fontId="10" fillId="0" borderId="0" xfId="11" applyFont="1">
      <alignment vertical="center"/>
    </xf>
    <xf numFmtId="0" fontId="13" fillId="0" borderId="0" xfId="11" applyFont="1">
      <alignment vertical="center"/>
    </xf>
    <xf numFmtId="0" fontId="10" fillId="0" borderId="0" xfId="11" applyFont="1" applyBorder="1" applyAlignment="1">
      <alignment horizontal="center" vertical="center"/>
    </xf>
    <xf numFmtId="0" fontId="10" fillId="0" borderId="0" xfId="11" applyFont="1" applyBorder="1">
      <alignment vertical="center"/>
    </xf>
    <xf numFmtId="0" fontId="13" fillId="0" borderId="0" xfId="11" applyFont="1" applyBorder="1">
      <alignment vertical="center"/>
    </xf>
    <xf numFmtId="0" fontId="10" fillId="0" borderId="0" xfId="11" applyFont="1" applyFill="1">
      <alignment vertical="center"/>
    </xf>
    <xf numFmtId="0" fontId="10" fillId="0" borderId="7" xfId="11" applyFont="1" applyFill="1" applyBorder="1" applyAlignment="1">
      <alignment horizontal="center" vertical="center" wrapText="1"/>
    </xf>
    <xf numFmtId="0" fontId="10" fillId="0" borderId="0" xfId="11" applyFont="1" applyFill="1" applyBorder="1" applyAlignment="1">
      <alignment horizontal="center" vertical="center" wrapText="1"/>
    </xf>
    <xf numFmtId="0" fontId="10" fillId="0" borderId="4" xfId="11" applyFont="1" applyBorder="1" applyAlignment="1">
      <alignment horizontal="center" vertical="center"/>
    </xf>
    <xf numFmtId="0" fontId="10" fillId="0" borderId="2" xfId="11" applyFont="1" applyBorder="1" applyAlignment="1">
      <alignment horizontal="center" vertical="center"/>
    </xf>
    <xf numFmtId="0" fontId="10" fillId="0" borderId="2" xfId="11" applyFont="1" applyBorder="1">
      <alignment vertical="center"/>
    </xf>
    <xf numFmtId="0" fontId="10" fillId="0" borderId="1" xfId="11" applyFont="1" applyBorder="1" applyAlignment="1">
      <alignment horizontal="center" vertical="center"/>
    </xf>
    <xf numFmtId="0" fontId="10" fillId="0" borderId="7" xfId="11" applyFont="1" applyBorder="1">
      <alignment vertical="center"/>
    </xf>
    <xf numFmtId="49" fontId="10" fillId="0" borderId="0" xfId="11" applyNumberFormat="1" applyFont="1" applyFill="1">
      <alignment vertical="center"/>
    </xf>
    <xf numFmtId="0" fontId="19" fillId="0" borderId="7" xfId="11" applyFont="1" applyBorder="1" applyAlignment="1">
      <alignment horizontal="center" vertical="center"/>
    </xf>
    <xf numFmtId="0" fontId="19" fillId="0" borderId="7" xfId="11" applyFont="1" applyBorder="1" applyAlignment="1">
      <alignment vertical="center"/>
    </xf>
    <xf numFmtId="0" fontId="20" fillId="0" borderId="0" xfId="11" applyFont="1">
      <alignment vertical="center"/>
    </xf>
    <xf numFmtId="49" fontId="10" fillId="0" borderId="0" xfId="11" applyNumberFormat="1" applyFont="1">
      <alignment vertical="center"/>
    </xf>
    <xf numFmtId="49" fontId="21" fillId="0" borderId="0" xfId="11" applyNumberFormat="1" applyFont="1">
      <alignment vertical="center"/>
    </xf>
    <xf numFmtId="0" fontId="3" fillId="0" borderId="0" xfId="12">
      <alignment vertical="center"/>
    </xf>
    <xf numFmtId="0" fontId="22" fillId="2" borderId="0" xfId="12" applyFont="1" applyFill="1" applyProtection="1">
      <alignment vertical="center"/>
    </xf>
    <xf numFmtId="0" fontId="3" fillId="0" borderId="0" xfId="12" applyProtection="1">
      <alignment vertical="center"/>
    </xf>
    <xf numFmtId="0" fontId="3" fillId="2" borderId="0" xfId="12" applyFill="1" applyProtection="1">
      <alignment vertical="center"/>
    </xf>
    <xf numFmtId="0" fontId="23" fillId="2" borderId="0" xfId="13" applyFont="1" applyFill="1" applyBorder="1" applyProtection="1">
      <alignment vertical="center"/>
    </xf>
    <xf numFmtId="0" fontId="23" fillId="2" borderId="0" xfId="13" applyFont="1" applyFill="1" applyBorder="1" applyAlignment="1" applyProtection="1">
      <alignment horizontal="center" vertical="center"/>
    </xf>
    <xf numFmtId="0" fontId="23" fillId="2" borderId="0" xfId="13" applyFont="1" applyFill="1" applyBorder="1" applyAlignment="1" applyProtection="1">
      <alignment vertical="center"/>
    </xf>
    <xf numFmtId="0" fontId="23" fillId="2" borderId="0" xfId="13" applyFont="1" applyFill="1" applyProtection="1">
      <alignment vertical="center"/>
    </xf>
    <xf numFmtId="0" fontId="23" fillId="2" borderId="0" xfId="12" applyFont="1" applyFill="1" applyProtection="1">
      <alignment vertical="center"/>
    </xf>
    <xf numFmtId="0" fontId="23" fillId="2" borderId="21" xfId="13" applyFont="1" applyFill="1" applyBorder="1" applyAlignment="1" applyProtection="1">
      <alignment vertical="center"/>
    </xf>
    <xf numFmtId="0" fontId="23" fillId="2" borderId="0" xfId="13" applyFont="1" applyFill="1" applyAlignment="1" applyProtection="1">
      <alignment vertical="center"/>
    </xf>
    <xf numFmtId="0" fontId="5" fillId="2" borderId="20" xfId="13" applyFont="1" applyFill="1" applyBorder="1" applyAlignment="1" applyProtection="1">
      <alignment vertical="center"/>
    </xf>
    <xf numFmtId="0" fontId="5" fillId="2" borderId="0" xfId="13" applyFont="1" applyFill="1" applyBorder="1" applyAlignment="1" applyProtection="1">
      <alignment vertical="center"/>
    </xf>
    <xf numFmtId="0" fontId="5" fillId="2" borderId="0" xfId="13" applyFont="1" applyFill="1" applyBorder="1" applyAlignment="1" applyProtection="1">
      <alignment horizontal="center" vertical="center"/>
    </xf>
    <xf numFmtId="0" fontId="5" fillId="2" borderId="0" xfId="13" applyFont="1" applyFill="1" applyAlignment="1" applyProtection="1">
      <alignment vertical="center"/>
    </xf>
    <xf numFmtId="0" fontId="5" fillId="2" borderId="2" xfId="13" applyFont="1" applyFill="1" applyBorder="1" applyAlignment="1" applyProtection="1">
      <alignment vertical="center"/>
    </xf>
    <xf numFmtId="0" fontId="5" fillId="2" borderId="34" xfId="13" applyFont="1" applyFill="1" applyBorder="1" applyAlignment="1" applyProtection="1">
      <alignment vertical="center"/>
    </xf>
    <xf numFmtId="0" fontId="5" fillId="2" borderId="9" xfId="13" applyFont="1" applyFill="1" applyBorder="1" applyProtection="1">
      <alignment vertical="center"/>
    </xf>
    <xf numFmtId="0" fontId="5" fillId="2" borderId="18" xfId="13" applyFont="1" applyFill="1" applyBorder="1" applyAlignment="1" applyProtection="1">
      <alignment horizontal="center" vertical="center"/>
    </xf>
    <xf numFmtId="0" fontId="5" fillId="2" borderId="18" xfId="13" applyFont="1" applyFill="1" applyBorder="1" applyAlignment="1" applyProtection="1">
      <alignment vertical="center"/>
    </xf>
    <xf numFmtId="0" fontId="3" fillId="2" borderId="0" xfId="12" applyFont="1" applyFill="1" applyProtection="1">
      <alignment vertical="center"/>
    </xf>
    <xf numFmtId="0" fontId="15" fillId="2" borderId="0" xfId="13" applyFont="1" applyFill="1" applyBorder="1" applyProtection="1">
      <alignment vertical="center"/>
    </xf>
    <xf numFmtId="0" fontId="15" fillId="2" borderId="0" xfId="13" applyFont="1" applyFill="1" applyProtection="1">
      <alignment vertical="center"/>
    </xf>
    <xf numFmtId="181" fontId="5" fillId="2" borderId="0" xfId="13" applyNumberFormat="1" applyFont="1" applyFill="1" applyBorder="1" applyAlignment="1" applyProtection="1">
      <alignment horizontal="left" vertical="center" shrinkToFit="1"/>
    </xf>
    <xf numFmtId="181" fontId="5" fillId="2" borderId="0" xfId="13" applyNumberFormat="1" applyFont="1" applyFill="1" applyBorder="1" applyAlignment="1" applyProtection="1">
      <alignment horizontal="right" vertical="center" shrinkToFit="1"/>
    </xf>
    <xf numFmtId="0" fontId="5" fillId="2" borderId="0" xfId="13" applyFont="1" applyFill="1" applyBorder="1" applyAlignment="1" applyProtection="1">
      <alignment horizontal="left" vertical="center" shrinkToFit="1"/>
    </xf>
    <xf numFmtId="0" fontId="5" fillId="2" borderId="0" xfId="13" applyFont="1" applyFill="1" applyBorder="1" applyAlignment="1" applyProtection="1">
      <alignment horizontal="center" vertical="center" shrinkToFit="1"/>
    </xf>
    <xf numFmtId="0" fontId="5" fillId="4" borderId="119" xfId="13" applyFont="1" applyFill="1" applyBorder="1" applyAlignment="1" applyProtection="1">
      <alignment horizontal="center" vertical="center" shrinkToFit="1"/>
      <protection locked="0"/>
    </xf>
    <xf numFmtId="0" fontId="5" fillId="2" borderId="124" xfId="13" applyFont="1" applyFill="1" applyBorder="1" applyAlignment="1" applyProtection="1">
      <alignment horizontal="center" vertical="center" shrinkToFit="1"/>
      <protection locked="0"/>
    </xf>
    <xf numFmtId="0" fontId="5" fillId="0" borderId="125" xfId="13" applyFont="1" applyFill="1" applyBorder="1" applyAlignment="1" applyProtection="1">
      <alignment horizontal="center" vertical="center" shrinkToFit="1"/>
      <protection locked="0"/>
    </xf>
    <xf numFmtId="0" fontId="5" fillId="0" borderId="135" xfId="13" applyFont="1" applyBorder="1" applyAlignment="1" applyProtection="1">
      <alignment horizontal="center" vertical="center" shrinkToFit="1"/>
      <protection locked="0"/>
    </xf>
    <xf numFmtId="0" fontId="5" fillId="0" borderId="125" xfId="13" applyFont="1" applyBorder="1" applyAlignment="1" applyProtection="1">
      <alignment horizontal="center" vertical="center" shrinkToFit="1"/>
      <protection locked="0"/>
    </xf>
    <xf numFmtId="0" fontId="5" fillId="0" borderId="147" xfId="13" applyFont="1" applyBorder="1" applyAlignment="1" applyProtection="1">
      <alignment horizontal="center" vertical="center" shrinkToFit="1"/>
      <protection locked="0"/>
    </xf>
    <xf numFmtId="0" fontId="5" fillId="0" borderId="124" xfId="15" applyFont="1" applyBorder="1" applyAlignment="1" applyProtection="1">
      <alignment horizontal="center" vertical="center" shrinkToFit="1"/>
      <protection locked="0"/>
    </xf>
    <xf numFmtId="0" fontId="5" fillId="2" borderId="0" xfId="13" applyFont="1" applyFill="1" applyProtection="1">
      <alignment vertical="center"/>
    </xf>
    <xf numFmtId="0" fontId="5" fillId="0" borderId="157" xfId="13" applyFont="1" applyBorder="1" applyAlignment="1" applyProtection="1">
      <alignment horizontal="center" vertical="center" shrinkToFit="1"/>
      <protection locked="0"/>
    </xf>
    <xf numFmtId="0" fontId="23" fillId="0" borderId="0" xfId="12" applyFont="1" applyProtection="1">
      <alignment vertical="center"/>
    </xf>
    <xf numFmtId="0" fontId="5" fillId="0" borderId="167" xfId="15" applyFont="1" applyBorder="1" applyAlignment="1" applyProtection="1">
      <alignment horizontal="center" vertical="center" shrinkToFit="1"/>
      <protection locked="0"/>
    </xf>
    <xf numFmtId="0" fontId="5" fillId="0" borderId="147" xfId="13" applyFont="1" applyFill="1" applyBorder="1" applyAlignment="1" applyProtection="1">
      <alignment horizontal="center" vertical="center" shrinkToFit="1"/>
      <protection locked="0"/>
    </xf>
    <xf numFmtId="0" fontId="5" fillId="2" borderId="0" xfId="13" applyFont="1" applyFill="1" applyBorder="1" applyProtection="1">
      <alignment vertical="center"/>
    </xf>
    <xf numFmtId="0" fontId="10" fillId="2" borderId="0" xfId="13" applyFont="1" applyFill="1" applyProtection="1">
      <alignment vertical="center"/>
    </xf>
    <xf numFmtId="0" fontId="3" fillId="0" borderId="0" xfId="12" applyAlignment="1" applyProtection="1">
      <alignment vertical="center"/>
    </xf>
    <xf numFmtId="0" fontId="3" fillId="2" borderId="0" xfId="12" applyFill="1" applyAlignment="1" applyProtection="1">
      <alignment vertical="center"/>
    </xf>
    <xf numFmtId="0" fontId="10" fillId="2" borderId="0" xfId="13" applyFont="1" applyFill="1" applyAlignment="1" applyProtection="1">
      <alignment vertical="center"/>
    </xf>
    <xf numFmtId="0" fontId="26" fillId="2" borderId="0" xfId="13" applyFont="1" applyFill="1" applyAlignment="1" applyProtection="1">
      <alignment vertical="center"/>
    </xf>
    <xf numFmtId="0" fontId="10" fillId="2" borderId="18" xfId="13" applyFont="1" applyFill="1" applyBorder="1" applyProtection="1">
      <alignment vertical="center"/>
    </xf>
    <xf numFmtId="0" fontId="10" fillId="2" borderId="0" xfId="13" applyFont="1" applyFill="1" applyBorder="1" applyAlignment="1" applyProtection="1">
      <alignment vertical="center"/>
    </xf>
    <xf numFmtId="49" fontId="10" fillId="2" borderId="0" xfId="13" applyNumberFormat="1" applyFont="1" applyFill="1" applyProtection="1">
      <alignment vertical="center"/>
    </xf>
    <xf numFmtId="179" fontId="27" fillId="0" borderId="173" xfId="5" applyNumberFormat="1" applyFont="1" applyBorder="1" applyAlignment="1">
      <alignment horizontal="right" vertical="center"/>
    </xf>
    <xf numFmtId="179" fontId="27" fillId="0" borderId="174" xfId="5" applyNumberFormat="1" applyFont="1" applyFill="1" applyBorder="1" applyAlignment="1">
      <alignment horizontal="right" vertical="center"/>
    </xf>
    <xf numFmtId="181" fontId="27" fillId="0" borderId="175" xfId="5" applyNumberFormat="1" applyFont="1" applyFill="1" applyBorder="1" applyAlignment="1">
      <alignment horizontal="right" vertical="center"/>
    </xf>
    <xf numFmtId="179" fontId="27" fillId="0" borderId="176" xfId="5" applyNumberFormat="1" applyFont="1" applyFill="1" applyBorder="1" applyAlignment="1">
      <alignment horizontal="right" vertical="center"/>
    </xf>
    <xf numFmtId="181" fontId="27" fillId="0" borderId="177" xfId="5" applyNumberFormat="1" applyFont="1" applyFill="1" applyBorder="1" applyAlignment="1">
      <alignment horizontal="right" vertical="center"/>
    </xf>
    <xf numFmtId="181" fontId="27" fillId="0" borderId="173" xfId="5" applyNumberFormat="1" applyFont="1" applyFill="1" applyBorder="1" applyAlignment="1">
      <alignment horizontal="right" vertical="center"/>
    </xf>
    <xf numFmtId="177" fontId="27" fillId="0" borderId="176" xfId="4" applyNumberFormat="1" applyFont="1" applyBorder="1" applyAlignment="1">
      <alignment horizontal="center" vertical="center"/>
    </xf>
    <xf numFmtId="177" fontId="27" fillId="0" borderId="6" xfId="4" applyNumberFormat="1" applyFont="1" applyBorder="1" applyAlignment="1">
      <alignment horizontal="center" vertical="center"/>
    </xf>
    <xf numFmtId="179" fontId="27" fillId="0" borderId="16" xfId="5" applyNumberFormat="1" applyFont="1" applyBorder="1" applyAlignment="1">
      <alignment horizontal="right" vertical="center"/>
    </xf>
    <xf numFmtId="179" fontId="27" fillId="0" borderId="2" xfId="5" applyNumberFormat="1" applyFont="1" applyBorder="1" applyAlignment="1">
      <alignment horizontal="right" vertical="center"/>
    </xf>
    <xf numFmtId="181" fontId="27" fillId="0" borderId="178" xfId="5" applyNumberFormat="1" applyFont="1" applyBorder="1" applyAlignment="1">
      <alignment horizontal="right" vertical="center"/>
    </xf>
    <xf numFmtId="179" fontId="27" fillId="0" borderId="179" xfId="5" applyNumberFormat="1" applyFont="1" applyBorder="1" applyAlignment="1">
      <alignment horizontal="right" vertical="center"/>
    </xf>
    <xf numFmtId="181" fontId="27" fillId="0" borderId="1" xfId="5" applyNumberFormat="1" applyFont="1" applyBorder="1" applyAlignment="1">
      <alignment horizontal="right" vertical="center"/>
    </xf>
    <xf numFmtId="181" fontId="27" fillId="0" borderId="16" xfId="5" applyNumberFormat="1" applyFont="1" applyBorder="1" applyAlignment="1">
      <alignment horizontal="right" vertical="center"/>
    </xf>
    <xf numFmtId="177" fontId="27" fillId="0" borderId="3" xfId="4" applyNumberFormat="1" applyFont="1" applyBorder="1" applyAlignment="1">
      <alignment horizontal="center" vertical="center"/>
    </xf>
    <xf numFmtId="177" fontId="27" fillId="0" borderId="1" xfId="4" applyNumberFormat="1" applyFont="1" applyBorder="1" applyAlignment="1">
      <alignment vertical="center"/>
    </xf>
    <xf numFmtId="181" fontId="27" fillId="0" borderId="173" xfId="5" applyNumberFormat="1" applyFont="1" applyFill="1" applyBorder="1" applyAlignment="1">
      <alignment horizontal="right" vertical="center" wrapText="1"/>
    </xf>
    <xf numFmtId="179" fontId="27" fillId="0" borderId="180" xfId="5" applyNumberFormat="1" applyFont="1" applyFill="1" applyBorder="1" applyAlignment="1">
      <alignment horizontal="right" vertical="center"/>
    </xf>
    <xf numFmtId="181" fontId="27" fillId="0" borderId="178" xfId="5" applyNumberFormat="1" applyFont="1" applyFill="1" applyBorder="1" applyAlignment="1">
      <alignment horizontal="right" vertical="center"/>
    </xf>
    <xf numFmtId="179" fontId="27" fillId="0" borderId="179" xfId="5" applyNumberFormat="1" applyFont="1" applyFill="1" applyBorder="1" applyAlignment="1">
      <alignment horizontal="right" vertical="center"/>
    </xf>
    <xf numFmtId="181" fontId="27" fillId="0" borderId="1" xfId="5" applyNumberFormat="1" applyFont="1" applyFill="1" applyBorder="1" applyAlignment="1">
      <alignment horizontal="right" vertical="center"/>
    </xf>
    <xf numFmtId="181" fontId="27" fillId="0" borderId="16" xfId="5" applyNumberFormat="1" applyFont="1" applyFill="1" applyBorder="1" applyAlignment="1">
      <alignment horizontal="right" vertical="center"/>
    </xf>
    <xf numFmtId="177" fontId="27" fillId="0" borderId="3" xfId="4" applyNumberFormat="1" applyFont="1" applyBorder="1" applyAlignment="1">
      <alignment vertical="center"/>
    </xf>
    <xf numFmtId="177" fontId="27" fillId="0" borderId="12"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13" fillId="0" borderId="178" xfId="4" applyNumberFormat="1" applyFont="1" applyBorder="1" applyAlignment="1">
      <alignment horizontal="center" vertical="center"/>
    </xf>
    <xf numFmtId="177" fontId="27" fillId="0" borderId="181" xfId="4" applyNumberFormat="1" applyFont="1" applyBorder="1" applyAlignment="1">
      <alignment horizontal="center" vertical="center" wrapText="1"/>
    </xf>
    <xf numFmtId="177" fontId="27" fillId="0" borderId="1" xfId="4" applyNumberFormat="1" applyFont="1" applyBorder="1" applyAlignment="1">
      <alignment horizontal="center" vertical="center"/>
    </xf>
    <xf numFmtId="177" fontId="27" fillId="0" borderId="8" xfId="4" applyNumberFormat="1" applyFont="1" applyBorder="1" applyAlignment="1">
      <alignment vertical="center"/>
    </xf>
    <xf numFmtId="177" fontId="27" fillId="0" borderId="6" xfId="4" applyNumberFormat="1" applyFont="1" applyBorder="1" applyAlignment="1">
      <alignment vertical="center"/>
    </xf>
    <xf numFmtId="0" fontId="3" fillId="0" borderId="7" xfId="3" applyFont="1" applyFill="1" applyBorder="1">
      <alignment vertical="center"/>
    </xf>
    <xf numFmtId="176" fontId="19" fillId="0" borderId="7" xfId="3" applyNumberFormat="1" applyFont="1" applyFill="1" applyBorder="1">
      <alignment vertical="center"/>
    </xf>
    <xf numFmtId="176" fontId="19" fillId="0" borderId="2" xfId="2" applyNumberFormat="1" applyFont="1" applyFill="1" applyBorder="1">
      <alignment vertical="center"/>
    </xf>
    <xf numFmtId="176" fontId="19" fillId="0" borderId="0" xfId="2" applyNumberFormat="1" applyFont="1" applyFill="1" applyBorder="1">
      <alignment vertical="center"/>
    </xf>
    <xf numFmtId="0" fontId="3" fillId="0" borderId="5" xfId="2" applyFont="1" applyFill="1" applyBorder="1" applyAlignment="1"/>
    <xf numFmtId="0" fontId="3" fillId="0" borderId="0" xfId="2" applyFont="1" applyFill="1" applyBorder="1" applyAlignment="1"/>
    <xf numFmtId="0" fontId="19" fillId="0" borderId="0" xfId="2" applyFont="1" applyFill="1" applyBorder="1" applyAlignment="1"/>
    <xf numFmtId="179" fontId="19" fillId="2" borderId="181" xfId="2" applyNumberFormat="1" applyFont="1" applyFill="1" applyBorder="1" applyAlignment="1">
      <alignment horizontal="right" vertical="center" wrapText="1"/>
    </xf>
    <xf numFmtId="181" fontId="19" fillId="2" borderId="182" xfId="2" applyNumberFormat="1" applyFont="1" applyFill="1" applyBorder="1" applyAlignment="1">
      <alignment horizontal="right" vertical="center" wrapText="1"/>
    </xf>
    <xf numFmtId="181" fontId="19" fillId="2" borderId="12" xfId="2" applyNumberFormat="1" applyFont="1" applyFill="1" applyBorder="1" applyAlignment="1">
      <alignment horizontal="right" vertical="center" wrapText="1"/>
    </xf>
    <xf numFmtId="181" fontId="19" fillId="2" borderId="12" xfId="2" applyNumberFormat="1" applyFont="1" applyFill="1" applyBorder="1" applyAlignment="1">
      <alignment horizontal="right" vertical="center"/>
    </xf>
    <xf numFmtId="179" fontId="19" fillId="0" borderId="181" xfId="2" applyNumberFormat="1" applyFont="1" applyFill="1" applyBorder="1" applyAlignment="1">
      <alignment horizontal="right" vertical="center"/>
    </xf>
    <xf numFmtId="181" fontId="19" fillId="0" borderId="182" xfId="2" applyNumberFormat="1" applyFont="1" applyFill="1" applyBorder="1" applyAlignment="1">
      <alignment horizontal="right" vertical="center"/>
    </xf>
    <xf numFmtId="181" fontId="19" fillId="0" borderId="12" xfId="2" applyNumberFormat="1" applyFont="1" applyFill="1" applyBorder="1" applyAlignment="1">
      <alignment horizontal="right" vertical="center"/>
    </xf>
    <xf numFmtId="179" fontId="19" fillId="2" borderId="181" xfId="2" applyNumberFormat="1" applyFont="1" applyFill="1" applyBorder="1" applyAlignment="1">
      <alignment horizontal="right" vertical="center"/>
    </xf>
    <xf numFmtId="181" fontId="19" fillId="2" borderId="182" xfId="2" applyNumberFormat="1" applyFont="1" applyFill="1" applyBorder="1" applyAlignment="1">
      <alignment horizontal="right" vertical="center"/>
    </xf>
    <xf numFmtId="177" fontId="19" fillId="2" borderId="181" xfId="2" applyNumberFormat="1" applyFont="1" applyFill="1" applyBorder="1" applyAlignment="1">
      <alignment horizontal="center" vertical="center"/>
    </xf>
    <xf numFmtId="177" fontId="10" fillId="2" borderId="182" xfId="2" applyNumberFormat="1" applyFont="1" applyFill="1" applyBorder="1" applyAlignment="1">
      <alignment horizontal="center" vertical="center"/>
    </xf>
    <xf numFmtId="177" fontId="19" fillId="2" borderId="12" xfId="2" applyNumberFormat="1" applyFont="1" applyFill="1" applyBorder="1" applyAlignment="1">
      <alignment horizontal="center" vertical="center"/>
    </xf>
    <xf numFmtId="177" fontId="19" fillId="2" borderId="8" xfId="2" applyNumberFormat="1" applyFont="1" applyFill="1" applyBorder="1">
      <alignment vertical="center"/>
    </xf>
    <xf numFmtId="177" fontId="19" fillId="2" borderId="7" xfId="2" applyNumberFormat="1" applyFont="1" applyFill="1" applyBorder="1">
      <alignment vertical="center"/>
    </xf>
    <xf numFmtId="177" fontId="19" fillId="2" borderId="6" xfId="2" applyNumberFormat="1" applyFont="1" applyFill="1" applyBorder="1">
      <alignment vertical="center"/>
    </xf>
    <xf numFmtId="0" fontId="3" fillId="2" borderId="11" xfId="2" applyFont="1" applyFill="1" applyBorder="1">
      <alignment vertical="center"/>
    </xf>
    <xf numFmtId="0" fontId="3" fillId="2" borderId="9" xfId="2" applyFont="1" applyFill="1" applyBorder="1">
      <alignment vertical="center"/>
    </xf>
    <xf numFmtId="0" fontId="3" fillId="2" borderId="10" xfId="2" applyFont="1" applyFill="1" applyBorder="1">
      <alignment vertical="center"/>
    </xf>
    <xf numFmtId="0" fontId="3" fillId="2" borderId="3" xfId="2" applyFont="1" applyFill="1" applyBorder="1">
      <alignment vertical="center"/>
    </xf>
    <xf numFmtId="0" fontId="3" fillId="2" borderId="2" xfId="2" applyFont="1" applyFill="1" applyBorder="1">
      <alignment vertical="center"/>
    </xf>
    <xf numFmtId="0" fontId="3" fillId="2" borderId="1" xfId="2" applyFont="1" applyFill="1" applyBorder="1">
      <alignment vertical="center"/>
    </xf>
    <xf numFmtId="177" fontId="19" fillId="0" borderId="0" xfId="2" applyNumberFormat="1" applyFont="1" applyFill="1" applyBorder="1">
      <alignment vertical="center"/>
    </xf>
    <xf numFmtId="0" fontId="3" fillId="0" borderId="3" xfId="2" applyFont="1" applyFill="1" applyBorder="1" applyAlignment="1"/>
    <xf numFmtId="177" fontId="19" fillId="0" borderId="0" xfId="2" applyNumberFormat="1" applyFont="1" applyFill="1">
      <alignment vertical="center"/>
    </xf>
    <xf numFmtId="177" fontId="19" fillId="0" borderId="4" xfId="2" applyNumberFormat="1" applyFont="1" applyFill="1" applyBorder="1">
      <alignment vertical="center"/>
    </xf>
    <xf numFmtId="177" fontId="19" fillId="0" borderId="8" xfId="2" applyNumberFormat="1" applyFont="1" applyFill="1" applyBorder="1">
      <alignment vertical="center"/>
    </xf>
    <xf numFmtId="176" fontId="19" fillId="0" borderId="7" xfId="2" applyNumberFormat="1" applyFont="1" applyFill="1" applyBorder="1">
      <alignment vertical="center"/>
    </xf>
    <xf numFmtId="177" fontId="19" fillId="0" borderId="7" xfId="2" applyNumberFormat="1" applyFont="1" applyFill="1" applyBorder="1">
      <alignment vertical="center"/>
    </xf>
    <xf numFmtId="177" fontId="19" fillId="0" borderId="6" xfId="2" applyNumberFormat="1" applyFont="1" applyFill="1" applyBorder="1">
      <alignment vertical="center"/>
    </xf>
    <xf numFmtId="177" fontId="19" fillId="0" borderId="5" xfId="2" applyNumberFormat="1" applyFont="1" applyFill="1" applyBorder="1">
      <alignment vertical="center"/>
    </xf>
    <xf numFmtId="179" fontId="19" fillId="0" borderId="181" xfId="2" applyNumberFormat="1" applyFont="1" applyFill="1" applyBorder="1" applyAlignment="1">
      <alignment horizontal="right" vertical="center" shrinkToFit="1"/>
    </xf>
    <xf numFmtId="179" fontId="27" fillId="0" borderId="182" xfId="2" applyNumberFormat="1" applyFont="1" applyFill="1" applyBorder="1" applyAlignment="1">
      <alignment horizontal="right" vertical="center" shrinkToFit="1"/>
    </xf>
    <xf numFmtId="179" fontId="27" fillId="0" borderId="12" xfId="2" applyNumberFormat="1" applyFont="1" applyFill="1" applyBorder="1" applyAlignment="1">
      <alignment horizontal="right" vertical="center" shrinkToFit="1"/>
    </xf>
    <xf numFmtId="192" fontId="19" fillId="0" borderId="181" xfId="2" applyNumberFormat="1" applyFont="1" applyFill="1" applyBorder="1" applyAlignment="1">
      <alignment horizontal="right" vertical="center" shrinkToFit="1"/>
    </xf>
    <xf numFmtId="192" fontId="27" fillId="0" borderId="182" xfId="2" applyNumberFormat="1" applyFont="1" applyFill="1" applyBorder="1" applyAlignment="1">
      <alignment horizontal="right" vertical="center" shrinkToFit="1"/>
    </xf>
    <xf numFmtId="192" fontId="27" fillId="0" borderId="12" xfId="2" applyNumberFormat="1" applyFont="1" applyFill="1" applyBorder="1" applyAlignment="1">
      <alignment horizontal="right" vertical="center" shrinkToFit="1"/>
    </xf>
    <xf numFmtId="177" fontId="19" fillId="0" borderId="0" xfId="2" applyNumberFormat="1" applyFont="1" applyFill="1" applyBorder="1" applyAlignment="1">
      <alignment horizontal="center" vertical="center"/>
    </xf>
    <xf numFmtId="177" fontId="19" fillId="0" borderId="181" xfId="2" applyNumberFormat="1" applyFont="1" applyFill="1" applyBorder="1" applyAlignment="1">
      <alignment horizontal="center" vertical="center"/>
    </xf>
    <xf numFmtId="177" fontId="19" fillId="0" borderId="182" xfId="2" applyNumberFormat="1" applyFont="1" applyFill="1" applyBorder="1" applyAlignment="1">
      <alignment horizontal="center" vertical="center"/>
    </xf>
    <xf numFmtId="177" fontId="19" fillId="0" borderId="12" xfId="2" applyNumberFormat="1" applyFont="1" applyFill="1" applyBorder="1" applyAlignment="1">
      <alignment horizontal="center" vertical="center"/>
    </xf>
    <xf numFmtId="177" fontId="19" fillId="0" borderId="11" xfId="2" applyNumberFormat="1" applyFont="1" applyFill="1" applyBorder="1">
      <alignment vertical="center"/>
    </xf>
    <xf numFmtId="177" fontId="19" fillId="0" borderId="9" xfId="2" applyNumberFormat="1" applyFont="1" applyFill="1" applyBorder="1">
      <alignment vertical="center"/>
    </xf>
    <xf numFmtId="177" fontId="19" fillId="0" borderId="10" xfId="2" applyNumberFormat="1" applyFont="1" applyFill="1" applyBorder="1">
      <alignment vertical="center"/>
    </xf>
    <xf numFmtId="179" fontId="19" fillId="2" borderId="181" xfId="3" applyNumberFormat="1" applyFont="1" applyFill="1" applyBorder="1" applyAlignment="1">
      <alignment horizontal="right" vertical="center"/>
    </xf>
    <xf numFmtId="181" fontId="19" fillId="2" borderId="10" xfId="3" applyNumberFormat="1" applyFont="1" applyFill="1" applyBorder="1" applyAlignment="1">
      <alignment horizontal="right" vertical="center"/>
    </xf>
    <xf numFmtId="181" fontId="19" fillId="2" borderId="12" xfId="3" applyNumberFormat="1" applyFont="1" applyFill="1" applyBorder="1" applyAlignment="1">
      <alignment horizontal="right" vertical="center"/>
    </xf>
    <xf numFmtId="181" fontId="19" fillId="2" borderId="12" xfId="3" applyNumberFormat="1" applyFont="1" applyFill="1" applyBorder="1" applyAlignment="1">
      <alignment horizontal="right" vertical="center" wrapText="1"/>
    </xf>
    <xf numFmtId="179" fontId="19" fillId="2" borderId="183" xfId="3" applyNumberFormat="1" applyFont="1" applyFill="1" applyBorder="1" applyAlignment="1">
      <alignment horizontal="right" vertical="center"/>
    </xf>
    <xf numFmtId="181" fontId="19" fillId="2" borderId="6" xfId="3" applyNumberFormat="1" applyFont="1" applyFill="1" applyBorder="1" applyAlignment="1">
      <alignment horizontal="right" vertical="center"/>
    </xf>
    <xf numFmtId="181" fontId="19" fillId="2" borderId="13" xfId="3" applyNumberFormat="1" applyFont="1" applyFill="1" applyBorder="1" applyAlignment="1">
      <alignment horizontal="right" vertical="center"/>
    </xf>
    <xf numFmtId="181" fontId="19" fillId="2" borderId="13" xfId="3" applyNumberFormat="1" applyFont="1" applyFill="1" applyBorder="1" applyAlignment="1">
      <alignment horizontal="right" vertical="center" wrapText="1"/>
    </xf>
    <xf numFmtId="0" fontId="3" fillId="0" borderId="0" xfId="16">
      <alignment vertical="center"/>
    </xf>
    <xf numFmtId="191" fontId="28" fillId="0" borderId="39" xfId="16" applyNumberFormat="1" applyFont="1" applyFill="1" applyBorder="1" applyAlignment="1" applyProtection="1">
      <alignment horizontal="right" vertical="center" wrapText="1"/>
    </xf>
    <xf numFmtId="191" fontId="28" fillId="0" borderId="184" xfId="16" applyNumberFormat="1" applyFont="1" applyFill="1" applyBorder="1" applyAlignment="1" applyProtection="1">
      <alignment horizontal="right" vertical="center" wrapText="1"/>
    </xf>
    <xf numFmtId="191" fontId="28" fillId="0" borderId="119" xfId="16" applyNumberFormat="1" applyFont="1" applyFill="1" applyBorder="1" applyAlignment="1" applyProtection="1">
      <alignment horizontal="right" vertical="center" wrapText="1"/>
    </xf>
    <xf numFmtId="0" fontId="28" fillId="0" borderId="40" xfId="16" applyFont="1" applyFill="1" applyBorder="1" applyAlignment="1">
      <alignment horizontal="center" vertical="center"/>
    </xf>
    <xf numFmtId="191" fontId="28" fillId="0" borderId="60" xfId="16" applyNumberFormat="1" applyFont="1" applyFill="1" applyBorder="1" applyAlignment="1" applyProtection="1">
      <alignment horizontal="right" vertical="center" wrapText="1"/>
    </xf>
    <xf numFmtId="191" fontId="28" fillId="0" borderId="16" xfId="16" applyNumberFormat="1" applyFont="1" applyFill="1" applyBorder="1" applyAlignment="1" applyProtection="1">
      <alignment horizontal="right" vertical="center" wrapText="1"/>
    </xf>
    <xf numFmtId="191" fontId="28" fillId="0" borderId="61" xfId="16" applyNumberFormat="1" applyFont="1" applyFill="1" applyBorder="1" applyAlignment="1" applyProtection="1">
      <alignment horizontal="right" vertical="center" wrapText="1"/>
    </xf>
    <xf numFmtId="0" fontId="28" fillId="0" borderId="34" xfId="16" applyFont="1" applyFill="1" applyBorder="1" applyAlignment="1">
      <alignment horizontal="center" vertical="center" wrapText="1"/>
    </xf>
    <xf numFmtId="191" fontId="28" fillId="0" borderId="65" xfId="16" applyNumberFormat="1" applyFont="1" applyFill="1" applyBorder="1" applyAlignment="1" applyProtection="1">
      <alignment horizontal="right" vertical="center" wrapText="1"/>
    </xf>
    <xf numFmtId="191" fontId="28" fillId="0" borderId="66" xfId="16" applyNumberFormat="1" applyFont="1" applyFill="1" applyBorder="1" applyAlignment="1" applyProtection="1">
      <alignment horizontal="right" vertical="center" wrapText="1"/>
    </xf>
    <xf numFmtId="191" fontId="28" fillId="0" borderId="67" xfId="16" applyNumberFormat="1" applyFont="1" applyFill="1" applyBorder="1" applyAlignment="1" applyProtection="1">
      <alignment horizontal="right" vertical="center" wrapText="1"/>
    </xf>
    <xf numFmtId="0" fontId="28" fillId="0" borderId="21" xfId="16" applyFont="1" applyFill="1" applyBorder="1" applyAlignment="1">
      <alignment horizontal="center" vertical="center" wrapText="1"/>
    </xf>
    <xf numFmtId="0" fontId="28" fillId="6" borderId="41" xfId="16" applyFont="1" applyFill="1" applyBorder="1" applyAlignment="1">
      <alignment horizontal="center" vertical="center"/>
    </xf>
    <xf numFmtId="0" fontId="28" fillId="6" borderId="66" xfId="16" applyFont="1" applyFill="1" applyBorder="1" applyAlignment="1">
      <alignment horizontal="center" vertical="center"/>
    </xf>
    <xf numFmtId="0" fontId="28" fillId="6" borderId="67" xfId="16" applyFont="1" applyFill="1" applyBorder="1" applyAlignment="1">
      <alignment horizontal="center" vertical="center"/>
    </xf>
    <xf numFmtId="0" fontId="28" fillId="6" borderId="64" xfId="16" applyFont="1" applyFill="1" applyBorder="1" applyAlignment="1">
      <alignment horizontal="right" vertical="top"/>
    </xf>
    <xf numFmtId="0" fontId="28" fillId="6" borderId="52" xfId="16" applyFont="1" applyFill="1" applyBorder="1" applyAlignment="1">
      <alignment horizontal="right" vertical="top"/>
    </xf>
    <xf numFmtId="0" fontId="28" fillId="6" borderId="53" xfId="16" applyFont="1" applyFill="1" applyBorder="1" applyAlignment="1"/>
    <xf numFmtId="0" fontId="29" fillId="0" borderId="0" xfId="16" applyFont="1" applyAlignment="1">
      <alignment horizontal="right" vertical="center"/>
    </xf>
    <xf numFmtId="0" fontId="19" fillId="0" borderId="0" xfId="16" applyFont="1">
      <alignment vertical="center"/>
    </xf>
    <xf numFmtId="0" fontId="3" fillId="0" borderId="0" xfId="17">
      <alignment vertical="center"/>
    </xf>
    <xf numFmtId="0" fontId="28" fillId="0" borderId="0" xfId="17" applyFont="1">
      <alignment vertical="center"/>
    </xf>
    <xf numFmtId="0" fontId="28" fillId="0" borderId="0" xfId="17" applyNumberFormat="1" applyFont="1" applyFill="1" applyBorder="1" applyAlignment="1">
      <alignment vertical="center"/>
    </xf>
    <xf numFmtId="0" fontId="30" fillId="0" borderId="0" xfId="17" applyNumberFormat="1" applyFont="1" applyBorder="1" applyAlignment="1">
      <alignment vertical="center" wrapText="1"/>
    </xf>
    <xf numFmtId="0" fontId="30" fillId="0" borderId="0" xfId="17" applyNumberFormat="1" applyFont="1" applyFill="1" applyBorder="1" applyAlignment="1">
      <alignment vertical="center" wrapText="1"/>
    </xf>
    <xf numFmtId="0" fontId="30" fillId="0" borderId="0" xfId="17" applyFont="1" applyFill="1" applyBorder="1" applyAlignment="1"/>
    <xf numFmtId="191" fontId="28" fillId="0" borderId="39" xfId="17" applyNumberFormat="1" applyFont="1" applyFill="1" applyBorder="1" applyAlignment="1">
      <alignment horizontal="right" vertical="center"/>
    </xf>
    <xf numFmtId="191" fontId="28" fillId="0" borderId="184" xfId="17" applyNumberFormat="1" applyFont="1" applyFill="1" applyBorder="1" applyAlignment="1">
      <alignment horizontal="right" vertical="center"/>
    </xf>
    <xf numFmtId="191" fontId="28" fillId="0" borderId="119" xfId="17" applyNumberFormat="1" applyFont="1" applyFill="1" applyBorder="1" applyAlignment="1">
      <alignment horizontal="right" vertical="center"/>
    </xf>
    <xf numFmtId="0" fontId="28" fillId="0" borderId="40" xfId="17" applyFont="1" applyFill="1" applyBorder="1" applyAlignment="1">
      <alignment vertical="center"/>
    </xf>
    <xf numFmtId="191" fontId="28" fillId="0" borderId="185" xfId="17" applyNumberFormat="1" applyFont="1" applyFill="1" applyBorder="1" applyAlignment="1">
      <alignment horizontal="right" vertical="center"/>
    </xf>
    <xf numFmtId="191" fontId="28" fillId="0" borderId="12" xfId="17" applyNumberFormat="1" applyFont="1" applyFill="1" applyBorder="1" applyAlignment="1">
      <alignment horizontal="right" vertical="center"/>
    </xf>
    <xf numFmtId="191" fontId="28" fillId="0" borderId="186" xfId="17" applyNumberFormat="1" applyFont="1" applyFill="1" applyBorder="1" applyAlignment="1">
      <alignment horizontal="right" vertical="center"/>
    </xf>
    <xf numFmtId="0" fontId="28" fillId="0" borderId="34" xfId="17" applyFont="1" applyFill="1" applyBorder="1" applyAlignment="1">
      <alignment vertical="center"/>
    </xf>
    <xf numFmtId="0" fontId="28" fillId="0" borderId="46" xfId="17" applyFont="1" applyFill="1" applyBorder="1" applyAlignment="1">
      <alignment vertical="center"/>
    </xf>
    <xf numFmtId="191" fontId="28" fillId="0" borderId="187" xfId="17" applyNumberFormat="1" applyFont="1" applyFill="1" applyBorder="1" applyAlignment="1">
      <alignment horizontal="right" vertical="center"/>
    </xf>
    <xf numFmtId="191" fontId="28" fillId="0" borderId="188" xfId="17" applyNumberFormat="1" applyFont="1" applyFill="1" applyBorder="1" applyAlignment="1">
      <alignment horizontal="right" vertical="center"/>
    </xf>
    <xf numFmtId="191" fontId="28" fillId="0" borderId="189" xfId="17" applyNumberFormat="1" applyFont="1" applyFill="1" applyBorder="1" applyAlignment="1">
      <alignment horizontal="right" vertical="center"/>
    </xf>
    <xf numFmtId="0" fontId="28" fillId="0" borderId="48" xfId="17" applyFont="1" applyFill="1" applyBorder="1" applyAlignment="1">
      <alignment vertical="center" wrapText="1"/>
    </xf>
    <xf numFmtId="0" fontId="28" fillId="7" borderId="65" xfId="17" applyFont="1" applyFill="1" applyBorder="1" applyAlignment="1">
      <alignment horizontal="center" vertical="center"/>
    </xf>
    <xf numFmtId="0" fontId="28" fillId="7" borderId="66" xfId="17" applyFont="1" applyFill="1" applyBorder="1" applyAlignment="1">
      <alignment horizontal="center" vertical="center"/>
    </xf>
    <xf numFmtId="0" fontId="28" fillId="7" borderId="51" xfId="17" applyFont="1" applyFill="1" applyBorder="1" applyAlignment="1">
      <alignment horizontal="center" vertical="center"/>
    </xf>
    <xf numFmtId="0" fontId="28" fillId="7" borderId="64" xfId="17" applyFont="1" applyFill="1" applyBorder="1" applyAlignment="1">
      <alignment horizontal="right" vertical="top"/>
    </xf>
    <xf numFmtId="0" fontId="28" fillId="7" borderId="52" xfId="17" applyFont="1" applyFill="1" applyBorder="1" applyAlignment="1">
      <alignment horizontal="right" vertical="top"/>
    </xf>
    <xf numFmtId="0" fontId="28" fillId="7" borderId="53" xfId="17" applyFont="1" applyFill="1" applyBorder="1" applyAlignment="1"/>
    <xf numFmtId="0" fontId="29" fillId="0" borderId="0" xfId="17" applyFont="1" applyAlignment="1">
      <alignment horizontal="right" vertical="center"/>
    </xf>
    <xf numFmtId="0" fontId="3" fillId="0" borderId="0" xfId="18">
      <alignment vertical="center"/>
    </xf>
    <xf numFmtId="0" fontId="19" fillId="0" borderId="0" xfId="18" applyFont="1">
      <alignment vertical="center"/>
    </xf>
    <xf numFmtId="0" fontId="30" fillId="0" borderId="0" xfId="18" applyFont="1" applyAlignment="1"/>
    <xf numFmtId="181" fontId="30" fillId="0" borderId="39" xfId="18" applyNumberFormat="1" applyFont="1" applyFill="1" applyBorder="1" applyAlignment="1" applyProtection="1">
      <alignment horizontal="right" vertical="center"/>
    </xf>
    <xf numFmtId="181" fontId="30" fillId="0" borderId="184" xfId="18" applyNumberFormat="1" applyFont="1" applyFill="1" applyBorder="1" applyAlignment="1" applyProtection="1">
      <alignment horizontal="right" vertical="center"/>
    </xf>
    <xf numFmtId="181" fontId="30" fillId="0" borderId="119" xfId="18" applyNumberFormat="1" applyFont="1" applyFill="1" applyBorder="1" applyAlignment="1" applyProtection="1">
      <alignment horizontal="right" vertical="center"/>
    </xf>
    <xf numFmtId="0" fontId="30" fillId="0" borderId="24" xfId="18" applyFont="1" applyFill="1" applyBorder="1" applyAlignment="1">
      <alignment vertical="center"/>
    </xf>
    <xf numFmtId="181" fontId="30" fillId="0" borderId="185" xfId="18" applyNumberFormat="1" applyFont="1" applyFill="1" applyBorder="1" applyAlignment="1" applyProtection="1">
      <alignment horizontal="right" vertical="center"/>
    </xf>
    <xf numFmtId="181" fontId="30" fillId="0" borderId="12" xfId="18" applyNumberFormat="1" applyFont="1" applyFill="1" applyBorder="1" applyAlignment="1" applyProtection="1">
      <alignment horizontal="right" vertical="center"/>
    </xf>
    <xf numFmtId="181" fontId="30" fillId="0" borderId="186" xfId="18" applyNumberFormat="1" applyFont="1" applyFill="1" applyBorder="1" applyAlignment="1" applyProtection="1">
      <alignment horizontal="right" vertical="center"/>
    </xf>
    <xf numFmtId="0" fontId="30" fillId="0" borderId="1" xfId="18" applyFont="1" applyFill="1" applyBorder="1" applyAlignment="1">
      <alignment vertical="center"/>
    </xf>
    <xf numFmtId="0" fontId="30" fillId="0" borderId="10" xfId="18" applyFont="1" applyFill="1" applyBorder="1" applyAlignment="1">
      <alignment vertical="center"/>
    </xf>
    <xf numFmtId="181" fontId="30" fillId="0" borderId="187" xfId="18" applyNumberFormat="1" applyFont="1" applyFill="1" applyBorder="1" applyAlignment="1" applyProtection="1">
      <alignment horizontal="right" vertical="center"/>
    </xf>
    <xf numFmtId="181" fontId="30" fillId="0" borderId="188" xfId="18" applyNumberFormat="1" applyFont="1" applyFill="1" applyBorder="1" applyAlignment="1" applyProtection="1">
      <alignment horizontal="right" vertical="center"/>
    </xf>
    <xf numFmtId="181" fontId="30" fillId="0" borderId="189" xfId="18" applyNumberFormat="1" applyFont="1" applyFill="1" applyBorder="1" applyAlignment="1" applyProtection="1">
      <alignment horizontal="right" vertical="center"/>
    </xf>
    <xf numFmtId="0" fontId="30" fillId="0" borderId="6" xfId="18" applyFont="1" applyFill="1" applyBorder="1" applyAlignment="1">
      <alignment vertical="center" wrapText="1"/>
    </xf>
    <xf numFmtId="0" fontId="30" fillId="6" borderId="41" xfId="18" applyFont="1" applyFill="1" applyBorder="1" applyAlignment="1">
      <alignment horizontal="center" vertical="center"/>
    </xf>
    <xf numFmtId="0" fontId="30" fillId="6" borderId="66" xfId="18" applyFont="1" applyFill="1" applyBorder="1" applyAlignment="1">
      <alignment horizontal="center" vertical="center"/>
    </xf>
    <xf numFmtId="0" fontId="30" fillId="6" borderId="51" xfId="18" applyFont="1" applyFill="1" applyBorder="1" applyAlignment="1">
      <alignment horizontal="center" vertical="center"/>
    </xf>
    <xf numFmtId="0" fontId="30" fillId="6" borderId="64" xfId="18" applyFont="1" applyFill="1" applyBorder="1" applyAlignment="1">
      <alignment horizontal="right" vertical="top"/>
    </xf>
    <xf numFmtId="0" fontId="30" fillId="6" borderId="52" xfId="18" applyFont="1" applyFill="1" applyBorder="1" applyAlignment="1">
      <alignment horizontal="right" vertical="center"/>
    </xf>
    <xf numFmtId="0" fontId="30" fillId="6" borderId="52" xfId="18" applyFont="1" applyFill="1" applyBorder="1" applyAlignment="1"/>
    <xf numFmtId="0" fontId="30" fillId="6" borderId="53" xfId="18" applyFont="1" applyFill="1" applyBorder="1" applyAlignment="1"/>
    <xf numFmtId="0" fontId="29" fillId="0" borderId="0" xfId="18" applyFont="1" applyAlignment="1">
      <alignment horizontal="center" vertical="center"/>
    </xf>
    <xf numFmtId="0" fontId="3" fillId="0" borderId="0" xfId="19">
      <alignment vertical="center"/>
    </xf>
    <xf numFmtId="181" fontId="30" fillId="0" borderId="0" xfId="19" applyNumberFormat="1" applyFont="1" applyFill="1" applyBorder="1" applyAlignment="1" applyProtection="1">
      <alignment horizontal="right" vertical="center"/>
    </xf>
    <xf numFmtId="0" fontId="30" fillId="0" borderId="0" xfId="19" applyFont="1" applyFill="1" applyBorder="1" applyAlignment="1">
      <alignment horizontal="left" vertical="center"/>
    </xf>
    <xf numFmtId="0" fontId="30" fillId="0" borderId="0" xfId="19" applyFont="1" applyFill="1" applyBorder="1" applyAlignment="1">
      <alignment vertical="center"/>
    </xf>
    <xf numFmtId="0" fontId="30" fillId="0" borderId="0" xfId="19" applyFont="1" applyFill="1" applyBorder="1" applyAlignment="1"/>
    <xf numFmtId="181" fontId="30" fillId="0" borderId="39" xfId="19" applyNumberFormat="1" applyFont="1" applyFill="1" applyBorder="1" applyAlignment="1" applyProtection="1">
      <alignment horizontal="right" vertical="center"/>
    </xf>
    <xf numFmtId="181" fontId="30" fillId="0" borderId="184" xfId="19" applyNumberFormat="1" applyFont="1" applyFill="1" applyBorder="1" applyAlignment="1" applyProtection="1">
      <alignment horizontal="right" vertical="center"/>
    </xf>
    <xf numFmtId="181" fontId="30" fillId="0" borderId="119" xfId="19" applyNumberFormat="1" applyFont="1" applyFill="1" applyBorder="1" applyAlignment="1" applyProtection="1">
      <alignment horizontal="right" vertical="center"/>
    </xf>
    <xf numFmtId="0" fontId="30" fillId="0" borderId="24" xfId="19" applyFont="1" applyFill="1" applyBorder="1" applyAlignment="1">
      <alignment vertical="center"/>
    </xf>
    <xf numFmtId="181" fontId="30" fillId="0" borderId="185" xfId="19" applyNumberFormat="1" applyFont="1" applyFill="1" applyBorder="1" applyAlignment="1" applyProtection="1">
      <alignment horizontal="right" vertical="center"/>
    </xf>
    <xf numFmtId="181" fontId="30" fillId="0" borderId="12" xfId="19" applyNumberFormat="1" applyFont="1" applyFill="1" applyBorder="1" applyAlignment="1" applyProtection="1">
      <alignment horizontal="right" vertical="center"/>
    </xf>
    <xf numFmtId="181" fontId="30" fillId="0" borderId="186" xfId="19" applyNumberFormat="1" applyFont="1" applyFill="1" applyBorder="1" applyAlignment="1" applyProtection="1">
      <alignment horizontal="right" vertical="center"/>
    </xf>
    <xf numFmtId="0" fontId="30" fillId="0" borderId="10" xfId="19" applyFont="1" applyFill="1" applyBorder="1" applyAlignment="1">
      <alignment vertical="center"/>
    </xf>
    <xf numFmtId="0" fontId="30" fillId="0" borderId="10" xfId="19" applyFont="1" applyFill="1" applyBorder="1" applyAlignment="1">
      <alignment vertical="center" wrapText="1"/>
    </xf>
    <xf numFmtId="0" fontId="30" fillId="0" borderId="13" xfId="19" applyFont="1" applyFill="1" applyBorder="1" applyAlignment="1">
      <alignment vertical="center"/>
    </xf>
    <xf numFmtId="0" fontId="30" fillId="0" borderId="1" xfId="19" applyFont="1" applyFill="1" applyBorder="1" applyAlignment="1">
      <alignment vertical="center"/>
    </xf>
    <xf numFmtId="181" fontId="30" fillId="0" borderId="187" xfId="19" applyNumberFormat="1" applyFont="1" applyFill="1" applyBorder="1" applyAlignment="1" applyProtection="1">
      <alignment horizontal="right" vertical="center"/>
    </xf>
    <xf numFmtId="181" fontId="30" fillId="0" borderId="188" xfId="19" applyNumberFormat="1" applyFont="1" applyFill="1" applyBorder="1" applyAlignment="1" applyProtection="1">
      <alignment horizontal="right" vertical="center"/>
    </xf>
    <xf numFmtId="181" fontId="30" fillId="0" borderId="189" xfId="19" applyNumberFormat="1" applyFont="1" applyFill="1" applyBorder="1" applyAlignment="1" applyProtection="1">
      <alignment horizontal="right" vertical="center"/>
    </xf>
    <xf numFmtId="0" fontId="30" fillId="0" borderId="6" xfId="19" applyFont="1" applyFill="1" applyBorder="1" applyAlignment="1">
      <alignment vertical="center" wrapText="1"/>
    </xf>
    <xf numFmtId="0" fontId="30" fillId="6" borderId="65" xfId="19" applyFont="1" applyFill="1" applyBorder="1" applyAlignment="1">
      <alignment horizontal="center" vertical="center"/>
    </xf>
    <xf numFmtId="0" fontId="30" fillId="6" borderId="66" xfId="19" applyFont="1" applyFill="1" applyBorder="1" applyAlignment="1">
      <alignment horizontal="center" vertical="center"/>
    </xf>
    <xf numFmtId="0" fontId="30" fillId="6" borderId="51" xfId="19" applyFont="1" applyFill="1" applyBorder="1" applyAlignment="1">
      <alignment horizontal="center" vertical="center"/>
    </xf>
    <xf numFmtId="0" fontId="30" fillId="6" borderId="64" xfId="19" applyFont="1" applyFill="1" applyBorder="1" applyAlignment="1">
      <alignment horizontal="right" vertical="top"/>
    </xf>
    <xf numFmtId="0" fontId="30" fillId="6" borderId="52" xfId="19" applyFont="1" applyFill="1" applyBorder="1" applyAlignment="1">
      <alignment horizontal="right" vertical="center"/>
    </xf>
    <xf numFmtId="0" fontId="30" fillId="6" borderId="52" xfId="19" applyFont="1" applyFill="1" applyBorder="1" applyAlignment="1"/>
    <xf numFmtId="0" fontId="30" fillId="6" borderId="53" xfId="19" applyFont="1" applyFill="1" applyBorder="1" applyAlignment="1"/>
    <xf numFmtId="0" fontId="29" fillId="0" borderId="0" xfId="19" applyFont="1" applyAlignment="1">
      <alignment horizontal="center" vertical="center"/>
    </xf>
    <xf numFmtId="0" fontId="1" fillId="0" borderId="0" xfId="1"/>
    <xf numFmtId="0" fontId="1" fillId="0" borderId="12" xfId="1" applyBorder="1" applyAlignment="1">
      <alignment vertical="center"/>
    </xf>
    <xf numFmtId="0" fontId="31" fillId="0" borderId="12" xfId="1" applyFont="1" applyBorder="1"/>
    <xf numFmtId="0" fontId="1" fillId="0" borderId="12" xfId="1" applyBorder="1"/>
    <xf numFmtId="182" fontId="27" fillId="0" borderId="173" xfId="1" applyNumberFormat="1" applyFont="1" applyBorder="1" applyAlignment="1">
      <alignment vertical="center"/>
    </xf>
    <xf numFmtId="182" fontId="27" fillId="0" borderId="174" xfId="1" applyNumberFormat="1" applyFont="1" applyFill="1" applyBorder="1" applyAlignment="1">
      <alignment vertical="center"/>
    </xf>
    <xf numFmtId="178" fontId="27" fillId="0" borderId="175" xfId="1" applyNumberFormat="1" applyFont="1" applyFill="1" applyBorder="1" applyAlignment="1">
      <alignment vertical="center"/>
    </xf>
    <xf numFmtId="182" fontId="27" fillId="0" borderId="176" xfId="1" applyNumberFormat="1" applyFont="1" applyFill="1" applyBorder="1" applyAlignment="1">
      <alignment vertical="center"/>
    </xf>
    <xf numFmtId="178" fontId="27" fillId="0" borderId="177" xfId="1" applyNumberFormat="1" applyFont="1" applyFill="1" applyBorder="1" applyAlignment="1">
      <alignment vertical="center"/>
    </xf>
    <xf numFmtId="178" fontId="27" fillId="0" borderId="173" xfId="1" applyNumberFormat="1" applyFont="1" applyFill="1" applyBorder="1" applyAlignment="1">
      <alignment vertical="center"/>
    </xf>
    <xf numFmtId="177" fontId="27" fillId="0" borderId="176" xfId="1" applyNumberFormat="1" applyFont="1" applyBorder="1" applyAlignment="1">
      <alignment horizontal="center" vertical="center"/>
    </xf>
    <xf numFmtId="177" fontId="27" fillId="0" borderId="6" xfId="1" applyNumberFormat="1" applyFont="1" applyBorder="1" applyAlignment="1">
      <alignment horizontal="center" vertical="center"/>
    </xf>
    <xf numFmtId="182" fontId="27" fillId="0" borderId="16" xfId="1" applyNumberFormat="1" applyFont="1" applyBorder="1" applyAlignment="1">
      <alignment vertical="center"/>
    </xf>
    <xf numFmtId="182" fontId="27" fillId="0" borderId="2" xfId="1" applyNumberFormat="1" applyFont="1" applyBorder="1" applyAlignment="1">
      <alignment vertical="center"/>
    </xf>
    <xf numFmtId="178" fontId="27" fillId="0" borderId="178" xfId="1" applyNumberFormat="1" applyFont="1" applyBorder="1" applyAlignment="1">
      <alignment vertical="center"/>
    </xf>
    <xf numFmtId="182" fontId="27" fillId="0" borderId="179" xfId="1" applyNumberFormat="1" applyFont="1" applyBorder="1" applyAlignment="1">
      <alignment vertical="center"/>
    </xf>
    <xf numFmtId="178" fontId="27" fillId="0" borderId="1" xfId="1" applyNumberFormat="1" applyFont="1" applyBorder="1" applyAlignment="1">
      <alignment vertical="center"/>
    </xf>
    <xf numFmtId="178" fontId="27" fillId="0" borderId="16" xfId="1" applyNumberFormat="1" applyFont="1" applyBorder="1" applyAlignment="1">
      <alignment vertical="center"/>
    </xf>
    <xf numFmtId="177" fontId="27" fillId="0" borderId="3" xfId="1" applyNumberFormat="1" applyFont="1" applyBorder="1" applyAlignment="1">
      <alignment horizontal="center" vertical="center"/>
    </xf>
    <xf numFmtId="177" fontId="27" fillId="0" borderId="1" xfId="1" applyNumberFormat="1" applyFont="1" applyBorder="1" applyAlignment="1">
      <alignment horizontal="center" vertical="center"/>
    </xf>
    <xf numFmtId="178" fontId="27" fillId="0" borderId="173" xfId="1" applyNumberFormat="1" applyFont="1" applyFill="1" applyBorder="1" applyAlignment="1">
      <alignment vertical="center" wrapText="1"/>
    </xf>
    <xf numFmtId="182" fontId="27" fillId="0" borderId="180" xfId="1" applyNumberFormat="1" applyFont="1" applyFill="1" applyBorder="1" applyAlignment="1">
      <alignment vertical="center"/>
    </xf>
    <xf numFmtId="178" fontId="27" fillId="0" borderId="178" xfId="1" applyNumberFormat="1" applyFont="1" applyFill="1" applyBorder="1" applyAlignment="1">
      <alignment vertical="center"/>
    </xf>
    <xf numFmtId="182" fontId="27" fillId="0" borderId="179" xfId="1" applyNumberFormat="1" applyFont="1" applyFill="1" applyBorder="1" applyAlignment="1">
      <alignment vertical="center"/>
    </xf>
    <xf numFmtId="178" fontId="27" fillId="0" borderId="1" xfId="1" applyNumberFormat="1" applyFont="1" applyFill="1" applyBorder="1" applyAlignment="1">
      <alignment vertical="center"/>
    </xf>
    <xf numFmtId="178" fontId="27" fillId="0" borderId="16" xfId="1" applyNumberFormat="1" applyFont="1" applyFill="1" applyBorder="1" applyAlignment="1">
      <alignment vertical="center"/>
    </xf>
    <xf numFmtId="177" fontId="27" fillId="0" borderId="12" xfId="1" applyNumberFormat="1" applyFont="1" applyBorder="1" applyAlignment="1">
      <alignment horizontal="center" vertical="center"/>
    </xf>
    <xf numFmtId="177" fontId="27" fillId="0" borderId="7" xfId="1" applyNumberFormat="1" applyFont="1" applyBorder="1" applyAlignment="1">
      <alignment horizontal="center" vertical="center" wrapText="1"/>
    </xf>
    <xf numFmtId="177" fontId="27" fillId="0" borderId="178" xfId="1" applyNumberFormat="1" applyFont="1" applyBorder="1" applyAlignment="1">
      <alignment horizontal="center" vertical="center"/>
    </xf>
    <xf numFmtId="177" fontId="27" fillId="0" borderId="181" xfId="1" applyNumberFormat="1" applyFont="1" applyBorder="1" applyAlignment="1">
      <alignment horizontal="center" vertical="center" wrapText="1"/>
    </xf>
    <xf numFmtId="0" fontId="1" fillId="0" borderId="13" xfId="1" applyFont="1" applyBorder="1" applyAlignment="1">
      <alignment vertical="center"/>
    </xf>
    <xf numFmtId="177" fontId="27" fillId="0" borderId="8" xfId="1" applyNumberFormat="1" applyFont="1" applyBorder="1" applyAlignment="1">
      <alignment vertical="center"/>
    </xf>
    <xf numFmtId="177" fontId="27" fillId="0" borderId="6" xfId="1" applyNumberFormat="1" applyFont="1" applyBorder="1" applyAlignment="1">
      <alignment vertical="center"/>
    </xf>
    <xf numFmtId="177" fontId="27" fillId="0" borderId="11" xfId="1" applyNumberFormat="1" applyFont="1" applyBorder="1" applyAlignment="1">
      <alignment horizontal="center" vertical="center"/>
    </xf>
    <xf numFmtId="177" fontId="27" fillId="0" borderId="9" xfId="1" applyNumberFormat="1" applyFont="1" applyBorder="1" applyAlignment="1">
      <alignment horizontal="center" vertical="center"/>
    </xf>
    <xf numFmtId="177" fontId="27" fillId="0" borderId="10" xfId="1" applyNumberFormat="1" applyFont="1" applyBorder="1" applyAlignment="1">
      <alignment horizontal="center" vertical="center"/>
    </xf>
    <xf numFmtId="177" fontId="27" fillId="0" borderId="16" xfId="1" applyNumberFormat="1" applyFont="1" applyBorder="1" applyAlignment="1">
      <alignment horizontal="center" vertical="center" wrapText="1"/>
    </xf>
    <xf numFmtId="177" fontId="27" fillId="0" borderId="3" xfId="1" applyNumberFormat="1" applyFont="1" applyBorder="1" applyAlignment="1">
      <alignment vertical="center"/>
    </xf>
    <xf numFmtId="177" fontId="27" fillId="0" borderId="1" xfId="1" applyNumberFormat="1" applyFont="1" applyBorder="1" applyAlignment="1">
      <alignment vertical="center"/>
    </xf>
    <xf numFmtId="49" fontId="18" fillId="0" borderId="0" xfId="7" applyNumberFormat="1" applyFont="1" applyFill="1" applyAlignment="1">
      <alignment horizontal="center" vertical="center"/>
    </xf>
    <xf numFmtId="0" fontId="10" fillId="0" borderId="67" xfId="7" applyFont="1" applyFill="1" applyBorder="1" applyAlignment="1">
      <alignment horizontal="center" vertical="center"/>
    </xf>
    <xf numFmtId="0" fontId="10" fillId="0" borderId="51" xfId="7" applyFont="1" applyFill="1" applyBorder="1" applyAlignment="1">
      <alignment horizontal="center" vertical="center"/>
    </xf>
    <xf numFmtId="0" fontId="10" fillId="0" borderId="66" xfId="7" applyFont="1" applyFill="1" applyBorder="1" applyAlignment="1">
      <alignment horizontal="center" vertical="center"/>
    </xf>
    <xf numFmtId="0" fontId="10" fillId="0" borderId="59" xfId="7" applyFont="1" applyFill="1" applyBorder="1" applyAlignment="1">
      <alignment horizontal="center" vertical="center"/>
    </xf>
    <xf numFmtId="0" fontId="10" fillId="0" borderId="5" xfId="7" applyFont="1" applyFill="1" applyBorder="1" applyAlignment="1">
      <alignment horizontal="center" vertical="center"/>
    </xf>
    <xf numFmtId="0" fontId="10" fillId="0" borderId="58" xfId="7" applyFont="1" applyFill="1" applyBorder="1" applyAlignment="1">
      <alignment horizontal="center" vertical="center"/>
    </xf>
    <xf numFmtId="0" fontId="10" fillId="0" borderId="63" xfId="7" applyFont="1" applyFill="1" applyBorder="1" applyAlignment="1">
      <alignment horizontal="center" vertical="center"/>
    </xf>
    <xf numFmtId="0" fontId="10" fillId="0" borderId="8" xfId="7" applyFont="1" applyFill="1" applyBorder="1" applyAlignment="1">
      <alignment horizontal="center" vertical="center"/>
    </xf>
    <xf numFmtId="0" fontId="10" fillId="0" borderId="13" xfId="7" applyFont="1" applyFill="1" applyBorder="1" applyAlignment="1">
      <alignment horizontal="center" vertical="center"/>
    </xf>
    <xf numFmtId="0" fontId="10" fillId="0" borderId="49" xfId="7" applyFont="1" applyFill="1" applyBorder="1" applyAlignment="1">
      <alignment horizontal="center" vertical="center"/>
    </xf>
    <xf numFmtId="0" fontId="10" fillId="0" borderId="65" xfId="7" applyFont="1" applyFill="1" applyBorder="1" applyAlignment="1">
      <alignment horizontal="center" vertical="center"/>
    </xf>
    <xf numFmtId="0" fontId="10" fillId="0" borderId="4" xfId="7" applyFont="1" applyFill="1" applyBorder="1" applyAlignment="1">
      <alignment horizontal="center" vertical="center"/>
    </xf>
    <xf numFmtId="0" fontId="10" fillId="0" borderId="57" xfId="7" applyFont="1" applyFill="1" applyBorder="1" applyAlignment="1">
      <alignment horizontal="center" vertical="center"/>
    </xf>
    <xf numFmtId="0" fontId="10" fillId="0" borderId="6" xfId="7" applyFont="1" applyFill="1" applyBorder="1" applyAlignment="1">
      <alignment horizontal="center" vertical="center"/>
    </xf>
    <xf numFmtId="0" fontId="10" fillId="0" borderId="62" xfId="7" applyFont="1" applyFill="1" applyBorder="1" applyAlignment="1">
      <alignment horizontal="center" vertical="center"/>
    </xf>
    <xf numFmtId="0" fontId="10" fillId="0" borderId="31" xfId="7" applyFont="1" applyFill="1" applyBorder="1" applyAlignment="1">
      <alignment horizontal="center" vertical="center"/>
    </xf>
    <xf numFmtId="0" fontId="10" fillId="0" borderId="30" xfId="7" applyFont="1" applyFill="1" applyBorder="1" applyAlignment="1">
      <alignment horizontal="center" vertical="center"/>
    </xf>
    <xf numFmtId="0" fontId="10" fillId="0" borderId="21" xfId="7" applyFont="1" applyFill="1" applyBorder="1" applyAlignment="1">
      <alignment horizontal="center" vertical="center"/>
    </xf>
    <xf numFmtId="0" fontId="10" fillId="0" borderId="0" xfId="7" applyFont="1" applyFill="1" applyBorder="1" applyAlignment="1">
      <alignment horizontal="center" vertical="center"/>
    </xf>
    <xf numFmtId="0" fontId="10" fillId="0" borderId="48" xfId="7" applyFont="1" applyFill="1" applyBorder="1" applyAlignment="1">
      <alignment horizontal="center" vertical="center"/>
    </xf>
    <xf numFmtId="0" fontId="10" fillId="0" borderId="7" xfId="7" applyFont="1" applyFill="1" applyBorder="1" applyAlignment="1">
      <alignment horizontal="center" vertical="center"/>
    </xf>
    <xf numFmtId="0" fontId="10" fillId="0" borderId="29" xfId="7" applyFont="1" applyFill="1" applyBorder="1" applyAlignment="1">
      <alignment horizontal="center" vertical="center"/>
    </xf>
    <xf numFmtId="0" fontId="10" fillId="0" borderId="20" xfId="7" applyFont="1" applyFill="1" applyBorder="1" applyAlignment="1">
      <alignment horizontal="center" vertical="center"/>
    </xf>
    <xf numFmtId="0" fontId="10" fillId="0" borderId="32" xfId="7" applyFont="1" applyFill="1" applyBorder="1" applyAlignment="1">
      <alignment horizontal="center" vertical="center"/>
    </xf>
    <xf numFmtId="0" fontId="10" fillId="0" borderId="53" xfId="7" applyFont="1" applyFill="1" applyBorder="1" applyAlignment="1">
      <alignment horizontal="center" vertical="center"/>
    </xf>
    <xf numFmtId="0" fontId="10" fillId="0" borderId="52" xfId="7" applyFont="1" applyFill="1" applyBorder="1" applyAlignment="1">
      <alignment horizontal="center" vertical="center"/>
    </xf>
    <xf numFmtId="0" fontId="10" fillId="0" borderId="64" xfId="7" applyFont="1" applyFill="1" applyBorder="1" applyAlignment="1">
      <alignment horizontal="center" vertical="center"/>
    </xf>
    <xf numFmtId="0" fontId="13" fillId="0" borderId="31" xfId="9" applyFont="1" applyFill="1" applyBorder="1" applyAlignment="1">
      <alignment horizontal="left" vertical="center"/>
    </xf>
    <xf numFmtId="0" fontId="13" fillId="0" borderId="30" xfId="9" applyFont="1" applyFill="1" applyBorder="1" applyAlignment="1">
      <alignment horizontal="left" vertical="center"/>
    </xf>
    <xf numFmtId="0" fontId="13" fillId="0" borderId="29" xfId="9" applyFont="1" applyFill="1" applyBorder="1" applyAlignment="1">
      <alignment horizontal="left" vertical="center"/>
    </xf>
    <xf numFmtId="177" fontId="10" fillId="0" borderId="31" xfId="7" applyNumberFormat="1" applyFont="1" applyFill="1" applyBorder="1" applyAlignment="1">
      <alignment horizontal="right" vertical="center"/>
    </xf>
    <xf numFmtId="177" fontId="10" fillId="0" borderId="30" xfId="7" applyNumberFormat="1" applyFont="1" applyFill="1" applyBorder="1" applyAlignment="1">
      <alignment horizontal="right" vertical="center"/>
    </xf>
    <xf numFmtId="177" fontId="10" fillId="0" borderId="29" xfId="7" applyNumberFormat="1" applyFont="1" applyFill="1" applyBorder="1" applyAlignment="1">
      <alignment horizontal="right" vertical="center"/>
    </xf>
    <xf numFmtId="0" fontId="10" fillId="0" borderId="31" xfId="7" applyFont="1" applyFill="1" applyBorder="1" applyAlignment="1">
      <alignment horizontal="left" vertical="center"/>
    </xf>
    <xf numFmtId="0" fontId="10" fillId="0" borderId="30" xfId="7" applyFont="1" applyFill="1" applyBorder="1" applyAlignment="1">
      <alignment horizontal="left" vertical="center"/>
    </xf>
    <xf numFmtId="0" fontId="10" fillId="0" borderId="29" xfId="7" applyFont="1" applyFill="1" applyBorder="1" applyAlignment="1">
      <alignment horizontal="left" vertical="center"/>
    </xf>
    <xf numFmtId="184" fontId="10" fillId="0" borderId="31" xfId="7" applyNumberFormat="1" applyFont="1" applyFill="1" applyBorder="1" applyAlignment="1">
      <alignment horizontal="right" vertical="center"/>
    </xf>
    <xf numFmtId="184" fontId="10" fillId="0" borderId="30" xfId="7" applyNumberFormat="1" applyFont="1" applyFill="1" applyBorder="1" applyAlignment="1">
      <alignment horizontal="right" vertical="center"/>
    </xf>
    <xf numFmtId="184" fontId="10" fillId="0" borderId="29" xfId="7" applyNumberFormat="1" applyFont="1" applyFill="1" applyBorder="1" applyAlignment="1">
      <alignment horizontal="right" vertical="center"/>
    </xf>
    <xf numFmtId="0" fontId="10" fillId="0" borderId="46" xfId="7" applyFont="1" applyFill="1" applyBorder="1" applyAlignment="1">
      <alignment vertical="center"/>
    </xf>
    <xf numFmtId="0" fontId="10" fillId="0" borderId="9" xfId="7" applyFont="1" applyFill="1" applyBorder="1" applyAlignment="1">
      <alignment vertical="center"/>
    </xf>
    <xf numFmtId="0" fontId="10" fillId="0" borderId="11" xfId="7" applyFont="1" applyFill="1" applyBorder="1" applyAlignment="1">
      <alignment vertical="center"/>
    </xf>
    <xf numFmtId="0" fontId="10" fillId="0" borderId="10" xfId="7" applyFont="1" applyFill="1" applyBorder="1" applyAlignment="1">
      <alignment horizontal="center" vertical="center"/>
    </xf>
    <xf numFmtId="0" fontId="10" fillId="0" borderId="9" xfId="7" applyFont="1" applyFill="1" applyBorder="1" applyAlignment="1">
      <alignment horizontal="center" vertical="center"/>
    </xf>
    <xf numFmtId="0" fontId="13" fillId="0" borderId="21" xfId="9" applyFont="1" applyFill="1" applyBorder="1" applyAlignment="1">
      <alignment horizontal="left" vertical="center"/>
    </xf>
    <xf numFmtId="0" fontId="13" fillId="0" borderId="0" xfId="9" applyFont="1" applyFill="1" applyBorder="1" applyAlignment="1">
      <alignment horizontal="left" vertical="center"/>
    </xf>
    <xf numFmtId="0" fontId="13" fillId="0" borderId="20" xfId="9" applyFont="1" applyFill="1" applyBorder="1" applyAlignment="1">
      <alignment horizontal="left" vertical="center"/>
    </xf>
    <xf numFmtId="177" fontId="10" fillId="0" borderId="21" xfId="7" applyNumberFormat="1" applyFont="1" applyFill="1" applyBorder="1" applyAlignment="1">
      <alignment horizontal="right" vertical="center"/>
    </xf>
    <xf numFmtId="177" fontId="10" fillId="0" borderId="0" xfId="7" applyNumberFormat="1" applyFont="1" applyFill="1" applyBorder="1" applyAlignment="1">
      <alignment horizontal="right" vertical="center"/>
    </xf>
    <xf numFmtId="177" fontId="10" fillId="0" borderId="20" xfId="7" applyNumberFormat="1" applyFont="1" applyFill="1" applyBorder="1" applyAlignment="1">
      <alignment horizontal="right" vertical="center"/>
    </xf>
    <xf numFmtId="184" fontId="10" fillId="0" borderId="21" xfId="7" applyNumberFormat="1" applyFont="1" applyFill="1" applyBorder="1" applyAlignment="1">
      <alignment horizontal="right" vertical="center"/>
    </xf>
    <xf numFmtId="184" fontId="10" fillId="0" borderId="0" xfId="7" applyNumberFormat="1" applyFont="1" applyFill="1" applyBorder="1" applyAlignment="1">
      <alignment horizontal="right" vertical="center"/>
    </xf>
    <xf numFmtId="184" fontId="10" fillId="0" borderId="20" xfId="7" applyNumberFormat="1" applyFont="1" applyFill="1" applyBorder="1" applyAlignment="1">
      <alignment horizontal="right" vertical="center"/>
    </xf>
    <xf numFmtId="0" fontId="10" fillId="0" borderId="21" xfId="7" applyFont="1" applyFill="1" applyBorder="1" applyAlignment="1">
      <alignment horizontal="left" vertical="center"/>
    </xf>
    <xf numFmtId="0" fontId="10" fillId="0" borderId="0" xfId="7" applyFont="1" applyFill="1" applyBorder="1" applyAlignment="1">
      <alignment horizontal="left" vertical="center"/>
    </xf>
    <xf numFmtId="0" fontId="10" fillId="0" borderId="20" xfId="7" applyFont="1" applyFill="1" applyBorder="1" applyAlignment="1">
      <alignment horizontal="left" vertical="center"/>
    </xf>
    <xf numFmtId="0" fontId="10" fillId="0" borderId="61" xfId="7" applyFont="1" applyFill="1" applyBorder="1" applyAlignment="1">
      <alignment horizontal="center" vertical="center"/>
    </xf>
    <xf numFmtId="0" fontId="10" fillId="0" borderId="3" xfId="7" applyFont="1" applyFill="1" applyBorder="1" applyAlignment="1">
      <alignment horizontal="center" vertical="center"/>
    </xf>
    <xf numFmtId="0" fontId="10" fillId="0" borderId="16" xfId="7" applyFont="1" applyFill="1" applyBorder="1" applyAlignment="1">
      <alignment horizontal="center" vertical="center"/>
    </xf>
    <xf numFmtId="0" fontId="10" fillId="0" borderId="56" xfId="7" applyFont="1" applyFill="1" applyBorder="1" applyAlignment="1">
      <alignment horizontal="center" vertical="center"/>
    </xf>
    <xf numFmtId="0" fontId="10" fillId="0" borderId="25" xfId="7" applyFont="1" applyFill="1" applyBorder="1" applyAlignment="1">
      <alignment horizontal="center" vertical="center"/>
    </xf>
    <xf numFmtId="0" fontId="10" fillId="0" borderId="47" xfId="7" applyFont="1" applyFill="1" applyBorder="1" applyAlignment="1">
      <alignment horizontal="center" vertical="center"/>
    </xf>
    <xf numFmtId="0" fontId="10" fillId="0" borderId="1" xfId="7" applyFont="1" applyFill="1" applyBorder="1" applyAlignment="1">
      <alignment horizontal="center" vertical="center"/>
    </xf>
    <xf numFmtId="0" fontId="10" fillId="0" borderId="60" xfId="7" applyFont="1" applyFill="1" applyBorder="1" applyAlignment="1">
      <alignment horizontal="center" vertical="center"/>
    </xf>
    <xf numFmtId="0" fontId="10" fillId="0" borderId="26" xfId="7" applyFont="1" applyFill="1" applyBorder="1" applyAlignment="1">
      <alignment horizontal="center" vertical="center"/>
    </xf>
    <xf numFmtId="0" fontId="10" fillId="0" borderId="55" xfId="7" applyFont="1" applyFill="1" applyBorder="1" applyAlignment="1">
      <alignment horizontal="center" vertical="center"/>
    </xf>
    <xf numFmtId="0" fontId="10" fillId="0" borderId="34" xfId="7" applyFont="1" applyFill="1" applyBorder="1" applyAlignment="1">
      <alignment horizontal="center" vertical="center"/>
    </xf>
    <xf numFmtId="0" fontId="10" fillId="0" borderId="2" xfId="7" applyFont="1" applyFill="1" applyBorder="1" applyAlignment="1">
      <alignment horizontal="center" vertical="center"/>
    </xf>
    <xf numFmtId="0" fontId="10" fillId="0" borderId="19" xfId="7" applyFont="1" applyFill="1" applyBorder="1" applyAlignment="1">
      <alignment horizontal="center" vertical="center"/>
    </xf>
    <xf numFmtId="0" fontId="10" fillId="0" borderId="18" xfId="7" applyFont="1" applyFill="1" applyBorder="1" applyAlignment="1">
      <alignment horizontal="center" vertical="center"/>
    </xf>
    <xf numFmtId="49" fontId="10" fillId="0" borderId="1" xfId="7" applyNumberFormat="1" applyFont="1" applyFill="1" applyBorder="1" applyAlignment="1">
      <alignment horizontal="center" vertical="center"/>
    </xf>
    <xf numFmtId="49" fontId="10" fillId="0" borderId="2" xfId="7" applyNumberFormat="1" applyFont="1" applyFill="1" applyBorder="1" applyAlignment="1">
      <alignment horizontal="center" vertical="center"/>
    </xf>
    <xf numFmtId="49" fontId="10" fillId="0" borderId="33" xfId="7" applyNumberFormat="1" applyFont="1" applyFill="1" applyBorder="1" applyAlignment="1">
      <alignment horizontal="center" vertical="center"/>
    </xf>
    <xf numFmtId="49" fontId="10" fillId="0" borderId="4" xfId="7" applyNumberFormat="1" applyFont="1" applyFill="1" applyBorder="1" applyAlignment="1">
      <alignment horizontal="center" vertical="center"/>
    </xf>
    <xf numFmtId="49" fontId="10" fillId="0" borderId="0" xfId="7" applyNumberFormat="1" applyFont="1" applyFill="1" applyBorder="1" applyAlignment="1">
      <alignment horizontal="center" vertical="center"/>
    </xf>
    <xf numFmtId="49" fontId="10" fillId="0" borderId="20" xfId="7" applyNumberFormat="1" applyFont="1" applyFill="1" applyBorder="1" applyAlignment="1">
      <alignment horizontal="center" vertical="center"/>
    </xf>
    <xf numFmtId="49" fontId="10" fillId="0" borderId="26" xfId="7" applyNumberFormat="1" applyFont="1" applyFill="1" applyBorder="1" applyAlignment="1">
      <alignment horizontal="center" vertical="center"/>
    </xf>
    <xf numFmtId="49" fontId="10" fillId="0" borderId="18" xfId="7" applyNumberFormat="1" applyFont="1" applyFill="1" applyBorder="1" applyAlignment="1">
      <alignment horizontal="center" vertical="center"/>
    </xf>
    <xf numFmtId="49" fontId="10" fillId="0" borderId="17" xfId="7" applyNumberFormat="1" applyFont="1" applyFill="1" applyBorder="1" applyAlignment="1">
      <alignment horizontal="center" vertical="center"/>
    </xf>
    <xf numFmtId="185" fontId="10" fillId="0" borderId="21" xfId="7" applyNumberFormat="1" applyFont="1" applyFill="1" applyBorder="1" applyAlignment="1">
      <alignment horizontal="right" vertical="center"/>
    </xf>
    <xf numFmtId="185" fontId="10" fillId="0" borderId="0" xfId="7" applyNumberFormat="1" applyFont="1" applyFill="1" applyBorder="1" applyAlignment="1">
      <alignment horizontal="right" vertical="center"/>
    </xf>
    <xf numFmtId="185" fontId="10" fillId="0" borderId="20" xfId="7" applyNumberFormat="1" applyFont="1" applyFill="1" applyBorder="1" applyAlignment="1">
      <alignment horizontal="right" vertical="center"/>
    </xf>
    <xf numFmtId="188" fontId="10" fillId="0" borderId="21" xfId="7" applyNumberFormat="1" applyFont="1" applyFill="1" applyBorder="1" applyAlignment="1">
      <alignment horizontal="right" vertical="center"/>
    </xf>
    <xf numFmtId="188" fontId="10" fillId="0" borderId="0" xfId="7" applyNumberFormat="1" applyFont="1" applyFill="1" applyBorder="1" applyAlignment="1">
      <alignment horizontal="right" vertical="center"/>
    </xf>
    <xf numFmtId="188" fontId="10" fillId="0" borderId="20" xfId="7" applyNumberFormat="1" applyFont="1" applyFill="1" applyBorder="1" applyAlignment="1">
      <alignment horizontal="right" vertical="center"/>
    </xf>
    <xf numFmtId="0" fontId="10" fillId="0" borderId="24" xfId="7" applyFont="1" applyFill="1" applyBorder="1" applyAlignment="1">
      <alignment vertical="center"/>
    </xf>
    <xf numFmtId="0" fontId="10" fillId="0" borderId="23" xfId="7" applyFont="1" applyFill="1" applyBorder="1" applyAlignment="1">
      <alignment vertical="center"/>
    </xf>
    <xf numFmtId="0" fontId="10" fillId="0" borderId="27" xfId="7" applyFont="1" applyFill="1" applyBorder="1" applyAlignment="1">
      <alignment vertical="center"/>
    </xf>
    <xf numFmtId="186" fontId="10" fillId="0" borderId="24" xfId="7" applyNumberFormat="1" applyFont="1" applyFill="1" applyBorder="1" applyAlignment="1">
      <alignment horizontal="right" vertical="center"/>
    </xf>
    <xf numFmtId="186" fontId="10" fillId="0" borderId="23" xfId="7" applyNumberFormat="1" applyFont="1" applyFill="1" applyBorder="1" applyAlignment="1">
      <alignment horizontal="right" vertical="center"/>
    </xf>
    <xf numFmtId="186" fontId="10" fillId="0" borderId="22" xfId="7" applyNumberFormat="1" applyFont="1" applyFill="1" applyBorder="1" applyAlignment="1">
      <alignment horizontal="right" vertical="center"/>
    </xf>
    <xf numFmtId="0" fontId="10" fillId="0" borderId="10" xfId="7" applyFont="1" applyFill="1" applyBorder="1" applyAlignment="1">
      <alignment vertical="center"/>
    </xf>
    <xf numFmtId="177" fontId="10" fillId="0" borderId="10" xfId="7" applyNumberFormat="1" applyFont="1" applyFill="1" applyBorder="1" applyAlignment="1">
      <alignment horizontal="right" vertical="center"/>
    </xf>
    <xf numFmtId="177" fontId="10" fillId="0" borderId="9" xfId="7" applyNumberFormat="1" applyFont="1" applyFill="1" applyBorder="1" applyAlignment="1">
      <alignment horizontal="right" vertical="center"/>
    </xf>
    <xf numFmtId="177" fontId="10" fillId="0" borderId="28" xfId="7" applyNumberFormat="1" applyFont="1" applyFill="1" applyBorder="1" applyAlignment="1">
      <alignment horizontal="right" vertical="center"/>
    </xf>
    <xf numFmtId="0" fontId="10" fillId="0" borderId="31" xfId="7" applyFont="1" applyFill="1" applyBorder="1" applyAlignment="1">
      <alignment horizontal="center" vertical="center" wrapText="1"/>
    </xf>
    <xf numFmtId="0" fontId="10" fillId="0" borderId="30" xfId="7" applyFont="1" applyFill="1" applyBorder="1" applyAlignment="1">
      <alignment horizontal="center" vertical="center" wrapText="1"/>
    </xf>
    <xf numFmtId="0" fontId="10" fillId="0" borderId="51" xfId="7" applyFont="1" applyFill="1" applyBorder="1" applyAlignment="1">
      <alignment horizontal="center" vertical="center" wrapText="1"/>
    </xf>
    <xf numFmtId="0" fontId="10" fillId="0" borderId="21" xfId="7" applyFont="1" applyFill="1" applyBorder="1" applyAlignment="1">
      <alignment horizontal="center" vertical="center" wrapText="1"/>
    </xf>
    <xf numFmtId="0" fontId="10" fillId="0" borderId="0" xfId="7" applyFont="1" applyFill="1" applyBorder="1" applyAlignment="1">
      <alignment horizontal="center" vertical="center" wrapText="1"/>
    </xf>
    <xf numFmtId="0" fontId="10" fillId="0" borderId="5" xfId="7" applyFont="1" applyFill="1" applyBorder="1" applyAlignment="1">
      <alignment horizontal="center" vertical="center" wrapText="1"/>
    </xf>
    <xf numFmtId="0" fontId="10" fillId="0" borderId="19" xfId="7" applyFont="1" applyFill="1" applyBorder="1" applyAlignment="1">
      <alignment horizontal="center" vertical="center" wrapText="1"/>
    </xf>
    <xf numFmtId="0" fontId="10" fillId="0" borderId="18" xfId="7" applyFont="1" applyFill="1" applyBorder="1" applyAlignment="1">
      <alignment horizontal="center" vertical="center" wrapText="1"/>
    </xf>
    <xf numFmtId="0" fontId="10" fillId="0" borderId="25" xfId="7" applyFont="1" applyFill="1" applyBorder="1" applyAlignment="1">
      <alignment horizontal="center" vertical="center" wrapText="1"/>
    </xf>
    <xf numFmtId="0" fontId="13" fillId="0" borderId="49" xfId="7" applyFont="1" applyFill="1" applyBorder="1" applyAlignment="1">
      <alignment vertical="center"/>
    </xf>
    <xf numFmtId="0" fontId="13" fillId="0" borderId="36" xfId="7" applyFont="1" applyFill="1" applyBorder="1" applyAlignment="1">
      <alignment vertical="center"/>
    </xf>
    <xf numFmtId="0" fontId="13" fillId="0" borderId="50" xfId="7" applyFont="1" applyFill="1" applyBorder="1" applyAlignment="1">
      <alignment vertical="center"/>
    </xf>
    <xf numFmtId="177" fontId="13" fillId="0" borderId="49" xfId="7" applyNumberFormat="1" applyFont="1" applyFill="1" applyBorder="1" applyAlignment="1">
      <alignment horizontal="right" vertical="center"/>
    </xf>
    <xf numFmtId="177" fontId="13" fillId="0" borderId="30" xfId="7" applyNumberFormat="1" applyFont="1" applyFill="1" applyBorder="1" applyAlignment="1">
      <alignment horizontal="right" vertical="center"/>
    </xf>
    <xf numFmtId="177" fontId="13" fillId="0" borderId="29" xfId="7" applyNumberFormat="1" applyFont="1" applyFill="1" applyBorder="1" applyAlignment="1">
      <alignment horizontal="right" vertical="center"/>
    </xf>
    <xf numFmtId="0" fontId="10" fillId="0" borderId="46" xfId="7" applyFont="1" applyFill="1" applyBorder="1" applyAlignment="1">
      <alignment horizontal="center" vertical="center"/>
    </xf>
    <xf numFmtId="0" fontId="10" fillId="0" borderId="11" xfId="7" applyFont="1" applyFill="1" applyBorder="1" applyAlignment="1">
      <alignment horizontal="center" vertical="center"/>
    </xf>
    <xf numFmtId="0" fontId="10" fillId="0" borderId="28" xfId="7" applyFont="1" applyFill="1" applyBorder="1" applyAlignment="1">
      <alignment horizontal="center" vertical="center"/>
    </xf>
    <xf numFmtId="0" fontId="10" fillId="0" borderId="44" xfId="7" applyFont="1" applyFill="1" applyBorder="1" applyAlignment="1">
      <alignment horizontal="center" vertical="center"/>
    </xf>
    <xf numFmtId="0" fontId="10" fillId="0" borderId="54" xfId="7" applyFont="1" applyFill="1" applyBorder="1" applyAlignment="1">
      <alignment vertical="center"/>
    </xf>
    <xf numFmtId="0" fontId="10" fillId="0" borderId="36" xfId="7" applyFont="1" applyFill="1" applyBorder="1" applyAlignment="1">
      <alignment vertical="center"/>
    </xf>
    <xf numFmtId="0" fontId="10" fillId="0" borderId="50" xfId="7" applyFont="1" applyFill="1" applyBorder="1" applyAlignment="1">
      <alignment vertical="center"/>
    </xf>
    <xf numFmtId="177" fontId="10" fillId="0" borderId="54" xfId="7" applyNumberFormat="1" applyFont="1" applyFill="1" applyBorder="1" applyAlignment="1">
      <alignment horizontal="right" vertical="center"/>
    </xf>
    <xf numFmtId="177" fontId="10" fillId="0" borderId="36" xfId="7" applyNumberFormat="1" applyFont="1" applyFill="1" applyBorder="1" applyAlignment="1">
      <alignment horizontal="right" vertical="center"/>
    </xf>
    <xf numFmtId="177" fontId="10" fillId="0" borderId="35" xfId="7" applyNumberFormat="1" applyFont="1" applyFill="1" applyBorder="1" applyAlignment="1">
      <alignment horizontal="right" vertical="center"/>
    </xf>
    <xf numFmtId="0" fontId="13" fillId="0" borderId="1" xfId="10" applyFont="1" applyFill="1" applyBorder="1" applyAlignment="1">
      <alignment horizontal="center" vertical="center"/>
    </xf>
    <xf numFmtId="0" fontId="13" fillId="0" borderId="2" xfId="10" applyFont="1" applyFill="1" applyBorder="1" applyAlignment="1">
      <alignment horizontal="center" vertical="center"/>
    </xf>
    <xf numFmtId="0" fontId="13" fillId="0" borderId="3" xfId="10" applyFont="1" applyFill="1" applyBorder="1" applyAlignment="1">
      <alignment horizontal="center" vertical="center"/>
    </xf>
    <xf numFmtId="177" fontId="13" fillId="0" borderId="10" xfId="7" applyNumberFormat="1" applyFont="1" applyFill="1" applyBorder="1" applyAlignment="1">
      <alignment horizontal="right" vertical="center"/>
    </xf>
    <xf numFmtId="177" fontId="13" fillId="0" borderId="9" xfId="7" applyNumberFormat="1" applyFont="1" applyFill="1" applyBorder="1" applyAlignment="1">
      <alignment horizontal="right" vertical="center"/>
    </xf>
    <xf numFmtId="177" fontId="13" fillId="0" borderId="28" xfId="7" applyNumberFormat="1" applyFont="1" applyFill="1" applyBorder="1" applyAlignment="1">
      <alignment horizontal="right" vertical="center"/>
    </xf>
    <xf numFmtId="177" fontId="10" fillId="0" borderId="11" xfId="7" applyNumberFormat="1" applyFont="1" applyFill="1" applyBorder="1" applyAlignment="1">
      <alignment horizontal="right" vertical="center"/>
    </xf>
    <xf numFmtId="0" fontId="13" fillId="0" borderId="1" xfId="7" applyFont="1" applyFill="1" applyBorder="1" applyAlignment="1">
      <alignment vertical="center"/>
    </xf>
    <xf numFmtId="0" fontId="13" fillId="0" borderId="9" xfId="7" applyFont="1" applyFill="1" applyBorder="1" applyAlignment="1">
      <alignment vertical="center"/>
    </xf>
    <xf numFmtId="0" fontId="13" fillId="0" borderId="11" xfId="7" applyFont="1" applyFill="1" applyBorder="1" applyAlignment="1">
      <alignment vertical="center"/>
    </xf>
    <xf numFmtId="184" fontId="10" fillId="0" borderId="10" xfId="7" applyNumberFormat="1" applyFont="1" applyFill="1" applyBorder="1" applyAlignment="1">
      <alignment horizontal="right" vertical="center"/>
    </xf>
    <xf numFmtId="184" fontId="10" fillId="0" borderId="9" xfId="7" applyNumberFormat="1" applyFont="1" applyFill="1" applyBorder="1" applyAlignment="1">
      <alignment horizontal="right" vertical="center"/>
    </xf>
    <xf numFmtId="184" fontId="10" fillId="0" borderId="11" xfId="7" applyNumberFormat="1" applyFont="1" applyFill="1" applyBorder="1" applyAlignment="1">
      <alignment horizontal="right" vertical="center"/>
    </xf>
    <xf numFmtId="184" fontId="10" fillId="0" borderId="28" xfId="7" applyNumberFormat="1" applyFont="1" applyFill="1" applyBorder="1" applyAlignment="1">
      <alignment horizontal="right" vertical="center"/>
    </xf>
    <xf numFmtId="0" fontId="10" fillId="0" borderId="19" xfId="7" applyFont="1" applyFill="1" applyBorder="1" applyAlignment="1">
      <alignment horizontal="left" vertical="center"/>
    </xf>
    <xf numFmtId="0" fontId="10" fillId="0" borderId="18" xfId="7" applyFont="1" applyFill="1" applyBorder="1" applyAlignment="1">
      <alignment horizontal="left" vertical="center"/>
    </xf>
    <xf numFmtId="0" fontId="10" fillId="0" borderId="17" xfId="7" applyFont="1" applyFill="1" applyBorder="1" applyAlignment="1">
      <alignment horizontal="left" vertical="center"/>
    </xf>
    <xf numFmtId="184" fontId="10" fillId="0" borderId="19" xfId="7" applyNumberFormat="1" applyFont="1" applyFill="1" applyBorder="1" applyAlignment="1">
      <alignment horizontal="right" vertical="center"/>
    </xf>
    <xf numFmtId="184" fontId="10" fillId="0" borderId="18" xfId="7" applyNumberFormat="1" applyFont="1" applyFill="1" applyBorder="1" applyAlignment="1">
      <alignment horizontal="right" vertical="center"/>
    </xf>
    <xf numFmtId="184" fontId="10" fillId="0" borderId="17" xfId="7" applyNumberFormat="1" applyFont="1" applyFill="1" applyBorder="1" applyAlignment="1">
      <alignment horizontal="right" vertical="center"/>
    </xf>
    <xf numFmtId="0" fontId="10" fillId="0" borderId="31" xfId="8" applyFont="1" applyFill="1" applyBorder="1" applyAlignment="1">
      <alignment horizontal="left" vertical="center"/>
    </xf>
    <xf numFmtId="0" fontId="10" fillId="0" borderId="30" xfId="8" applyFont="1" applyFill="1" applyBorder="1" applyAlignment="1">
      <alignment horizontal="left" vertical="center"/>
    </xf>
    <xf numFmtId="0" fontId="10" fillId="0" borderId="29" xfId="8" applyFont="1" applyFill="1" applyBorder="1" applyAlignment="1">
      <alignment horizontal="left" vertical="center"/>
    </xf>
    <xf numFmtId="186" fontId="13" fillId="0" borderId="1" xfId="7" applyNumberFormat="1" applyFont="1" applyFill="1" applyBorder="1" applyAlignment="1">
      <alignment horizontal="right" vertical="center"/>
    </xf>
    <xf numFmtId="186" fontId="13" fillId="0" borderId="2" xfId="7" applyNumberFormat="1" applyFont="1" applyFill="1" applyBorder="1" applyAlignment="1">
      <alignment horizontal="right" vertical="center"/>
    </xf>
    <xf numFmtId="186" fontId="13" fillId="0" borderId="33" xfId="7" applyNumberFormat="1" applyFont="1" applyFill="1" applyBorder="1" applyAlignment="1">
      <alignment horizontal="right" vertical="center"/>
    </xf>
    <xf numFmtId="0" fontId="13" fillId="0" borderId="24" xfId="10" applyFont="1" applyFill="1" applyBorder="1" applyAlignment="1">
      <alignment horizontal="center" vertical="center"/>
    </xf>
    <xf numFmtId="0" fontId="13" fillId="0" borderId="23" xfId="10" applyFont="1" applyFill="1" applyBorder="1" applyAlignment="1">
      <alignment horizontal="center" vertical="center"/>
    </xf>
    <xf numFmtId="0" fontId="13" fillId="0" borderId="27" xfId="10" applyFont="1" applyFill="1" applyBorder="1" applyAlignment="1">
      <alignment horizontal="center" vertical="center"/>
    </xf>
    <xf numFmtId="0" fontId="12" fillId="0" borderId="0" xfId="7" applyFont="1" applyFill="1" applyBorder="1" applyAlignment="1">
      <alignment horizontal="left" vertical="center" wrapText="1"/>
    </xf>
    <xf numFmtId="0" fontId="12" fillId="0" borderId="20" xfId="7" applyFont="1" applyFill="1" applyBorder="1" applyAlignment="1">
      <alignment horizontal="left" vertical="center" wrapText="1"/>
    </xf>
    <xf numFmtId="0" fontId="13" fillId="0" borderId="2" xfId="7" applyFont="1" applyFill="1" applyBorder="1" applyAlignment="1">
      <alignment vertical="center"/>
    </xf>
    <xf numFmtId="0" fontId="13" fillId="0" borderId="3" xfId="7" applyFont="1" applyFill="1" applyBorder="1" applyAlignment="1">
      <alignment vertical="center"/>
    </xf>
    <xf numFmtId="0" fontId="10" fillId="0" borderId="45" xfId="7" applyFont="1" applyFill="1" applyBorder="1" applyAlignment="1">
      <alignment horizontal="center" vertical="center"/>
    </xf>
    <xf numFmtId="0" fontId="10" fillId="0" borderId="43" xfId="7" applyFont="1" applyFill="1" applyBorder="1" applyAlignment="1">
      <alignment horizontal="center" vertical="center"/>
    </xf>
    <xf numFmtId="185" fontId="10" fillId="0" borderId="43" xfId="7" applyNumberFormat="1" applyFont="1" applyFill="1" applyBorder="1" applyAlignment="1">
      <alignment horizontal="right" vertical="center"/>
    </xf>
    <xf numFmtId="185" fontId="10" fillId="0" borderId="42" xfId="7" applyNumberFormat="1" applyFont="1" applyFill="1" applyBorder="1" applyAlignment="1">
      <alignment horizontal="right" vertical="center"/>
    </xf>
    <xf numFmtId="185" fontId="10" fillId="0" borderId="41" xfId="7" applyNumberFormat="1" applyFont="1" applyFill="1" applyBorder="1" applyAlignment="1">
      <alignment horizontal="right" vertical="center"/>
    </xf>
    <xf numFmtId="184" fontId="10" fillId="0" borderId="24" xfId="7" applyNumberFormat="1" applyFont="1" applyFill="1" applyBorder="1" applyAlignment="1">
      <alignment horizontal="right" vertical="center"/>
    </xf>
    <xf numFmtId="184" fontId="10" fillId="0" borderId="23" xfId="7" applyNumberFormat="1" applyFont="1" applyFill="1" applyBorder="1" applyAlignment="1">
      <alignment horizontal="right" vertical="center"/>
    </xf>
    <xf numFmtId="184" fontId="10" fillId="0" borderId="27" xfId="7" applyNumberFormat="1" applyFont="1" applyFill="1" applyBorder="1" applyAlignment="1">
      <alignment horizontal="right" vertical="center"/>
    </xf>
    <xf numFmtId="184" fontId="10" fillId="0" borderId="22" xfId="7" applyNumberFormat="1" applyFont="1" applyFill="1" applyBorder="1" applyAlignment="1">
      <alignment horizontal="right" vertical="center"/>
    </xf>
    <xf numFmtId="177" fontId="10" fillId="0" borderId="43" xfId="7" applyNumberFormat="1" applyFont="1" applyFill="1" applyBorder="1" applyAlignment="1">
      <alignment horizontal="right" vertical="center"/>
    </xf>
    <xf numFmtId="177" fontId="10" fillId="0" borderId="42" xfId="7" applyNumberFormat="1" applyFont="1" applyFill="1" applyBorder="1" applyAlignment="1">
      <alignment horizontal="right" vertical="center"/>
    </xf>
    <xf numFmtId="177" fontId="10" fillId="0" borderId="41" xfId="7" applyNumberFormat="1" applyFont="1" applyFill="1" applyBorder="1" applyAlignment="1">
      <alignment horizontal="right" vertical="center"/>
    </xf>
    <xf numFmtId="0" fontId="10" fillId="0" borderId="40" xfId="7" applyFont="1" applyFill="1" applyBorder="1" applyAlignment="1">
      <alignment vertical="center"/>
    </xf>
    <xf numFmtId="0" fontId="10" fillId="0" borderId="39" xfId="7" applyFont="1" applyFill="1" applyBorder="1" applyAlignment="1">
      <alignment horizontal="center" vertical="center"/>
    </xf>
    <xf numFmtId="0" fontId="10" fillId="0" borderId="22" xfId="7" applyFont="1" applyFill="1" applyBorder="1" applyAlignment="1">
      <alignment horizontal="center" vertical="center"/>
    </xf>
    <xf numFmtId="0" fontId="10" fillId="0" borderId="38" xfId="7" applyFont="1" applyFill="1" applyBorder="1" applyAlignment="1">
      <alignment horizontal="center" vertical="center"/>
    </xf>
    <xf numFmtId="0" fontId="10" fillId="0" borderId="37" xfId="7" applyFont="1" applyFill="1" applyBorder="1" applyAlignment="1">
      <alignment horizontal="center" vertical="center"/>
    </xf>
    <xf numFmtId="0" fontId="10" fillId="0" borderId="36" xfId="7" applyFont="1" applyFill="1" applyBorder="1" applyAlignment="1">
      <alignment horizontal="center" vertical="center"/>
    </xf>
    <xf numFmtId="0" fontId="10" fillId="0" borderId="35" xfId="7" applyFont="1" applyFill="1" applyBorder="1" applyAlignment="1">
      <alignment horizontal="center" vertical="center"/>
    </xf>
    <xf numFmtId="0" fontId="10" fillId="0" borderId="34" xfId="7" applyFont="1" applyFill="1" applyBorder="1" applyAlignment="1">
      <alignment horizontal="center" vertical="center" textRotation="255"/>
    </xf>
    <xf numFmtId="0" fontId="10" fillId="0" borderId="2" xfId="7" applyFont="1" applyFill="1" applyBorder="1" applyAlignment="1">
      <alignment horizontal="center" vertical="center" textRotation="255"/>
    </xf>
    <xf numFmtId="0" fontId="10" fillId="0" borderId="3" xfId="7" applyFont="1" applyFill="1" applyBorder="1" applyAlignment="1">
      <alignment horizontal="center" vertical="center" textRotation="255"/>
    </xf>
    <xf numFmtId="0" fontId="10" fillId="0" borderId="21" xfId="7" applyFont="1" applyFill="1" applyBorder="1" applyAlignment="1">
      <alignment horizontal="center" vertical="center" textRotation="255"/>
    </xf>
    <xf numFmtId="0" fontId="10" fillId="0" borderId="0" xfId="7" applyFont="1" applyFill="1" applyBorder="1" applyAlignment="1">
      <alignment horizontal="center" vertical="center" textRotation="255"/>
    </xf>
    <xf numFmtId="0" fontId="10" fillId="0" borderId="5" xfId="7" applyFont="1" applyFill="1" applyBorder="1" applyAlignment="1">
      <alignment horizontal="center" vertical="center" textRotation="255"/>
    </xf>
    <xf numFmtId="0" fontId="10" fillId="0" borderId="19" xfId="7" applyFont="1" applyFill="1" applyBorder="1" applyAlignment="1">
      <alignment horizontal="center" vertical="center" textRotation="255"/>
    </xf>
    <xf numFmtId="0" fontId="10" fillId="0" borderId="18" xfId="7" applyFont="1" applyFill="1" applyBorder="1" applyAlignment="1">
      <alignment horizontal="center" vertical="center" textRotation="255"/>
    </xf>
    <xf numFmtId="0" fontId="10" fillId="0" borderId="25" xfId="7" applyFont="1" applyFill="1" applyBorder="1" applyAlignment="1">
      <alignment horizontal="center" vertical="center" textRotation="255"/>
    </xf>
    <xf numFmtId="0" fontId="12" fillId="0" borderId="1" xfId="7" applyFont="1" applyFill="1" applyBorder="1" applyAlignment="1">
      <alignment horizontal="center" vertical="center" wrapText="1"/>
    </xf>
    <xf numFmtId="0" fontId="12" fillId="0" borderId="2" xfId="7" applyFont="1" applyFill="1" applyBorder="1" applyAlignment="1">
      <alignment horizontal="center" vertical="center" wrapText="1"/>
    </xf>
    <xf numFmtId="0" fontId="12" fillId="0" borderId="3" xfId="7" applyFont="1" applyFill="1" applyBorder="1" applyAlignment="1">
      <alignment horizontal="center" vertical="center" wrapText="1"/>
    </xf>
    <xf numFmtId="0" fontId="12" fillId="0" borderId="6" xfId="7" applyFont="1" applyFill="1" applyBorder="1" applyAlignment="1">
      <alignment horizontal="center" vertical="center" wrapText="1"/>
    </xf>
    <xf numFmtId="0" fontId="12" fillId="0" borderId="7" xfId="7" applyFont="1" applyFill="1" applyBorder="1" applyAlignment="1">
      <alignment horizontal="center" vertical="center" wrapText="1"/>
    </xf>
    <xf numFmtId="0" fontId="12" fillId="0" borderId="8" xfId="7" applyFont="1" applyFill="1" applyBorder="1" applyAlignment="1">
      <alignment horizontal="center" vertical="center" wrapText="1"/>
    </xf>
    <xf numFmtId="0" fontId="10" fillId="0" borderId="1" xfId="7" applyFont="1" applyFill="1" applyBorder="1" applyAlignment="1">
      <alignment horizontal="center" vertical="center" textRotation="255"/>
    </xf>
    <xf numFmtId="0" fontId="10" fillId="0" borderId="4" xfId="7" applyFont="1" applyFill="1" applyBorder="1" applyAlignment="1">
      <alignment horizontal="center" vertical="center" textRotation="255"/>
    </xf>
    <xf numFmtId="0" fontId="10" fillId="0" borderId="6" xfId="7" applyFont="1" applyFill="1" applyBorder="1" applyAlignment="1">
      <alignment horizontal="center" vertical="center" textRotation="255"/>
    </xf>
    <xf numFmtId="0" fontId="10" fillId="0" borderId="7" xfId="7" applyFont="1" applyFill="1" applyBorder="1" applyAlignment="1">
      <alignment horizontal="center" vertical="center" textRotation="255"/>
    </xf>
    <xf numFmtId="0" fontId="10" fillId="0" borderId="8" xfId="7" applyFont="1" applyFill="1" applyBorder="1" applyAlignment="1">
      <alignment horizontal="center" vertical="center" textRotation="255"/>
    </xf>
    <xf numFmtId="177" fontId="10" fillId="0" borderId="24" xfId="7" applyNumberFormat="1" applyFont="1" applyFill="1" applyBorder="1" applyAlignment="1">
      <alignment horizontal="right" vertical="center"/>
    </xf>
    <xf numFmtId="177" fontId="10" fillId="0" borderId="23" xfId="7" applyNumberFormat="1" applyFont="1" applyFill="1" applyBorder="1" applyAlignment="1">
      <alignment horizontal="right" vertical="center"/>
    </xf>
    <xf numFmtId="177" fontId="10" fillId="0" borderId="27" xfId="7" applyNumberFormat="1" applyFont="1" applyFill="1" applyBorder="1" applyAlignment="1">
      <alignment horizontal="right" vertical="center"/>
    </xf>
    <xf numFmtId="0" fontId="10" fillId="0" borderId="26" xfId="7" applyFont="1" applyFill="1" applyBorder="1" applyAlignment="1">
      <alignment horizontal="center" vertical="center" shrinkToFit="1"/>
    </xf>
    <xf numFmtId="0" fontId="10" fillId="0" borderId="18" xfId="7" applyFont="1" applyFill="1" applyBorder="1" applyAlignment="1">
      <alignment horizontal="center" vertical="center" shrinkToFit="1"/>
    </xf>
    <xf numFmtId="0" fontId="10" fillId="0" borderId="25" xfId="7" applyFont="1" applyFill="1" applyBorder="1" applyAlignment="1">
      <alignment horizontal="center" vertical="center" shrinkToFit="1"/>
    </xf>
    <xf numFmtId="0" fontId="15" fillId="0" borderId="9" xfId="7" applyFont="1" applyFill="1" applyBorder="1">
      <alignment vertical="center"/>
    </xf>
    <xf numFmtId="0" fontId="15" fillId="0" borderId="11" xfId="7" applyFont="1" applyFill="1" applyBorder="1">
      <alignment vertical="center"/>
    </xf>
    <xf numFmtId="0" fontId="10" fillId="0" borderId="1" xfId="7" applyFont="1" applyFill="1" applyBorder="1" applyAlignment="1">
      <alignment horizontal="center" vertical="center" wrapText="1"/>
    </xf>
    <xf numFmtId="0" fontId="10" fillId="0" borderId="2" xfId="7" applyFont="1" applyFill="1" applyBorder="1" applyAlignment="1">
      <alignment horizontal="center" vertical="center" wrapText="1"/>
    </xf>
    <xf numFmtId="0" fontId="10" fillId="0" borderId="3" xfId="7" applyFont="1" applyFill="1" applyBorder="1" applyAlignment="1">
      <alignment horizontal="center" vertical="center" wrapText="1"/>
    </xf>
    <xf numFmtId="0" fontId="10" fillId="0" borderId="6" xfId="7" applyFont="1" applyFill="1" applyBorder="1" applyAlignment="1">
      <alignment horizontal="center" vertical="center" wrapText="1"/>
    </xf>
    <xf numFmtId="0" fontId="10" fillId="0" borderId="7" xfId="7" applyFont="1" applyFill="1" applyBorder="1" applyAlignment="1">
      <alignment horizontal="center" vertical="center" wrapText="1"/>
    </xf>
    <xf numFmtId="0" fontId="10" fillId="0" borderId="8" xfId="7" applyFont="1" applyFill="1" applyBorder="1" applyAlignment="1">
      <alignment horizontal="center" vertical="center" wrapText="1"/>
    </xf>
    <xf numFmtId="0" fontId="12" fillId="0" borderId="33" xfId="7" applyFont="1" applyFill="1" applyBorder="1" applyAlignment="1">
      <alignment horizontal="center" vertical="center" wrapText="1"/>
    </xf>
    <xf numFmtId="0" fontId="12" fillId="0" borderId="32" xfId="7" applyFont="1" applyFill="1" applyBorder="1" applyAlignment="1">
      <alignment horizontal="center" vertical="center" wrapText="1"/>
    </xf>
    <xf numFmtId="0" fontId="13" fillId="0" borderId="19" xfId="9" applyFont="1" applyFill="1" applyBorder="1" applyAlignment="1">
      <alignment horizontal="left" vertical="center"/>
    </xf>
    <xf numFmtId="0" fontId="13" fillId="0" borderId="18" xfId="9" applyFont="1" applyFill="1" applyBorder="1" applyAlignment="1">
      <alignment horizontal="left" vertical="center"/>
    </xf>
    <xf numFmtId="0" fontId="13" fillId="0" borderId="17" xfId="9" applyFont="1" applyFill="1" applyBorder="1" applyAlignment="1">
      <alignment horizontal="left" vertical="center"/>
    </xf>
    <xf numFmtId="177" fontId="10" fillId="0" borderId="19" xfId="7" applyNumberFormat="1" applyFont="1" applyFill="1" applyBorder="1" applyAlignment="1">
      <alignment horizontal="right" vertical="center"/>
    </xf>
    <xf numFmtId="177" fontId="10" fillId="0" borderId="18" xfId="7" applyNumberFormat="1" applyFont="1" applyFill="1" applyBorder="1" applyAlignment="1">
      <alignment horizontal="right" vertical="center"/>
    </xf>
    <xf numFmtId="177" fontId="10" fillId="0" borderId="17" xfId="7" applyNumberFormat="1" applyFont="1" applyFill="1" applyBorder="1" applyAlignment="1">
      <alignment horizontal="right" vertical="center"/>
    </xf>
    <xf numFmtId="0" fontId="13" fillId="0" borderId="31" xfId="9" applyFont="1" applyFill="1" applyBorder="1" applyAlignment="1">
      <alignment horizontal="center" vertical="center" wrapText="1"/>
    </xf>
    <xf numFmtId="0" fontId="13" fillId="0" borderId="30" xfId="9" applyFont="1" applyFill="1" applyBorder="1" applyAlignment="1">
      <alignment horizontal="center" vertical="center" wrapText="1"/>
    </xf>
    <xf numFmtId="0" fontId="13" fillId="0" borderId="29" xfId="9" applyFont="1" applyFill="1" applyBorder="1" applyAlignment="1">
      <alignment horizontal="center" vertical="center" wrapText="1"/>
    </xf>
    <xf numFmtId="0" fontId="13" fillId="0" borderId="21" xfId="9" applyFont="1" applyFill="1" applyBorder="1" applyAlignment="1">
      <alignment horizontal="center" vertical="center" wrapText="1"/>
    </xf>
    <xf numFmtId="0" fontId="13" fillId="0" borderId="0" xfId="9" applyFont="1" applyFill="1" applyBorder="1" applyAlignment="1">
      <alignment horizontal="center" vertical="center" wrapText="1"/>
    </xf>
    <xf numFmtId="0" fontId="13" fillId="0" borderId="20" xfId="9" applyFont="1" applyFill="1" applyBorder="1" applyAlignment="1">
      <alignment horizontal="center" vertical="center" wrapText="1"/>
    </xf>
    <xf numFmtId="0" fontId="13" fillId="0" borderId="19" xfId="9" applyFont="1" applyFill="1" applyBorder="1" applyAlignment="1">
      <alignment horizontal="center" vertical="center" wrapText="1"/>
    </xf>
    <xf numFmtId="0" fontId="13" fillId="0" borderId="18" xfId="9" applyFont="1" applyFill="1" applyBorder="1" applyAlignment="1">
      <alignment horizontal="center" vertical="center" wrapText="1"/>
    </xf>
    <xf numFmtId="0" fontId="13" fillId="0" borderId="17" xfId="9" applyFont="1" applyFill="1" applyBorder="1" applyAlignment="1">
      <alignment horizontal="center" vertical="center" wrapText="1"/>
    </xf>
    <xf numFmtId="183" fontId="10" fillId="0" borderId="0" xfId="7" applyNumberFormat="1" applyFont="1" applyFill="1" applyBorder="1" applyAlignment="1" applyProtection="1">
      <alignment horizontal="center" vertical="center"/>
      <protection hidden="1"/>
    </xf>
    <xf numFmtId="0" fontId="12" fillId="0" borderId="0" xfId="7" applyNumberFormat="1" applyFont="1" applyFill="1" applyBorder="1" applyAlignment="1" applyProtection="1">
      <alignment horizontal="left" vertical="center" wrapText="1"/>
      <protection hidden="1"/>
    </xf>
    <xf numFmtId="0" fontId="10" fillId="0" borderId="0" xfId="7" applyFont="1" applyFill="1" applyBorder="1" applyAlignment="1" applyProtection="1">
      <alignment horizontal="center" vertical="center"/>
      <protection hidden="1"/>
    </xf>
    <xf numFmtId="49" fontId="16" fillId="0" borderId="53" xfId="11" applyNumberFormat="1" applyFont="1" applyFill="1" applyBorder="1" applyAlignment="1">
      <alignment horizontal="center" vertical="center"/>
    </xf>
    <xf numFmtId="49" fontId="16" fillId="0" borderId="52" xfId="11" applyNumberFormat="1" applyFont="1" applyFill="1" applyBorder="1" applyAlignment="1">
      <alignment horizontal="center" vertical="center"/>
    </xf>
    <xf numFmtId="49" fontId="16" fillId="0" borderId="64" xfId="11" applyNumberFormat="1" applyFont="1" applyFill="1" applyBorder="1" applyAlignment="1">
      <alignment horizontal="center" vertical="center"/>
    </xf>
    <xf numFmtId="0" fontId="10" fillId="0" borderId="10" xfId="11" applyFont="1" applyBorder="1" applyAlignment="1">
      <alignment horizontal="center" vertical="center"/>
    </xf>
    <xf numFmtId="0" fontId="10" fillId="0" borderId="9" xfId="11" applyFont="1" applyBorder="1" applyAlignment="1">
      <alignment horizontal="center" vertical="center"/>
    </xf>
    <xf numFmtId="0" fontId="10" fillId="0" borderId="11" xfId="11" applyFont="1" applyBorder="1" applyAlignment="1">
      <alignment horizontal="center" vertical="center"/>
    </xf>
    <xf numFmtId="0" fontId="10" fillId="0" borderId="10" xfId="11" applyFont="1" applyFill="1" applyBorder="1" applyAlignment="1">
      <alignment horizontal="center" vertical="center"/>
    </xf>
    <xf numFmtId="0" fontId="10" fillId="0" borderId="9" xfId="11" applyFont="1" applyFill="1" applyBorder="1" applyAlignment="1">
      <alignment horizontal="center" vertical="center"/>
    </xf>
    <xf numFmtId="0" fontId="10" fillId="0" borderId="11" xfId="11" applyFont="1" applyFill="1" applyBorder="1" applyAlignment="1">
      <alignment horizontal="center" vertical="center"/>
    </xf>
    <xf numFmtId="0" fontId="10" fillId="0" borderId="12" xfId="11" applyFont="1" applyBorder="1" applyAlignment="1">
      <alignment horizontal="center" vertical="center"/>
    </xf>
    <xf numFmtId="0" fontId="10" fillId="0" borderId="1" xfId="11" applyFont="1" applyBorder="1">
      <alignment vertical="center"/>
    </xf>
    <xf numFmtId="0" fontId="10" fillId="0" borderId="2" xfId="11" applyFont="1" applyBorder="1">
      <alignment vertical="center"/>
    </xf>
    <xf numFmtId="0" fontId="10" fillId="0" borderId="3" xfId="11" applyFont="1" applyBorder="1">
      <alignment vertical="center"/>
    </xf>
    <xf numFmtId="177" fontId="10" fillId="0" borderId="1" xfId="11" applyNumberFormat="1" applyFont="1" applyFill="1" applyBorder="1" applyAlignment="1">
      <alignment horizontal="right" vertical="center"/>
    </xf>
    <xf numFmtId="177" fontId="10" fillId="0" borderId="2" xfId="11" applyNumberFormat="1" applyFont="1" applyFill="1" applyBorder="1" applyAlignment="1">
      <alignment horizontal="right" vertical="center"/>
    </xf>
    <xf numFmtId="177" fontId="10" fillId="0" borderId="76" xfId="11" applyNumberFormat="1" applyFont="1" applyFill="1" applyBorder="1" applyAlignment="1">
      <alignment horizontal="right" vertical="center"/>
    </xf>
    <xf numFmtId="184" fontId="10" fillId="0" borderId="77" xfId="11" applyNumberFormat="1" applyFont="1" applyFill="1" applyBorder="1" applyAlignment="1">
      <alignment horizontal="right" vertical="center"/>
    </xf>
    <xf numFmtId="177" fontId="10" fillId="0" borderId="77" xfId="11" applyNumberFormat="1" applyFont="1" applyFill="1" applyBorder="1" applyAlignment="1">
      <alignment horizontal="right" vertical="center"/>
    </xf>
    <xf numFmtId="184" fontId="10" fillId="0" borderId="75" xfId="11" applyNumberFormat="1" applyFont="1" applyFill="1" applyBorder="1" applyAlignment="1">
      <alignment horizontal="right" vertical="center"/>
    </xf>
    <xf numFmtId="184" fontId="10" fillId="0" borderId="2" xfId="11" applyNumberFormat="1" applyFont="1" applyFill="1" applyBorder="1" applyAlignment="1">
      <alignment horizontal="right" vertical="center"/>
    </xf>
    <xf numFmtId="184" fontId="10" fillId="0" borderId="3" xfId="11" applyNumberFormat="1" applyFont="1" applyFill="1" applyBorder="1" applyAlignment="1">
      <alignment horizontal="right" vertical="center"/>
    </xf>
    <xf numFmtId="177" fontId="10" fillId="0" borderId="4" xfId="11" applyNumberFormat="1" applyFont="1" applyFill="1" applyBorder="1" applyAlignment="1">
      <alignment horizontal="right" vertical="center"/>
    </xf>
    <xf numFmtId="177" fontId="10" fillId="0" borderId="0" xfId="11" applyNumberFormat="1" applyFont="1" applyFill="1" applyBorder="1" applyAlignment="1">
      <alignment horizontal="right" vertical="center"/>
    </xf>
    <xf numFmtId="177" fontId="10" fillId="0" borderId="71" xfId="11" applyNumberFormat="1" applyFont="1" applyFill="1" applyBorder="1" applyAlignment="1">
      <alignment horizontal="right" vertical="center"/>
    </xf>
    <xf numFmtId="184" fontId="10" fillId="0" borderId="73" xfId="11" applyNumberFormat="1" applyFont="1" applyFill="1" applyBorder="1" applyAlignment="1">
      <alignment horizontal="right" vertical="center"/>
    </xf>
    <xf numFmtId="177" fontId="10" fillId="0" borderId="73" xfId="11" applyNumberFormat="1" applyFont="1" applyFill="1" applyBorder="1" applyAlignment="1">
      <alignment horizontal="right" vertical="center"/>
    </xf>
    <xf numFmtId="177" fontId="10" fillId="0" borderId="74" xfId="11" applyNumberFormat="1" applyFont="1" applyFill="1" applyBorder="1" applyAlignment="1">
      <alignment horizontal="right" vertical="center"/>
    </xf>
    <xf numFmtId="0" fontId="10" fillId="0" borderId="4" xfId="11" applyFont="1" applyBorder="1">
      <alignment vertical="center"/>
    </xf>
    <xf numFmtId="0" fontId="10" fillId="0" borderId="0" xfId="11" applyFont="1" applyBorder="1">
      <alignment vertical="center"/>
    </xf>
    <xf numFmtId="0" fontId="10" fillId="0" borderId="5" xfId="11" applyFont="1" applyBorder="1">
      <alignment vertical="center"/>
    </xf>
    <xf numFmtId="184" fontId="10" fillId="0" borderId="70" xfId="11" applyNumberFormat="1" applyFont="1" applyFill="1" applyBorder="1" applyAlignment="1">
      <alignment horizontal="right" vertical="center"/>
    </xf>
    <xf numFmtId="184" fontId="10" fillId="0" borderId="0" xfId="11" applyNumberFormat="1" applyFont="1" applyFill="1" applyBorder="1" applyAlignment="1">
      <alignment horizontal="right" vertical="center"/>
    </xf>
    <xf numFmtId="184" fontId="10" fillId="0" borderId="5" xfId="11" applyNumberFormat="1" applyFont="1" applyFill="1" applyBorder="1" applyAlignment="1">
      <alignment horizontal="right" vertical="center"/>
    </xf>
    <xf numFmtId="0" fontId="10" fillId="0" borderId="1" xfId="11" applyFont="1" applyFill="1" applyBorder="1">
      <alignment vertical="center"/>
    </xf>
    <xf numFmtId="0" fontId="10" fillId="0" borderId="2" xfId="11" applyFont="1" applyFill="1" applyBorder="1">
      <alignment vertical="center"/>
    </xf>
    <xf numFmtId="0" fontId="10" fillId="0" borderId="3" xfId="11" applyFont="1" applyFill="1" applyBorder="1">
      <alignment vertical="center"/>
    </xf>
    <xf numFmtId="177" fontId="10" fillId="0" borderId="70" xfId="11" applyNumberFormat="1" applyFont="1" applyFill="1" applyBorder="1" applyAlignment="1">
      <alignment horizontal="right" vertical="center"/>
    </xf>
    <xf numFmtId="0" fontId="10" fillId="0" borderId="4" xfId="11" applyFont="1" applyFill="1" applyBorder="1">
      <alignment vertical="center"/>
    </xf>
    <xf numFmtId="0" fontId="10" fillId="0" borderId="0" xfId="11" applyFont="1" applyFill="1" applyBorder="1">
      <alignment vertical="center"/>
    </xf>
    <xf numFmtId="0" fontId="10" fillId="0" borderId="5" xfId="11" applyFont="1" applyFill="1" applyBorder="1">
      <alignment vertical="center"/>
    </xf>
    <xf numFmtId="177" fontId="10" fillId="0" borderId="5" xfId="11" applyNumberFormat="1" applyFont="1" applyFill="1" applyBorder="1" applyAlignment="1">
      <alignment horizontal="right" vertical="center"/>
    </xf>
    <xf numFmtId="0" fontId="10"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0" fontId="12" fillId="0" borderId="10" xfId="11" applyFont="1" applyFill="1" applyBorder="1" applyAlignment="1">
      <alignment horizontal="center" vertical="center"/>
    </xf>
    <xf numFmtId="0" fontId="12" fillId="0" borderId="9" xfId="11" applyFont="1" applyFill="1" applyBorder="1" applyAlignment="1">
      <alignment horizontal="center" vertical="center"/>
    </xf>
    <xf numFmtId="0" fontId="12" fillId="0" borderId="11" xfId="11" applyFont="1" applyFill="1" applyBorder="1" applyAlignment="1">
      <alignment horizontal="center" vertical="center"/>
    </xf>
    <xf numFmtId="0" fontId="10" fillId="0" borderId="6" xfId="11" applyFont="1" applyFill="1" applyBorder="1">
      <alignment vertical="center"/>
    </xf>
    <xf numFmtId="0" fontId="10" fillId="0" borderId="7" xfId="11" applyFont="1" applyFill="1" applyBorder="1">
      <alignment vertical="center"/>
    </xf>
    <xf numFmtId="0" fontId="10" fillId="0" borderId="8" xfId="11" applyFont="1" applyFill="1" applyBorder="1">
      <alignment vertical="center"/>
    </xf>
    <xf numFmtId="177" fontId="10" fillId="0" borderId="75" xfId="11" applyNumberFormat="1" applyFont="1" applyFill="1" applyBorder="1" applyAlignment="1">
      <alignment horizontal="right" vertical="center"/>
    </xf>
    <xf numFmtId="189" fontId="10" fillId="0" borderId="75" xfId="11" applyNumberFormat="1" applyFont="1" applyFill="1" applyBorder="1" applyAlignment="1">
      <alignment horizontal="right" vertical="center"/>
    </xf>
    <xf numFmtId="189" fontId="10" fillId="0" borderId="2" xfId="11" applyNumberFormat="1" applyFont="1" applyFill="1" applyBorder="1" applyAlignment="1">
      <alignment horizontal="right" vertical="center"/>
    </xf>
    <xf numFmtId="189" fontId="10" fillId="0" borderId="76" xfId="11" applyNumberFormat="1" applyFont="1" applyFill="1" applyBorder="1" applyAlignment="1">
      <alignment horizontal="right" vertical="center"/>
    </xf>
    <xf numFmtId="184" fontId="3" fillId="0" borderId="0" xfId="11" applyNumberFormat="1" applyFill="1" applyAlignment="1">
      <alignment horizontal="right" vertical="center"/>
    </xf>
    <xf numFmtId="184" fontId="3" fillId="0" borderId="5" xfId="11" applyNumberFormat="1" applyFill="1" applyBorder="1" applyAlignment="1">
      <alignment horizontal="right" vertical="center"/>
    </xf>
    <xf numFmtId="0" fontId="3" fillId="0" borderId="0" xfId="11" applyFill="1" applyAlignment="1">
      <alignment horizontal="right" vertical="center"/>
    </xf>
    <xf numFmtId="0" fontId="3" fillId="0" borderId="71" xfId="11" applyFill="1" applyBorder="1" applyAlignment="1">
      <alignment horizontal="right" vertical="center"/>
    </xf>
    <xf numFmtId="0" fontId="12" fillId="0" borderId="4" xfId="11" applyFont="1" applyBorder="1">
      <alignment vertical="center"/>
    </xf>
    <xf numFmtId="0" fontId="12" fillId="0" borderId="0" xfId="11" applyFont="1" applyBorder="1">
      <alignment vertical="center"/>
    </xf>
    <xf numFmtId="0" fontId="12" fillId="0" borderId="5" xfId="11" applyFont="1" applyBorder="1">
      <alignment vertical="center"/>
    </xf>
    <xf numFmtId="189" fontId="10" fillId="0" borderId="70" xfId="11" applyNumberFormat="1" applyFont="1" applyFill="1" applyBorder="1" applyAlignment="1">
      <alignment horizontal="right" vertical="center"/>
    </xf>
    <xf numFmtId="189" fontId="3" fillId="0" borderId="0" xfId="11" applyNumberFormat="1" applyFill="1" applyAlignment="1">
      <alignment horizontal="right" vertical="center"/>
    </xf>
    <xf numFmtId="189" fontId="3" fillId="0" borderId="71" xfId="11" applyNumberFormat="1" applyFill="1" applyBorder="1" applyAlignment="1">
      <alignment horizontal="right" vertical="center"/>
    </xf>
    <xf numFmtId="0" fontId="1" fillId="0" borderId="0" xfId="1" applyBorder="1" applyAlignment="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10" fillId="0" borderId="6" xfId="11" applyFont="1" applyBorder="1">
      <alignment vertical="center"/>
    </xf>
    <xf numFmtId="0" fontId="10" fillId="0" borderId="7" xfId="11" applyFont="1" applyBorder="1">
      <alignment vertical="center"/>
    </xf>
    <xf numFmtId="0" fontId="10" fillId="0" borderId="8" xfId="11" applyFont="1" applyBorder="1">
      <alignment vertical="center"/>
    </xf>
    <xf numFmtId="0" fontId="10" fillId="0" borderId="1" xfId="11" applyFont="1" applyBorder="1" applyAlignment="1">
      <alignment horizontal="center" vertical="center" wrapText="1"/>
    </xf>
    <xf numFmtId="0" fontId="10" fillId="0" borderId="2" xfId="11" applyFont="1" applyBorder="1" applyAlignment="1">
      <alignment horizontal="center" vertical="center" wrapText="1"/>
    </xf>
    <xf numFmtId="0" fontId="10" fillId="0" borderId="4" xfId="11" applyFont="1" applyBorder="1" applyAlignment="1">
      <alignment horizontal="center" vertical="center" wrapText="1"/>
    </xf>
    <xf numFmtId="0" fontId="10" fillId="0" borderId="0" xfId="11" applyFont="1" applyBorder="1" applyAlignment="1">
      <alignment horizontal="center" vertical="center" wrapText="1"/>
    </xf>
    <xf numFmtId="0" fontId="10" fillId="0" borderId="6" xfId="11" applyFont="1" applyBorder="1" applyAlignment="1">
      <alignment horizontal="center" vertical="center" wrapText="1"/>
    </xf>
    <xf numFmtId="0" fontId="10" fillId="0" borderId="7" xfId="11" applyFont="1" applyBorder="1" applyAlignment="1">
      <alignment horizontal="center" vertical="center" wrapText="1"/>
    </xf>
    <xf numFmtId="184" fontId="10" fillId="0" borderId="1" xfId="11" applyNumberFormat="1" applyFont="1" applyFill="1" applyBorder="1" applyAlignment="1">
      <alignment horizontal="right" vertical="center"/>
    </xf>
    <xf numFmtId="0" fontId="3" fillId="0" borderId="2" xfId="11" applyFill="1" applyBorder="1" applyAlignment="1">
      <alignment horizontal="right" vertical="center"/>
    </xf>
    <xf numFmtId="0" fontId="3" fillId="0" borderId="3" xfId="11" applyFill="1" applyBorder="1" applyAlignment="1">
      <alignment horizontal="right" vertical="center"/>
    </xf>
    <xf numFmtId="0" fontId="10" fillId="0" borderId="2" xfId="11" applyFont="1" applyBorder="1" applyAlignment="1">
      <alignment vertical="center" textRotation="255"/>
    </xf>
    <xf numFmtId="0" fontId="10" fillId="0" borderId="0" xfId="11" applyFont="1" applyBorder="1" applyAlignment="1">
      <alignment vertical="center" textRotation="255"/>
    </xf>
    <xf numFmtId="0" fontId="10" fillId="0" borderId="7" xfId="11" applyFont="1" applyBorder="1" applyAlignment="1">
      <alignment vertical="center" textRotation="255"/>
    </xf>
    <xf numFmtId="184" fontId="10" fillId="0" borderId="4" xfId="11" applyNumberFormat="1" applyFont="1" applyFill="1" applyBorder="1" applyAlignment="1">
      <alignment horizontal="right" vertical="center"/>
    </xf>
    <xf numFmtId="0" fontId="3" fillId="0" borderId="0" xfId="11" applyFill="1" applyBorder="1" applyAlignment="1">
      <alignment horizontal="right" vertical="center"/>
    </xf>
    <xf numFmtId="0" fontId="3" fillId="0" borderId="5" xfId="11" applyFill="1" applyBorder="1" applyAlignment="1">
      <alignment horizontal="right" vertical="center"/>
    </xf>
    <xf numFmtId="184" fontId="10" fillId="0" borderId="6" xfId="11" applyNumberFormat="1" applyFont="1" applyFill="1" applyBorder="1" applyAlignment="1">
      <alignment horizontal="right" vertical="center"/>
    </xf>
    <xf numFmtId="0" fontId="3" fillId="0" borderId="7" xfId="11" applyFill="1" applyBorder="1" applyAlignment="1">
      <alignment horizontal="right" vertical="center"/>
    </xf>
    <xf numFmtId="184" fontId="10" fillId="0" borderId="7" xfId="11" applyNumberFormat="1" applyFont="1" applyFill="1" applyBorder="1" applyAlignment="1">
      <alignment horizontal="right" vertical="center"/>
    </xf>
    <xf numFmtId="0" fontId="3" fillId="0" borderId="8" xfId="11" applyFill="1" applyBorder="1" applyAlignment="1">
      <alignment horizontal="right" vertical="center"/>
    </xf>
    <xf numFmtId="0" fontId="10" fillId="0" borderId="1" xfId="11" applyFont="1" applyFill="1" applyBorder="1" applyAlignment="1">
      <alignment horizontal="center" vertical="center" textRotation="255"/>
    </xf>
    <xf numFmtId="0" fontId="10" fillId="0" borderId="3" xfId="11" applyFont="1" applyFill="1" applyBorder="1" applyAlignment="1">
      <alignment horizontal="center" vertical="center" textRotation="255"/>
    </xf>
    <xf numFmtId="0" fontId="10" fillId="0" borderId="4" xfId="11" applyFont="1" applyFill="1" applyBorder="1" applyAlignment="1">
      <alignment horizontal="center" vertical="center" textRotation="255"/>
    </xf>
    <xf numFmtId="0" fontId="10" fillId="0" borderId="5" xfId="11" applyFont="1" applyFill="1" applyBorder="1" applyAlignment="1">
      <alignment horizontal="center" vertical="center" textRotation="255"/>
    </xf>
    <xf numFmtId="0" fontId="10" fillId="0" borderId="6" xfId="11" applyFont="1" applyFill="1" applyBorder="1" applyAlignment="1">
      <alignment horizontal="center" vertical="center" textRotation="255"/>
    </xf>
    <xf numFmtId="0" fontId="10" fillId="0" borderId="8" xfId="11" applyFont="1" applyFill="1" applyBorder="1" applyAlignment="1">
      <alignment horizontal="center" vertical="center" textRotation="255"/>
    </xf>
    <xf numFmtId="177" fontId="10" fillId="0" borderId="3" xfId="11" applyNumberFormat="1" applyFont="1" applyFill="1" applyBorder="1" applyAlignment="1">
      <alignment horizontal="right" vertical="center"/>
    </xf>
    <xf numFmtId="177" fontId="10" fillId="0" borderId="6" xfId="11" applyNumberFormat="1" applyFont="1" applyFill="1" applyBorder="1" applyAlignment="1">
      <alignment horizontal="right" vertical="center"/>
    </xf>
    <xf numFmtId="177" fontId="10" fillId="0" borderId="7" xfId="11" applyNumberFormat="1" applyFont="1" applyFill="1" applyBorder="1" applyAlignment="1">
      <alignment horizontal="right" vertical="center"/>
    </xf>
    <xf numFmtId="177" fontId="10" fillId="0" borderId="69" xfId="11" applyNumberFormat="1" applyFont="1" applyFill="1" applyBorder="1" applyAlignment="1">
      <alignment horizontal="right" vertical="center"/>
    </xf>
    <xf numFmtId="184" fontId="10" fillId="0" borderId="72" xfId="11" applyNumberFormat="1" applyFont="1" applyFill="1" applyBorder="1" applyAlignment="1">
      <alignment horizontal="right" vertical="center"/>
    </xf>
    <xf numFmtId="177" fontId="10" fillId="0" borderId="72" xfId="11" applyNumberFormat="1" applyFont="1" applyFill="1" applyBorder="1" applyAlignment="1">
      <alignment horizontal="right" vertical="center"/>
    </xf>
    <xf numFmtId="184" fontId="10" fillId="0" borderId="68" xfId="11" applyNumberFormat="1" applyFont="1" applyFill="1" applyBorder="1" applyAlignment="1">
      <alignment horizontal="right" vertical="center"/>
    </xf>
    <xf numFmtId="184" fontId="10" fillId="0" borderId="8" xfId="11" applyNumberFormat="1" applyFont="1" applyFill="1" applyBorder="1" applyAlignment="1">
      <alignment horizontal="right" vertical="center"/>
    </xf>
    <xf numFmtId="0" fontId="10" fillId="0" borderId="4" xfId="11" applyFont="1" applyFill="1" applyBorder="1" applyAlignment="1">
      <alignment horizontal="left" vertical="center"/>
    </xf>
    <xf numFmtId="0" fontId="10" fillId="0" borderId="0" xfId="11" applyFont="1" applyFill="1" applyBorder="1" applyAlignment="1">
      <alignment horizontal="left" vertical="center"/>
    </xf>
    <xf numFmtId="0" fontId="10" fillId="0" borderId="5" xfId="11" applyFont="1" applyFill="1" applyBorder="1" applyAlignment="1">
      <alignment horizontal="left" vertical="center"/>
    </xf>
    <xf numFmtId="0" fontId="10" fillId="0" borderId="4" xfId="11" applyFont="1" applyFill="1" applyBorder="1" applyAlignment="1">
      <alignment horizontal="center" vertical="center" wrapText="1"/>
    </xf>
    <xf numFmtId="0" fontId="10" fillId="0" borderId="0" xfId="11" applyFont="1" applyFill="1" applyBorder="1" applyAlignment="1">
      <alignment horizontal="center" vertical="center" wrapText="1"/>
    </xf>
    <xf numFmtId="0" fontId="10" fillId="0" borderId="6" xfId="11" applyFont="1" applyFill="1" applyBorder="1" applyAlignment="1">
      <alignment horizontal="center" vertical="center" wrapText="1"/>
    </xf>
    <xf numFmtId="0" fontId="10" fillId="0" borderId="7" xfId="11" applyFont="1" applyFill="1" applyBorder="1" applyAlignment="1">
      <alignment horizontal="center" vertical="center" wrapText="1"/>
    </xf>
    <xf numFmtId="177" fontId="10" fillId="0" borderId="8" xfId="11" applyNumberFormat="1" applyFont="1" applyFill="1" applyBorder="1" applyAlignment="1">
      <alignment horizontal="right" vertical="center"/>
    </xf>
    <xf numFmtId="0" fontId="10" fillId="3" borderId="70" xfId="11" applyFont="1" applyFill="1" applyBorder="1" applyAlignment="1">
      <alignment horizontal="right" vertical="center"/>
    </xf>
    <xf numFmtId="0" fontId="10" fillId="3" borderId="0" xfId="11" applyFont="1" applyFill="1" applyBorder="1" applyAlignment="1">
      <alignment horizontal="right" vertical="center"/>
    </xf>
    <xf numFmtId="0" fontId="10" fillId="3" borderId="5" xfId="11" applyFont="1" applyFill="1" applyBorder="1" applyAlignment="1">
      <alignment horizontal="right" vertical="center"/>
    </xf>
    <xf numFmtId="177" fontId="10" fillId="3" borderId="70" xfId="11" applyNumberFormat="1" applyFont="1" applyFill="1" applyBorder="1" applyAlignment="1">
      <alignment horizontal="right" vertical="center"/>
    </xf>
    <xf numFmtId="177" fontId="10" fillId="3" borderId="0" xfId="11" applyNumberFormat="1" applyFont="1" applyFill="1" applyBorder="1" applyAlignment="1">
      <alignment horizontal="right" vertical="center"/>
    </xf>
    <xf numFmtId="177" fontId="10" fillId="3" borderId="71" xfId="11" applyNumberFormat="1" applyFont="1" applyFill="1" applyBorder="1" applyAlignment="1">
      <alignment horizontal="right" vertical="center"/>
    </xf>
    <xf numFmtId="0" fontId="10" fillId="3" borderId="68" xfId="11" applyFont="1" applyFill="1" applyBorder="1" applyAlignment="1">
      <alignment horizontal="right" vertical="center"/>
    </xf>
    <xf numFmtId="0" fontId="10" fillId="3" borderId="7" xfId="11" applyFont="1" applyFill="1" applyBorder="1" applyAlignment="1">
      <alignment horizontal="right" vertical="center"/>
    </xf>
    <xf numFmtId="0" fontId="10" fillId="3" borderId="8" xfId="11" applyFont="1" applyFill="1" applyBorder="1" applyAlignment="1">
      <alignment horizontal="right" vertical="center"/>
    </xf>
    <xf numFmtId="189" fontId="10" fillId="0" borderId="0" xfId="11" applyNumberFormat="1" applyFont="1" applyFill="1" applyBorder="1" applyAlignment="1">
      <alignment horizontal="right" vertical="center"/>
    </xf>
    <xf numFmtId="189" fontId="10" fillId="0" borderId="71" xfId="11" applyNumberFormat="1" applyFont="1" applyFill="1" applyBorder="1" applyAlignment="1">
      <alignment horizontal="right" vertical="center"/>
    </xf>
    <xf numFmtId="0" fontId="3" fillId="0" borderId="69" xfId="11" applyFill="1" applyBorder="1" applyAlignment="1">
      <alignment horizontal="right" vertical="center"/>
    </xf>
    <xf numFmtId="189" fontId="10" fillId="0" borderId="68" xfId="11" applyNumberFormat="1" applyFont="1" applyFill="1" applyBorder="1" applyAlignment="1">
      <alignment horizontal="right" vertical="center"/>
    </xf>
    <xf numFmtId="189" fontId="3" fillId="0" borderId="7" xfId="11" applyNumberFormat="1" applyFill="1" applyBorder="1" applyAlignment="1">
      <alignment horizontal="right" vertical="center"/>
    </xf>
    <xf numFmtId="189" fontId="3" fillId="0" borderId="69" xfId="11" applyNumberFormat="1" applyFill="1" applyBorder="1" applyAlignment="1">
      <alignment horizontal="right" vertical="center"/>
    </xf>
    <xf numFmtId="177" fontId="10" fillId="0" borderId="68" xfId="11" applyNumberFormat="1" applyFont="1" applyFill="1" applyBorder="1" applyAlignment="1">
      <alignment horizontal="right" vertical="center"/>
    </xf>
    <xf numFmtId="177" fontId="10" fillId="3" borderId="68" xfId="11" applyNumberFormat="1" applyFont="1" applyFill="1" applyBorder="1" applyAlignment="1">
      <alignment horizontal="right" vertical="center"/>
    </xf>
    <xf numFmtId="177" fontId="10" fillId="3" borderId="7" xfId="11" applyNumberFormat="1" applyFont="1" applyFill="1" applyBorder="1" applyAlignment="1">
      <alignment horizontal="right" vertical="center"/>
    </xf>
    <xf numFmtId="177" fontId="10" fillId="3" borderId="69" xfId="11" applyNumberFormat="1" applyFont="1" applyFill="1" applyBorder="1" applyAlignment="1">
      <alignment horizontal="right" vertical="center"/>
    </xf>
    <xf numFmtId="0" fontId="10" fillId="0" borderId="1" xfId="11" applyFont="1" applyBorder="1" applyAlignment="1">
      <alignment horizontal="center" vertical="center" textRotation="255"/>
    </xf>
    <xf numFmtId="0" fontId="10" fillId="0" borderId="3" xfId="11" applyFont="1" applyBorder="1" applyAlignment="1">
      <alignment horizontal="center" vertical="center" textRotation="255"/>
    </xf>
    <xf numFmtId="0" fontId="10" fillId="0" borderId="4" xfId="11" applyFont="1" applyBorder="1" applyAlignment="1">
      <alignment horizontal="center" vertical="center" textRotation="255"/>
    </xf>
    <xf numFmtId="0" fontId="10" fillId="0" borderId="5" xfId="11" applyFont="1" applyBorder="1" applyAlignment="1">
      <alignment horizontal="center" vertical="center" textRotation="255"/>
    </xf>
    <xf numFmtId="0" fontId="10" fillId="0" borderId="6" xfId="11" applyFont="1" applyBorder="1" applyAlignment="1">
      <alignment horizontal="center" vertical="center" textRotation="255"/>
    </xf>
    <xf numFmtId="0" fontId="10" fillId="0" borderId="8" xfId="11" applyFont="1" applyBorder="1" applyAlignment="1">
      <alignment horizontal="center" vertical="center" textRotation="255"/>
    </xf>
    <xf numFmtId="0" fontId="25" fillId="2" borderId="53" xfId="13" applyFont="1" applyFill="1" applyBorder="1" applyAlignment="1" applyProtection="1">
      <alignment horizontal="center" vertical="center"/>
    </xf>
    <xf numFmtId="0" fontId="25" fillId="2" borderId="52" xfId="13" applyFont="1" applyFill="1" applyBorder="1" applyAlignment="1" applyProtection="1">
      <alignment horizontal="center" vertical="center"/>
    </xf>
    <xf numFmtId="0" fontId="25" fillId="2" borderId="64" xfId="13" applyFont="1" applyFill="1" applyBorder="1" applyAlignment="1" applyProtection="1">
      <alignment horizontal="center" vertical="center"/>
    </xf>
    <xf numFmtId="0" fontId="5" fillId="2" borderId="18" xfId="13" applyFont="1" applyFill="1" applyBorder="1" applyAlignment="1" applyProtection="1">
      <alignment horizontal="left" vertical="center"/>
    </xf>
    <xf numFmtId="0" fontId="5" fillId="5" borderId="31" xfId="13" applyFont="1" applyFill="1" applyBorder="1" applyAlignment="1" applyProtection="1">
      <alignment horizontal="center" vertical="center"/>
      <protection locked="0"/>
    </xf>
    <xf numFmtId="0" fontId="5" fillId="5" borderId="30" xfId="13" applyFont="1" applyFill="1" applyBorder="1" applyAlignment="1" applyProtection="1">
      <alignment horizontal="center" vertical="center"/>
      <protection locked="0"/>
    </xf>
    <xf numFmtId="0" fontId="5" fillId="5" borderId="51" xfId="13" applyFont="1" applyFill="1" applyBorder="1" applyAlignment="1" applyProtection="1">
      <alignment horizontal="center" vertical="center"/>
      <protection locked="0"/>
    </xf>
    <xf numFmtId="0" fontId="5" fillId="5" borderId="152" xfId="13" applyFont="1" applyFill="1" applyBorder="1" applyAlignment="1" applyProtection="1">
      <alignment horizontal="center" vertical="center"/>
      <protection locked="0"/>
    </xf>
    <xf numFmtId="0" fontId="5" fillId="5" borderId="149" xfId="13" applyFont="1" applyFill="1" applyBorder="1" applyAlignment="1" applyProtection="1">
      <alignment horizontal="center" vertical="center"/>
      <protection locked="0"/>
    </xf>
    <xf numFmtId="0" fontId="5" fillId="5" borderId="151" xfId="13" applyFont="1" applyFill="1" applyBorder="1" applyAlignment="1" applyProtection="1">
      <alignment horizontal="center" vertical="center"/>
      <protection locked="0"/>
    </xf>
    <xf numFmtId="0" fontId="5" fillId="5" borderId="49" xfId="13" applyFont="1" applyFill="1" applyBorder="1" applyAlignment="1" applyProtection="1">
      <alignment horizontal="center" vertical="center" wrapText="1"/>
      <protection locked="0"/>
    </xf>
    <xf numFmtId="0" fontId="5" fillId="5" borderId="30" xfId="13" applyFont="1" applyFill="1" applyBorder="1" applyAlignment="1" applyProtection="1">
      <alignment horizontal="center" vertical="center" wrapText="1"/>
      <protection locked="0"/>
    </xf>
    <xf numFmtId="0" fontId="5" fillId="5" borderId="51" xfId="13" applyFont="1" applyFill="1" applyBorder="1" applyAlignment="1" applyProtection="1">
      <alignment horizontal="center" vertical="center" wrapText="1"/>
      <protection locked="0"/>
    </xf>
    <xf numFmtId="0" fontId="5" fillId="5" borderId="150" xfId="13" applyFont="1" applyFill="1" applyBorder="1" applyAlignment="1" applyProtection="1">
      <alignment horizontal="center" vertical="center" wrapText="1"/>
      <protection locked="0"/>
    </xf>
    <xf numFmtId="0" fontId="5" fillId="5" borderId="149" xfId="13" applyFont="1" applyFill="1" applyBorder="1" applyAlignment="1" applyProtection="1">
      <alignment horizontal="center" vertical="center" wrapText="1"/>
      <protection locked="0"/>
    </xf>
    <xf numFmtId="0" fontId="5" fillId="5" borderId="151" xfId="13" applyFont="1" applyFill="1" applyBorder="1" applyAlignment="1" applyProtection="1">
      <alignment horizontal="center" vertical="center" wrapText="1"/>
      <protection locked="0"/>
    </xf>
    <xf numFmtId="0" fontId="5" fillId="5" borderId="31" xfId="13" applyFont="1" applyFill="1" applyBorder="1" applyAlignment="1" applyProtection="1">
      <alignment horizontal="center" vertical="center" wrapText="1"/>
      <protection locked="0"/>
    </xf>
    <xf numFmtId="0" fontId="5" fillId="5" borderId="29" xfId="13" applyFont="1" applyFill="1" applyBorder="1" applyAlignment="1" applyProtection="1">
      <alignment horizontal="center" vertical="center" wrapText="1"/>
      <protection locked="0"/>
    </xf>
    <xf numFmtId="0" fontId="5" fillId="5" borderId="152" xfId="13" applyFont="1" applyFill="1" applyBorder="1" applyAlignment="1" applyProtection="1">
      <alignment horizontal="center" vertical="center" wrapText="1"/>
      <protection locked="0"/>
    </xf>
    <xf numFmtId="0" fontId="5" fillId="5" borderId="148" xfId="13" applyFont="1" applyFill="1" applyBorder="1" applyAlignment="1" applyProtection="1">
      <alignment horizontal="center" vertical="center" wrapText="1"/>
      <protection locked="0"/>
    </xf>
    <xf numFmtId="0" fontId="3" fillId="5" borderId="49" xfId="13" applyFont="1" applyFill="1" applyBorder="1" applyAlignment="1" applyProtection="1">
      <alignment horizontal="center" vertical="center" wrapText="1"/>
      <protection locked="0"/>
    </xf>
    <xf numFmtId="0" fontId="3" fillId="5" borderId="30" xfId="13" applyFont="1" applyFill="1" applyBorder="1" applyAlignment="1" applyProtection="1">
      <alignment horizontal="center" vertical="center" wrapText="1"/>
      <protection locked="0"/>
    </xf>
    <xf numFmtId="0" fontId="3" fillId="5" borderId="51" xfId="13" applyFont="1" applyFill="1" applyBorder="1" applyAlignment="1" applyProtection="1">
      <alignment horizontal="center" vertical="center" wrapText="1"/>
      <protection locked="0"/>
    </xf>
    <xf numFmtId="0" fontId="3" fillId="5" borderId="150" xfId="13" applyFont="1" applyFill="1" applyBorder="1" applyAlignment="1" applyProtection="1">
      <alignment horizontal="center" vertical="center" wrapText="1"/>
      <protection locked="0"/>
    </xf>
    <xf numFmtId="0" fontId="3" fillId="5" borderId="149" xfId="13" applyFont="1" applyFill="1" applyBorder="1" applyAlignment="1" applyProtection="1">
      <alignment horizontal="center" vertical="center" wrapText="1"/>
      <protection locked="0"/>
    </xf>
    <xf numFmtId="0" fontId="3" fillId="5" borderId="151" xfId="13" applyFont="1" applyFill="1" applyBorder="1" applyAlignment="1" applyProtection="1">
      <alignment horizontal="center" vertical="center" wrapText="1"/>
      <protection locked="0"/>
    </xf>
    <xf numFmtId="181" fontId="5" fillId="0" borderId="168" xfId="15" applyNumberFormat="1" applyFont="1" applyBorder="1" applyAlignment="1" applyProtection="1">
      <alignment horizontal="right" vertical="center" shrinkToFit="1"/>
      <protection locked="0"/>
    </xf>
    <xf numFmtId="181" fontId="5" fillId="0" borderId="142" xfId="15" applyNumberFormat="1" applyFont="1" applyBorder="1" applyAlignment="1" applyProtection="1">
      <alignment horizontal="right" vertical="center" shrinkToFit="1"/>
      <protection locked="0"/>
    </xf>
    <xf numFmtId="0" fontId="5" fillId="0" borderId="142" xfId="15" applyNumberFormat="1" applyFont="1" applyBorder="1" applyAlignment="1" applyProtection="1">
      <alignment horizontal="left" vertical="center" shrinkToFit="1"/>
      <protection locked="0"/>
    </xf>
    <xf numFmtId="0" fontId="5" fillId="0" borderId="141" xfId="15" applyNumberFormat="1" applyFont="1" applyBorder="1" applyAlignment="1" applyProtection="1">
      <alignment horizontal="left" vertical="center" shrinkToFit="1"/>
      <protection locked="0"/>
    </xf>
    <xf numFmtId="0" fontId="5" fillId="0" borderId="146" xfId="15" applyFont="1" applyBorder="1" applyAlignment="1" applyProtection="1">
      <alignment horizontal="left" vertical="center" shrinkToFit="1"/>
      <protection locked="0"/>
    </xf>
    <xf numFmtId="0" fontId="5" fillId="0" borderId="145" xfId="15" applyFont="1" applyBorder="1" applyAlignment="1" applyProtection="1">
      <alignment horizontal="left" vertical="center" shrinkToFit="1"/>
      <protection locked="0"/>
    </xf>
    <xf numFmtId="0" fontId="5" fillId="0" borderId="144" xfId="15" applyFont="1" applyBorder="1" applyAlignment="1" applyProtection="1">
      <alignment horizontal="left" vertical="center" shrinkToFit="1"/>
      <protection locked="0"/>
    </xf>
    <xf numFmtId="181" fontId="5" fillId="0" borderId="146" xfId="15" applyNumberFormat="1" applyFont="1" applyBorder="1" applyAlignment="1" applyProtection="1">
      <alignment horizontal="right" vertical="center" shrinkToFit="1"/>
      <protection locked="0"/>
    </xf>
    <xf numFmtId="181" fontId="5" fillId="0" borderId="145" xfId="15" applyNumberFormat="1" applyFont="1" applyBorder="1" applyAlignment="1" applyProtection="1">
      <alignment horizontal="right" vertical="center" shrinkToFit="1"/>
      <protection locked="0"/>
    </xf>
    <xf numFmtId="181" fontId="5" fillId="0" borderId="144" xfId="15" applyNumberFormat="1" applyFont="1" applyBorder="1" applyAlignment="1" applyProtection="1">
      <alignment horizontal="right" vertical="center" shrinkToFit="1"/>
      <protection locked="0"/>
    </xf>
    <xf numFmtId="0" fontId="5" fillId="0" borderId="146" xfId="15" applyNumberFormat="1" applyFont="1" applyBorder="1" applyAlignment="1" applyProtection="1">
      <alignment horizontal="left" vertical="center" shrinkToFit="1"/>
      <protection locked="0"/>
    </xf>
    <xf numFmtId="0" fontId="5" fillId="0" borderId="145" xfId="15" applyNumberFormat="1" applyFont="1" applyBorder="1" applyAlignment="1" applyProtection="1">
      <alignment horizontal="left" vertical="center" shrinkToFit="1"/>
      <protection locked="0"/>
    </xf>
    <xf numFmtId="0" fontId="5" fillId="0" borderId="166" xfId="15" applyNumberFormat="1" applyFont="1" applyBorder="1" applyAlignment="1" applyProtection="1">
      <alignment horizontal="left" vertical="center" shrinkToFit="1"/>
      <protection locked="0"/>
    </xf>
    <xf numFmtId="0" fontId="5" fillId="0" borderId="122" xfId="14" applyFont="1" applyBorder="1" applyAlignment="1" applyProtection="1">
      <alignment horizontal="left" vertical="center" shrinkToFit="1"/>
      <protection locked="0"/>
    </xf>
    <xf numFmtId="0" fontId="5" fillId="0" borderId="121" xfId="14" applyFont="1" applyBorder="1" applyAlignment="1" applyProtection="1">
      <alignment horizontal="left" vertical="center" shrinkToFit="1"/>
      <protection locked="0"/>
    </xf>
    <xf numFmtId="0" fontId="5" fillId="0" borderId="123" xfId="14" applyFont="1" applyBorder="1" applyAlignment="1" applyProtection="1">
      <alignment horizontal="left" vertical="center" shrinkToFit="1"/>
      <protection locked="0"/>
    </xf>
    <xf numFmtId="181" fontId="5" fillId="0" borderId="138" xfId="14" applyNumberFormat="1" applyFont="1" applyBorder="1" applyAlignment="1" applyProtection="1">
      <alignment horizontal="right" vertical="center" shrinkToFit="1"/>
      <protection locked="0"/>
    </xf>
    <xf numFmtId="181" fontId="5" fillId="0" borderId="137" xfId="14" applyNumberFormat="1" applyFont="1" applyBorder="1" applyAlignment="1" applyProtection="1">
      <alignment horizontal="right" vertical="center" shrinkToFit="1"/>
      <protection locked="0"/>
    </xf>
    <xf numFmtId="181" fontId="5" fillId="0" borderId="140" xfId="14" applyNumberFormat="1" applyFont="1" applyBorder="1" applyAlignment="1" applyProtection="1">
      <alignment horizontal="right" vertical="center" shrinkToFit="1"/>
      <protection locked="0"/>
    </xf>
    <xf numFmtId="181" fontId="5" fillId="0" borderId="156" xfId="14" applyNumberFormat="1" applyFont="1" applyBorder="1" applyAlignment="1" applyProtection="1">
      <alignment horizontal="right" vertical="center" shrinkToFit="1"/>
      <protection locked="0"/>
    </xf>
    <xf numFmtId="181" fontId="5" fillId="0" borderId="121" xfId="14" applyNumberFormat="1" applyFont="1" applyBorder="1" applyAlignment="1" applyProtection="1">
      <alignment horizontal="right" vertical="center" shrinkToFit="1"/>
      <protection locked="0"/>
    </xf>
    <xf numFmtId="181" fontId="5" fillId="0" borderId="120" xfId="14" applyNumberFormat="1" applyFont="1" applyBorder="1" applyAlignment="1" applyProtection="1">
      <alignment horizontal="right" vertical="center" shrinkToFit="1"/>
      <protection locked="0"/>
    </xf>
    <xf numFmtId="181" fontId="5" fillId="0" borderId="139" xfId="15" applyNumberFormat="1" applyFont="1" applyBorder="1" applyAlignment="1" applyProtection="1">
      <alignment horizontal="right" vertical="center" shrinkToFit="1"/>
      <protection locked="0"/>
    </xf>
    <xf numFmtId="181" fontId="5" fillId="0" borderId="137" xfId="15" applyNumberFormat="1" applyFont="1" applyBorder="1" applyAlignment="1" applyProtection="1">
      <alignment horizontal="right" vertical="center" shrinkToFit="1"/>
      <protection locked="0"/>
    </xf>
    <xf numFmtId="0" fontId="5" fillId="0" borderId="137" xfId="15" applyNumberFormat="1" applyFont="1" applyBorder="1" applyAlignment="1" applyProtection="1">
      <alignment horizontal="left" vertical="center" shrinkToFit="1"/>
      <protection locked="0"/>
    </xf>
    <xf numFmtId="0" fontId="5" fillId="0" borderId="136" xfId="15" applyNumberFormat="1" applyFont="1" applyBorder="1" applyAlignment="1" applyProtection="1">
      <alignment horizontal="left" vertical="center" shrinkToFit="1"/>
      <protection locked="0"/>
    </xf>
    <xf numFmtId="0" fontId="5" fillId="0" borderId="122" xfId="15" applyFont="1" applyBorder="1" applyAlignment="1" applyProtection="1">
      <alignment horizontal="left" vertical="center" shrinkToFit="1"/>
      <protection locked="0"/>
    </xf>
    <xf numFmtId="0" fontId="5" fillId="0" borderId="121" xfId="15" applyFont="1" applyBorder="1" applyAlignment="1" applyProtection="1">
      <alignment horizontal="left" vertical="center" shrinkToFit="1"/>
      <protection locked="0"/>
    </xf>
    <xf numFmtId="0" fontId="5" fillId="0" borderId="123" xfId="15" applyFont="1" applyBorder="1" applyAlignment="1" applyProtection="1">
      <alignment horizontal="left" vertical="center" shrinkToFit="1"/>
      <protection locked="0"/>
    </xf>
    <xf numFmtId="0" fontId="5" fillId="0" borderId="146" xfId="14" applyFont="1" applyBorder="1" applyAlignment="1" applyProtection="1">
      <alignment horizontal="left" vertical="center" shrinkToFit="1"/>
      <protection locked="0"/>
    </xf>
    <xf numFmtId="0" fontId="5" fillId="0" borderId="145" xfId="14" applyFont="1" applyBorder="1" applyAlignment="1" applyProtection="1">
      <alignment horizontal="left" vertical="center" shrinkToFit="1"/>
      <protection locked="0"/>
    </xf>
    <xf numFmtId="0" fontId="5" fillId="0" borderId="144" xfId="14" applyFont="1" applyBorder="1" applyAlignment="1" applyProtection="1">
      <alignment horizontal="left" vertical="center" shrinkToFit="1"/>
      <protection locked="0"/>
    </xf>
    <xf numFmtId="181" fontId="5" fillId="0" borderId="143" xfId="14" applyNumberFormat="1" applyFont="1" applyBorder="1" applyAlignment="1" applyProtection="1">
      <alignment horizontal="right" vertical="center" shrinkToFit="1"/>
      <protection locked="0"/>
    </xf>
    <xf numFmtId="181" fontId="5" fillId="0" borderId="142" xfId="14" applyNumberFormat="1" applyFont="1" applyBorder="1" applyAlignment="1" applyProtection="1">
      <alignment horizontal="right" vertical="center" shrinkToFit="1"/>
      <protection locked="0"/>
    </xf>
    <xf numFmtId="181" fontId="5" fillId="0" borderId="172" xfId="14" applyNumberFormat="1" applyFont="1" applyBorder="1" applyAlignment="1" applyProtection="1">
      <alignment horizontal="right" vertical="center" shrinkToFit="1"/>
      <protection locked="0"/>
    </xf>
    <xf numFmtId="181" fontId="5" fillId="0" borderId="171" xfId="14" applyNumberFormat="1" applyFont="1" applyBorder="1" applyAlignment="1" applyProtection="1">
      <alignment horizontal="right" vertical="center" shrinkToFit="1"/>
      <protection locked="0"/>
    </xf>
    <xf numFmtId="181" fontId="5" fillId="0" borderId="170" xfId="14" applyNumberFormat="1" applyFont="1" applyBorder="1" applyAlignment="1" applyProtection="1">
      <alignment horizontal="right" vertical="center" shrinkToFit="1"/>
      <protection locked="0"/>
    </xf>
    <xf numFmtId="181" fontId="5" fillId="0" borderId="169" xfId="14" applyNumberFormat="1" applyFont="1" applyBorder="1" applyAlignment="1" applyProtection="1">
      <alignment horizontal="right" vertical="center" shrinkToFit="1"/>
      <protection locked="0"/>
    </xf>
    <xf numFmtId="181" fontId="5" fillId="0" borderId="122" xfId="15" applyNumberFormat="1" applyFont="1" applyBorder="1" applyAlignment="1" applyProtection="1">
      <alignment horizontal="right" vertical="center" shrinkToFit="1"/>
      <protection locked="0"/>
    </xf>
    <xf numFmtId="181" fontId="5" fillId="0" borderId="121" xfId="15" applyNumberFormat="1" applyFont="1" applyBorder="1" applyAlignment="1" applyProtection="1">
      <alignment horizontal="right" vertical="center" shrinkToFit="1"/>
      <protection locked="0"/>
    </xf>
    <xf numFmtId="181" fontId="5" fillId="0" borderId="123" xfId="15" applyNumberFormat="1" applyFont="1" applyBorder="1" applyAlignment="1" applyProtection="1">
      <alignment horizontal="right" vertical="center" shrinkToFit="1"/>
      <protection locked="0"/>
    </xf>
    <xf numFmtId="0" fontId="5" fillId="0" borderId="122" xfId="15" applyNumberFormat="1" applyFont="1" applyBorder="1" applyAlignment="1" applyProtection="1">
      <alignment horizontal="left" vertical="center" shrinkToFit="1"/>
      <protection locked="0"/>
    </xf>
    <xf numFmtId="0" fontId="5" fillId="0" borderId="121" xfId="15" applyNumberFormat="1" applyFont="1" applyBorder="1" applyAlignment="1" applyProtection="1">
      <alignment horizontal="left" vertical="center" shrinkToFit="1"/>
      <protection locked="0"/>
    </xf>
    <xf numFmtId="0" fontId="5" fillId="0" borderId="120" xfId="15" applyNumberFormat="1" applyFont="1" applyBorder="1" applyAlignment="1" applyProtection="1">
      <alignment horizontal="left" vertical="center" shrinkToFit="1"/>
      <protection locked="0"/>
    </xf>
    <xf numFmtId="181" fontId="5" fillId="0" borderId="164" xfId="15" applyNumberFormat="1" applyFont="1" applyBorder="1" applyAlignment="1" applyProtection="1">
      <alignment horizontal="right" vertical="center" shrinkToFit="1"/>
      <protection locked="0"/>
    </xf>
    <xf numFmtId="181" fontId="5" fillId="0" borderId="130" xfId="15" applyNumberFormat="1" applyFont="1" applyBorder="1" applyAlignment="1" applyProtection="1">
      <alignment horizontal="right" vertical="center" shrinkToFit="1"/>
      <protection locked="0"/>
    </xf>
    <xf numFmtId="0" fontId="5" fillId="0" borderId="130" xfId="15" applyNumberFormat="1" applyFont="1" applyBorder="1" applyAlignment="1" applyProtection="1">
      <alignment horizontal="left" vertical="center" shrinkToFit="1"/>
      <protection locked="0"/>
    </xf>
    <xf numFmtId="0" fontId="5" fillId="0" borderId="129" xfId="15" applyNumberFormat="1" applyFont="1" applyBorder="1" applyAlignment="1" applyProtection="1">
      <alignment horizontal="left" vertical="center" shrinkToFit="1"/>
      <protection locked="0"/>
    </xf>
    <xf numFmtId="0" fontId="5" fillId="0" borderId="36" xfId="13" applyFont="1" applyBorder="1" applyAlignment="1" applyProtection="1">
      <alignment horizontal="center" vertical="center"/>
      <protection locked="0"/>
    </xf>
    <xf numFmtId="0" fontId="5" fillId="0" borderId="35" xfId="13" applyFont="1" applyBorder="1" applyAlignment="1" applyProtection="1">
      <alignment horizontal="center" vertical="center"/>
      <protection locked="0"/>
    </xf>
    <xf numFmtId="0" fontId="5" fillId="4" borderId="24" xfId="13" applyFont="1" applyFill="1" applyBorder="1" applyAlignment="1" applyProtection="1">
      <alignment horizontal="left" vertical="center" shrinkToFit="1"/>
      <protection locked="0"/>
    </xf>
    <xf numFmtId="0" fontId="5" fillId="4" borderId="23" xfId="13" applyFont="1" applyFill="1" applyBorder="1" applyAlignment="1" applyProtection="1">
      <alignment horizontal="left" vertical="center" shrinkToFit="1"/>
      <protection locked="0"/>
    </xf>
    <xf numFmtId="0" fontId="5" fillId="4" borderId="27" xfId="13" applyFont="1" applyFill="1" applyBorder="1" applyAlignment="1" applyProtection="1">
      <alignment horizontal="left" vertical="center" shrinkToFit="1"/>
      <protection locked="0"/>
    </xf>
    <xf numFmtId="181" fontId="5" fillId="4" borderId="109" xfId="15" applyNumberFormat="1" applyFont="1" applyFill="1" applyBorder="1" applyAlignment="1" applyProtection="1">
      <alignment horizontal="right" vertical="center" shrinkToFit="1"/>
      <protection locked="0"/>
    </xf>
    <xf numFmtId="181" fontId="5" fillId="4" borderId="108" xfId="15" applyNumberFormat="1" applyFont="1" applyFill="1" applyBorder="1" applyAlignment="1" applyProtection="1">
      <alignment horizontal="right" vertical="center" shrinkToFit="1"/>
      <protection locked="0"/>
    </xf>
    <xf numFmtId="181" fontId="5" fillId="4" borderId="82" xfId="15" applyNumberFormat="1" applyFont="1" applyFill="1" applyBorder="1" applyAlignment="1" applyProtection="1">
      <alignment horizontal="right" vertical="center" shrinkToFit="1"/>
      <protection locked="0"/>
    </xf>
    <xf numFmtId="181" fontId="5" fillId="4" borderId="154" xfId="15" applyNumberFormat="1" applyFont="1" applyFill="1" applyBorder="1" applyAlignment="1" applyProtection="1">
      <alignment horizontal="right" vertical="center" shrinkToFit="1"/>
      <protection locked="0"/>
    </xf>
    <xf numFmtId="181" fontId="5" fillId="4" borderId="126" xfId="15" applyNumberFormat="1" applyFont="1" applyFill="1" applyBorder="1" applyAlignment="1" applyProtection="1">
      <alignment horizontal="right" vertical="center" shrinkToFit="1"/>
      <protection locked="0"/>
    </xf>
    <xf numFmtId="181" fontId="5" fillId="4" borderId="153" xfId="15" applyNumberFormat="1" applyFont="1" applyFill="1" applyBorder="1" applyAlignment="1" applyProtection="1">
      <alignment horizontal="right" vertical="center" shrinkToFit="1"/>
      <protection locked="0"/>
    </xf>
    <xf numFmtId="181" fontId="5" fillId="4" borderId="127" xfId="15" applyNumberFormat="1" applyFont="1" applyFill="1" applyBorder="1" applyAlignment="1" applyProtection="1">
      <alignment horizontal="right" vertical="center" shrinkToFit="1"/>
      <protection locked="0"/>
    </xf>
    <xf numFmtId="0" fontId="5" fillId="4" borderId="108" xfId="15" applyNumberFormat="1" applyFont="1" applyFill="1" applyBorder="1" applyAlignment="1" applyProtection="1">
      <alignment horizontal="left" vertical="center" shrinkToFit="1"/>
      <protection locked="0"/>
    </xf>
    <xf numFmtId="0" fontId="5" fillId="4" borderId="126" xfId="15" applyNumberFormat="1" applyFont="1" applyFill="1" applyBorder="1" applyAlignment="1" applyProtection="1">
      <alignment horizontal="left" vertical="center" shrinkToFit="1"/>
      <protection locked="0"/>
    </xf>
    <xf numFmtId="181" fontId="5" fillId="0" borderId="131" xfId="14" applyNumberFormat="1" applyFont="1" applyBorder="1" applyAlignment="1" applyProtection="1">
      <alignment horizontal="right" vertical="center" shrinkToFit="1"/>
      <protection locked="0"/>
    </xf>
    <xf numFmtId="181" fontId="5" fillId="0" borderId="130" xfId="14" applyNumberFormat="1" applyFont="1" applyBorder="1" applyAlignment="1" applyProtection="1">
      <alignment horizontal="right" vertical="center" shrinkToFit="1"/>
      <protection locked="0"/>
    </xf>
    <xf numFmtId="181" fontId="5" fillId="0" borderId="165" xfId="14" applyNumberFormat="1" applyFont="1" applyBorder="1" applyAlignment="1" applyProtection="1">
      <alignment horizontal="right" vertical="center" shrinkToFit="1"/>
      <protection locked="0"/>
    </xf>
    <xf numFmtId="181" fontId="5" fillId="4" borderId="40" xfId="15" applyNumberFormat="1" applyFont="1" applyFill="1" applyBorder="1" applyAlignment="1" applyProtection="1">
      <alignment horizontal="right" vertical="center" shrinkToFit="1"/>
      <protection locked="0"/>
    </xf>
    <xf numFmtId="181" fontId="5" fillId="4" borderId="23" xfId="15" applyNumberFormat="1" applyFont="1" applyFill="1" applyBorder="1" applyAlignment="1" applyProtection="1">
      <alignment horizontal="right" vertical="center" shrinkToFit="1"/>
      <protection locked="0"/>
    </xf>
    <xf numFmtId="181" fontId="5" fillId="4" borderId="22" xfId="15" applyNumberFormat="1" applyFont="1" applyFill="1" applyBorder="1" applyAlignment="1" applyProtection="1">
      <alignment horizontal="right" vertical="center" shrinkToFit="1"/>
      <protection locked="0"/>
    </xf>
    <xf numFmtId="0" fontId="5" fillId="2" borderId="30" xfId="13" applyFont="1" applyFill="1" applyBorder="1" applyAlignment="1" applyProtection="1">
      <alignment horizontal="left" vertical="center"/>
    </xf>
    <xf numFmtId="0" fontId="5" fillId="5" borderId="31" xfId="13" applyFont="1" applyFill="1" applyBorder="1" applyAlignment="1" applyProtection="1">
      <alignment horizontal="center" vertical="center" wrapText="1" shrinkToFit="1"/>
      <protection locked="0"/>
    </xf>
    <xf numFmtId="0" fontId="5" fillId="5" borderId="30" xfId="13" applyFont="1" applyFill="1" applyBorder="1" applyAlignment="1" applyProtection="1">
      <alignment horizontal="center" vertical="center" shrinkToFit="1"/>
      <protection locked="0"/>
    </xf>
    <xf numFmtId="0" fontId="5" fillId="5" borderId="29" xfId="13" applyFont="1" applyFill="1" applyBorder="1" applyAlignment="1" applyProtection="1">
      <alignment horizontal="center" vertical="center" shrinkToFit="1"/>
      <protection locked="0"/>
    </xf>
    <xf numFmtId="0" fontId="5" fillId="5" borderId="152" xfId="13" applyFont="1" applyFill="1" applyBorder="1" applyAlignment="1" applyProtection="1">
      <alignment horizontal="center" vertical="center" shrinkToFit="1"/>
      <protection locked="0"/>
    </xf>
    <xf numFmtId="0" fontId="5" fillId="5" borderId="149" xfId="13" applyFont="1" applyFill="1" applyBorder="1" applyAlignment="1" applyProtection="1">
      <alignment horizontal="center" vertical="center" shrinkToFit="1"/>
      <protection locked="0"/>
    </xf>
    <xf numFmtId="0" fontId="5" fillId="5" borderId="148" xfId="13" applyFont="1" applyFill="1" applyBorder="1" applyAlignment="1" applyProtection="1">
      <alignment horizontal="center" vertical="center" shrinkToFit="1"/>
      <protection locked="0"/>
    </xf>
    <xf numFmtId="181" fontId="5" fillId="0" borderId="163" xfId="14" applyNumberFormat="1" applyFont="1" applyBorder="1" applyAlignment="1" applyProtection="1">
      <alignment horizontal="right" vertical="center" shrinkToFit="1"/>
      <protection locked="0"/>
    </xf>
    <xf numFmtId="181" fontId="5" fillId="0" borderId="159" xfId="14" applyNumberFormat="1" applyFont="1" applyBorder="1" applyAlignment="1" applyProtection="1">
      <alignment horizontal="right" vertical="center" shrinkToFit="1"/>
      <protection locked="0"/>
    </xf>
    <xf numFmtId="181" fontId="5" fillId="0" borderId="162" xfId="14" applyNumberFormat="1" applyFont="1" applyBorder="1" applyAlignment="1" applyProtection="1">
      <alignment horizontal="right" vertical="center" shrinkToFit="1"/>
      <protection locked="0"/>
    </xf>
    <xf numFmtId="181" fontId="5" fillId="0" borderId="161" xfId="14" applyNumberFormat="1" applyFont="1" applyBorder="1" applyAlignment="1" applyProtection="1">
      <alignment horizontal="right" vertical="center" shrinkToFit="1"/>
      <protection locked="0"/>
    </xf>
    <xf numFmtId="181" fontId="5" fillId="0" borderId="158" xfId="14" applyNumberFormat="1" applyFont="1" applyBorder="1" applyAlignment="1" applyProtection="1">
      <alignment horizontal="right" vertical="center" shrinkToFit="1"/>
      <protection locked="0"/>
    </xf>
    <xf numFmtId="181" fontId="5" fillId="0" borderId="160" xfId="13" applyNumberFormat="1" applyFont="1" applyBorder="1" applyAlignment="1" applyProtection="1">
      <alignment horizontal="right" vertical="center" shrinkToFit="1"/>
      <protection locked="0"/>
    </xf>
    <xf numFmtId="181" fontId="5" fillId="0" borderId="159" xfId="13" applyNumberFormat="1" applyFont="1" applyBorder="1" applyAlignment="1" applyProtection="1">
      <alignment horizontal="right" vertical="center" shrinkToFit="1"/>
      <protection locked="0"/>
    </xf>
    <xf numFmtId="181" fontId="5" fillId="0" borderId="139" xfId="13" applyNumberFormat="1" applyFont="1" applyBorder="1" applyAlignment="1" applyProtection="1">
      <alignment horizontal="right" vertical="center" shrinkToFit="1"/>
      <protection locked="0"/>
    </xf>
    <xf numFmtId="181" fontId="5" fillId="0" borderId="137" xfId="13" applyNumberFormat="1" applyFont="1" applyBorder="1" applyAlignment="1" applyProtection="1">
      <alignment horizontal="right" vertical="center" shrinkToFit="1"/>
      <protection locked="0"/>
    </xf>
    <xf numFmtId="179" fontId="5" fillId="0" borderId="137" xfId="13" applyNumberFormat="1" applyFont="1" applyBorder="1" applyAlignment="1" applyProtection="1">
      <alignment horizontal="right" vertical="center" shrinkToFit="1"/>
      <protection locked="0"/>
    </xf>
    <xf numFmtId="0" fontId="5" fillId="0" borderId="137" xfId="13" applyFont="1" applyBorder="1" applyAlignment="1" applyProtection="1">
      <alignment horizontal="left" vertical="center" shrinkToFit="1"/>
      <protection locked="0"/>
    </xf>
    <xf numFmtId="0" fontId="5" fillId="0" borderId="136" xfId="13" applyFont="1" applyBorder="1" applyAlignment="1" applyProtection="1">
      <alignment horizontal="left" vertical="center" shrinkToFit="1"/>
      <protection locked="0"/>
    </xf>
    <xf numFmtId="179" fontId="5" fillId="0" borderId="159" xfId="13" applyNumberFormat="1" applyFont="1" applyBorder="1" applyAlignment="1" applyProtection="1">
      <alignment horizontal="right" vertical="center" shrinkToFit="1"/>
      <protection locked="0"/>
    </xf>
    <xf numFmtId="0" fontId="5" fillId="0" borderId="159" xfId="13" applyFont="1" applyBorder="1" applyAlignment="1" applyProtection="1">
      <alignment horizontal="left" vertical="center" shrinkToFit="1"/>
      <protection locked="0"/>
    </xf>
    <xf numFmtId="0" fontId="5" fillId="0" borderId="158" xfId="13" applyFont="1" applyBorder="1" applyAlignment="1" applyProtection="1">
      <alignment horizontal="left" vertical="center" shrinkToFit="1"/>
      <protection locked="0"/>
    </xf>
    <xf numFmtId="181" fontId="5" fillId="2" borderId="138" xfId="12" applyNumberFormat="1" applyFont="1" applyFill="1" applyBorder="1" applyAlignment="1" applyProtection="1">
      <alignment horizontal="right" vertical="center" shrinkToFit="1"/>
      <protection locked="0"/>
    </xf>
    <xf numFmtId="181" fontId="5" fillId="2" borderId="137" xfId="12" applyNumberFormat="1" applyFont="1" applyFill="1" applyBorder="1" applyAlignment="1" applyProtection="1">
      <alignment horizontal="right" vertical="center" shrinkToFit="1"/>
      <protection locked="0"/>
    </xf>
    <xf numFmtId="181" fontId="5" fillId="2" borderId="140" xfId="12" applyNumberFormat="1" applyFont="1" applyFill="1" applyBorder="1" applyAlignment="1" applyProtection="1">
      <alignment horizontal="right" vertical="center" shrinkToFit="1"/>
      <protection locked="0"/>
    </xf>
    <xf numFmtId="181" fontId="5" fillId="2" borderId="139" xfId="12" applyNumberFormat="1" applyFont="1" applyFill="1" applyBorder="1" applyAlignment="1" applyProtection="1">
      <alignment horizontal="right" vertical="center" shrinkToFit="1"/>
      <protection locked="0"/>
    </xf>
    <xf numFmtId="179" fontId="5" fillId="2" borderId="137" xfId="12" applyNumberFormat="1" applyFont="1" applyFill="1" applyBorder="1" applyAlignment="1" applyProtection="1">
      <alignment horizontal="right" vertical="center" shrinkToFit="1"/>
      <protection locked="0"/>
    </xf>
    <xf numFmtId="181" fontId="5" fillId="4" borderId="128" xfId="13" applyNumberFormat="1" applyFont="1" applyFill="1" applyBorder="1" applyAlignment="1" applyProtection="1">
      <alignment horizontal="right" vertical="center" shrinkToFit="1"/>
      <protection locked="0"/>
    </xf>
    <xf numFmtId="181" fontId="5" fillId="4" borderId="127" xfId="13" applyNumberFormat="1" applyFont="1" applyFill="1" applyBorder="1" applyAlignment="1" applyProtection="1">
      <alignment horizontal="right" vertical="center" shrinkToFit="1"/>
      <protection locked="0"/>
    </xf>
    <xf numFmtId="181" fontId="5" fillId="4" borderId="155" xfId="13" applyNumberFormat="1" applyFont="1" applyFill="1" applyBorder="1" applyAlignment="1" applyProtection="1">
      <alignment horizontal="right" vertical="center" shrinkToFit="1"/>
      <protection locked="0"/>
    </xf>
    <xf numFmtId="181" fontId="5" fillId="4" borderId="154" xfId="13" applyNumberFormat="1" applyFont="1" applyFill="1" applyBorder="1" applyAlignment="1" applyProtection="1">
      <alignment horizontal="right" vertical="center" shrinkToFit="1"/>
      <protection locked="0"/>
    </xf>
    <xf numFmtId="181" fontId="5" fillId="4" borderId="108" xfId="13" applyNumberFormat="1" applyFont="1" applyFill="1" applyBorder="1" applyAlignment="1" applyProtection="1">
      <alignment horizontal="right" vertical="center" shrinkToFit="1"/>
      <protection locked="0"/>
    </xf>
    <xf numFmtId="181" fontId="5" fillId="4" borderId="126" xfId="13" applyNumberFormat="1" applyFont="1" applyFill="1" applyBorder="1" applyAlignment="1" applyProtection="1">
      <alignment horizontal="right" vertical="center" shrinkToFit="1"/>
      <protection locked="0"/>
    </xf>
    <xf numFmtId="181" fontId="5" fillId="4" borderId="153" xfId="13" applyNumberFormat="1" applyFont="1" applyFill="1" applyBorder="1" applyAlignment="1" applyProtection="1">
      <alignment horizontal="right" vertical="center" shrinkToFit="1"/>
      <protection locked="0"/>
    </xf>
    <xf numFmtId="0" fontId="5" fillId="0" borderId="37" xfId="13" applyFont="1" applyBorder="1" applyAlignment="1" applyProtection="1">
      <alignment horizontal="center" vertical="center" shrinkToFit="1"/>
      <protection locked="0"/>
    </xf>
    <xf numFmtId="0" fontId="5" fillId="5" borderId="49" xfId="13" applyFont="1" applyFill="1" applyBorder="1" applyAlignment="1" applyProtection="1">
      <alignment horizontal="center" vertical="center" wrapText="1" shrinkToFit="1"/>
      <protection locked="0"/>
    </xf>
    <xf numFmtId="0" fontId="5" fillId="5" borderId="51" xfId="13" applyFont="1" applyFill="1" applyBorder="1" applyAlignment="1" applyProtection="1">
      <alignment horizontal="center" vertical="center" shrinkToFit="1"/>
      <protection locked="0"/>
    </xf>
    <xf numFmtId="0" fontId="5" fillId="5" borderId="150" xfId="13" applyFont="1" applyFill="1" applyBorder="1" applyAlignment="1" applyProtection="1">
      <alignment horizontal="center" vertical="center" shrinkToFit="1"/>
      <protection locked="0"/>
    </xf>
    <xf numFmtId="0" fontId="5" fillId="5" borderId="151" xfId="13" applyFont="1" applyFill="1" applyBorder="1" applyAlignment="1" applyProtection="1">
      <alignment horizontal="center" vertical="center" shrinkToFit="1"/>
      <protection locked="0"/>
    </xf>
    <xf numFmtId="0" fontId="5" fillId="5" borderId="150" xfId="13" applyFont="1" applyFill="1" applyBorder="1" applyAlignment="1" applyProtection="1">
      <alignment horizontal="center" vertical="center"/>
      <protection locked="0"/>
    </xf>
    <xf numFmtId="179" fontId="5" fillId="4" borderId="127" xfId="13" applyNumberFormat="1" applyFont="1" applyFill="1" applyBorder="1" applyAlignment="1" applyProtection="1">
      <alignment horizontal="right" vertical="center" shrinkToFit="1"/>
      <protection locked="0"/>
    </xf>
    <xf numFmtId="0" fontId="5" fillId="4" borderId="108" xfId="13" applyNumberFormat="1" applyFont="1" applyFill="1" applyBorder="1" applyAlignment="1" applyProtection="1">
      <alignment horizontal="left" vertical="center" shrinkToFit="1"/>
      <protection locked="0"/>
    </xf>
    <xf numFmtId="0" fontId="5" fillId="4" borderId="126" xfId="13" applyNumberFormat="1" applyFont="1" applyFill="1" applyBorder="1" applyAlignment="1" applyProtection="1">
      <alignment horizontal="left" vertical="center" shrinkToFit="1"/>
      <protection locked="0"/>
    </xf>
    <xf numFmtId="181" fontId="5" fillId="4" borderId="40" xfId="13" applyNumberFormat="1" applyFont="1" applyFill="1" applyBorder="1" applyAlignment="1" applyProtection="1">
      <alignment horizontal="right" vertical="center" shrinkToFit="1"/>
      <protection locked="0"/>
    </xf>
    <xf numFmtId="181" fontId="5" fillId="4" borderId="23" xfId="13" applyNumberFormat="1" applyFont="1" applyFill="1" applyBorder="1" applyAlignment="1" applyProtection="1">
      <alignment horizontal="right" vertical="center" shrinkToFit="1"/>
      <protection locked="0"/>
    </xf>
    <xf numFmtId="181" fontId="5" fillId="4" borderId="22" xfId="13" applyNumberFormat="1" applyFont="1" applyFill="1" applyBorder="1" applyAlignment="1" applyProtection="1">
      <alignment horizontal="right" vertical="center" shrinkToFit="1"/>
      <protection locked="0"/>
    </xf>
    <xf numFmtId="0" fontId="5" fillId="2" borderId="122" xfId="13" applyNumberFormat="1" applyFont="1" applyFill="1" applyBorder="1" applyAlignment="1" applyProtection="1">
      <alignment horizontal="left" vertical="center" shrinkToFit="1"/>
      <protection locked="0"/>
    </xf>
    <xf numFmtId="0" fontId="5" fillId="2" borderId="121" xfId="13" applyNumberFormat="1" applyFont="1" applyFill="1" applyBorder="1" applyAlignment="1" applyProtection="1">
      <alignment horizontal="left" vertical="center" shrinkToFit="1"/>
      <protection locked="0"/>
    </xf>
    <xf numFmtId="0" fontId="5" fillId="2" borderId="120" xfId="13" applyNumberFormat="1" applyFont="1" applyFill="1" applyBorder="1" applyAlignment="1" applyProtection="1">
      <alignment horizontal="left" vertical="center" shrinkToFit="1"/>
      <protection locked="0"/>
    </xf>
    <xf numFmtId="181" fontId="5" fillId="2" borderId="122" xfId="13" applyNumberFormat="1" applyFont="1" applyFill="1" applyBorder="1" applyAlignment="1" applyProtection="1">
      <alignment horizontal="right" vertical="center" shrinkToFit="1"/>
      <protection locked="0"/>
    </xf>
    <xf numFmtId="181" fontId="5" fillId="2" borderId="121" xfId="13" applyNumberFormat="1" applyFont="1" applyFill="1" applyBorder="1" applyAlignment="1" applyProtection="1">
      <alignment horizontal="right" vertical="center" shrinkToFit="1"/>
      <protection locked="0"/>
    </xf>
    <xf numFmtId="181" fontId="5" fillId="2" borderId="123" xfId="13" applyNumberFormat="1" applyFont="1" applyFill="1" applyBorder="1" applyAlignment="1" applyProtection="1">
      <alignment horizontal="right" vertical="center" shrinkToFit="1"/>
      <protection locked="0"/>
    </xf>
    <xf numFmtId="0" fontId="5" fillId="0" borderId="146" xfId="13" applyFont="1" applyBorder="1" applyAlignment="1" applyProtection="1">
      <alignment horizontal="left" vertical="center" shrinkToFit="1"/>
      <protection locked="0"/>
    </xf>
    <xf numFmtId="0" fontId="5" fillId="0" borderId="145" xfId="13" applyFont="1" applyBorder="1" applyAlignment="1" applyProtection="1">
      <alignment horizontal="left" vertical="center" shrinkToFit="1"/>
      <protection locked="0"/>
    </xf>
    <xf numFmtId="0" fontId="5" fillId="0" borderId="144" xfId="13" applyFont="1" applyBorder="1" applyAlignment="1" applyProtection="1">
      <alignment horizontal="left" vertical="center" shrinkToFit="1"/>
      <protection locked="0"/>
    </xf>
    <xf numFmtId="181" fontId="5" fillId="0" borderId="143" xfId="13" applyNumberFormat="1" applyFont="1" applyBorder="1" applyAlignment="1" applyProtection="1">
      <alignment horizontal="right" vertical="center" shrinkToFit="1"/>
      <protection locked="0"/>
    </xf>
    <xf numFmtId="181" fontId="5" fillId="0" borderId="142" xfId="13" applyNumberFormat="1" applyFont="1" applyBorder="1" applyAlignment="1" applyProtection="1">
      <alignment horizontal="right" vertical="center" shrinkToFit="1"/>
      <protection locked="0"/>
    </xf>
    <xf numFmtId="0" fontId="5" fillId="0" borderId="142" xfId="13" applyNumberFormat="1" applyFont="1" applyBorder="1" applyAlignment="1" applyProtection="1">
      <alignment horizontal="left" vertical="center" shrinkToFit="1"/>
      <protection locked="0"/>
    </xf>
    <xf numFmtId="0" fontId="5" fillId="0" borderId="141" xfId="13" applyNumberFormat="1" applyFont="1" applyBorder="1" applyAlignment="1" applyProtection="1">
      <alignment horizontal="left" vertical="center" shrinkToFit="1"/>
      <protection locked="0"/>
    </xf>
    <xf numFmtId="0" fontId="5" fillId="2" borderId="122" xfId="13" applyFont="1" applyFill="1" applyBorder="1" applyAlignment="1" applyProtection="1">
      <alignment horizontal="left" vertical="center" shrinkToFit="1"/>
      <protection locked="0"/>
    </xf>
    <xf numFmtId="0" fontId="5" fillId="2" borderId="121" xfId="13" applyFont="1" applyFill="1" applyBorder="1" applyAlignment="1" applyProtection="1">
      <alignment horizontal="left" vertical="center" shrinkToFit="1"/>
      <protection locked="0"/>
    </xf>
    <xf numFmtId="0" fontId="5" fillId="2" borderId="123" xfId="13" applyFont="1" applyFill="1" applyBorder="1" applyAlignment="1" applyProtection="1">
      <alignment horizontal="left" vertical="center" shrinkToFit="1"/>
      <protection locked="0"/>
    </xf>
    <xf numFmtId="0" fontId="5" fillId="0" borderId="137" xfId="13" applyNumberFormat="1" applyFont="1" applyBorder="1" applyAlignment="1" applyProtection="1">
      <alignment horizontal="left" vertical="center" shrinkToFit="1"/>
      <protection locked="0"/>
    </xf>
    <xf numFmtId="0" fontId="5" fillId="0" borderId="136" xfId="13" applyNumberFormat="1" applyFont="1" applyBorder="1" applyAlignment="1" applyProtection="1">
      <alignment horizontal="left" vertical="center" shrinkToFit="1"/>
      <protection locked="0"/>
    </xf>
    <xf numFmtId="0" fontId="5" fillId="0" borderId="122" xfId="13" applyFont="1" applyBorder="1" applyAlignment="1" applyProtection="1">
      <alignment horizontal="left" vertical="center" shrinkToFit="1"/>
      <protection locked="0"/>
    </xf>
    <xf numFmtId="0" fontId="5" fillId="0" borderId="121" xfId="13" applyFont="1" applyBorder="1" applyAlignment="1" applyProtection="1">
      <alignment horizontal="left" vertical="center" shrinkToFit="1"/>
      <protection locked="0"/>
    </xf>
    <xf numFmtId="0" fontId="5" fillId="0" borderId="123" xfId="13" applyFont="1" applyBorder="1" applyAlignment="1" applyProtection="1">
      <alignment horizontal="left" vertical="center" shrinkToFit="1"/>
      <protection locked="0"/>
    </xf>
    <xf numFmtId="181" fontId="5" fillId="0" borderId="138" xfId="13" applyNumberFormat="1" applyFont="1" applyBorder="1" applyAlignment="1" applyProtection="1">
      <alignment horizontal="right" vertical="center" shrinkToFit="1"/>
      <protection locked="0"/>
    </xf>
    <xf numFmtId="181" fontId="5" fillId="0" borderId="122" xfId="13" applyNumberFormat="1" applyFont="1" applyBorder="1" applyAlignment="1" applyProtection="1">
      <alignment horizontal="right" vertical="center" shrinkToFit="1"/>
      <protection locked="0"/>
    </xf>
    <xf numFmtId="181" fontId="5" fillId="0" borderId="121" xfId="13" applyNumberFormat="1" applyFont="1" applyBorder="1" applyAlignment="1" applyProtection="1">
      <alignment horizontal="right" vertical="center" shrinkToFit="1"/>
      <protection locked="0"/>
    </xf>
    <xf numFmtId="181" fontId="5" fillId="0" borderId="140" xfId="13" applyNumberFormat="1" applyFont="1" applyBorder="1" applyAlignment="1" applyProtection="1">
      <alignment horizontal="right" vertical="center" shrinkToFit="1"/>
      <protection locked="0"/>
    </xf>
    <xf numFmtId="0" fontId="5" fillId="2" borderId="134" xfId="13" applyFont="1" applyFill="1" applyBorder="1" applyAlignment="1" applyProtection="1">
      <alignment horizontal="left" vertical="center" shrinkToFit="1"/>
      <protection locked="0"/>
    </xf>
    <xf numFmtId="0" fontId="5" fillId="2" borderId="133" xfId="13" applyFont="1" applyFill="1" applyBorder="1" applyAlignment="1" applyProtection="1">
      <alignment horizontal="left" vertical="center" shrinkToFit="1"/>
      <protection locked="0"/>
    </xf>
    <xf numFmtId="0" fontId="5" fillId="2" borderId="132" xfId="13" applyFont="1" applyFill="1" applyBorder="1" applyAlignment="1" applyProtection="1">
      <alignment horizontal="left" vertical="center" shrinkToFit="1"/>
      <protection locked="0"/>
    </xf>
    <xf numFmtId="181" fontId="5" fillId="2" borderId="131" xfId="13" applyNumberFormat="1" applyFont="1" applyFill="1" applyBorder="1" applyAlignment="1" applyProtection="1">
      <alignment horizontal="right" vertical="center" shrinkToFit="1"/>
      <protection locked="0"/>
    </xf>
    <xf numFmtId="181" fontId="5" fillId="2" borderId="130" xfId="13" applyNumberFormat="1" applyFont="1" applyFill="1" applyBorder="1" applyAlignment="1" applyProtection="1">
      <alignment horizontal="right" vertical="center" shrinkToFit="1"/>
      <protection locked="0"/>
    </xf>
    <xf numFmtId="0" fontId="5" fillId="2" borderId="130" xfId="13" applyNumberFormat="1" applyFont="1" applyFill="1" applyBorder="1" applyAlignment="1" applyProtection="1">
      <alignment horizontal="left" vertical="center" shrinkToFit="1"/>
      <protection locked="0"/>
    </xf>
    <xf numFmtId="0" fontId="5" fillId="2" borderId="129" xfId="13" applyNumberFormat="1" applyFont="1" applyFill="1" applyBorder="1" applyAlignment="1" applyProtection="1">
      <alignment horizontal="left" vertical="center" shrinkToFit="1"/>
      <protection locked="0"/>
    </xf>
    <xf numFmtId="181" fontId="5" fillId="4" borderId="118" xfId="13" applyNumberFormat="1" applyFont="1" applyFill="1" applyBorder="1" applyAlignment="1" applyProtection="1">
      <alignment horizontal="right" vertical="center" shrinkToFit="1"/>
      <protection locked="0"/>
    </xf>
    <xf numFmtId="181" fontId="5" fillId="4" borderId="117" xfId="13" applyNumberFormat="1" applyFont="1" applyFill="1" applyBorder="1" applyAlignment="1" applyProtection="1">
      <alignment horizontal="right" vertical="center" shrinkToFit="1"/>
      <protection locked="0"/>
    </xf>
    <xf numFmtId="181" fontId="5" fillId="4" borderId="116" xfId="13" applyNumberFormat="1" applyFont="1" applyFill="1" applyBorder="1" applyAlignment="1" applyProtection="1">
      <alignment horizontal="right" vertical="center" shrinkToFit="1"/>
      <protection locked="0"/>
    </xf>
    <xf numFmtId="181" fontId="5" fillId="4" borderId="24" xfId="13" applyNumberFormat="1" applyFont="1" applyFill="1" applyBorder="1" applyAlignment="1" applyProtection="1">
      <alignment horizontal="right" vertical="center" shrinkToFit="1"/>
      <protection locked="0"/>
    </xf>
    <xf numFmtId="181" fontId="5" fillId="4" borderId="27" xfId="13" applyNumberFormat="1" applyFont="1" applyFill="1" applyBorder="1" applyAlignment="1" applyProtection="1">
      <alignment horizontal="right" vertical="center" shrinkToFit="1"/>
      <protection locked="0"/>
    </xf>
    <xf numFmtId="0" fontId="5" fillId="4" borderId="24" xfId="13" applyNumberFormat="1" applyFont="1" applyFill="1" applyBorder="1" applyAlignment="1" applyProtection="1">
      <alignment horizontal="left" vertical="center" shrinkToFit="1"/>
      <protection locked="0"/>
    </xf>
    <xf numFmtId="0" fontId="5" fillId="4" borderId="23" xfId="13" applyNumberFormat="1" applyFont="1" applyFill="1" applyBorder="1" applyAlignment="1" applyProtection="1">
      <alignment horizontal="left" vertical="center" shrinkToFit="1"/>
      <protection locked="0"/>
    </xf>
    <xf numFmtId="0" fontId="5" fillId="4" borderId="22" xfId="13" applyNumberFormat="1" applyFont="1" applyFill="1" applyBorder="1" applyAlignment="1" applyProtection="1">
      <alignment horizontal="left" vertical="center" shrinkToFit="1"/>
      <protection locked="0"/>
    </xf>
    <xf numFmtId="0" fontId="5" fillId="2" borderId="30" xfId="13" applyFont="1" applyFill="1" applyBorder="1" applyAlignment="1" applyProtection="1">
      <alignment horizontal="left" vertical="center" wrapText="1"/>
    </xf>
    <xf numFmtId="0" fontId="5" fillId="2" borderId="0" xfId="12" applyFont="1" applyFill="1" applyAlignment="1" applyProtection="1">
      <alignment horizontal="left" vertical="center"/>
    </xf>
    <xf numFmtId="0" fontId="5" fillId="2" borderId="48" xfId="13" applyFont="1" applyFill="1" applyBorder="1" applyAlignment="1" applyProtection="1">
      <alignment horizontal="center" vertical="center"/>
    </xf>
    <xf numFmtId="0" fontId="5" fillId="2" borderId="7" xfId="13" applyFont="1" applyFill="1" applyBorder="1" applyAlignment="1" applyProtection="1">
      <alignment horizontal="center" vertical="center"/>
    </xf>
    <xf numFmtId="0" fontId="5" fillId="2" borderId="32" xfId="13" applyFont="1" applyFill="1" applyBorder="1" applyAlignment="1" applyProtection="1">
      <alignment horizontal="center" vertical="center"/>
    </xf>
    <xf numFmtId="0" fontId="5" fillId="2" borderId="46" xfId="13" applyFont="1" applyFill="1" applyBorder="1" applyAlignment="1" applyProtection="1">
      <alignment horizontal="center" vertical="center"/>
    </xf>
    <xf numFmtId="0" fontId="5" fillId="2" borderId="9" xfId="13" applyFont="1" applyFill="1" applyBorder="1" applyAlignment="1" applyProtection="1">
      <alignment horizontal="center" vertical="center"/>
    </xf>
    <xf numFmtId="0" fontId="5" fillId="2" borderId="11" xfId="13" applyFont="1" applyFill="1" applyBorder="1" applyAlignment="1" applyProtection="1">
      <alignment horizontal="center" vertical="center"/>
    </xf>
    <xf numFmtId="0" fontId="5" fillId="2" borderId="10" xfId="13" applyFont="1" applyFill="1" applyBorder="1" applyAlignment="1" applyProtection="1">
      <alignment horizontal="center" vertical="center"/>
    </xf>
    <xf numFmtId="0" fontId="5" fillId="2" borderId="28" xfId="13" applyFont="1" applyFill="1" applyBorder="1" applyAlignment="1" applyProtection="1">
      <alignment horizontal="center" vertical="center"/>
    </xf>
    <xf numFmtId="0" fontId="5" fillId="2" borderId="12" xfId="13" applyFont="1" applyFill="1" applyBorder="1" applyAlignment="1" applyProtection="1">
      <alignment horizontal="center" vertical="center"/>
    </xf>
    <xf numFmtId="0" fontId="5" fillId="2" borderId="1" xfId="13" applyFont="1" applyFill="1" applyBorder="1" applyProtection="1">
      <alignment vertical="center"/>
    </xf>
    <xf numFmtId="0" fontId="5" fillId="2" borderId="2" xfId="13" applyFont="1" applyFill="1" applyBorder="1" applyProtection="1">
      <alignment vertical="center"/>
    </xf>
    <xf numFmtId="0" fontId="5" fillId="2" borderId="3" xfId="13" applyFont="1" applyFill="1" applyBorder="1" applyProtection="1">
      <alignment vertical="center"/>
    </xf>
    <xf numFmtId="181" fontId="5" fillId="2" borderId="106" xfId="14" applyNumberFormat="1" applyFont="1" applyFill="1" applyBorder="1" applyAlignment="1" applyProtection="1">
      <alignment horizontal="right" vertical="center" shrinkToFit="1"/>
    </xf>
    <xf numFmtId="181" fontId="5" fillId="2" borderId="77" xfId="14" applyNumberFormat="1" applyFont="1" applyFill="1" applyBorder="1" applyAlignment="1" applyProtection="1">
      <alignment horizontal="right" vertical="center" shrinkToFit="1"/>
    </xf>
    <xf numFmtId="179" fontId="5" fillId="2" borderId="115" xfId="14" applyNumberFormat="1" applyFont="1" applyFill="1" applyBorder="1" applyAlignment="1" applyProtection="1">
      <alignment horizontal="right" vertical="center" shrinkToFit="1"/>
    </xf>
    <xf numFmtId="179" fontId="5" fillId="2" borderId="16" xfId="14" applyNumberFormat="1" applyFont="1" applyFill="1" applyBorder="1" applyAlignment="1" applyProtection="1">
      <alignment horizontal="right" vertical="center" shrinkToFit="1"/>
    </xf>
    <xf numFmtId="0" fontId="5" fillId="2" borderId="1" xfId="13" applyFont="1" applyFill="1" applyBorder="1" applyAlignment="1" applyProtection="1">
      <alignment horizontal="center" vertical="center" textRotation="255" wrapText="1"/>
    </xf>
    <xf numFmtId="0" fontId="5" fillId="2" borderId="3" xfId="13" applyFont="1" applyFill="1" applyBorder="1" applyAlignment="1" applyProtection="1">
      <alignment horizontal="center" vertical="center" textRotation="255" wrapText="1"/>
    </xf>
    <xf numFmtId="0" fontId="5" fillId="2" borderId="4" xfId="13" applyFont="1" applyFill="1" applyBorder="1" applyAlignment="1" applyProtection="1">
      <alignment horizontal="center" vertical="center" textRotation="255" wrapText="1"/>
    </xf>
    <xf numFmtId="0" fontId="5" fillId="2" borderId="5" xfId="13" applyFont="1" applyFill="1" applyBorder="1" applyAlignment="1" applyProtection="1">
      <alignment horizontal="center" vertical="center" textRotation="255" wrapText="1"/>
    </xf>
    <xf numFmtId="0" fontId="5" fillId="2" borderId="6" xfId="13" applyFont="1" applyFill="1" applyBorder="1" applyAlignment="1" applyProtection="1">
      <alignment horizontal="center" vertical="center" textRotation="255" wrapText="1"/>
    </xf>
    <xf numFmtId="0" fontId="5" fillId="2" borderId="8" xfId="13" applyFont="1" applyFill="1" applyBorder="1" applyAlignment="1" applyProtection="1">
      <alignment horizontal="center" vertical="center" textRotation="255" wrapText="1"/>
    </xf>
    <xf numFmtId="0" fontId="5" fillId="2" borderId="4" xfId="13" applyFont="1" applyFill="1" applyBorder="1" applyProtection="1">
      <alignment vertical="center"/>
    </xf>
    <xf numFmtId="0" fontId="5" fillId="2" borderId="0" xfId="13" applyFont="1" applyFill="1" applyBorder="1" applyProtection="1">
      <alignment vertical="center"/>
    </xf>
    <xf numFmtId="0" fontId="5" fillId="2" borderId="5" xfId="13" applyFont="1" applyFill="1" applyBorder="1" applyProtection="1">
      <alignment vertical="center"/>
    </xf>
    <xf numFmtId="181" fontId="5" fillId="2" borderId="104" xfId="14" applyNumberFormat="1" applyFont="1" applyFill="1" applyBorder="1" applyAlignment="1" applyProtection="1">
      <alignment horizontal="right" vertical="center" shrinkToFit="1"/>
    </xf>
    <xf numFmtId="181" fontId="5" fillId="2" borderId="73" xfId="14" applyNumberFormat="1" applyFont="1" applyFill="1" applyBorder="1" applyAlignment="1" applyProtection="1">
      <alignment horizontal="right" vertical="center" shrinkToFit="1"/>
    </xf>
    <xf numFmtId="0" fontId="5" fillId="2" borderId="1" xfId="13" applyFont="1" applyFill="1" applyBorder="1" applyAlignment="1" applyProtection="1">
      <alignment vertical="center"/>
    </xf>
    <xf numFmtId="0" fontId="5" fillId="2" borderId="2" xfId="13" applyFont="1" applyFill="1" applyBorder="1" applyAlignment="1" applyProtection="1">
      <alignment vertical="center"/>
    </xf>
    <xf numFmtId="0" fontId="5" fillId="2" borderId="3" xfId="13" applyFont="1" applyFill="1" applyBorder="1" applyAlignment="1" applyProtection="1">
      <alignment vertical="center"/>
    </xf>
    <xf numFmtId="179" fontId="5" fillId="2" borderId="77" xfId="14" applyNumberFormat="1" applyFont="1" applyFill="1" applyBorder="1" applyAlignment="1" applyProtection="1">
      <alignment horizontal="right" vertical="center" shrinkToFit="1"/>
    </xf>
    <xf numFmtId="179" fontId="5" fillId="2" borderId="105" xfId="14" applyNumberFormat="1" applyFont="1" applyFill="1" applyBorder="1" applyAlignment="1" applyProtection="1">
      <alignment horizontal="right" vertical="center" shrinkToFit="1"/>
    </xf>
    <xf numFmtId="0" fontId="5" fillId="2" borderId="21" xfId="13" applyFont="1" applyFill="1" applyBorder="1" applyAlignment="1" applyProtection="1">
      <alignment horizontal="left" vertical="center"/>
    </xf>
    <xf numFmtId="0" fontId="5" fillId="2" borderId="0" xfId="13" applyFont="1" applyFill="1" applyBorder="1" applyAlignment="1" applyProtection="1">
      <alignment horizontal="left" vertical="center"/>
    </xf>
    <xf numFmtId="0" fontId="5" fillId="2" borderId="5" xfId="13" applyFont="1" applyFill="1" applyBorder="1" applyAlignment="1" applyProtection="1">
      <alignment horizontal="left" vertical="center"/>
    </xf>
    <xf numFmtId="181" fontId="5" fillId="2" borderId="4" xfId="12" applyNumberFormat="1" applyFont="1" applyFill="1" applyBorder="1" applyAlignment="1" applyProtection="1">
      <alignment horizontal="right" vertical="center" shrinkToFit="1"/>
    </xf>
    <xf numFmtId="181" fontId="5" fillId="2" borderId="0" xfId="12" applyNumberFormat="1" applyFont="1" applyFill="1" applyBorder="1" applyAlignment="1" applyProtection="1">
      <alignment horizontal="right" vertical="center" shrinkToFit="1"/>
    </xf>
    <xf numFmtId="181" fontId="5" fillId="2" borderId="71" xfId="12" applyNumberFormat="1" applyFont="1" applyFill="1" applyBorder="1" applyAlignment="1" applyProtection="1">
      <alignment horizontal="right" vertical="center" shrinkToFit="1"/>
    </xf>
    <xf numFmtId="181" fontId="5" fillId="2" borderId="70" xfId="12" applyNumberFormat="1" applyFont="1" applyFill="1" applyBorder="1" applyAlignment="1" applyProtection="1">
      <alignment horizontal="right" vertical="center" shrinkToFit="1"/>
    </xf>
    <xf numFmtId="179" fontId="5" fillId="2" borderId="70" xfId="12" applyNumberFormat="1" applyFont="1" applyFill="1" applyBorder="1" applyAlignment="1" applyProtection="1">
      <alignment horizontal="right" vertical="center" shrinkToFit="1"/>
    </xf>
    <xf numFmtId="179" fontId="5" fillId="2" borderId="0" xfId="12" applyNumberFormat="1" applyFont="1" applyFill="1" applyBorder="1" applyAlignment="1" applyProtection="1">
      <alignment horizontal="right" vertical="center" shrinkToFit="1"/>
    </xf>
    <xf numFmtId="179" fontId="5" fillId="2" borderId="20" xfId="12" applyNumberFormat="1" applyFont="1" applyFill="1" applyBorder="1" applyAlignment="1" applyProtection="1">
      <alignment horizontal="right" vertical="center" shrinkToFit="1"/>
    </xf>
    <xf numFmtId="179" fontId="5" fillId="2" borderId="74" xfId="14" applyNumberFormat="1" applyFont="1" applyFill="1" applyBorder="1" applyAlignment="1" applyProtection="1">
      <alignment horizontal="right" vertical="center" shrinkToFit="1"/>
    </xf>
    <xf numFmtId="179" fontId="5" fillId="2" borderId="58" xfId="14" applyNumberFormat="1" applyFont="1" applyFill="1" applyBorder="1" applyAlignment="1" applyProtection="1">
      <alignment horizontal="right" vertical="center" shrinkToFit="1"/>
    </xf>
    <xf numFmtId="0" fontId="5" fillId="2" borderId="4" xfId="13" applyFont="1" applyFill="1" applyBorder="1" applyAlignment="1" applyProtection="1">
      <alignment vertical="center"/>
    </xf>
    <xf numFmtId="0" fontId="5" fillId="2" borderId="0" xfId="13" applyFont="1" applyFill="1" applyBorder="1" applyAlignment="1" applyProtection="1">
      <alignment vertical="center"/>
    </xf>
    <xf numFmtId="0" fontId="5" fillId="2" borderId="5" xfId="13" applyFont="1" applyFill="1" applyBorder="1" applyAlignment="1" applyProtection="1">
      <alignment vertical="center"/>
    </xf>
    <xf numFmtId="179" fontId="5" fillId="2" borderId="73" xfId="14" applyNumberFormat="1" applyFont="1" applyFill="1" applyBorder="1" applyAlignment="1" applyProtection="1">
      <alignment horizontal="right" vertical="center" shrinkToFit="1"/>
    </xf>
    <xf numFmtId="179" fontId="5" fillId="2" borderId="103" xfId="14" applyNumberFormat="1" applyFont="1" applyFill="1" applyBorder="1" applyAlignment="1" applyProtection="1">
      <alignment horizontal="right" vertical="center" shrinkToFit="1"/>
    </xf>
    <xf numFmtId="0" fontId="5" fillId="2" borderId="34" xfId="13" applyFont="1" applyFill="1" applyBorder="1" applyProtection="1">
      <alignment vertical="center"/>
    </xf>
    <xf numFmtId="181" fontId="5" fillId="2" borderId="1" xfId="14" applyNumberFormat="1" applyFont="1" applyFill="1" applyBorder="1" applyAlignment="1" applyProtection="1">
      <alignment horizontal="right" vertical="center" shrinkToFit="1"/>
    </xf>
    <xf numFmtId="181" fontId="5" fillId="2" borderId="2" xfId="14" applyNumberFormat="1" applyFont="1" applyFill="1" applyBorder="1" applyAlignment="1" applyProtection="1">
      <alignment horizontal="right" vertical="center" shrinkToFit="1"/>
    </xf>
    <xf numFmtId="181" fontId="5" fillId="2" borderId="76" xfId="14" applyNumberFormat="1" applyFont="1" applyFill="1" applyBorder="1" applyAlignment="1" applyProtection="1">
      <alignment horizontal="right" vertical="center" shrinkToFit="1"/>
    </xf>
    <xf numFmtId="181" fontId="5" fillId="2" borderId="75" xfId="14" applyNumberFormat="1" applyFont="1" applyFill="1" applyBorder="1" applyAlignment="1" applyProtection="1">
      <alignment horizontal="right" vertical="center" shrinkToFit="1"/>
    </xf>
    <xf numFmtId="179" fontId="5" fillId="2" borderId="75" xfId="14" applyNumberFormat="1" applyFont="1" applyFill="1" applyBorder="1" applyAlignment="1" applyProtection="1">
      <alignment horizontal="right" vertical="center" shrinkToFit="1"/>
    </xf>
    <xf numFmtId="179" fontId="5" fillId="2" borderId="2" xfId="14" applyNumberFormat="1" applyFont="1" applyFill="1" applyBorder="1" applyAlignment="1" applyProtection="1">
      <alignment horizontal="right" vertical="center" shrinkToFit="1"/>
    </xf>
    <xf numFmtId="179" fontId="5" fillId="2" borderId="33" xfId="14" applyNumberFormat="1" applyFont="1" applyFill="1" applyBorder="1" applyAlignment="1" applyProtection="1">
      <alignment horizontal="right" vertical="center" shrinkToFit="1"/>
    </xf>
    <xf numFmtId="0" fontId="5" fillId="2" borderId="34" xfId="13" applyFont="1" applyFill="1" applyBorder="1" applyAlignment="1" applyProtection="1">
      <alignment horizontal="center" vertical="top"/>
    </xf>
    <xf numFmtId="0" fontId="5" fillId="2" borderId="2" xfId="13" applyFont="1" applyFill="1" applyBorder="1" applyAlignment="1" applyProtection="1">
      <alignment horizontal="center" vertical="top"/>
    </xf>
    <xf numFmtId="0" fontId="5" fillId="2" borderId="21" xfId="13" applyFont="1" applyFill="1" applyBorder="1" applyAlignment="1" applyProtection="1">
      <alignment horizontal="center" vertical="top"/>
    </xf>
    <xf numFmtId="0" fontId="5" fillId="2" borderId="0" xfId="13" applyFont="1" applyFill="1" applyBorder="1" applyAlignment="1" applyProtection="1">
      <alignment horizontal="center" vertical="top"/>
    </xf>
    <xf numFmtId="0" fontId="5" fillId="2" borderId="48" xfId="13" applyFont="1" applyFill="1" applyBorder="1" applyAlignment="1" applyProtection="1">
      <alignment horizontal="center" vertical="top"/>
    </xf>
    <xf numFmtId="0" fontId="5" fillId="2" borderId="7" xfId="13" applyFont="1" applyFill="1" applyBorder="1" applyAlignment="1" applyProtection="1">
      <alignment horizontal="center" vertical="top"/>
    </xf>
    <xf numFmtId="0" fontId="5" fillId="2" borderId="34" xfId="13" applyFont="1" applyFill="1" applyBorder="1" applyAlignment="1" applyProtection="1">
      <alignment horizontal="center" vertical="center" textRotation="255" shrinkToFit="1"/>
    </xf>
    <xf numFmtId="0" fontId="5" fillId="2" borderId="3" xfId="13" applyFont="1" applyFill="1" applyBorder="1" applyAlignment="1" applyProtection="1">
      <alignment horizontal="center" vertical="center" textRotation="255" shrinkToFit="1"/>
    </xf>
    <xf numFmtId="0" fontId="5" fillId="2" borderId="21" xfId="13" applyFont="1" applyFill="1" applyBorder="1" applyAlignment="1" applyProtection="1">
      <alignment horizontal="center" vertical="center" textRotation="255" shrinkToFit="1"/>
    </xf>
    <xf numFmtId="0" fontId="5" fillId="2" borderId="5" xfId="13" applyFont="1" applyFill="1" applyBorder="1" applyAlignment="1" applyProtection="1">
      <alignment horizontal="center" vertical="center" textRotation="255" shrinkToFit="1"/>
    </xf>
    <xf numFmtId="0" fontId="5" fillId="2" borderId="48" xfId="13" applyFont="1" applyFill="1" applyBorder="1" applyAlignment="1" applyProtection="1">
      <alignment horizontal="center" vertical="center" textRotation="255" shrinkToFit="1"/>
    </xf>
    <xf numFmtId="0" fontId="5" fillId="2" borderId="8" xfId="13" applyFont="1" applyFill="1" applyBorder="1" applyAlignment="1" applyProtection="1">
      <alignment horizontal="center" vertical="center" textRotation="255" shrinkToFit="1"/>
    </xf>
    <xf numFmtId="181" fontId="5" fillId="2" borderId="4" xfId="14" applyNumberFormat="1" applyFont="1" applyFill="1" applyBorder="1" applyAlignment="1" applyProtection="1">
      <alignment horizontal="right" vertical="center" shrinkToFit="1"/>
    </xf>
    <xf numFmtId="181" fontId="5" fillId="2" borderId="0" xfId="14" applyNumberFormat="1" applyFont="1" applyFill="1" applyBorder="1" applyAlignment="1" applyProtection="1">
      <alignment horizontal="right" vertical="center" shrinkToFit="1"/>
    </xf>
    <xf numFmtId="181" fontId="5" fillId="2" borderId="71" xfId="14" applyNumberFormat="1" applyFont="1" applyFill="1" applyBorder="1" applyAlignment="1" applyProtection="1">
      <alignment horizontal="right" vertical="center" shrinkToFit="1"/>
    </xf>
    <xf numFmtId="181" fontId="5" fillId="2" borderId="70" xfId="14" applyNumberFormat="1" applyFont="1" applyFill="1" applyBorder="1" applyAlignment="1" applyProtection="1">
      <alignment horizontal="right" vertical="center" shrinkToFit="1"/>
    </xf>
    <xf numFmtId="179" fontId="5" fillId="2" borderId="70" xfId="14" applyNumberFormat="1" applyFont="1" applyFill="1" applyBorder="1" applyAlignment="1" applyProtection="1">
      <alignment horizontal="right" vertical="center" shrinkToFit="1"/>
    </xf>
    <xf numFmtId="179" fontId="5" fillId="2" borderId="0" xfId="14" applyNumberFormat="1" applyFont="1" applyFill="1" applyBorder="1" applyAlignment="1" applyProtection="1">
      <alignment horizontal="right" vertical="center" shrinkToFit="1"/>
    </xf>
    <xf numFmtId="179" fontId="5" fillId="2" borderId="20" xfId="14" applyNumberFormat="1" applyFont="1" applyFill="1" applyBorder="1" applyAlignment="1" applyProtection="1">
      <alignment horizontal="right" vertical="center" shrinkToFit="1"/>
    </xf>
    <xf numFmtId="0" fontId="5" fillId="2" borderId="0" xfId="13" applyFont="1" applyFill="1" applyProtection="1">
      <alignment vertical="center"/>
    </xf>
    <xf numFmtId="0" fontId="5" fillId="2" borderId="7" xfId="13" applyFont="1" applyFill="1" applyBorder="1" applyProtection="1">
      <alignment vertical="center"/>
    </xf>
    <xf numFmtId="0" fontId="5" fillId="2" borderId="8" xfId="13" applyFont="1" applyFill="1" applyBorder="1" applyProtection="1">
      <alignment vertical="center"/>
    </xf>
    <xf numFmtId="0" fontId="5" fillId="2" borderId="4" xfId="13" applyFont="1" applyFill="1" applyBorder="1" applyAlignment="1" applyProtection="1">
      <alignment vertical="center" shrinkToFit="1"/>
    </xf>
    <xf numFmtId="0" fontId="5" fillId="2" borderId="0" xfId="13" applyFont="1" applyFill="1" applyBorder="1" applyAlignment="1" applyProtection="1">
      <alignment vertical="center" shrinkToFit="1"/>
    </xf>
    <xf numFmtId="0" fontId="5" fillId="2" borderId="5" xfId="13" applyFont="1" applyFill="1" applyBorder="1" applyAlignment="1" applyProtection="1">
      <alignment vertical="center" shrinkToFit="1"/>
    </xf>
    <xf numFmtId="0" fontId="5" fillId="2" borderId="9" xfId="13" applyFont="1" applyFill="1" applyBorder="1" applyAlignment="1" applyProtection="1">
      <alignment horizontal="center" vertical="center" wrapText="1"/>
    </xf>
    <xf numFmtId="181" fontId="5" fillId="2" borderId="10" xfId="14" applyNumberFormat="1" applyFont="1" applyFill="1" applyBorder="1" applyAlignment="1" applyProtection="1">
      <alignment horizontal="right" vertical="center" shrinkToFit="1"/>
    </xf>
    <xf numFmtId="181" fontId="5" fillId="2" borderId="9" xfId="14" applyNumberFormat="1" applyFont="1" applyFill="1" applyBorder="1" applyAlignment="1" applyProtection="1">
      <alignment horizontal="right" vertical="center" shrinkToFit="1"/>
    </xf>
    <xf numFmtId="181" fontId="5" fillId="2" borderId="86" xfId="14" applyNumberFormat="1" applyFont="1" applyFill="1" applyBorder="1" applyAlignment="1" applyProtection="1">
      <alignment horizontal="right" vertical="center" shrinkToFit="1"/>
    </xf>
    <xf numFmtId="181" fontId="5" fillId="2" borderId="87" xfId="14" applyNumberFormat="1" applyFont="1" applyFill="1" applyBorder="1" applyAlignment="1" applyProtection="1">
      <alignment horizontal="right" vertical="center" shrinkToFit="1"/>
    </xf>
    <xf numFmtId="181" fontId="5" fillId="2" borderId="85" xfId="14" applyNumberFormat="1" applyFont="1" applyFill="1" applyBorder="1" applyAlignment="1" applyProtection="1">
      <alignment horizontal="right" vertical="center" shrinkToFit="1"/>
    </xf>
    <xf numFmtId="181" fontId="5" fillId="2" borderId="84" xfId="14" applyNumberFormat="1" applyFont="1" applyFill="1" applyBorder="1" applyAlignment="1" applyProtection="1">
      <alignment horizontal="right" vertical="center" shrinkToFit="1"/>
    </xf>
    <xf numFmtId="181" fontId="5" fillId="2" borderId="83" xfId="14" applyNumberFormat="1" applyFont="1" applyFill="1" applyBorder="1" applyAlignment="1" applyProtection="1">
      <alignment horizontal="right" vertical="center" shrinkToFit="1"/>
    </xf>
    <xf numFmtId="0" fontId="5" fillId="2" borderId="10" xfId="14" applyFont="1" applyFill="1" applyBorder="1" applyAlignment="1" applyProtection="1">
      <alignment horizontal="center" vertical="center"/>
    </xf>
    <xf numFmtId="0" fontId="5" fillId="2" borderId="9" xfId="14" applyFont="1" applyFill="1" applyBorder="1" applyAlignment="1" applyProtection="1">
      <alignment horizontal="center" vertical="center"/>
    </xf>
    <xf numFmtId="0" fontId="5" fillId="2" borderId="28" xfId="14" applyFont="1" applyFill="1" applyBorder="1" applyAlignment="1" applyProtection="1">
      <alignment horizontal="center" vertical="center"/>
    </xf>
    <xf numFmtId="0" fontId="5" fillId="2" borderId="6" xfId="13" applyFont="1" applyFill="1" applyBorder="1" applyProtection="1">
      <alignment vertical="center"/>
    </xf>
    <xf numFmtId="181" fontId="5" fillId="2" borderId="72" xfId="14" applyNumberFormat="1" applyFont="1" applyFill="1" applyBorder="1" applyAlignment="1" applyProtection="1">
      <alignment horizontal="right" vertical="center" shrinkToFit="1"/>
    </xf>
    <xf numFmtId="0" fontId="5" fillId="2" borderId="1" xfId="13" applyFont="1" applyFill="1" applyBorder="1" applyAlignment="1" applyProtection="1">
      <alignment horizontal="center" vertical="center" wrapText="1"/>
    </xf>
    <xf numFmtId="0" fontId="5" fillId="2" borderId="2" xfId="13" applyFont="1" applyFill="1" applyBorder="1" applyAlignment="1" applyProtection="1">
      <alignment horizontal="center" vertical="center" wrapText="1"/>
    </xf>
    <xf numFmtId="0" fontId="5" fillId="2" borderId="3" xfId="13" applyFont="1" applyFill="1" applyBorder="1" applyAlignment="1" applyProtection="1">
      <alignment horizontal="center" vertical="center" wrapText="1"/>
    </xf>
    <xf numFmtId="0" fontId="5" fillId="2" borderId="4" xfId="13" applyFont="1" applyFill="1" applyBorder="1" applyAlignment="1" applyProtection="1">
      <alignment horizontal="center" vertical="center" wrapText="1"/>
    </xf>
    <xf numFmtId="0" fontId="5" fillId="2" borderId="0" xfId="13" applyFont="1" applyFill="1" applyBorder="1" applyAlignment="1" applyProtection="1">
      <alignment horizontal="center" vertical="center" wrapText="1"/>
    </xf>
    <xf numFmtId="0" fontId="5" fillId="2" borderId="5" xfId="13" applyFont="1" applyFill="1" applyBorder="1" applyAlignment="1" applyProtection="1">
      <alignment horizontal="center" vertical="center" wrapText="1"/>
    </xf>
    <xf numFmtId="0" fontId="5" fillId="2" borderId="7" xfId="13" applyFont="1" applyFill="1" applyBorder="1" applyAlignment="1" applyProtection="1">
      <alignment horizontal="center" vertical="center" wrapText="1"/>
    </xf>
    <xf numFmtId="0" fontId="5" fillId="2" borderId="8" xfId="13" applyFont="1" applyFill="1" applyBorder="1" applyAlignment="1" applyProtection="1">
      <alignment horizontal="center" vertical="center" wrapText="1"/>
    </xf>
    <xf numFmtId="0" fontId="24" fillId="2" borderId="11" xfId="13" applyFont="1" applyFill="1" applyBorder="1" applyAlignment="1" applyProtection="1">
      <alignment horizontal="center" vertical="center"/>
    </xf>
    <xf numFmtId="181" fontId="5" fillId="2" borderId="114" xfId="14" applyNumberFormat="1" applyFont="1" applyFill="1" applyBorder="1" applyAlignment="1" applyProtection="1">
      <alignment horizontal="right" vertical="center" shrinkToFit="1"/>
    </xf>
    <xf numFmtId="179" fontId="5" fillId="2" borderId="85" xfId="14" applyNumberFormat="1" applyFont="1" applyFill="1" applyBorder="1" applyAlignment="1" applyProtection="1">
      <alignment horizontal="right" vertical="center" shrinkToFit="1"/>
    </xf>
    <xf numFmtId="179" fontId="5" fillId="2" borderId="84" xfId="14" applyNumberFormat="1" applyFont="1" applyFill="1" applyBorder="1" applyAlignment="1" applyProtection="1">
      <alignment horizontal="right" vertical="center" shrinkToFit="1"/>
    </xf>
    <xf numFmtId="179" fontId="5" fillId="2" borderId="110" xfId="14" applyNumberFormat="1" applyFont="1" applyFill="1" applyBorder="1" applyAlignment="1" applyProtection="1">
      <alignment horizontal="right" vertical="center" shrinkToFit="1"/>
    </xf>
    <xf numFmtId="0" fontId="5" fillId="2" borderId="6" xfId="13" applyFont="1" applyFill="1" applyBorder="1" applyAlignment="1" applyProtection="1">
      <alignment vertical="center"/>
    </xf>
    <xf numFmtId="0" fontId="5" fillId="2" borderId="7" xfId="13" applyFont="1" applyFill="1" applyBorder="1" applyAlignment="1" applyProtection="1">
      <alignment vertical="center"/>
    </xf>
    <xf numFmtId="0" fontId="5" fillId="2" borderId="8" xfId="13" applyFont="1" applyFill="1" applyBorder="1" applyAlignment="1" applyProtection="1">
      <alignment vertical="center"/>
    </xf>
    <xf numFmtId="181" fontId="5" fillId="2" borderId="6" xfId="14" applyNumberFormat="1" applyFont="1" applyFill="1" applyBorder="1" applyAlignment="1" applyProtection="1">
      <alignment horizontal="right" vertical="center" shrinkToFit="1"/>
    </xf>
    <xf numFmtId="181" fontId="5" fillId="2" borderId="7" xfId="14" applyNumberFormat="1" applyFont="1" applyFill="1" applyBorder="1" applyAlignment="1" applyProtection="1">
      <alignment horizontal="right" vertical="center" shrinkToFit="1"/>
    </xf>
    <xf numFmtId="181" fontId="5" fillId="2" borderId="69" xfId="14" applyNumberFormat="1" applyFont="1" applyFill="1" applyBorder="1" applyAlignment="1" applyProtection="1">
      <alignment horizontal="right" vertical="center" shrinkToFit="1"/>
    </xf>
    <xf numFmtId="181" fontId="5" fillId="2" borderId="68" xfId="14" applyNumberFormat="1" applyFont="1" applyFill="1" applyBorder="1" applyAlignment="1" applyProtection="1">
      <alignment horizontal="right" vertical="center" shrinkToFit="1"/>
    </xf>
    <xf numFmtId="179" fontId="5" fillId="2" borderId="68" xfId="14" applyNumberFormat="1" applyFont="1" applyFill="1" applyBorder="1" applyAlignment="1" applyProtection="1">
      <alignment horizontal="right" vertical="center" shrinkToFit="1"/>
    </xf>
    <xf numFmtId="179" fontId="5" fillId="2" borderId="7" xfId="14" applyNumberFormat="1" applyFont="1" applyFill="1" applyBorder="1" applyAlignment="1" applyProtection="1">
      <alignment horizontal="right" vertical="center" shrinkToFit="1"/>
    </xf>
    <xf numFmtId="179" fontId="5" fillId="2" borderId="32" xfId="14" applyNumberFormat="1" applyFont="1" applyFill="1" applyBorder="1" applyAlignment="1" applyProtection="1">
      <alignment horizontal="right" vertical="center" shrinkToFit="1"/>
    </xf>
    <xf numFmtId="0" fontId="5" fillId="2" borderId="1" xfId="14" applyFont="1" applyFill="1" applyBorder="1" applyAlignment="1" applyProtection="1">
      <alignment horizontal="left" vertical="center" shrinkToFit="1"/>
    </xf>
    <xf numFmtId="0" fontId="5" fillId="2" borderId="2" xfId="14" applyFont="1" applyFill="1" applyBorder="1" applyAlignment="1" applyProtection="1">
      <alignment horizontal="left" vertical="center" shrinkToFit="1"/>
    </xf>
    <xf numFmtId="0" fontId="5" fillId="2" borderId="3" xfId="14" applyFont="1" applyFill="1" applyBorder="1" applyAlignment="1" applyProtection="1">
      <alignment horizontal="left" vertical="center" shrinkToFit="1"/>
    </xf>
    <xf numFmtId="179" fontId="5" fillId="2" borderId="113" xfId="14" applyNumberFormat="1" applyFont="1" applyFill="1" applyBorder="1" applyAlignment="1" applyProtection="1">
      <alignment horizontal="right" vertical="center" shrinkToFit="1"/>
    </xf>
    <xf numFmtId="179" fontId="5" fillId="2" borderId="13" xfId="14" applyNumberFormat="1" applyFont="1" applyFill="1" applyBorder="1" applyAlignment="1" applyProtection="1">
      <alignment horizontal="right" vertical="center" shrinkToFit="1"/>
    </xf>
    <xf numFmtId="0" fontId="5" fillId="2" borderId="34" xfId="13" applyFont="1" applyFill="1" applyBorder="1" applyAlignment="1" applyProtection="1">
      <alignment horizontal="center" vertical="top" wrapText="1"/>
    </xf>
    <xf numFmtId="0" fontId="5" fillId="2" borderId="2" xfId="13" applyFont="1" applyFill="1" applyBorder="1" applyAlignment="1" applyProtection="1">
      <alignment horizontal="center" vertical="top" wrapText="1"/>
    </xf>
    <xf numFmtId="0" fontId="5" fillId="2" borderId="3" xfId="13" applyFont="1" applyFill="1" applyBorder="1" applyAlignment="1" applyProtection="1">
      <alignment horizontal="center" vertical="top" wrapText="1"/>
    </xf>
    <xf numFmtId="0" fontId="5" fillId="2" borderId="21" xfId="13" applyFont="1" applyFill="1" applyBorder="1" applyAlignment="1" applyProtection="1">
      <alignment horizontal="center" vertical="top" wrapText="1"/>
    </xf>
    <xf numFmtId="0" fontId="5" fillId="2" borderId="0" xfId="13" applyFont="1" applyFill="1" applyBorder="1" applyAlignment="1" applyProtection="1">
      <alignment horizontal="center" vertical="top" wrapText="1"/>
    </xf>
    <xf numFmtId="0" fontId="5" fillId="2" borderId="5" xfId="13" applyFont="1" applyFill="1" applyBorder="1" applyAlignment="1" applyProtection="1">
      <alignment horizontal="center" vertical="top" wrapText="1"/>
    </xf>
    <xf numFmtId="0" fontId="5" fillId="2" borderId="48" xfId="13" applyFont="1" applyFill="1" applyBorder="1" applyAlignment="1" applyProtection="1">
      <alignment horizontal="center" vertical="top" wrapText="1"/>
    </xf>
    <xf numFmtId="0" fontId="5" fillId="2" borderId="7" xfId="13" applyFont="1" applyFill="1" applyBorder="1" applyAlignment="1" applyProtection="1">
      <alignment horizontal="center" vertical="top" wrapText="1"/>
    </xf>
    <xf numFmtId="179" fontId="5" fillId="2" borderId="108" xfId="14" applyNumberFormat="1" applyFont="1" applyFill="1" applyBorder="1" applyAlignment="1" applyProtection="1">
      <alignment horizontal="right" vertical="center" shrinkToFit="1"/>
    </xf>
    <xf numFmtId="179" fontId="5" fillId="2" borderId="80" xfId="14" applyNumberFormat="1" applyFont="1" applyFill="1" applyBorder="1" applyAlignment="1" applyProtection="1">
      <alignment horizontal="right" vertical="center" shrinkToFit="1"/>
    </xf>
    <xf numFmtId="179" fontId="5" fillId="2" borderId="79" xfId="14" applyNumberFormat="1" applyFont="1" applyFill="1" applyBorder="1" applyAlignment="1" applyProtection="1">
      <alignment horizontal="right" vertical="center" shrinkToFit="1"/>
    </xf>
    <xf numFmtId="179" fontId="5" fillId="2" borderId="107" xfId="14" applyNumberFormat="1" applyFont="1" applyFill="1" applyBorder="1" applyAlignment="1" applyProtection="1">
      <alignment horizontal="right" vertical="center" shrinkToFit="1"/>
    </xf>
    <xf numFmtId="0" fontId="5" fillId="2" borderId="4" xfId="14" applyFont="1" applyFill="1" applyBorder="1" applyAlignment="1" applyProtection="1">
      <alignment horizontal="left" vertical="center" shrinkToFit="1"/>
    </xf>
    <xf numFmtId="0" fontId="5" fillId="2" borderId="0" xfId="14" applyFont="1" applyFill="1" applyBorder="1" applyAlignment="1" applyProtection="1">
      <alignment horizontal="left" vertical="center" shrinkToFit="1"/>
    </xf>
    <xf numFmtId="0" fontId="5" fillId="2" borderId="5" xfId="14" applyFont="1" applyFill="1" applyBorder="1" applyAlignment="1" applyProtection="1">
      <alignment horizontal="left" vertical="center" shrinkToFit="1"/>
    </xf>
    <xf numFmtId="0" fontId="5" fillId="2" borderId="34" xfId="13" applyFont="1" applyFill="1" applyBorder="1" applyAlignment="1" applyProtection="1">
      <alignment horizontal="center" vertical="center" wrapText="1"/>
    </xf>
    <xf numFmtId="0" fontId="5" fillId="2" borderId="21" xfId="13" applyFont="1" applyFill="1" applyBorder="1" applyAlignment="1" applyProtection="1">
      <alignment horizontal="center" vertical="center" wrapText="1"/>
    </xf>
    <xf numFmtId="0" fontId="5" fillId="2" borderId="19" xfId="13" applyFont="1" applyFill="1" applyBorder="1" applyAlignment="1" applyProtection="1">
      <alignment horizontal="center" vertical="center" wrapText="1"/>
    </xf>
    <xf numFmtId="0" fontId="5" fillId="2" borderId="18" xfId="13" applyFont="1" applyFill="1" applyBorder="1" applyAlignment="1" applyProtection="1">
      <alignment horizontal="center" vertical="center" wrapText="1"/>
    </xf>
    <xf numFmtId="0" fontId="5" fillId="2" borderId="25" xfId="13" applyFont="1" applyFill="1" applyBorder="1" applyAlignment="1" applyProtection="1">
      <alignment horizontal="center" vertical="center" wrapText="1"/>
    </xf>
    <xf numFmtId="0" fontId="5" fillId="2" borderId="37" xfId="13" applyFont="1" applyFill="1" applyBorder="1" applyAlignment="1" applyProtection="1">
      <alignment horizontal="center" vertical="center"/>
    </xf>
    <xf numFmtId="0" fontId="5" fillId="2" borderId="36" xfId="13" applyFont="1" applyFill="1" applyBorder="1" applyAlignment="1" applyProtection="1">
      <alignment horizontal="center" vertical="center"/>
    </xf>
    <xf numFmtId="0" fontId="5" fillId="2" borderId="50" xfId="13" applyFont="1" applyFill="1" applyBorder="1" applyAlignment="1" applyProtection="1">
      <alignment horizontal="center" vertical="center"/>
    </xf>
    <xf numFmtId="0" fontId="5" fillId="2" borderId="54" xfId="13" applyFont="1" applyFill="1" applyBorder="1" applyAlignment="1" applyProtection="1">
      <alignment horizontal="center" vertical="center"/>
    </xf>
    <xf numFmtId="0" fontId="5" fillId="2" borderId="35" xfId="13" applyFont="1" applyFill="1" applyBorder="1" applyAlignment="1" applyProtection="1">
      <alignment horizontal="center" vertical="center"/>
    </xf>
    <xf numFmtId="0" fontId="5" fillId="2" borderId="34" xfId="13" applyFont="1" applyFill="1" applyBorder="1" applyAlignment="1" applyProtection="1">
      <alignment horizontal="left" vertical="center"/>
    </xf>
    <xf numFmtId="0" fontId="5" fillId="2" borderId="2" xfId="13" applyFont="1" applyFill="1" applyBorder="1" applyAlignment="1" applyProtection="1">
      <alignment horizontal="left" vertical="center"/>
    </xf>
    <xf numFmtId="0" fontId="5" fillId="2" borderId="2" xfId="13" applyFont="1" applyFill="1" applyBorder="1" applyAlignment="1" applyProtection="1">
      <alignment horizontal="right" vertical="center"/>
    </xf>
    <xf numFmtId="0" fontId="5" fillId="2" borderId="3" xfId="13" applyFont="1" applyFill="1" applyBorder="1" applyAlignment="1" applyProtection="1">
      <alignment horizontal="right" vertical="center"/>
    </xf>
    <xf numFmtId="181" fontId="5" fillId="2" borderId="1" xfId="12" applyNumberFormat="1" applyFont="1" applyFill="1" applyBorder="1" applyAlignment="1" applyProtection="1">
      <alignment horizontal="right" vertical="center" shrinkToFit="1"/>
    </xf>
    <xf numFmtId="181" fontId="5" fillId="2" borderId="2" xfId="12" applyNumberFormat="1" applyFont="1" applyFill="1" applyBorder="1" applyAlignment="1" applyProtection="1">
      <alignment horizontal="right" vertical="center" shrinkToFit="1"/>
    </xf>
    <xf numFmtId="181" fontId="5" fillId="2" borderId="76" xfId="12" applyNumberFormat="1" applyFont="1" applyFill="1" applyBorder="1" applyAlignment="1" applyProtection="1">
      <alignment horizontal="right" vertical="center" shrinkToFit="1"/>
    </xf>
    <xf numFmtId="181" fontId="5" fillId="2" borderId="75" xfId="12" applyNumberFormat="1" applyFont="1" applyFill="1" applyBorder="1" applyAlignment="1" applyProtection="1">
      <alignment horizontal="right" vertical="center" shrinkToFit="1"/>
    </xf>
    <xf numFmtId="179" fontId="5" fillId="2" borderId="102" xfId="14" applyNumberFormat="1" applyFont="1" applyFill="1" applyBorder="1" applyAlignment="1" applyProtection="1">
      <alignment horizontal="right" vertical="center" shrinkToFit="1"/>
    </xf>
    <xf numFmtId="179" fontId="5" fillId="2" borderId="101" xfId="14" applyNumberFormat="1" applyFont="1" applyFill="1" applyBorder="1" applyAlignment="1" applyProtection="1">
      <alignment horizontal="right" vertical="center" shrinkToFit="1"/>
    </xf>
    <xf numFmtId="179" fontId="5" fillId="2" borderId="100" xfId="14" applyNumberFormat="1" applyFont="1" applyFill="1" applyBorder="1" applyAlignment="1" applyProtection="1">
      <alignment horizontal="right" vertical="center" shrinkToFit="1"/>
    </xf>
    <xf numFmtId="0" fontId="5" fillId="2" borderId="26" xfId="13" applyFont="1" applyFill="1" applyBorder="1" applyProtection="1">
      <alignment vertical="center"/>
    </xf>
    <xf numFmtId="0" fontId="5" fillId="2" borderId="18" xfId="13" applyFont="1" applyFill="1" applyBorder="1" applyProtection="1">
      <alignment vertical="center"/>
    </xf>
    <xf numFmtId="0" fontId="5" fillId="2" borderId="25" xfId="13" applyFont="1" applyFill="1" applyBorder="1" applyProtection="1">
      <alignment vertical="center"/>
    </xf>
    <xf numFmtId="181" fontId="5" fillId="2" borderId="99" xfId="14" applyNumberFormat="1" applyFont="1" applyFill="1" applyBorder="1" applyAlignment="1" applyProtection="1">
      <alignment horizontal="right" vertical="center" shrinkToFit="1"/>
    </xf>
    <xf numFmtId="181" fontId="5" fillId="2" borderId="98" xfId="14" applyNumberFormat="1" applyFont="1" applyFill="1" applyBorder="1" applyAlignment="1" applyProtection="1">
      <alignment horizontal="right" vertical="center" shrinkToFit="1"/>
    </xf>
    <xf numFmtId="179" fontId="5" fillId="2" borderId="98" xfId="14" applyNumberFormat="1" applyFont="1" applyFill="1" applyBorder="1" applyAlignment="1" applyProtection="1">
      <alignment horizontal="right" vertical="center" shrinkToFit="1"/>
    </xf>
    <xf numFmtId="179" fontId="5" fillId="2" borderId="97" xfId="14" applyNumberFormat="1" applyFont="1" applyFill="1" applyBorder="1" applyAlignment="1" applyProtection="1">
      <alignment horizontal="right" vertical="center" shrinkToFit="1"/>
    </xf>
    <xf numFmtId="0" fontId="5" fillId="2" borderId="0" xfId="13" applyFont="1" applyFill="1" applyBorder="1" applyAlignment="1" applyProtection="1">
      <alignment horizontal="right" vertical="center" wrapText="1"/>
    </xf>
    <xf numFmtId="0" fontId="5" fillId="2" borderId="0" xfId="13" applyFont="1" applyFill="1" applyBorder="1" applyAlignment="1" applyProtection="1">
      <alignment horizontal="right" vertical="center"/>
    </xf>
    <xf numFmtId="0" fontId="5" fillId="2" borderId="5" xfId="13" applyFont="1" applyFill="1" applyBorder="1" applyAlignment="1" applyProtection="1">
      <alignment horizontal="right" vertical="center"/>
    </xf>
    <xf numFmtId="179" fontId="5" fillId="2" borderId="96" xfId="14" applyNumberFormat="1" applyFont="1" applyFill="1" applyBorder="1" applyAlignment="1" applyProtection="1">
      <alignment horizontal="right" vertical="center" shrinkToFit="1"/>
    </xf>
    <xf numFmtId="179" fontId="5" fillId="2" borderId="95" xfId="14" applyNumberFormat="1" applyFont="1" applyFill="1" applyBorder="1" applyAlignment="1" applyProtection="1">
      <alignment horizontal="right" vertical="center" shrinkToFit="1"/>
    </xf>
    <xf numFmtId="179" fontId="5" fillId="2" borderId="94" xfId="14" applyNumberFormat="1" applyFont="1" applyFill="1" applyBorder="1" applyAlignment="1" applyProtection="1">
      <alignment horizontal="right" vertical="center" shrinkToFit="1"/>
    </xf>
    <xf numFmtId="0" fontId="5" fillId="2" borderId="40" xfId="13" applyFont="1" applyFill="1" applyBorder="1" applyAlignment="1" applyProtection="1">
      <alignment horizontal="left" vertical="center" wrapText="1"/>
    </xf>
    <xf numFmtId="0" fontId="5" fillId="2" borderId="23" xfId="13" applyFont="1" applyFill="1" applyBorder="1" applyAlignment="1" applyProtection="1">
      <alignment horizontal="left" vertical="center"/>
    </xf>
    <xf numFmtId="0" fontId="5" fillId="2" borderId="27" xfId="13" applyFont="1" applyFill="1" applyBorder="1" applyAlignment="1" applyProtection="1">
      <alignment horizontal="left" vertical="center"/>
    </xf>
    <xf numFmtId="179" fontId="5" fillId="2" borderId="109" xfId="14" applyNumberFormat="1" applyFont="1" applyFill="1" applyBorder="1" applyAlignment="1" applyProtection="1">
      <alignment horizontal="right" vertical="center" shrinkToFit="1"/>
    </xf>
    <xf numFmtId="181" fontId="5" fillId="2" borderId="112" xfId="14" applyNumberFormat="1" applyFont="1" applyFill="1" applyBorder="1" applyAlignment="1" applyProtection="1">
      <alignment horizontal="right" vertical="center" shrinkToFit="1"/>
    </xf>
    <xf numFmtId="181" fontId="5" fillId="2" borderId="111" xfId="14" applyNumberFormat="1" applyFont="1" applyFill="1" applyBorder="1" applyAlignment="1" applyProtection="1">
      <alignment horizontal="right" vertical="center" shrinkToFit="1"/>
    </xf>
    <xf numFmtId="0" fontId="5" fillId="2" borderId="21" xfId="13" applyFont="1" applyFill="1" applyBorder="1" applyProtection="1">
      <alignment vertical="center"/>
    </xf>
    <xf numFmtId="191" fontId="5" fillId="2" borderId="4" xfId="14" applyNumberFormat="1" applyFont="1" applyFill="1" applyBorder="1" applyAlignment="1" applyProtection="1">
      <alignment horizontal="right" vertical="center" shrinkToFit="1"/>
    </xf>
    <xf numFmtId="191" fontId="5" fillId="2" borderId="0" xfId="14" applyNumberFormat="1" applyFont="1" applyFill="1" applyBorder="1" applyAlignment="1" applyProtection="1">
      <alignment horizontal="right" vertical="center" shrinkToFit="1"/>
    </xf>
    <xf numFmtId="191" fontId="5" fillId="2" borderId="5" xfId="14" applyNumberFormat="1" applyFont="1" applyFill="1" applyBorder="1" applyAlignment="1" applyProtection="1">
      <alignment horizontal="right" vertical="center" shrinkToFit="1"/>
    </xf>
    <xf numFmtId="191" fontId="5" fillId="2" borderId="0" xfId="14" applyNumberFormat="1" applyFont="1" applyFill="1" applyAlignment="1" applyProtection="1">
      <alignment horizontal="right" vertical="center" shrinkToFit="1"/>
    </xf>
    <xf numFmtId="191" fontId="5" fillId="2" borderId="20" xfId="14" applyNumberFormat="1" applyFont="1" applyFill="1" applyBorder="1" applyAlignment="1" applyProtection="1">
      <alignment horizontal="right" vertical="center" shrinkToFit="1"/>
    </xf>
    <xf numFmtId="191" fontId="5" fillId="2" borderId="1" xfId="14" applyNumberFormat="1" applyFont="1" applyFill="1" applyBorder="1" applyAlignment="1" applyProtection="1">
      <alignment horizontal="right" vertical="center" shrinkToFit="1"/>
    </xf>
    <xf numFmtId="191" fontId="5" fillId="2" borderId="2" xfId="14" applyNumberFormat="1" applyFont="1" applyFill="1" applyBorder="1" applyAlignment="1" applyProtection="1">
      <alignment horizontal="right" vertical="center" shrinkToFit="1"/>
    </xf>
    <xf numFmtId="191" fontId="5" fillId="2" borderId="33" xfId="14" applyNumberFormat="1" applyFont="1" applyFill="1" applyBorder="1" applyAlignment="1" applyProtection="1">
      <alignment horizontal="right" vertical="center" shrinkToFit="1"/>
    </xf>
    <xf numFmtId="0" fontId="5" fillId="2" borderId="34" xfId="13" applyFont="1" applyFill="1" applyBorder="1" applyAlignment="1" applyProtection="1">
      <alignment horizontal="center" vertical="center" textRotation="255" wrapText="1"/>
    </xf>
    <xf numFmtId="0" fontId="5" fillId="2" borderId="21" xfId="13" applyFont="1" applyFill="1" applyBorder="1" applyAlignment="1" applyProtection="1">
      <alignment horizontal="center" vertical="center" textRotation="255" wrapText="1"/>
    </xf>
    <xf numFmtId="0" fontId="5" fillId="2" borderId="48" xfId="13" applyFont="1" applyFill="1" applyBorder="1" applyAlignment="1" applyProtection="1">
      <alignment horizontal="center" vertical="center" textRotation="255" wrapText="1"/>
    </xf>
    <xf numFmtId="191" fontId="5" fillId="2" borderId="3" xfId="14" applyNumberFormat="1" applyFont="1" applyFill="1" applyBorder="1" applyAlignment="1" applyProtection="1">
      <alignment horizontal="right" vertical="center" shrinkToFit="1"/>
    </xf>
    <xf numFmtId="190" fontId="5" fillId="2" borderId="4" xfId="14" applyNumberFormat="1" applyFont="1" applyFill="1" applyBorder="1" applyAlignment="1" applyProtection="1">
      <alignment horizontal="right" vertical="center" shrinkToFit="1"/>
    </xf>
    <xf numFmtId="190" fontId="5" fillId="2" borderId="0" xfId="14" applyNumberFormat="1" applyFont="1" applyFill="1" applyBorder="1" applyAlignment="1" applyProtection="1">
      <alignment horizontal="right" vertical="center" shrinkToFit="1"/>
    </xf>
    <xf numFmtId="190" fontId="5" fillId="2" borderId="5" xfId="14" applyNumberFormat="1" applyFont="1" applyFill="1" applyBorder="1" applyAlignment="1" applyProtection="1">
      <alignment horizontal="right" vertical="center" shrinkToFit="1"/>
    </xf>
    <xf numFmtId="190" fontId="5" fillId="2" borderId="0" xfId="14" applyNumberFormat="1" applyFont="1" applyFill="1" applyAlignment="1" applyProtection="1">
      <alignment horizontal="right" vertical="center" shrinkToFit="1"/>
    </xf>
    <xf numFmtId="190" fontId="5" fillId="2" borderId="20" xfId="14" applyNumberFormat="1" applyFont="1" applyFill="1" applyBorder="1" applyAlignment="1" applyProtection="1">
      <alignment horizontal="right" vertical="center" shrinkToFit="1"/>
    </xf>
    <xf numFmtId="0" fontId="24" fillId="2" borderId="48" xfId="13" applyFont="1" applyFill="1" applyBorder="1" applyAlignment="1" applyProtection="1">
      <alignment horizontal="left" vertical="center"/>
    </xf>
    <xf numFmtId="0" fontId="5" fillId="2" borderId="7" xfId="13" applyFont="1" applyFill="1" applyBorder="1" applyAlignment="1" applyProtection="1">
      <alignment horizontal="left" vertical="center"/>
    </xf>
    <xf numFmtId="0" fontId="5" fillId="2" borderId="7" xfId="13" applyFont="1" applyFill="1" applyBorder="1" applyAlignment="1" applyProtection="1">
      <alignment horizontal="right" vertical="center" wrapText="1"/>
    </xf>
    <xf numFmtId="0" fontId="5" fillId="2" borderId="7" xfId="13" applyFont="1" applyFill="1" applyBorder="1" applyAlignment="1" applyProtection="1">
      <alignment horizontal="right" vertical="center"/>
    </xf>
    <xf numFmtId="0" fontId="5" fillId="2" borderId="8" xfId="13" applyFont="1" applyFill="1" applyBorder="1" applyAlignment="1" applyProtection="1">
      <alignment horizontal="right" vertical="center"/>
    </xf>
    <xf numFmtId="179" fontId="5" fillId="2" borderId="93" xfId="14" applyNumberFormat="1" applyFont="1" applyFill="1" applyBorder="1" applyAlignment="1" applyProtection="1">
      <alignment horizontal="right" vertical="center" shrinkToFit="1"/>
    </xf>
    <xf numFmtId="179" fontId="5" fillId="2" borderId="92" xfId="14" applyNumberFormat="1" applyFont="1" applyFill="1" applyBorder="1" applyAlignment="1" applyProtection="1">
      <alignment horizontal="right" vertical="center" shrinkToFit="1"/>
    </xf>
    <xf numFmtId="179" fontId="5" fillId="2" borderId="91" xfId="14" applyNumberFormat="1" applyFont="1" applyFill="1" applyBorder="1" applyAlignment="1" applyProtection="1">
      <alignment horizontal="right" vertical="center" shrinkToFit="1"/>
    </xf>
    <xf numFmtId="190" fontId="5" fillId="2" borderId="26" xfId="14" applyNumberFormat="1" applyFont="1" applyFill="1" applyBorder="1" applyAlignment="1" applyProtection="1">
      <alignment horizontal="right" vertical="center" shrinkToFit="1"/>
    </xf>
    <xf numFmtId="190" fontId="5" fillId="2" borderId="18" xfId="14" applyNumberFormat="1" applyFont="1" applyFill="1" applyBorder="1" applyAlignment="1" applyProtection="1">
      <alignment horizontal="right" vertical="center" shrinkToFit="1"/>
    </xf>
    <xf numFmtId="190" fontId="5" fillId="2" borderId="25" xfId="14" applyNumberFormat="1" applyFont="1" applyFill="1" applyBorder="1" applyAlignment="1" applyProtection="1">
      <alignment horizontal="right" vertical="center" shrinkToFit="1"/>
    </xf>
    <xf numFmtId="190" fontId="5" fillId="2" borderId="90" xfId="14" applyNumberFormat="1" applyFont="1" applyFill="1" applyBorder="1" applyAlignment="1" applyProtection="1">
      <alignment horizontal="right" vertical="center" shrinkToFit="1"/>
    </xf>
    <xf numFmtId="190" fontId="5" fillId="2" borderId="89" xfId="14" applyNumberFormat="1" applyFont="1" applyFill="1" applyBorder="1" applyAlignment="1" applyProtection="1">
      <alignment horizontal="right" vertical="center" shrinkToFit="1"/>
    </xf>
    <xf numFmtId="190" fontId="5" fillId="2" borderId="88" xfId="14" applyNumberFormat="1" applyFont="1" applyFill="1" applyBorder="1" applyAlignment="1" applyProtection="1">
      <alignment horizontal="right" vertical="center" shrinkToFit="1"/>
    </xf>
    <xf numFmtId="0" fontId="5" fillId="2" borderId="34" xfId="13" applyFont="1" applyFill="1" applyBorder="1" applyAlignment="1" applyProtection="1">
      <alignment horizontal="left" vertical="center" wrapText="1"/>
    </xf>
    <xf numFmtId="0" fontId="5" fillId="2" borderId="2" xfId="13" applyFont="1" applyFill="1" applyBorder="1" applyAlignment="1" applyProtection="1">
      <alignment horizontal="left" vertical="center" wrapText="1"/>
    </xf>
    <xf numFmtId="0" fontId="5" fillId="2" borderId="19" xfId="13" applyFont="1" applyFill="1" applyBorder="1" applyAlignment="1" applyProtection="1">
      <alignment horizontal="left" vertical="center" wrapText="1"/>
    </xf>
    <xf numFmtId="0" fontId="5" fillId="2" borderId="18" xfId="13" applyFont="1" applyFill="1" applyBorder="1" applyAlignment="1" applyProtection="1">
      <alignment horizontal="left" vertical="center" wrapText="1"/>
    </xf>
    <xf numFmtId="0" fontId="5" fillId="2" borderId="2" xfId="13" applyFont="1" applyFill="1" applyBorder="1" applyAlignment="1" applyProtection="1">
      <alignment horizontal="center" vertical="center"/>
    </xf>
    <xf numFmtId="0" fontId="5" fillId="2" borderId="3" xfId="13" applyFont="1" applyFill="1" applyBorder="1" applyAlignment="1" applyProtection="1">
      <alignment horizontal="center" vertical="center"/>
    </xf>
    <xf numFmtId="179" fontId="5" fillId="2" borderId="10" xfId="14" applyNumberFormat="1" applyFont="1" applyFill="1" applyBorder="1" applyAlignment="1" applyProtection="1">
      <alignment horizontal="right" vertical="center" shrinkToFit="1"/>
    </xf>
    <xf numFmtId="179" fontId="5" fillId="2" borderId="9" xfId="14" applyNumberFormat="1" applyFont="1" applyFill="1" applyBorder="1" applyAlignment="1" applyProtection="1">
      <alignment horizontal="right" vertical="center" shrinkToFit="1"/>
    </xf>
    <xf numFmtId="179" fontId="5" fillId="2" borderId="86" xfId="14" applyNumberFormat="1" applyFont="1" applyFill="1" applyBorder="1" applyAlignment="1" applyProtection="1">
      <alignment horizontal="right" vertical="center" shrinkToFit="1"/>
    </xf>
    <xf numFmtId="179" fontId="5" fillId="2" borderId="87" xfId="14" applyNumberFormat="1" applyFont="1" applyFill="1" applyBorder="1" applyAlignment="1" applyProtection="1">
      <alignment horizontal="right" vertical="center" shrinkToFit="1"/>
    </xf>
    <xf numFmtId="179" fontId="5" fillId="2" borderId="83" xfId="14" applyNumberFormat="1" applyFont="1" applyFill="1" applyBorder="1" applyAlignment="1" applyProtection="1">
      <alignment horizontal="right" vertical="center" shrinkToFit="1"/>
    </xf>
    <xf numFmtId="0" fontId="5" fillId="2" borderId="18" xfId="13" applyFont="1" applyFill="1" applyBorder="1" applyAlignment="1" applyProtection="1">
      <alignment horizontal="center" vertical="center"/>
    </xf>
    <xf numFmtId="0" fontId="5" fillId="2" borderId="25" xfId="13" applyFont="1" applyFill="1" applyBorder="1" applyAlignment="1" applyProtection="1">
      <alignment horizontal="center" vertical="center"/>
    </xf>
    <xf numFmtId="179" fontId="5" fillId="2" borderId="82" xfId="14" applyNumberFormat="1" applyFont="1" applyFill="1" applyBorder="1" applyAlignment="1" applyProtection="1">
      <alignment horizontal="right" vertical="center" shrinkToFit="1"/>
    </xf>
    <xf numFmtId="179" fontId="5" fillId="2" borderId="23" xfId="14" applyNumberFormat="1" applyFont="1" applyFill="1" applyBorder="1" applyAlignment="1" applyProtection="1">
      <alignment horizontal="right" vertical="center" shrinkToFit="1"/>
    </xf>
    <xf numFmtId="179" fontId="5" fillId="2" borderId="81" xfId="14" applyNumberFormat="1" applyFont="1" applyFill="1" applyBorder="1" applyAlignment="1" applyProtection="1">
      <alignment horizontal="right" vertical="center" shrinkToFit="1"/>
    </xf>
    <xf numFmtId="179" fontId="5" fillId="2" borderId="78" xfId="14" applyNumberFormat="1" applyFont="1" applyFill="1" applyBorder="1" applyAlignment="1" applyProtection="1">
      <alignment horizontal="right" vertical="center" shrinkToFit="1"/>
    </xf>
    <xf numFmtId="0" fontId="5" fillId="2" borderId="19" xfId="13" applyFont="1" applyFill="1" applyBorder="1" applyProtection="1">
      <alignment vertical="center"/>
    </xf>
    <xf numFmtId="178" fontId="19" fillId="2" borderId="10" xfId="3" applyNumberFormat="1" applyFont="1" applyFill="1" applyBorder="1" applyAlignment="1">
      <alignment horizontal="left" vertical="center" wrapText="1"/>
    </xf>
    <xf numFmtId="178" fontId="19" fillId="2" borderId="9" xfId="3" applyNumberFormat="1" applyFont="1" applyFill="1" applyBorder="1" applyAlignment="1">
      <alignment horizontal="left" vertical="center" wrapText="1"/>
    </xf>
    <xf numFmtId="178" fontId="19" fillId="2" borderId="11" xfId="3" applyNumberFormat="1" applyFont="1" applyFill="1" applyBorder="1" applyAlignment="1">
      <alignment horizontal="left" vertical="center" wrapText="1"/>
    </xf>
    <xf numFmtId="0" fontId="19" fillId="2" borderId="10" xfId="3" applyFont="1" applyFill="1" applyBorder="1" applyAlignment="1">
      <alignment horizontal="left" vertical="center"/>
    </xf>
    <xf numFmtId="0" fontId="19" fillId="2" borderId="9" xfId="3" applyFont="1" applyFill="1" applyBorder="1" applyAlignment="1">
      <alignment horizontal="left" vertical="center"/>
    </xf>
    <xf numFmtId="0" fontId="19" fillId="2" borderId="11" xfId="3" applyFont="1" applyFill="1" applyBorder="1" applyAlignment="1">
      <alignment horizontal="left"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177" fontId="27" fillId="0" borderId="16" xfId="4" applyNumberFormat="1" applyFont="1" applyBorder="1" applyAlignment="1">
      <alignment horizontal="center" vertical="center" wrapText="1"/>
    </xf>
    <xf numFmtId="177" fontId="27" fillId="0" borderId="13"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7" fontId="19" fillId="2" borderId="10" xfId="2" applyNumberFormat="1" applyFont="1" applyFill="1" applyBorder="1" applyAlignment="1">
      <alignment vertical="center" wrapText="1"/>
    </xf>
    <xf numFmtId="177" fontId="19" fillId="2" borderId="9" xfId="2" applyNumberFormat="1" applyFont="1" applyFill="1" applyBorder="1" applyAlignment="1">
      <alignment vertical="center" wrapText="1"/>
    </xf>
    <xf numFmtId="177" fontId="19" fillId="2" borderId="11" xfId="2" applyNumberFormat="1" applyFont="1" applyFill="1" applyBorder="1" applyAlignment="1">
      <alignment vertical="center" wrapText="1"/>
    </xf>
    <xf numFmtId="177" fontId="19" fillId="0" borderId="10" xfId="2" applyNumberFormat="1" applyFont="1" applyFill="1" applyBorder="1" applyAlignment="1">
      <alignment vertical="center" wrapText="1"/>
    </xf>
    <xf numFmtId="177" fontId="19" fillId="0" borderId="9" xfId="2" applyNumberFormat="1" applyFont="1" applyFill="1" applyBorder="1" applyAlignment="1">
      <alignment vertical="center" wrapText="1"/>
    </xf>
    <xf numFmtId="177" fontId="19" fillId="0" borderId="11" xfId="2" applyNumberFormat="1" applyFont="1" applyFill="1" applyBorder="1" applyAlignment="1">
      <alignment vertical="center" wrapText="1"/>
    </xf>
    <xf numFmtId="0" fontId="19" fillId="2" borderId="10" xfId="2" applyFont="1" applyFill="1" applyBorder="1" applyAlignment="1">
      <alignment vertical="center"/>
    </xf>
    <xf numFmtId="0" fontId="19" fillId="2" borderId="9" xfId="2" applyFont="1" applyFill="1" applyBorder="1" applyAlignment="1">
      <alignment vertical="center"/>
    </xf>
    <xf numFmtId="0" fontId="19" fillId="2" borderId="11" xfId="2" applyFont="1" applyFill="1" applyBorder="1" applyAlignment="1">
      <alignment vertical="center"/>
    </xf>
    <xf numFmtId="0" fontId="28" fillId="0" borderId="30" xfId="16" applyFont="1" applyFill="1" applyBorder="1" applyAlignment="1" applyProtection="1">
      <alignment horizontal="left" vertical="center" wrapText="1"/>
    </xf>
    <xf numFmtId="0" fontId="28" fillId="0" borderId="29" xfId="16" applyFont="1" applyFill="1" applyBorder="1" applyAlignment="1" applyProtection="1">
      <alignment horizontal="left" vertical="center" wrapText="1"/>
    </xf>
    <xf numFmtId="0" fontId="28" fillId="0" borderId="2" xfId="16" applyFont="1" applyFill="1" applyBorder="1" applyAlignment="1" applyProtection="1">
      <alignment horizontal="left" vertical="center"/>
    </xf>
    <xf numFmtId="0" fontId="28" fillId="0" borderId="33" xfId="16" applyFont="1" applyFill="1" applyBorder="1" applyAlignment="1" applyProtection="1">
      <alignment horizontal="left" vertical="center"/>
    </xf>
    <xf numFmtId="0" fontId="28" fillId="0" borderId="23" xfId="16" applyFont="1" applyFill="1" applyBorder="1" applyAlignment="1" applyProtection="1">
      <alignment horizontal="left" vertical="center"/>
    </xf>
    <xf numFmtId="0" fontId="28" fillId="0" borderId="22"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28" xfId="17" applyFont="1" applyBorder="1" applyAlignment="1">
      <alignment horizontal="left" vertical="center" wrapText="1"/>
    </xf>
    <xf numFmtId="0" fontId="30" fillId="0" borderId="23" xfId="17" applyFont="1" applyFill="1" applyBorder="1" applyAlignment="1">
      <alignment horizontal="left" vertical="center" wrapText="1"/>
    </xf>
    <xf numFmtId="0" fontId="30" fillId="0" borderId="23" xfId="17" applyFont="1" applyBorder="1" applyAlignment="1">
      <alignment horizontal="left" vertical="center" wrapText="1"/>
    </xf>
    <xf numFmtId="0" fontId="30" fillId="0" borderId="22" xfId="17" applyFont="1" applyBorder="1" applyAlignment="1">
      <alignment horizontal="left" vertical="center" wrapText="1"/>
    </xf>
    <xf numFmtId="0" fontId="30" fillId="0" borderId="36" xfId="17" applyFont="1" applyFill="1" applyBorder="1" applyAlignment="1">
      <alignment horizontal="left" vertical="center" wrapText="1"/>
    </xf>
    <xf numFmtId="0" fontId="30" fillId="0" borderId="35" xfId="17" applyFont="1" applyFill="1" applyBorder="1" applyAlignment="1">
      <alignment horizontal="left" vertical="center" wrapText="1"/>
    </xf>
    <xf numFmtId="0" fontId="30" fillId="0" borderId="9" xfId="18" applyFont="1" applyFill="1" applyBorder="1" applyAlignment="1">
      <alignment vertical="center"/>
    </xf>
    <xf numFmtId="0" fontId="30" fillId="0" borderId="28" xfId="18" applyFont="1" applyFill="1" applyBorder="1" applyAlignment="1">
      <alignment vertical="center"/>
    </xf>
    <xf numFmtId="0" fontId="30" fillId="0" borderId="46" xfId="18" applyFont="1" applyFill="1" applyBorder="1" applyAlignment="1">
      <alignment vertical="center" wrapText="1"/>
    </xf>
    <xf numFmtId="0" fontId="30" fillId="0" borderId="11" xfId="18" applyFont="1" applyFill="1" applyBorder="1" applyAlignment="1">
      <alignment vertical="center" wrapText="1"/>
    </xf>
    <xf numFmtId="0" fontId="30" fillId="0" borderId="40" xfId="18" applyFont="1" applyFill="1" applyBorder="1" applyAlignment="1">
      <alignment vertical="center"/>
    </xf>
    <xf numFmtId="0" fontId="30" fillId="0" borderId="27" xfId="18" applyFont="1" applyFill="1" applyBorder="1" applyAlignment="1">
      <alignment vertical="center"/>
    </xf>
    <xf numFmtId="0" fontId="30" fillId="0" borderId="23" xfId="18" applyFont="1" applyFill="1" applyBorder="1" applyAlignment="1">
      <alignment vertical="center"/>
    </xf>
    <xf numFmtId="0" fontId="30" fillId="0" borderId="22" xfId="18" applyFont="1" applyFill="1" applyBorder="1" applyAlignment="1">
      <alignment vertical="center"/>
    </xf>
    <xf numFmtId="0" fontId="30" fillId="0" borderId="31" xfId="18" applyFont="1" applyFill="1" applyBorder="1" applyAlignment="1">
      <alignment vertical="center" wrapText="1"/>
    </xf>
    <xf numFmtId="0" fontId="30" fillId="0" borderId="51" xfId="18" applyFont="1" applyFill="1" applyBorder="1" applyAlignment="1">
      <alignment vertical="center" wrapText="1"/>
    </xf>
    <xf numFmtId="0" fontId="30" fillId="0" borderId="21" xfId="18" applyFont="1" applyFill="1" applyBorder="1" applyAlignment="1">
      <alignment vertical="center" wrapText="1"/>
    </xf>
    <xf numFmtId="0" fontId="30" fillId="0" borderId="5" xfId="18" applyFont="1" applyFill="1" applyBorder="1" applyAlignment="1">
      <alignment vertical="center" wrapText="1"/>
    </xf>
    <xf numFmtId="0" fontId="30" fillId="0" borderId="48" xfId="18" applyFont="1" applyFill="1" applyBorder="1" applyAlignment="1">
      <alignment vertical="center" wrapText="1"/>
    </xf>
    <xf numFmtId="0" fontId="30" fillId="0" borderId="8" xfId="18" applyFont="1" applyFill="1" applyBorder="1" applyAlignment="1">
      <alignment vertical="center" wrapText="1"/>
    </xf>
    <xf numFmtId="0" fontId="30" fillId="0" borderId="36" xfId="18" applyFont="1" applyFill="1" applyBorder="1" applyAlignment="1">
      <alignment vertical="center"/>
    </xf>
    <xf numFmtId="0" fontId="30" fillId="0" borderId="35" xfId="18" applyFont="1" applyFill="1" applyBorder="1" applyAlignment="1">
      <alignment vertical="center"/>
    </xf>
    <xf numFmtId="0" fontId="30" fillId="0" borderId="31" xfId="19" applyFont="1" applyFill="1" applyBorder="1" applyAlignment="1">
      <alignment vertical="center" wrapText="1"/>
    </xf>
    <xf numFmtId="0" fontId="30" fillId="0" borderId="51" xfId="19" applyFont="1" applyFill="1" applyBorder="1" applyAlignment="1">
      <alignment vertical="center" wrapText="1"/>
    </xf>
    <xf numFmtId="0" fontId="30" fillId="0" borderId="21" xfId="19" applyFont="1" applyFill="1" applyBorder="1" applyAlignment="1">
      <alignment vertical="center" wrapText="1"/>
    </xf>
    <xf numFmtId="0" fontId="30" fillId="0" borderId="5" xfId="19" applyFont="1" applyFill="1" applyBorder="1" applyAlignment="1">
      <alignment vertical="center" wrapText="1"/>
    </xf>
    <xf numFmtId="0" fontId="30" fillId="0" borderId="48" xfId="19" applyFont="1" applyFill="1" applyBorder="1" applyAlignment="1">
      <alignment vertical="center" wrapText="1"/>
    </xf>
    <xf numFmtId="0" fontId="30" fillId="0" borderId="8" xfId="19" applyFont="1" applyFill="1" applyBorder="1" applyAlignment="1">
      <alignment vertical="center" wrapText="1"/>
    </xf>
    <xf numFmtId="0" fontId="30" fillId="0" borderId="36" xfId="19" applyFont="1" applyFill="1" applyBorder="1" applyAlignment="1">
      <alignment horizontal="left" vertical="center"/>
    </xf>
    <xf numFmtId="0" fontId="30" fillId="0" borderId="35" xfId="19" applyFont="1" applyFill="1" applyBorder="1" applyAlignment="1">
      <alignment horizontal="left" vertical="center"/>
    </xf>
    <xf numFmtId="0" fontId="30" fillId="0" borderId="9" xfId="19" applyFont="1" applyFill="1" applyBorder="1" applyAlignment="1">
      <alignment horizontal="left" vertical="center"/>
    </xf>
    <xf numFmtId="0" fontId="30" fillId="0" borderId="28"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28" xfId="19" applyFont="1" applyFill="1" applyBorder="1" applyAlignment="1">
      <alignment horizontal="center" vertical="center" shrinkToFit="1"/>
    </xf>
    <xf numFmtId="0" fontId="30" fillId="0" borderId="34" xfId="19" applyFont="1" applyFill="1" applyBorder="1" applyAlignment="1">
      <alignment vertical="center" wrapText="1"/>
    </xf>
    <xf numFmtId="0" fontId="30" fillId="0" borderId="3" xfId="19" applyFont="1" applyFill="1" applyBorder="1" applyAlignment="1">
      <alignment vertical="center" wrapText="1"/>
    </xf>
    <xf numFmtId="0" fontId="30" fillId="0" borderId="40" xfId="19" applyFont="1" applyFill="1" applyBorder="1" applyAlignment="1">
      <alignment vertical="center"/>
    </xf>
    <xf numFmtId="0" fontId="30" fillId="0" borderId="27" xfId="19" applyFont="1" applyFill="1" applyBorder="1" applyAlignment="1">
      <alignment vertical="center"/>
    </xf>
    <xf numFmtId="0" fontId="30" fillId="0" borderId="23" xfId="19" applyFont="1" applyFill="1" applyBorder="1" applyAlignment="1">
      <alignment horizontal="left" vertical="center"/>
    </xf>
    <xf numFmtId="0" fontId="30" fillId="0" borderId="22" xfId="19" applyFont="1" applyFill="1" applyBorder="1" applyAlignment="1">
      <alignment horizontal="left" vertical="center"/>
    </xf>
    <xf numFmtId="0" fontId="3" fillId="0" borderId="1" xfId="2" applyFont="1" applyFill="1" applyBorder="1" applyAlignment="1" applyProtection="1">
      <alignment horizontal="left" vertical="top" wrapText="1"/>
      <protection locked="0"/>
    </xf>
    <xf numFmtId="0" fontId="3" fillId="0" borderId="2" xfId="2" applyFont="1" applyFill="1" applyBorder="1" applyAlignment="1" applyProtection="1">
      <alignment horizontal="left" vertical="top" wrapText="1"/>
      <protection locked="0"/>
    </xf>
    <xf numFmtId="0" fontId="3" fillId="0" borderId="3" xfId="2" applyFont="1" applyFill="1" applyBorder="1" applyAlignment="1" applyProtection="1">
      <alignment horizontal="left" vertical="top" wrapText="1"/>
      <protection locked="0"/>
    </xf>
    <xf numFmtId="0" fontId="3" fillId="0" borderId="4" xfId="2" applyFont="1" applyFill="1" applyBorder="1" applyAlignment="1" applyProtection="1">
      <alignment horizontal="left" vertical="top" wrapText="1"/>
      <protection locked="0"/>
    </xf>
    <xf numFmtId="0" fontId="3" fillId="0" borderId="0" xfId="2" applyFont="1" applyFill="1" applyBorder="1" applyAlignment="1" applyProtection="1">
      <alignment horizontal="left" vertical="top" wrapText="1"/>
      <protection locked="0"/>
    </xf>
    <xf numFmtId="0" fontId="3" fillId="0" borderId="5" xfId="2" applyFont="1" applyFill="1" applyBorder="1" applyAlignment="1" applyProtection="1">
      <alignment horizontal="left" vertical="top" wrapText="1"/>
      <protection locked="0"/>
    </xf>
    <xf numFmtId="0" fontId="3" fillId="0" borderId="6" xfId="2" applyFont="1" applyFill="1" applyBorder="1" applyAlignment="1" applyProtection="1">
      <alignment horizontal="left" vertical="top" wrapText="1"/>
      <protection locked="0"/>
    </xf>
    <xf numFmtId="0" fontId="3" fillId="0" borderId="7" xfId="2" applyFont="1" applyFill="1" applyBorder="1" applyAlignment="1" applyProtection="1">
      <alignment horizontal="left" vertical="top" wrapText="1"/>
      <protection locked="0"/>
    </xf>
    <xf numFmtId="0" fontId="3" fillId="0" borderId="8" xfId="2" applyFont="1" applyFill="1" applyBorder="1" applyAlignment="1" applyProtection="1">
      <alignment horizontal="left" vertical="top" wrapText="1"/>
      <protection locked="0"/>
    </xf>
    <xf numFmtId="0" fontId="3" fillId="0" borderId="10" xfId="2" applyFont="1" applyFill="1" applyBorder="1" applyAlignment="1">
      <alignment horizontal="center" vertical="center"/>
    </xf>
    <xf numFmtId="0" fontId="3" fillId="0" borderId="9" xfId="2" applyFont="1" applyFill="1" applyBorder="1" applyAlignment="1">
      <alignment horizontal="center" vertical="center"/>
    </xf>
    <xf numFmtId="0" fontId="3" fillId="0" borderId="11" xfId="2" applyFont="1" applyFill="1" applyBorder="1" applyAlignment="1">
      <alignment horizontal="center" vertical="center"/>
    </xf>
    <xf numFmtId="178" fontId="3" fillId="2" borderId="1" xfId="3" applyNumberFormat="1" applyFont="1" applyFill="1" applyBorder="1" applyAlignment="1">
      <alignment horizontal="center" vertical="center" wrapText="1"/>
    </xf>
    <xf numFmtId="178" fontId="3" fillId="2" borderId="3" xfId="3" applyNumberFormat="1" applyFont="1" applyFill="1" applyBorder="1" applyAlignment="1">
      <alignment horizontal="center" vertical="center" wrapText="1"/>
    </xf>
    <xf numFmtId="178" fontId="3" fillId="2" borderId="4" xfId="3" applyNumberFormat="1" applyFont="1" applyFill="1" applyBorder="1" applyAlignment="1">
      <alignment horizontal="center" vertical="center" wrapText="1"/>
    </xf>
    <xf numFmtId="178" fontId="3" fillId="2" borderId="5" xfId="3" applyNumberFormat="1" applyFont="1" applyFill="1" applyBorder="1" applyAlignment="1">
      <alignment horizontal="center" vertical="center" wrapText="1"/>
    </xf>
    <xf numFmtId="178" fontId="3" fillId="2" borderId="6" xfId="3" applyNumberFormat="1" applyFont="1" applyFill="1" applyBorder="1" applyAlignment="1">
      <alignment horizontal="center" vertical="center" wrapText="1"/>
    </xf>
    <xf numFmtId="178" fontId="3" fillId="2" borderId="8" xfId="3" applyNumberFormat="1" applyFont="1" applyFill="1" applyBorder="1" applyAlignment="1">
      <alignment horizontal="center" vertical="center" wrapText="1"/>
    </xf>
    <xf numFmtId="178" fontId="3" fillId="0" borderId="13" xfId="3" applyNumberFormat="1" applyFont="1" applyFill="1" applyBorder="1" applyAlignment="1">
      <alignment horizontal="center" vertical="center" wrapText="1"/>
    </xf>
    <xf numFmtId="178" fontId="3" fillId="0" borderId="12" xfId="3" applyNumberFormat="1" applyFont="1" applyFill="1" applyBorder="1" applyAlignment="1">
      <alignment horizontal="center" vertical="center" wrapText="1"/>
    </xf>
    <xf numFmtId="179" fontId="3" fillId="2" borderId="14" xfId="3" applyNumberFormat="1" applyFont="1" applyFill="1" applyBorder="1" applyAlignment="1">
      <alignment horizontal="center" vertical="center"/>
    </xf>
    <xf numFmtId="179" fontId="3" fillId="2" borderId="12" xfId="3" applyNumberFormat="1" applyFont="1" applyFill="1" applyBorder="1" applyAlignment="1">
      <alignment horizontal="center" vertical="center"/>
    </xf>
    <xf numFmtId="0" fontId="3" fillId="0" borderId="12" xfId="2" applyFont="1" applyFill="1" applyBorder="1" applyAlignment="1">
      <alignment horizontal="center" vertical="center"/>
    </xf>
    <xf numFmtId="179" fontId="3" fillId="2" borderId="15" xfId="3" applyNumberFormat="1" applyFont="1" applyFill="1" applyBorder="1" applyAlignment="1">
      <alignment horizontal="center" vertical="center"/>
    </xf>
    <xf numFmtId="179" fontId="3" fillId="2" borderId="13" xfId="3" applyNumberFormat="1" applyFont="1" applyFill="1" applyBorder="1" applyAlignment="1">
      <alignment horizontal="center" vertical="center"/>
    </xf>
    <xf numFmtId="179" fontId="3" fillId="2" borderId="16" xfId="3" applyNumberFormat="1" applyFont="1" applyFill="1" applyBorder="1" applyAlignment="1">
      <alignment horizontal="center" vertical="center"/>
    </xf>
    <xf numFmtId="0" fontId="3" fillId="0" borderId="1"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4" xfId="2" applyFont="1" applyFill="1" applyBorder="1" applyAlignment="1">
      <alignment horizontal="center" vertical="center"/>
    </xf>
    <xf numFmtId="0" fontId="3" fillId="0" borderId="5" xfId="2" applyFont="1" applyFill="1" applyBorder="1" applyAlignment="1">
      <alignment horizontal="center" vertical="center"/>
    </xf>
    <xf numFmtId="0" fontId="3" fillId="0" borderId="6" xfId="2" applyFont="1" applyFill="1" applyBorder="1" applyAlignment="1">
      <alignment horizontal="center" vertical="center"/>
    </xf>
    <xf numFmtId="0" fontId="3" fillId="0" borderId="8" xfId="2" applyFont="1" applyFill="1" applyBorder="1" applyAlignment="1">
      <alignment horizontal="center" vertical="center"/>
    </xf>
    <xf numFmtId="177" fontId="1" fillId="0" borderId="12" xfId="2" applyNumberFormat="1" applyFont="1" applyFill="1" applyBorder="1" applyAlignment="1">
      <alignment horizontal="center" vertical="center"/>
    </xf>
    <xf numFmtId="179" fontId="3" fillId="2" borderId="12" xfId="3" applyNumberFormat="1" applyFont="1" applyFill="1" applyBorder="1" applyAlignment="1">
      <alignment horizontal="center" vertical="center" wrapText="1"/>
    </xf>
    <xf numFmtId="177" fontId="0" fillId="0" borderId="12" xfId="2" applyNumberFormat="1" applyFont="1" applyFill="1" applyBorder="1" applyAlignment="1">
      <alignment horizontal="center" vertical="center"/>
    </xf>
    <xf numFmtId="179" fontId="3" fillId="0" borderId="12" xfId="2" applyNumberFormat="1" applyFont="1" applyFill="1" applyBorder="1" applyAlignment="1">
      <alignment horizontal="center" vertical="center"/>
    </xf>
  </cellXfs>
  <cellStyles count="20">
    <cellStyle name="標準" xfId="0" builtinId="0"/>
    <cellStyle name="標準 2" xfId="1"/>
    <cellStyle name="標準 2 2" xfId="9"/>
    <cellStyle name="標準 2 4" xfId="8"/>
    <cellStyle name="標準 3 3" xfId="11"/>
    <cellStyle name="標準 4_APAHO401600" xfId="16"/>
    <cellStyle name="標準 4_APAHO4019001" xfId="19"/>
    <cellStyle name="標準 4_ZJ08_022012_青森市_2010" xfId="18"/>
    <cellStyle name="標準 6 2" xfId="7"/>
    <cellStyle name="標準 6_APAHO401000" xfId="10"/>
    <cellStyle name="標準 6_APAHO401200_O-JJ1016-001-3_財政状況資料集(決算状況カード(各会計・関係団体))(Rev2)2" xfId="15"/>
    <cellStyle name="標準 6_APAHO402200_O-JJ1016-001-3_財政状況資料集(決算状況カード(各会計・関係団体))(Rev2)2" xfId="13"/>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2"/>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47129</c:v>
                </c:pt>
                <c:pt idx="1">
                  <c:v>50848</c:v>
                </c:pt>
                <c:pt idx="2">
                  <c:v>53572</c:v>
                </c:pt>
                <c:pt idx="3">
                  <c:v>51898</c:v>
                </c:pt>
                <c:pt idx="4">
                  <c:v>51684</c:v>
                </c:pt>
              </c:numCache>
            </c:numRef>
          </c:val>
          <c:smooth val="0"/>
          <c:extLst xmlns:c16r2="http://schemas.microsoft.com/office/drawing/2015/06/chart">
            <c:ext xmlns:c16="http://schemas.microsoft.com/office/drawing/2014/chart" uri="{C3380CC4-5D6E-409C-BE32-E72D297353CC}">
              <c16:uniqueId val="{00000000-D74C-44ED-A268-E69D71DDC8E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39409</c:v>
                </c:pt>
                <c:pt idx="1">
                  <c:v>35829</c:v>
                </c:pt>
                <c:pt idx="2">
                  <c:v>41717</c:v>
                </c:pt>
                <c:pt idx="3">
                  <c:v>46647</c:v>
                </c:pt>
                <c:pt idx="4">
                  <c:v>41979</c:v>
                </c:pt>
              </c:numCache>
            </c:numRef>
          </c:val>
          <c:smooth val="0"/>
          <c:extLst xmlns:c16r2="http://schemas.microsoft.com/office/drawing/2015/06/chart">
            <c:ext xmlns:c16="http://schemas.microsoft.com/office/drawing/2014/chart" uri="{C3380CC4-5D6E-409C-BE32-E72D297353CC}">
              <c16:uniqueId val="{00000001-D74C-44ED-A268-E69D71DDC8E2}"/>
            </c:ext>
          </c:extLst>
        </c:ser>
        <c:dLbls>
          <c:showLegendKey val="0"/>
          <c:showVal val="0"/>
          <c:showCatName val="0"/>
          <c:showSerName val="0"/>
          <c:showPercent val="0"/>
          <c:showBubbleSize val="0"/>
        </c:dLbls>
        <c:marker val="1"/>
        <c:smooth val="0"/>
        <c:axId val="239343336"/>
        <c:axId val="239344904"/>
      </c:lineChart>
      <c:catAx>
        <c:axId val="2393433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9344904"/>
        <c:crosses val="autoZero"/>
        <c:auto val="1"/>
        <c:lblAlgn val="ctr"/>
        <c:lblOffset val="100"/>
        <c:tickLblSkip val="1"/>
        <c:tickMarkSkip val="1"/>
        <c:noMultiLvlLbl val="0"/>
      </c:catAx>
      <c:valAx>
        <c:axId val="23934490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93433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0.55000000000000004</c:v>
                </c:pt>
                <c:pt idx="1">
                  <c:v>0.56999999999999995</c:v>
                </c:pt>
                <c:pt idx="2">
                  <c:v>0.6</c:v>
                </c:pt>
                <c:pt idx="3">
                  <c:v>0.54</c:v>
                </c:pt>
                <c:pt idx="4">
                  <c:v>0.14000000000000001</c:v>
                </c:pt>
              </c:numCache>
            </c:numRef>
          </c:val>
          <c:extLst xmlns:c16r2="http://schemas.microsoft.com/office/drawing/2015/06/chart">
            <c:ext xmlns:c16="http://schemas.microsoft.com/office/drawing/2014/chart" uri="{C3380CC4-5D6E-409C-BE32-E72D297353CC}">
              <c16:uniqueId val="{00000000-D320-42D8-946C-ABAB3428493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0.31</c:v>
                </c:pt>
                <c:pt idx="1">
                  <c:v>0.6</c:v>
                </c:pt>
                <c:pt idx="2">
                  <c:v>0.14000000000000001</c:v>
                </c:pt>
                <c:pt idx="3">
                  <c:v>0.39</c:v>
                </c:pt>
                <c:pt idx="4">
                  <c:v>0</c:v>
                </c:pt>
              </c:numCache>
            </c:numRef>
          </c:val>
          <c:extLst xmlns:c16r2="http://schemas.microsoft.com/office/drawing/2015/06/chart">
            <c:ext xmlns:c16="http://schemas.microsoft.com/office/drawing/2014/chart" uri="{C3380CC4-5D6E-409C-BE32-E72D297353CC}">
              <c16:uniqueId val="{00000001-D320-42D8-946C-ABAB3428493F}"/>
            </c:ext>
          </c:extLst>
        </c:ser>
        <c:dLbls>
          <c:showLegendKey val="0"/>
          <c:showVal val="0"/>
          <c:showCatName val="0"/>
          <c:showSerName val="0"/>
          <c:showPercent val="0"/>
          <c:showBubbleSize val="0"/>
        </c:dLbls>
        <c:gapWidth val="250"/>
        <c:overlap val="100"/>
        <c:axId val="239346472"/>
        <c:axId val="3931022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0.14000000000000001</c:v>
                </c:pt>
                <c:pt idx="1">
                  <c:v>-0.22</c:v>
                </c:pt>
                <c:pt idx="2">
                  <c:v>-0.71</c:v>
                </c:pt>
                <c:pt idx="3">
                  <c:v>-0.11</c:v>
                </c:pt>
                <c:pt idx="4">
                  <c:v>-1.07</c:v>
                </c:pt>
              </c:numCache>
            </c:numRef>
          </c:val>
          <c:smooth val="0"/>
          <c:extLst xmlns:c16r2="http://schemas.microsoft.com/office/drawing/2015/06/chart">
            <c:ext xmlns:c16="http://schemas.microsoft.com/office/drawing/2014/chart" uri="{C3380CC4-5D6E-409C-BE32-E72D297353CC}">
              <c16:uniqueId val="{00000002-D320-42D8-946C-ABAB3428493F}"/>
            </c:ext>
          </c:extLst>
        </c:ser>
        <c:dLbls>
          <c:showLegendKey val="0"/>
          <c:showVal val="0"/>
          <c:showCatName val="0"/>
          <c:showSerName val="0"/>
          <c:showPercent val="0"/>
          <c:showBubbleSize val="0"/>
        </c:dLbls>
        <c:marker val="1"/>
        <c:smooth val="0"/>
        <c:axId val="239346472"/>
        <c:axId val="393102280"/>
      </c:lineChart>
      <c:catAx>
        <c:axId val="239346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93102280"/>
        <c:crosses val="autoZero"/>
        <c:auto val="1"/>
        <c:lblAlgn val="ctr"/>
        <c:lblOffset val="100"/>
        <c:tickLblSkip val="1"/>
        <c:tickMarkSkip val="1"/>
        <c:noMultiLvlLbl val="0"/>
      </c:catAx>
      <c:valAx>
        <c:axId val="3931022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9346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0.04</c:v>
                </c:pt>
                <c:pt idx="2">
                  <c:v>#N/A</c:v>
                </c:pt>
                <c:pt idx="3">
                  <c:v>0.03</c:v>
                </c:pt>
                <c:pt idx="4">
                  <c:v>#N/A</c:v>
                </c:pt>
                <c:pt idx="5">
                  <c:v>0.03</c:v>
                </c:pt>
                <c:pt idx="6">
                  <c:v>#N/A</c:v>
                </c:pt>
                <c:pt idx="7">
                  <c:v>0.06</c:v>
                </c:pt>
                <c:pt idx="8">
                  <c:v>#N/A</c:v>
                </c:pt>
                <c:pt idx="9">
                  <c:v>0.05</c:v>
                </c:pt>
              </c:numCache>
            </c:numRef>
          </c:val>
          <c:extLst xmlns:c16r2="http://schemas.microsoft.com/office/drawing/2015/06/chart">
            <c:ext xmlns:c16="http://schemas.microsoft.com/office/drawing/2014/chart" uri="{C3380CC4-5D6E-409C-BE32-E72D297353CC}">
              <c16:uniqueId val="{00000000-B908-43DF-B7F1-C498F3B7855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2.23</c:v>
                </c:pt>
                <c:pt idx="1">
                  <c:v>#N/A</c:v>
                </c:pt>
                <c:pt idx="2">
                  <c:v>1.77</c:v>
                </c:pt>
                <c:pt idx="3">
                  <c:v>#N/A</c:v>
                </c:pt>
                <c:pt idx="4">
                  <c:v>1.0900000000000001</c:v>
                </c:pt>
                <c:pt idx="5">
                  <c:v>#N/A</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B908-43DF-B7F1-C498F3B7855A}"/>
            </c:ext>
          </c:extLst>
        </c:ser>
        <c:ser>
          <c:idx val="2"/>
          <c:order val="2"/>
          <c:tx>
            <c:strRef>
              <c:f>データシート!$A$29</c:f>
              <c:strCache>
                <c:ptCount val="1"/>
                <c:pt idx="0">
                  <c:v>一般会計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0.52</c:v>
                </c:pt>
                <c:pt idx="2">
                  <c:v>#N/A</c:v>
                </c:pt>
                <c:pt idx="3">
                  <c:v>0.56000000000000005</c:v>
                </c:pt>
                <c:pt idx="4">
                  <c:v>#N/A</c:v>
                </c:pt>
                <c:pt idx="5">
                  <c:v>0.6</c:v>
                </c:pt>
                <c:pt idx="6">
                  <c:v>#N/A</c:v>
                </c:pt>
                <c:pt idx="7">
                  <c:v>0.54</c:v>
                </c:pt>
                <c:pt idx="8">
                  <c:v>#N/A</c:v>
                </c:pt>
                <c:pt idx="9">
                  <c:v>0.13</c:v>
                </c:pt>
              </c:numCache>
            </c:numRef>
          </c:val>
          <c:extLst xmlns:c16r2="http://schemas.microsoft.com/office/drawing/2015/06/chart">
            <c:ext xmlns:c16="http://schemas.microsoft.com/office/drawing/2014/chart" uri="{C3380CC4-5D6E-409C-BE32-E72D297353CC}">
              <c16:uniqueId val="{00000002-B908-43DF-B7F1-C498F3B7855A}"/>
            </c:ext>
          </c:extLst>
        </c:ser>
        <c:ser>
          <c:idx val="3"/>
          <c:order val="3"/>
          <c:tx>
            <c:strRef>
              <c:f>データシート!$A$30</c:f>
              <c:strCache>
                <c:ptCount val="1"/>
                <c:pt idx="0">
                  <c:v>京都市後期高齢者医療特別会計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0.17</c:v>
                </c:pt>
                <c:pt idx="2">
                  <c:v>#N/A</c:v>
                </c:pt>
                <c:pt idx="3">
                  <c:v>0.17</c:v>
                </c:pt>
                <c:pt idx="4">
                  <c:v>#N/A</c:v>
                </c:pt>
                <c:pt idx="5">
                  <c:v>0.18</c:v>
                </c:pt>
                <c:pt idx="6">
                  <c:v>#N/A</c:v>
                </c:pt>
                <c:pt idx="7">
                  <c:v>0.14000000000000001</c:v>
                </c:pt>
                <c:pt idx="8">
                  <c:v>#N/A</c:v>
                </c:pt>
                <c:pt idx="9">
                  <c:v>0.2</c:v>
                </c:pt>
              </c:numCache>
            </c:numRef>
          </c:val>
          <c:extLst xmlns:c16r2="http://schemas.microsoft.com/office/drawing/2015/06/chart">
            <c:ext xmlns:c16="http://schemas.microsoft.com/office/drawing/2014/chart" uri="{C3380CC4-5D6E-409C-BE32-E72D297353CC}">
              <c16:uniqueId val="{00000003-B908-43DF-B7F1-C498F3B7855A}"/>
            </c:ext>
          </c:extLst>
        </c:ser>
        <c:ser>
          <c:idx val="4"/>
          <c:order val="4"/>
          <c:tx>
            <c:strRef>
              <c:f>データシート!$A$31</c:f>
              <c:strCache>
                <c:ptCount val="1"/>
                <c:pt idx="0">
                  <c:v>京都市中央卸売市場第一市場特別会計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0.12</c:v>
                </c:pt>
                <c:pt idx="2">
                  <c:v>#N/A</c:v>
                </c:pt>
                <c:pt idx="3">
                  <c:v>0.16</c:v>
                </c:pt>
                <c:pt idx="4">
                  <c:v>#N/A</c:v>
                </c:pt>
                <c:pt idx="5">
                  <c:v>0.22</c:v>
                </c:pt>
                <c:pt idx="6">
                  <c:v>#N/A</c:v>
                </c:pt>
                <c:pt idx="7">
                  <c:v>0.28999999999999998</c:v>
                </c:pt>
                <c:pt idx="8">
                  <c:v>#N/A</c:v>
                </c:pt>
                <c:pt idx="9">
                  <c:v>0.28000000000000003</c:v>
                </c:pt>
              </c:numCache>
            </c:numRef>
          </c:val>
          <c:extLst xmlns:c16r2="http://schemas.microsoft.com/office/drawing/2015/06/chart">
            <c:ext xmlns:c16="http://schemas.microsoft.com/office/drawing/2014/chart" uri="{C3380CC4-5D6E-409C-BE32-E72D297353CC}">
              <c16:uniqueId val="{00000004-B908-43DF-B7F1-C498F3B7855A}"/>
            </c:ext>
          </c:extLst>
        </c:ser>
        <c:ser>
          <c:idx val="5"/>
          <c:order val="5"/>
          <c:tx>
            <c:strRef>
              <c:f>データシート!$A$32</c:f>
              <c:strCache>
                <c:ptCount val="1"/>
                <c:pt idx="0">
                  <c:v>京都市国民健康保険事業特別会計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0.28999999999999998</c:v>
                </c:pt>
                <c:pt idx="1">
                  <c:v>#N/A</c:v>
                </c:pt>
                <c:pt idx="2">
                  <c:v>#N/A</c:v>
                </c:pt>
                <c:pt idx="3">
                  <c:v>0.17</c:v>
                </c:pt>
                <c:pt idx="4">
                  <c:v>#N/A</c:v>
                </c:pt>
                <c:pt idx="5">
                  <c:v>0.38</c:v>
                </c:pt>
                <c:pt idx="6">
                  <c:v>0.08</c:v>
                </c:pt>
                <c:pt idx="7">
                  <c:v>#N/A</c:v>
                </c:pt>
                <c:pt idx="8">
                  <c:v>#N/A</c:v>
                </c:pt>
                <c:pt idx="9">
                  <c:v>0.45</c:v>
                </c:pt>
              </c:numCache>
            </c:numRef>
          </c:val>
          <c:extLst xmlns:c16r2="http://schemas.microsoft.com/office/drawing/2015/06/chart">
            <c:ext xmlns:c16="http://schemas.microsoft.com/office/drawing/2014/chart" uri="{C3380CC4-5D6E-409C-BE32-E72D297353CC}">
              <c16:uniqueId val="{00000005-B908-43DF-B7F1-C498F3B7855A}"/>
            </c:ext>
          </c:extLst>
        </c:ser>
        <c:ser>
          <c:idx val="6"/>
          <c:order val="6"/>
          <c:tx>
            <c:strRef>
              <c:f>データシート!$A$33</c:f>
              <c:strCache>
                <c:ptCount val="1"/>
                <c:pt idx="0">
                  <c:v>京都市介護保険事業特別会計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0.17</c:v>
                </c:pt>
                <c:pt idx="2">
                  <c:v>#N/A</c:v>
                </c:pt>
                <c:pt idx="3">
                  <c:v>0.16</c:v>
                </c:pt>
                <c:pt idx="4">
                  <c:v>#N/A</c:v>
                </c:pt>
                <c:pt idx="5">
                  <c:v>0.28999999999999998</c:v>
                </c:pt>
                <c:pt idx="6">
                  <c:v>#N/A</c:v>
                </c:pt>
                <c:pt idx="7">
                  <c:v>0.21</c:v>
                </c:pt>
                <c:pt idx="8">
                  <c:v>#N/A</c:v>
                </c:pt>
                <c:pt idx="9">
                  <c:v>0.51</c:v>
                </c:pt>
              </c:numCache>
            </c:numRef>
          </c:val>
          <c:extLst xmlns:c16r2="http://schemas.microsoft.com/office/drawing/2015/06/chart">
            <c:ext xmlns:c16="http://schemas.microsoft.com/office/drawing/2014/chart" uri="{C3380CC4-5D6E-409C-BE32-E72D297353CC}">
              <c16:uniqueId val="{00000006-B908-43DF-B7F1-C498F3B7855A}"/>
            </c:ext>
          </c:extLst>
        </c:ser>
        <c:ser>
          <c:idx val="7"/>
          <c:order val="7"/>
          <c:tx>
            <c:strRef>
              <c:f>データシート!$A$34</c:f>
              <c:strCache>
                <c:ptCount val="1"/>
                <c:pt idx="0">
                  <c:v>京都市自動車運送事業特別会計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0.93</c:v>
                </c:pt>
                <c:pt idx="1">
                  <c:v>#N/A</c:v>
                </c:pt>
                <c:pt idx="2">
                  <c:v>0.28000000000000003</c:v>
                </c:pt>
                <c:pt idx="3">
                  <c:v>#N/A</c:v>
                </c:pt>
                <c:pt idx="4">
                  <c:v>#N/A</c:v>
                </c:pt>
                <c:pt idx="5">
                  <c:v>0.21</c:v>
                </c:pt>
                <c:pt idx="6">
                  <c:v>#N/A</c:v>
                </c:pt>
                <c:pt idx="7">
                  <c:v>0.84</c:v>
                </c:pt>
                <c:pt idx="8">
                  <c:v>#N/A</c:v>
                </c:pt>
                <c:pt idx="9">
                  <c:v>1.19</c:v>
                </c:pt>
              </c:numCache>
            </c:numRef>
          </c:val>
          <c:extLst xmlns:c16r2="http://schemas.microsoft.com/office/drawing/2015/06/chart">
            <c:ext xmlns:c16="http://schemas.microsoft.com/office/drawing/2014/chart" uri="{C3380CC4-5D6E-409C-BE32-E72D297353CC}">
              <c16:uniqueId val="{00000007-B908-43DF-B7F1-C498F3B7855A}"/>
            </c:ext>
          </c:extLst>
        </c:ser>
        <c:ser>
          <c:idx val="8"/>
          <c:order val="8"/>
          <c:tx>
            <c:strRef>
              <c:f>データシート!$A$35</c:f>
              <c:strCache>
                <c:ptCount val="1"/>
                <c:pt idx="0">
                  <c:v>京都市水道事業特別会計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1.9</c:v>
                </c:pt>
                <c:pt idx="2">
                  <c:v>#N/A</c:v>
                </c:pt>
                <c:pt idx="3">
                  <c:v>2.46</c:v>
                </c:pt>
                <c:pt idx="4">
                  <c:v>#N/A</c:v>
                </c:pt>
                <c:pt idx="5">
                  <c:v>3.06</c:v>
                </c:pt>
                <c:pt idx="6">
                  <c:v>#N/A</c:v>
                </c:pt>
                <c:pt idx="7">
                  <c:v>3.24</c:v>
                </c:pt>
                <c:pt idx="8">
                  <c:v>#N/A</c:v>
                </c:pt>
                <c:pt idx="9">
                  <c:v>3.89</c:v>
                </c:pt>
              </c:numCache>
            </c:numRef>
          </c:val>
          <c:extLst xmlns:c16r2="http://schemas.microsoft.com/office/drawing/2015/06/chart">
            <c:ext xmlns:c16="http://schemas.microsoft.com/office/drawing/2014/chart" uri="{C3380CC4-5D6E-409C-BE32-E72D297353CC}">
              <c16:uniqueId val="{00000008-B908-43DF-B7F1-C498F3B7855A}"/>
            </c:ext>
          </c:extLst>
        </c:ser>
        <c:ser>
          <c:idx val="9"/>
          <c:order val="9"/>
          <c:tx>
            <c:strRef>
              <c:f>データシート!$A$36</c:f>
              <c:strCache>
                <c:ptCount val="1"/>
                <c:pt idx="0">
                  <c:v>京都市公共下水道事業特別会計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5.56</c:v>
                </c:pt>
                <c:pt idx="2">
                  <c:v>#N/A</c:v>
                </c:pt>
                <c:pt idx="3">
                  <c:v>6.05</c:v>
                </c:pt>
                <c:pt idx="4">
                  <c:v>#N/A</c:v>
                </c:pt>
                <c:pt idx="5">
                  <c:v>5.91</c:v>
                </c:pt>
                <c:pt idx="6">
                  <c:v>#N/A</c:v>
                </c:pt>
                <c:pt idx="7">
                  <c:v>4.8499999999999996</c:v>
                </c:pt>
                <c:pt idx="8">
                  <c:v>#N/A</c:v>
                </c:pt>
                <c:pt idx="9">
                  <c:v>5.26</c:v>
                </c:pt>
              </c:numCache>
            </c:numRef>
          </c:val>
          <c:extLst xmlns:c16r2="http://schemas.microsoft.com/office/drawing/2015/06/chart">
            <c:ext xmlns:c16="http://schemas.microsoft.com/office/drawing/2014/chart" uri="{C3380CC4-5D6E-409C-BE32-E72D297353CC}">
              <c16:uniqueId val="{00000009-B908-43DF-B7F1-C498F3B7855A}"/>
            </c:ext>
          </c:extLst>
        </c:ser>
        <c:dLbls>
          <c:showLegendKey val="0"/>
          <c:showVal val="0"/>
          <c:showCatName val="0"/>
          <c:showSerName val="0"/>
          <c:showPercent val="0"/>
          <c:showBubbleSize val="0"/>
        </c:dLbls>
        <c:gapWidth val="150"/>
        <c:overlap val="100"/>
        <c:axId val="393103064"/>
        <c:axId val="393103456"/>
      </c:barChart>
      <c:catAx>
        <c:axId val="393103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3103456"/>
        <c:crosses val="autoZero"/>
        <c:auto val="1"/>
        <c:lblAlgn val="ctr"/>
        <c:lblOffset val="100"/>
        <c:tickLblSkip val="1"/>
        <c:tickMarkSkip val="1"/>
        <c:noMultiLvlLbl val="0"/>
      </c:catAx>
      <c:valAx>
        <c:axId val="393103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31030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82601</c:v>
                </c:pt>
                <c:pt idx="5">
                  <c:v>83884</c:v>
                </c:pt>
                <c:pt idx="8">
                  <c:v>83985</c:v>
                </c:pt>
                <c:pt idx="11">
                  <c:v>84203</c:v>
                </c:pt>
                <c:pt idx="14">
                  <c:v>83472</c:v>
                </c:pt>
              </c:numCache>
            </c:numRef>
          </c:val>
          <c:extLst xmlns:c16r2="http://schemas.microsoft.com/office/drawing/2015/06/chart">
            <c:ext xmlns:c16="http://schemas.microsoft.com/office/drawing/2014/chart" uri="{C3380CC4-5D6E-409C-BE32-E72D297353CC}">
              <c16:uniqueId val="{00000000-EB07-471A-896C-7751EC4E546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9</c:v>
                </c:pt>
                <c:pt idx="3">
                  <c:v>1</c:v>
                </c:pt>
                <c:pt idx="6">
                  <c:v>3</c:v>
                </c:pt>
                <c:pt idx="9">
                  <c:v>2</c:v>
                </c:pt>
                <c:pt idx="12">
                  <c:v>0</c:v>
                </c:pt>
              </c:numCache>
            </c:numRef>
          </c:val>
          <c:extLst xmlns:c16r2="http://schemas.microsoft.com/office/drawing/2015/06/chart">
            <c:ext xmlns:c16="http://schemas.microsoft.com/office/drawing/2014/chart" uri="{C3380CC4-5D6E-409C-BE32-E72D297353CC}">
              <c16:uniqueId val="{00000001-EB07-471A-896C-7751EC4E546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1071</c:v>
                </c:pt>
                <c:pt idx="3">
                  <c:v>921</c:v>
                </c:pt>
                <c:pt idx="6">
                  <c:v>922</c:v>
                </c:pt>
                <c:pt idx="9">
                  <c:v>922</c:v>
                </c:pt>
                <c:pt idx="12">
                  <c:v>832</c:v>
                </c:pt>
              </c:numCache>
            </c:numRef>
          </c:val>
          <c:extLst xmlns:c16r2="http://schemas.microsoft.com/office/drawing/2015/06/chart">
            <c:ext xmlns:c16="http://schemas.microsoft.com/office/drawing/2014/chart" uri="{C3380CC4-5D6E-409C-BE32-E72D297353CC}">
              <c16:uniqueId val="{00000002-EB07-471A-896C-7751EC4E546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EB07-471A-896C-7751EC4E546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23679</c:v>
                </c:pt>
                <c:pt idx="3">
                  <c:v>23437</c:v>
                </c:pt>
                <c:pt idx="6">
                  <c:v>22765</c:v>
                </c:pt>
                <c:pt idx="9">
                  <c:v>23221</c:v>
                </c:pt>
                <c:pt idx="12">
                  <c:v>21138</c:v>
                </c:pt>
              </c:numCache>
            </c:numRef>
          </c:val>
          <c:extLst xmlns:c16r2="http://schemas.microsoft.com/office/drawing/2015/06/chart">
            <c:ext xmlns:c16="http://schemas.microsoft.com/office/drawing/2014/chart" uri="{C3380CC4-5D6E-409C-BE32-E72D297353CC}">
              <c16:uniqueId val="{00000004-EB07-471A-896C-7751EC4E546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40653</c:v>
                </c:pt>
                <c:pt idx="3">
                  <c:v>41579</c:v>
                </c:pt>
                <c:pt idx="6">
                  <c:v>42673</c:v>
                </c:pt>
                <c:pt idx="9">
                  <c:v>42685</c:v>
                </c:pt>
                <c:pt idx="12">
                  <c:v>43080</c:v>
                </c:pt>
              </c:numCache>
            </c:numRef>
          </c:val>
          <c:extLst xmlns:c16r2="http://schemas.microsoft.com/office/drawing/2015/06/chart">
            <c:ext xmlns:c16="http://schemas.microsoft.com/office/drawing/2014/chart" uri="{C3380CC4-5D6E-409C-BE32-E72D297353CC}">
              <c16:uniqueId val="{00000005-EB07-471A-896C-7751EC4E546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11555</c:v>
                </c:pt>
                <c:pt idx="3">
                  <c:v>12953</c:v>
                </c:pt>
                <c:pt idx="6">
                  <c:v>18162</c:v>
                </c:pt>
                <c:pt idx="9">
                  <c:v>16380</c:v>
                </c:pt>
                <c:pt idx="12">
                  <c:v>14540</c:v>
                </c:pt>
              </c:numCache>
            </c:numRef>
          </c:val>
          <c:extLst xmlns:c16r2="http://schemas.microsoft.com/office/drawing/2015/06/chart">
            <c:ext xmlns:c16="http://schemas.microsoft.com/office/drawing/2014/chart" uri="{C3380CC4-5D6E-409C-BE32-E72D297353CC}">
              <c16:uniqueId val="{00000006-EB07-471A-896C-7751EC4E546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48049</c:v>
                </c:pt>
                <c:pt idx="3">
                  <c:v>47014</c:v>
                </c:pt>
                <c:pt idx="6">
                  <c:v>47553</c:v>
                </c:pt>
                <c:pt idx="9">
                  <c:v>45817</c:v>
                </c:pt>
                <c:pt idx="12">
                  <c:v>46003</c:v>
                </c:pt>
              </c:numCache>
            </c:numRef>
          </c:val>
          <c:extLst xmlns:c16r2="http://schemas.microsoft.com/office/drawing/2015/06/chart">
            <c:ext xmlns:c16="http://schemas.microsoft.com/office/drawing/2014/chart" uri="{C3380CC4-5D6E-409C-BE32-E72D297353CC}">
              <c16:uniqueId val="{00000007-EB07-471A-896C-7751EC4E5460}"/>
            </c:ext>
          </c:extLst>
        </c:ser>
        <c:dLbls>
          <c:showLegendKey val="0"/>
          <c:showVal val="0"/>
          <c:showCatName val="0"/>
          <c:showSerName val="0"/>
          <c:showPercent val="0"/>
          <c:showBubbleSize val="0"/>
        </c:dLbls>
        <c:gapWidth val="100"/>
        <c:overlap val="100"/>
        <c:axId val="393104240"/>
        <c:axId val="3931046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42415</c:v>
                </c:pt>
                <c:pt idx="2">
                  <c:v>#N/A</c:v>
                </c:pt>
                <c:pt idx="3">
                  <c:v>#N/A</c:v>
                </c:pt>
                <c:pt idx="4">
                  <c:v>42021</c:v>
                </c:pt>
                <c:pt idx="5">
                  <c:v>#N/A</c:v>
                </c:pt>
                <c:pt idx="6">
                  <c:v>#N/A</c:v>
                </c:pt>
                <c:pt idx="7">
                  <c:v>48093</c:v>
                </c:pt>
                <c:pt idx="8">
                  <c:v>#N/A</c:v>
                </c:pt>
                <c:pt idx="9">
                  <c:v>#N/A</c:v>
                </c:pt>
                <c:pt idx="10">
                  <c:v>44824</c:v>
                </c:pt>
                <c:pt idx="11">
                  <c:v>#N/A</c:v>
                </c:pt>
                <c:pt idx="12">
                  <c:v>#N/A</c:v>
                </c:pt>
                <c:pt idx="13">
                  <c:v>42121</c:v>
                </c:pt>
                <c:pt idx="14">
                  <c:v>#N/A</c:v>
                </c:pt>
              </c:numCache>
            </c:numRef>
          </c:val>
          <c:smooth val="0"/>
          <c:extLst xmlns:c16r2="http://schemas.microsoft.com/office/drawing/2015/06/chart">
            <c:ext xmlns:c16="http://schemas.microsoft.com/office/drawing/2014/chart" uri="{C3380CC4-5D6E-409C-BE32-E72D297353CC}">
              <c16:uniqueId val="{00000008-EB07-471A-896C-7751EC4E5460}"/>
            </c:ext>
          </c:extLst>
        </c:ser>
        <c:dLbls>
          <c:showLegendKey val="0"/>
          <c:showVal val="0"/>
          <c:showCatName val="0"/>
          <c:showSerName val="0"/>
          <c:showPercent val="0"/>
          <c:showBubbleSize val="0"/>
        </c:dLbls>
        <c:marker val="1"/>
        <c:smooth val="0"/>
        <c:axId val="393104240"/>
        <c:axId val="393104632"/>
      </c:lineChart>
      <c:catAx>
        <c:axId val="393104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3104632"/>
        <c:crosses val="autoZero"/>
        <c:auto val="1"/>
        <c:lblAlgn val="ctr"/>
        <c:lblOffset val="100"/>
        <c:tickLblSkip val="1"/>
        <c:tickMarkSkip val="1"/>
        <c:noMultiLvlLbl val="0"/>
      </c:catAx>
      <c:valAx>
        <c:axId val="3931046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3104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676736</c:v>
                </c:pt>
                <c:pt idx="5">
                  <c:v>692536</c:v>
                </c:pt>
                <c:pt idx="8">
                  <c:v>705706</c:v>
                </c:pt>
                <c:pt idx="11">
                  <c:v>711322</c:v>
                </c:pt>
                <c:pt idx="14">
                  <c:v>714544</c:v>
                </c:pt>
              </c:numCache>
            </c:numRef>
          </c:val>
          <c:extLst xmlns:c16r2="http://schemas.microsoft.com/office/drawing/2015/06/chart">
            <c:ext xmlns:c16="http://schemas.microsoft.com/office/drawing/2014/chart" uri="{C3380CC4-5D6E-409C-BE32-E72D297353CC}">
              <c16:uniqueId val="{00000000-1F90-4FBF-A37D-F1A62F80B76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323609</c:v>
                </c:pt>
                <c:pt idx="5">
                  <c:v>328515</c:v>
                </c:pt>
                <c:pt idx="8">
                  <c:v>330251</c:v>
                </c:pt>
                <c:pt idx="11">
                  <c:v>321373</c:v>
                </c:pt>
                <c:pt idx="14">
                  <c:v>325249</c:v>
                </c:pt>
              </c:numCache>
            </c:numRef>
          </c:val>
          <c:extLst xmlns:c16r2="http://schemas.microsoft.com/office/drawing/2015/06/chart">
            <c:ext xmlns:c16="http://schemas.microsoft.com/office/drawing/2014/chart" uri="{C3380CC4-5D6E-409C-BE32-E72D297353CC}">
              <c16:uniqueId val="{00000001-1F90-4FBF-A37D-F1A62F80B76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124984</c:v>
                </c:pt>
                <c:pt idx="5">
                  <c:v>132523</c:v>
                </c:pt>
                <c:pt idx="8">
                  <c:v>119888</c:v>
                </c:pt>
                <c:pt idx="11">
                  <c:v>127769</c:v>
                </c:pt>
                <c:pt idx="14">
                  <c:v>124094</c:v>
                </c:pt>
              </c:numCache>
            </c:numRef>
          </c:val>
          <c:extLst xmlns:c16r2="http://schemas.microsoft.com/office/drawing/2015/06/chart">
            <c:ext xmlns:c16="http://schemas.microsoft.com/office/drawing/2014/chart" uri="{C3380CC4-5D6E-409C-BE32-E72D297353CC}">
              <c16:uniqueId val="{00000002-1F90-4FBF-A37D-F1A62F80B76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F90-4FBF-A37D-F1A62F80B76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F90-4FBF-A37D-F1A62F80B76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6045</c:v>
                </c:pt>
                <c:pt idx="3">
                  <c:v>5951</c:v>
                </c:pt>
                <c:pt idx="6">
                  <c:v>4130</c:v>
                </c:pt>
                <c:pt idx="9">
                  <c:v>6208</c:v>
                </c:pt>
                <c:pt idx="12">
                  <c:v>3251</c:v>
                </c:pt>
              </c:numCache>
            </c:numRef>
          </c:val>
          <c:extLst xmlns:c16r2="http://schemas.microsoft.com/office/drawing/2015/06/chart">
            <c:ext xmlns:c16="http://schemas.microsoft.com/office/drawing/2014/chart" uri="{C3380CC4-5D6E-409C-BE32-E72D297353CC}">
              <c16:uniqueId val="{00000005-1F90-4FBF-A37D-F1A62F80B76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97376</c:v>
                </c:pt>
                <c:pt idx="3">
                  <c:v>90715</c:v>
                </c:pt>
                <c:pt idx="6">
                  <c:v>84144</c:v>
                </c:pt>
                <c:pt idx="9">
                  <c:v>78466</c:v>
                </c:pt>
                <c:pt idx="12">
                  <c:v>77573</c:v>
                </c:pt>
              </c:numCache>
            </c:numRef>
          </c:val>
          <c:extLst xmlns:c16r2="http://schemas.microsoft.com/office/drawing/2015/06/chart">
            <c:ext xmlns:c16="http://schemas.microsoft.com/office/drawing/2014/chart" uri="{C3380CC4-5D6E-409C-BE32-E72D297353CC}">
              <c16:uniqueId val="{00000006-1F90-4FBF-A37D-F1A62F80B76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1F90-4FBF-A37D-F1A62F80B76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296911</c:v>
                </c:pt>
                <c:pt idx="3">
                  <c:v>299276</c:v>
                </c:pt>
                <c:pt idx="6">
                  <c:v>297998</c:v>
                </c:pt>
                <c:pt idx="9">
                  <c:v>292523</c:v>
                </c:pt>
                <c:pt idx="12">
                  <c:v>284539</c:v>
                </c:pt>
              </c:numCache>
            </c:numRef>
          </c:val>
          <c:extLst xmlns:c16r2="http://schemas.microsoft.com/office/drawing/2015/06/chart">
            <c:ext xmlns:c16="http://schemas.microsoft.com/office/drawing/2014/chart" uri="{C3380CC4-5D6E-409C-BE32-E72D297353CC}">
              <c16:uniqueId val="{00000008-1F90-4FBF-A37D-F1A62F80B76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21807</c:v>
                </c:pt>
                <c:pt idx="3">
                  <c:v>18381</c:v>
                </c:pt>
                <c:pt idx="6">
                  <c:v>14792</c:v>
                </c:pt>
                <c:pt idx="9">
                  <c:v>12719</c:v>
                </c:pt>
                <c:pt idx="12">
                  <c:v>10537</c:v>
                </c:pt>
              </c:numCache>
            </c:numRef>
          </c:val>
          <c:extLst xmlns:c16r2="http://schemas.microsoft.com/office/drawing/2015/06/chart">
            <c:ext xmlns:c16="http://schemas.microsoft.com/office/drawing/2014/chart" uri="{C3380CC4-5D6E-409C-BE32-E72D297353CC}">
              <c16:uniqueId val="{00000009-1F90-4FBF-A37D-F1A62F80B76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1391216</c:v>
                </c:pt>
                <c:pt idx="3">
                  <c:v>1414606</c:v>
                </c:pt>
                <c:pt idx="6">
                  <c:v>1427474</c:v>
                </c:pt>
                <c:pt idx="9">
                  <c:v>1448728</c:v>
                </c:pt>
                <c:pt idx="12">
                  <c:v>1457994</c:v>
                </c:pt>
              </c:numCache>
            </c:numRef>
          </c:val>
          <c:extLst xmlns:c16r2="http://schemas.microsoft.com/office/drawing/2015/06/chart">
            <c:ext xmlns:c16="http://schemas.microsoft.com/office/drawing/2014/chart" uri="{C3380CC4-5D6E-409C-BE32-E72D297353CC}">
              <c16:uniqueId val="{0000000A-1F90-4FBF-A37D-F1A62F80B763}"/>
            </c:ext>
          </c:extLst>
        </c:ser>
        <c:dLbls>
          <c:showLegendKey val="0"/>
          <c:showVal val="0"/>
          <c:showCatName val="0"/>
          <c:showSerName val="0"/>
          <c:showPercent val="0"/>
          <c:showBubbleSize val="0"/>
        </c:dLbls>
        <c:gapWidth val="100"/>
        <c:overlap val="100"/>
        <c:axId val="393105416"/>
        <c:axId val="3931058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688026</c:v>
                </c:pt>
                <c:pt idx="2">
                  <c:v>#N/A</c:v>
                </c:pt>
                <c:pt idx="3">
                  <c:v>#N/A</c:v>
                </c:pt>
                <c:pt idx="4">
                  <c:v>675356</c:v>
                </c:pt>
                <c:pt idx="5">
                  <c:v>#N/A</c:v>
                </c:pt>
                <c:pt idx="6">
                  <c:v>#N/A</c:v>
                </c:pt>
                <c:pt idx="7">
                  <c:v>672693</c:v>
                </c:pt>
                <c:pt idx="8">
                  <c:v>#N/A</c:v>
                </c:pt>
                <c:pt idx="9">
                  <c:v>#N/A</c:v>
                </c:pt>
                <c:pt idx="10">
                  <c:v>678180</c:v>
                </c:pt>
                <c:pt idx="11">
                  <c:v>#N/A</c:v>
                </c:pt>
                <c:pt idx="12">
                  <c:v>#N/A</c:v>
                </c:pt>
                <c:pt idx="13">
                  <c:v>670006</c:v>
                </c:pt>
                <c:pt idx="14">
                  <c:v>#N/A</c:v>
                </c:pt>
              </c:numCache>
            </c:numRef>
          </c:val>
          <c:smooth val="0"/>
          <c:extLst xmlns:c16r2="http://schemas.microsoft.com/office/drawing/2015/06/chart">
            <c:ext xmlns:c16="http://schemas.microsoft.com/office/drawing/2014/chart" uri="{C3380CC4-5D6E-409C-BE32-E72D297353CC}">
              <c16:uniqueId val="{0000000B-1F90-4FBF-A37D-F1A62F80B763}"/>
            </c:ext>
          </c:extLst>
        </c:ser>
        <c:dLbls>
          <c:showLegendKey val="0"/>
          <c:showVal val="0"/>
          <c:showCatName val="0"/>
          <c:showSerName val="0"/>
          <c:showPercent val="0"/>
          <c:showBubbleSize val="0"/>
        </c:dLbls>
        <c:marker val="1"/>
        <c:smooth val="0"/>
        <c:axId val="393105416"/>
        <c:axId val="393105808"/>
      </c:lineChart>
      <c:catAx>
        <c:axId val="393105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93105808"/>
        <c:crosses val="autoZero"/>
        <c:auto val="1"/>
        <c:lblAlgn val="ctr"/>
        <c:lblOffset val="100"/>
        <c:tickLblSkip val="1"/>
        <c:tickMarkSkip val="1"/>
        <c:noMultiLvlLbl val="0"/>
      </c:catAx>
      <c:valAx>
        <c:axId val="3931058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3105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{24EB3297-A61C-4F30-8A43-66A6A9D63E2D}</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{B57F9175-87F7-4DC6-AE31-0823CBD719F2}</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{B0E181AE-3C25-493C-8522-5DA113EFF76A}</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{DF0BA02D-CC6F-42C1-87B7-A8247F4840B6}</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{01FBAAD5-C627-41F1-9F6C-3440A46DE6F8}</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59.3</c:v>
                </c:pt>
              </c:numCache>
            </c:numRef>
          </c:xVal>
          <c:yVal>
            <c:numRef>
              <c:f>公会計指標分析・財政指標組合せ分析表!$K$51:$O$51</c:f>
              <c:numCache>
                <c:formatCode>#,##0.0;"▲ "#,##0.0</c:formatCode>
                <c:ptCount val="5"/>
                <c:pt idx="3">
                  <c:v>229.6</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{A7172DF9-6DD1-4A3E-9397-07C90992A1CE}</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{DFA32BDF-80DE-411A-A4A1-9F49B5E595A3}</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{997F594C-9211-466B-BC61-AB7F837CEB07}</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{6415DB2D-A796-4B73-9E3F-9CB75E78E99F}</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{7967A5FF-B73E-4BE1-9470-6A2BB115CAD1}</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59.4</c:v>
                </c:pt>
              </c:numCache>
            </c:numRef>
          </c:xVal>
          <c:yVal>
            <c:numRef>
              <c:f>公会計指標分析・財政指標組合せ分析表!$K$55:$O$55</c:f>
              <c:numCache>
                <c:formatCode>#,##0.0;"▲ "#,##0.0</c:formatCode>
                <c:ptCount val="5"/>
                <c:pt idx="3">
                  <c:v>124.2</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393724256"/>
        <c:axId val="393724648"/>
      </c:scatterChart>
      <c:valAx>
        <c:axId val="393724256"/>
        <c:scaling>
          <c:orientation val="minMax"/>
          <c:max val="59.5"/>
          <c:min val="59.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3724648"/>
        <c:crosses val="autoZero"/>
        <c:crossBetween val="midCat"/>
      </c:valAx>
      <c:valAx>
        <c:axId val="393724648"/>
        <c:scaling>
          <c:orientation val="minMax"/>
          <c:max val="250"/>
          <c:min val="1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937242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{3561D98C-E2E7-4592-88F0-6D9ADBD8F523}</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{0669B11C-84F6-40A9-A76E-6761DB1A8739}</c15:txfldGUID>
                      <c15:f>公会計指標分析・財政指標組合せ分析表!$L$72</c15:f>
                      <c15:dlblFieldTableCache>
                        <c:ptCount val="1"/>
                        <c:pt idx="0">
                          <c:v>H25</c:v>
                        </c:pt>
                      </c15:dlblFieldTableCache>
                    </c15:dlblFTEntry>
                  </c15:dlblFieldTable>
                  <c15:showDataLabelsRange val="0"/>
                </c:ext>
              </c:extLst>
            </c:dLbl>
            <c:dLbl>
              <c:idx val="2"/>
              <c:layout>
                <c:manualLayout>
                  <c:x val="-3.7043420188071566E-2"/>
                  <c:y val="-6.2527233115468414E-2"/>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{86DFCCE9-9485-4AFD-8889-0C7BF9F966D3}</c15:txfldGUID>
                      <c15:f>公会計指標分析・財政指標組合せ分析表!$M$72</c15:f>
                      <c15:dlblFieldTableCache>
                        <c:ptCount val="1"/>
                        <c:pt idx="0">
                          <c:v>H26</c:v>
                        </c:pt>
                      </c15:dlblFieldTableCache>
                    </c15:dlblFTEntry>
                  </c15:dlblFieldTable>
                  <c15:showDataLabelsRange val="0"/>
                </c:ext>
              </c:extLst>
            </c:dLbl>
            <c:dLbl>
              <c:idx val="3"/>
              <c:layout>
                <c:manualLayout>
                  <c:x val="-3.9833112516202231E-2"/>
                  <c:y val="-7.3200898907244433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{8D157366-5BF3-48AB-94F1-EA2E1BC6D6A2}</c15:txfldGUID>
                      <c15:f>公会計指標分析・財政指標組合せ分析表!$N$72</c15:f>
                      <c15:dlblFieldTableCache>
                        <c:ptCount val="1"/>
                        <c:pt idx="0">
                          <c:v>H27</c:v>
                        </c:pt>
                      </c15:dlblFieldTableCache>
                    </c15:dlblFTEntry>
                  </c15:dlblFieldTable>
                  <c15:showDataLabelsRange val="0"/>
                </c:ext>
              </c:extLst>
            </c:dLbl>
            <c:dLbl>
              <c:idx val="4"/>
              <c:layout>
                <c:manualLayout>
                  <c:x val="-1.823985408116735E-2"/>
                  <c:y val="-5.1853567323692382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{EFE3A567-377E-42A0-8C8B-94DCFF56AC4D}</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13.8</c:v>
                </c:pt>
                <c:pt idx="1">
                  <c:v>14</c:v>
                </c:pt>
                <c:pt idx="2">
                  <c:v>15</c:v>
                </c:pt>
                <c:pt idx="3">
                  <c:v>15.2</c:v>
                </c:pt>
                <c:pt idx="4">
                  <c:v>15.2</c:v>
                </c:pt>
              </c:numCache>
            </c:numRef>
          </c:xVal>
          <c:yVal>
            <c:numRef>
              <c:f>公会計指標分析・財政指標組合せ分析表!$K$73:$O$73</c:f>
              <c:numCache>
                <c:formatCode>#,##0.0;"▲ "#,##0.0</c:formatCode>
                <c:ptCount val="5"/>
                <c:pt idx="0">
                  <c:v>235.4</c:v>
                </c:pt>
                <c:pt idx="1">
                  <c:v>230.2</c:v>
                </c:pt>
                <c:pt idx="2">
                  <c:v>228.9</c:v>
                </c:pt>
                <c:pt idx="3">
                  <c:v>229.6</c:v>
                </c:pt>
                <c:pt idx="4">
                  <c:v>226.2</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{435310B0-F9AD-4255-87C0-B5D3EA50FDFA}</c15:txfldGUID>
                      <c15:f>公会計指標分析・財政指標組合せ分析表!$K$72</c15:f>
                      <c15:dlblFieldTableCache>
                        <c:ptCount val="1"/>
                        <c:pt idx="0">
                          <c:v>H24</c:v>
                        </c:pt>
                      </c15:dlblFieldTableCache>
                    </c15:dlblFTEntry>
                  </c15:dlblFieldTable>
                  <c15:showDataLabelsRange val="0"/>
                </c:ext>
              </c:extLst>
            </c:dLbl>
            <c:dLbl>
              <c:idx val="1"/>
              <c:layout>
                <c:manualLayout>
                  <c:x val="-4.5171070442460048E-2"/>
                  <c:y val="-6.2527233115468414E-2"/>
                </c:manualLayout>
              </c:layout>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{85DCDD32-93B2-4FC9-AEF7-FC8DFA89F09E}</c15:txfldGUID>
                      <c15:f>公会計指標分析・財政指標組合せ分析表!$L$72</c15:f>
                      <c15:dlblFieldTableCache>
                        <c:ptCount val="1"/>
                        <c:pt idx="0">
                          <c:v>H25</c:v>
                        </c:pt>
                      </c15:dlblFieldTableCache>
                    </c15:dlblFTEntry>
                  </c15:dlblFieldTable>
                  <c15:showDataLabelsRange val="0"/>
                </c:ext>
              </c:extLst>
            </c:dLbl>
            <c:dLbl>
              <c:idx val="2"/>
              <c:layout>
                <c:manualLayout>
                  <c:x val="-1.8239854081167316E-2"/>
                  <c:y val="-6.2527233115468414E-2"/>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{BB7A9C0F-724D-45BA-AADA-CB33DF052C96}</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{BB6BC689-1943-4740-B871-76C69A12D9A9}</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{877402C2-DE41-4F62-B149-921E54102E89}</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11.5</c:v>
                </c:pt>
                <c:pt idx="1">
                  <c:v>11.2</c:v>
                </c:pt>
                <c:pt idx="2">
                  <c:v>11.2</c:v>
                </c:pt>
                <c:pt idx="3">
                  <c:v>10.9</c:v>
                </c:pt>
                <c:pt idx="4">
                  <c:v>10.3</c:v>
                </c:pt>
              </c:numCache>
            </c:numRef>
          </c:xVal>
          <c:yVal>
            <c:numRef>
              <c:f>公会計指標分析・財政指標組合せ分析表!$K$77:$O$77</c:f>
              <c:numCache>
                <c:formatCode>#,##0.0;"▲ "#,##0.0</c:formatCode>
                <c:ptCount val="5"/>
                <c:pt idx="0">
                  <c:v>150.5</c:v>
                </c:pt>
                <c:pt idx="1">
                  <c:v>139</c:v>
                </c:pt>
                <c:pt idx="2">
                  <c:v>132.4</c:v>
                </c:pt>
                <c:pt idx="3">
                  <c:v>124.2</c:v>
                </c:pt>
                <c:pt idx="4">
                  <c:v>115.7</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393725432"/>
        <c:axId val="393953136"/>
      </c:scatterChart>
      <c:valAx>
        <c:axId val="393725432"/>
        <c:scaling>
          <c:orientation val="minMax"/>
          <c:max val="15.7"/>
          <c:min val="10"/>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3953136"/>
        <c:crosses val="autoZero"/>
        <c:crossBetween val="midCat"/>
      </c:valAx>
      <c:valAx>
        <c:axId val="393953136"/>
        <c:scaling>
          <c:orientation val="minMax"/>
          <c:max val="260"/>
          <c:min val="10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9372543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C46BF927-AAC7-44E3-85B8-A0EE02808F0F}"/>
            </a:ext>
          </a:extLst>
        </xdr:cNvPr>
        <xdr:cNvSpPr>
          <a:spLocks noChangeArrowheads="1"/>
        </xdr:cNvSpPr>
      </xdr:nvSpPr>
      <xdr:spPr bwMode="auto">
        <a:xfrm rot="5400000">
          <a:off x="5576888" y="419576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75BC12FB-40E1-4449-8CB8-9BEA44196BA3}"/>
            </a:ext>
          </a:extLst>
        </xdr:cNvPr>
        <xdr:cNvSpPr>
          <a:spLocks/>
        </xdr:cNvSpPr>
      </xdr:nvSpPr>
      <xdr:spPr bwMode="auto">
        <a:xfrm>
          <a:off x="7800975" y="545782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A6102BF9-3324-434C-B99B-EB7CB5205B17}"/>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A1451AAE-30DE-430D-9C2F-EF70851FB8E8}"/>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238A8129-405D-493C-AABC-8BE94A279DCD}"/>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京都府京都市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FE0BBA91-6306-424A-A566-708797C676D4}"/>
            </a:ext>
          </a:extLst>
        </xdr:cNvPr>
        <xdr:cNvSpPr>
          <a:spLocks noChangeShapeType="1"/>
        </xdr:cNvSpPr>
      </xdr:nvSpPr>
      <xdr:spPr bwMode="auto">
        <a:xfrm>
          <a:off x="504825" y="7372350"/>
          <a:ext cx="7448550" cy="171450"/>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1A1B8930-00D0-4436-9FF3-FE3CCDE5DF7E}"/>
            </a:ext>
          </a:extLst>
        </xdr:cNvPr>
        <xdr:cNvSpPr>
          <a:spLocks noChangeArrowheads="1"/>
        </xdr:cNvSpPr>
      </xdr:nvSpPr>
      <xdr:spPr bwMode="auto">
        <a:xfrm>
          <a:off x="2314575" y="7591425"/>
          <a:ext cx="504825" cy="12382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9143BB0A-E8B5-4B6A-8749-A131A879B7FC}"/>
            </a:ext>
          </a:extLst>
        </xdr:cNvPr>
        <xdr:cNvSpPr>
          <a:spLocks noChangeArrowheads="1"/>
        </xdr:cNvSpPr>
      </xdr:nvSpPr>
      <xdr:spPr bwMode="auto">
        <a:xfrm>
          <a:off x="2314575" y="7762875"/>
          <a:ext cx="504825" cy="12382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CD3FDF55-9AB1-4682-81D1-5C7C57D99724}"/>
            </a:ext>
          </a:extLst>
        </xdr:cNvPr>
        <xdr:cNvSpPr>
          <a:spLocks noChangeArrowheads="1"/>
        </xdr:cNvSpPr>
      </xdr:nvSpPr>
      <xdr:spPr bwMode="auto">
        <a:xfrm>
          <a:off x="2314575" y="7934325"/>
          <a:ext cx="504825" cy="12382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A9D949DC-A50A-4B0B-A32B-4DC7ADAE2C48}"/>
            </a:ext>
          </a:extLst>
        </xdr:cNvPr>
        <xdr:cNvSpPr>
          <a:spLocks noChangeArrowheads="1"/>
        </xdr:cNvSpPr>
      </xdr:nvSpPr>
      <xdr:spPr bwMode="auto">
        <a:xfrm>
          <a:off x="2314575" y="8105775"/>
          <a:ext cx="504825" cy="12382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BE7CC6C2-8ED4-4F75-A75A-DA775E329068}"/>
            </a:ext>
          </a:extLst>
        </xdr:cNvPr>
        <xdr:cNvSpPr>
          <a:spLocks noChangeArrowheads="1"/>
        </xdr:cNvSpPr>
      </xdr:nvSpPr>
      <xdr:spPr bwMode="auto">
        <a:xfrm>
          <a:off x="2314575" y="8277225"/>
          <a:ext cx="504825" cy="12382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958BDB28-E445-42F5-A1CB-86781202DBFE}"/>
            </a:ext>
          </a:extLst>
        </xdr:cNvPr>
        <xdr:cNvSpPr>
          <a:spLocks noChangeArrowheads="1"/>
        </xdr:cNvSpPr>
      </xdr:nvSpPr>
      <xdr:spPr bwMode="auto">
        <a:xfrm>
          <a:off x="2314575" y="8448675"/>
          <a:ext cx="504825" cy="12382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73FC8E32-07F2-4FFC-A69B-66FBF1D78513}"/>
            </a:ext>
          </a:extLst>
        </xdr:cNvPr>
        <xdr:cNvSpPr>
          <a:spLocks noChangeArrowheads="1"/>
        </xdr:cNvSpPr>
      </xdr:nvSpPr>
      <xdr:spPr bwMode="auto">
        <a:xfrm>
          <a:off x="2314575" y="8620125"/>
          <a:ext cx="504825" cy="12382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C60DE328-B529-4E2E-A886-FD4AB6473F78}"/>
            </a:ext>
          </a:extLst>
        </xdr:cNvPr>
        <xdr:cNvSpPr>
          <a:spLocks noChangeArrowheads="1"/>
        </xdr:cNvSpPr>
      </xdr:nvSpPr>
      <xdr:spPr bwMode="auto">
        <a:xfrm>
          <a:off x="2314575" y="8791575"/>
          <a:ext cx="504825" cy="12382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4E8AECAC-73A8-49FD-9875-0E98246A13A1}"/>
            </a:ext>
          </a:extLst>
        </xdr:cNvPr>
        <xdr:cNvSpPr>
          <a:spLocks noChangeShapeType="1"/>
        </xdr:cNvSpPr>
      </xdr:nvSpPr>
      <xdr:spPr bwMode="auto">
        <a:xfrm>
          <a:off x="2314575" y="908685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3775BB9C-872F-415A-839A-EE08DA2D56CF}"/>
            </a:ext>
          </a:extLst>
        </xdr:cNvPr>
        <xdr:cNvSpPr>
          <a:spLocks noChangeArrowheads="1"/>
        </xdr:cNvSpPr>
      </xdr:nvSpPr>
      <xdr:spPr bwMode="auto">
        <a:xfrm>
          <a:off x="2476500" y="9020175"/>
          <a:ext cx="190500" cy="66675"/>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63007FD0-79B9-436C-9A78-18A8936B0676}"/>
            </a:ext>
          </a:extLst>
        </xdr:cNvPr>
        <xdr:cNvSpPr>
          <a:spLocks noChangeArrowheads="1"/>
        </xdr:cNvSpPr>
      </xdr:nvSpPr>
      <xdr:spPr bwMode="auto">
        <a:xfrm>
          <a:off x="13106400" y="7381875"/>
          <a:ext cx="4429125" cy="171450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89C99934-420A-486F-954D-EE6052BE9ED2}"/>
            </a:ext>
          </a:extLst>
        </xdr:cNvPr>
        <xdr:cNvSpPr>
          <a:spLocks noChangeArrowheads="1"/>
        </xdr:cNvSpPr>
      </xdr:nvSpPr>
      <xdr:spPr bwMode="auto">
        <a:xfrm>
          <a:off x="13106400" y="7372350"/>
          <a:ext cx="885825" cy="1714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69B96A9B-3FFB-4897-AE9B-2A599DD235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A9B790A9-0F2B-4F71-B6B4-9CCE6EB38DB4}"/>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3D16B44-731D-4212-A2E9-53E270E6CBC8}"/>
            </a:ext>
          </a:extLst>
        </xdr:cNvPr>
        <xdr:cNvSpPr txBox="1"/>
      </xdr:nvSpPr>
      <xdr:spPr>
        <a:xfrm>
          <a:off x="13230225" y="7543800"/>
          <a:ext cx="4162424" cy="1543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400">
              <a:solidFill>
                <a:schemeClr val="dk1"/>
              </a:solidFill>
              <a:effectLst/>
              <a:latin typeface="+mn-lt"/>
              <a:ea typeface="+mn-ea"/>
              <a:cs typeface="+mn-cs"/>
            </a:rPr>
            <a:t>　地下鉄事業への経営健全化出資債，退職手当債，行政改革推進債など地方交付税措置のない市債を発行してきたことなどが元利償還金等に影響し，実質公債費比率を類似団体よりも押し上げる要因となっている。</a:t>
          </a:r>
        </a:p>
        <a:p>
          <a:r>
            <a:rPr lang="ja-JP" altLang="ja-JP" sz="1400">
              <a:solidFill>
                <a:schemeClr val="dk1"/>
              </a:solidFill>
              <a:effectLst/>
              <a:latin typeface="+mn-lt"/>
              <a:ea typeface="+mn-ea"/>
              <a:cs typeface="+mn-cs"/>
            </a:rPr>
            <a:t>　　「はばたけ未来へ</a:t>
          </a:r>
          <a:r>
            <a:rPr lang="ja-JP" altLang="ja-JP" sz="1400" i="1">
              <a:solidFill>
                <a:schemeClr val="dk1"/>
              </a:solidFill>
              <a:effectLst/>
              <a:latin typeface="+mn-lt"/>
              <a:ea typeface="+mn-ea"/>
              <a:cs typeface="+mn-cs"/>
            </a:rPr>
            <a:t>！</a:t>
          </a:r>
          <a:r>
            <a:rPr lang="ja-JP" altLang="ja-JP" sz="1400">
              <a:solidFill>
                <a:schemeClr val="dk1"/>
              </a:solidFill>
              <a:effectLst/>
              <a:latin typeface="+mn-lt"/>
              <a:ea typeface="+mn-ea"/>
              <a:cs typeface="+mn-cs"/>
            </a:rPr>
            <a:t>　京プラン」実施計画第２ステージ（</a:t>
          </a:r>
          <a:r>
            <a:rPr lang="en-US" altLang="ja-JP" sz="1400">
              <a:solidFill>
                <a:schemeClr val="dk1"/>
              </a:solidFill>
              <a:effectLst/>
              <a:latin typeface="+mn-lt"/>
              <a:ea typeface="+mn-ea"/>
              <a:cs typeface="+mn-cs"/>
            </a:rPr>
            <a:t>28</a:t>
          </a:r>
          <a:r>
            <a:rPr lang="ja-JP" altLang="ja-JP" sz="1400">
              <a:solidFill>
                <a:schemeClr val="dk1"/>
              </a:solidFill>
              <a:effectLst/>
              <a:latin typeface="+mn-lt"/>
              <a:ea typeface="+mn-ea"/>
              <a:cs typeface="+mn-cs"/>
            </a:rPr>
            <a:t>年度～</a:t>
          </a:r>
          <a:r>
            <a:rPr lang="en-US" altLang="ja-JP" sz="1400">
              <a:solidFill>
                <a:schemeClr val="dk1"/>
              </a:solidFill>
              <a:effectLst/>
              <a:latin typeface="+mn-lt"/>
              <a:ea typeface="+mn-ea"/>
              <a:cs typeface="+mn-cs"/>
            </a:rPr>
            <a:t>32</a:t>
          </a:r>
          <a:r>
            <a:rPr lang="ja-JP" altLang="ja-JP" sz="1400">
              <a:solidFill>
                <a:schemeClr val="dk1"/>
              </a:solidFill>
              <a:effectLst/>
              <a:latin typeface="+mn-lt"/>
              <a:ea typeface="+mn-ea"/>
              <a:cs typeface="+mn-cs"/>
            </a:rPr>
            <a:t>年度）で掲げる市債残高の適切なコントロールに取り組み，引き続き比率の改善に努めていく。</a:t>
          </a:r>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E31AB863-AB2B-4993-A5A9-C01047CD29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F6B40289-D7FB-47A4-B71E-E74BCE177AC5}"/>
            </a:ext>
          </a:extLst>
        </xdr:cNvPr>
        <xdr:cNvSpPr>
          <a:spLocks noChangeArrowheads="1"/>
        </xdr:cNvSpPr>
      </xdr:nvSpPr>
      <xdr:spPr bwMode="auto">
        <a:xfrm>
          <a:off x="12992100" y="6686550"/>
          <a:ext cx="4667250" cy="24098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659F6B94-2B61-4180-BD8B-6B8669AA033B}"/>
            </a:ext>
          </a:extLst>
        </xdr:cNvPr>
        <xdr:cNvSpPr txBox="1"/>
      </xdr:nvSpPr>
      <xdr:spPr>
        <a:xfrm>
          <a:off x="13050544" y="6699168"/>
          <a:ext cx="2430620" cy="329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oneCellAnchor>
    <xdr:from>
      <xdr:col>3</xdr:col>
      <xdr:colOff>161925</xdr:colOff>
      <xdr:row>40</xdr:row>
      <xdr:rowOff>57150</xdr:rowOff>
    </xdr:from>
    <xdr:ext cx="542925" cy="257175"/>
    <xdr:sp macro="" textlink="">
      <xdr:nvSpPr>
        <xdr:cNvPr id="5" name="正方形/長方形 36" descr="右上がり対角線 (太)">
          <a:extLst>
            <a:ext uri="{FF2B5EF4-FFF2-40B4-BE49-F238E27FC236}">
              <a16:creationId xmlns="" xmlns:a16="http://schemas.microsoft.com/office/drawing/2014/main" id="{522FE04A-D57B-4ABC-8F9B-509602AFBBC7}"/>
            </a:ext>
          </a:extLst>
        </xdr:cNvPr>
        <xdr:cNvSpPr>
          <a:spLocks noChangeArrowheads="1"/>
        </xdr:cNvSpPr>
      </xdr:nvSpPr>
      <xdr:spPr bwMode="auto">
        <a:xfrm>
          <a:off x="2590800" y="6915150"/>
          <a:ext cx="542925" cy="257175"/>
        </a:xfrm>
        <a:prstGeom prst="rect">
          <a:avLst/>
        </a:prstGeom>
        <a:solidFill>
          <a:srgbClr val="FF8080"/>
        </a:solidFill>
        <a:ln w="12700" algn="ctr">
          <a:solidFill>
            <a:srgbClr val="000000"/>
          </a:solidFill>
          <a:miter lim="800000"/>
          <a:headEnd/>
          <a:tailEnd/>
        </a:ln>
      </xdr:spPr>
    </xdr:sp>
    <xdr:clientData/>
  </xdr:oneCellAnchor>
  <xdr:oneCellAnchor>
    <xdr:from>
      <xdr:col>3</xdr:col>
      <xdr:colOff>161925</xdr:colOff>
      <xdr:row>41</xdr:row>
      <xdr:rowOff>57150</xdr:rowOff>
    </xdr:from>
    <xdr:ext cx="542925" cy="247650"/>
    <xdr:sp macro="" textlink="">
      <xdr:nvSpPr>
        <xdr:cNvPr id="6" name="正方形/長方形 37" descr="右下がり対角線 (太)">
          <a:extLst>
            <a:ext uri="{FF2B5EF4-FFF2-40B4-BE49-F238E27FC236}">
              <a16:creationId xmlns="" xmlns:a16="http://schemas.microsoft.com/office/drawing/2014/main" id="{F1E65632-1D32-4ABD-BFF3-EB0F4693549C}"/>
            </a:ext>
          </a:extLst>
        </xdr:cNvPr>
        <xdr:cNvSpPr>
          <a:spLocks noChangeArrowheads="1"/>
        </xdr:cNvSpPr>
      </xdr:nvSpPr>
      <xdr:spPr bwMode="auto">
        <a:xfrm>
          <a:off x="2590800" y="7086600"/>
          <a:ext cx="542925" cy="247650"/>
        </a:xfrm>
        <a:prstGeom prst="rect">
          <a:avLst/>
        </a:prstGeom>
        <a:solidFill>
          <a:srgbClr val="00FFFF"/>
        </a:solidFill>
        <a:ln w="12700" algn="ctr">
          <a:solidFill>
            <a:srgbClr val="000000"/>
          </a:solidFill>
          <a:miter lim="800000"/>
          <a:headEnd/>
          <a:tailEnd/>
        </a:ln>
      </xdr:spPr>
    </xdr:sp>
    <xdr:clientData/>
  </xdr:oneCellAnchor>
  <xdr:oneCellAnchor>
    <xdr:from>
      <xdr:col>3</xdr:col>
      <xdr:colOff>161925</xdr:colOff>
      <xdr:row>42</xdr:row>
      <xdr:rowOff>47625</xdr:rowOff>
    </xdr:from>
    <xdr:ext cx="542925" cy="257175"/>
    <xdr:sp macro="" textlink="">
      <xdr:nvSpPr>
        <xdr:cNvPr id="7" name="正方形/長方形 38" descr="右上がり対角線 (太)">
          <a:extLst>
            <a:ext uri="{FF2B5EF4-FFF2-40B4-BE49-F238E27FC236}">
              <a16:creationId xmlns="" xmlns:a16="http://schemas.microsoft.com/office/drawing/2014/main" id="{B9E35A97-046D-45D1-A63D-AB5EFB8DFD0F}"/>
            </a:ext>
          </a:extLst>
        </xdr:cNvPr>
        <xdr:cNvSpPr>
          <a:spLocks noChangeArrowheads="1"/>
        </xdr:cNvSpPr>
      </xdr:nvSpPr>
      <xdr:spPr bwMode="auto">
        <a:xfrm>
          <a:off x="2590800" y="7248525"/>
          <a:ext cx="542925" cy="257175"/>
        </a:xfrm>
        <a:prstGeom prst="rect">
          <a:avLst/>
        </a:prstGeom>
        <a:solidFill>
          <a:srgbClr val="008000"/>
        </a:solidFill>
        <a:ln w="12700" algn="ctr">
          <a:solidFill>
            <a:srgbClr val="000000"/>
          </a:solidFill>
          <a:miter lim="800000"/>
          <a:headEnd/>
          <a:tailEnd/>
        </a:ln>
      </xdr:spPr>
    </xdr:sp>
    <xdr:clientData/>
  </xdr:oneCellAnchor>
  <xdr:oneCellAnchor>
    <xdr:from>
      <xdr:col>3</xdr:col>
      <xdr:colOff>161925</xdr:colOff>
      <xdr:row>43</xdr:row>
      <xdr:rowOff>47625</xdr:rowOff>
    </xdr:from>
    <xdr:ext cx="542925" cy="257175"/>
    <xdr:sp macro="" textlink="">
      <xdr:nvSpPr>
        <xdr:cNvPr id="8" name="正方形/長方形 39" descr="右下がり対角線 (太)">
          <a:extLst>
            <a:ext uri="{FF2B5EF4-FFF2-40B4-BE49-F238E27FC236}">
              <a16:creationId xmlns="" xmlns:a16="http://schemas.microsoft.com/office/drawing/2014/main" id="{F511800A-64AF-4DB2-8FFD-E52ACE670402}"/>
            </a:ext>
          </a:extLst>
        </xdr:cNvPr>
        <xdr:cNvSpPr>
          <a:spLocks noChangeArrowheads="1"/>
        </xdr:cNvSpPr>
      </xdr:nvSpPr>
      <xdr:spPr bwMode="auto">
        <a:xfrm>
          <a:off x="2590800" y="7419975"/>
          <a:ext cx="542925" cy="257175"/>
        </a:xfrm>
        <a:prstGeom prst="rect">
          <a:avLst/>
        </a:prstGeom>
        <a:solidFill>
          <a:srgbClr val="9999FF"/>
        </a:solidFill>
        <a:ln w="12700" algn="ctr">
          <a:solidFill>
            <a:srgbClr val="000000"/>
          </a:solidFill>
          <a:miter lim="800000"/>
          <a:headEnd/>
          <a:tailEnd/>
        </a:ln>
      </xdr:spPr>
    </xdr:sp>
    <xdr:clientData/>
  </xdr:oneCellAnchor>
  <xdr:oneCellAnchor>
    <xdr:from>
      <xdr:col>3</xdr:col>
      <xdr:colOff>161925</xdr:colOff>
      <xdr:row>44</xdr:row>
      <xdr:rowOff>57150</xdr:rowOff>
    </xdr:from>
    <xdr:ext cx="542925" cy="247650"/>
    <xdr:sp macro="" textlink="">
      <xdr:nvSpPr>
        <xdr:cNvPr id="9" name="正方形/長方形 40" descr="右上がり対角線 (太)">
          <a:extLst>
            <a:ext uri="{FF2B5EF4-FFF2-40B4-BE49-F238E27FC236}">
              <a16:creationId xmlns="" xmlns:a16="http://schemas.microsoft.com/office/drawing/2014/main" id="{4E5AEC84-8D70-4AD9-A07A-65A0BD691316}"/>
            </a:ext>
          </a:extLst>
        </xdr:cNvPr>
        <xdr:cNvSpPr>
          <a:spLocks noChangeArrowheads="1"/>
        </xdr:cNvSpPr>
      </xdr:nvSpPr>
      <xdr:spPr bwMode="auto">
        <a:xfrm>
          <a:off x="2590800" y="7600950"/>
          <a:ext cx="542925" cy="247650"/>
        </a:xfrm>
        <a:prstGeom prst="rect">
          <a:avLst/>
        </a:prstGeom>
        <a:solidFill>
          <a:srgbClr val="FF6600"/>
        </a:solidFill>
        <a:ln w="12700" algn="ctr">
          <a:solidFill>
            <a:srgbClr val="000000"/>
          </a:solidFill>
          <a:miter lim="800000"/>
          <a:headEnd/>
          <a:tailEnd/>
        </a:ln>
      </xdr:spPr>
    </xdr:sp>
    <xdr:clientData/>
  </xdr:oneCellAnchor>
  <xdr:oneCellAnchor>
    <xdr:from>
      <xdr:col>3</xdr:col>
      <xdr:colOff>161925</xdr:colOff>
      <xdr:row>45</xdr:row>
      <xdr:rowOff>57150</xdr:rowOff>
    </xdr:from>
    <xdr:ext cx="542925" cy="257175"/>
    <xdr:sp macro="" textlink="">
      <xdr:nvSpPr>
        <xdr:cNvPr id="10" name="正方形/長方形 41" descr="右下がり対角線 (太)">
          <a:extLst>
            <a:ext uri="{FF2B5EF4-FFF2-40B4-BE49-F238E27FC236}">
              <a16:creationId xmlns="" xmlns:a16="http://schemas.microsoft.com/office/drawing/2014/main" id="{9954DC90-2DCD-409E-853A-52233820E4ED}"/>
            </a:ext>
          </a:extLst>
        </xdr:cNvPr>
        <xdr:cNvSpPr>
          <a:spLocks noChangeArrowheads="1"/>
        </xdr:cNvSpPr>
      </xdr:nvSpPr>
      <xdr:spPr bwMode="auto">
        <a:xfrm>
          <a:off x="2590800" y="7772400"/>
          <a:ext cx="542925" cy="257175"/>
        </a:xfrm>
        <a:prstGeom prst="rect">
          <a:avLst/>
        </a:prstGeom>
        <a:solidFill>
          <a:srgbClr val="FFFF00"/>
        </a:solidFill>
        <a:ln w="12700" algn="ctr">
          <a:solidFill>
            <a:srgbClr val="000000"/>
          </a:solidFill>
          <a:miter lim="800000"/>
          <a:headEnd/>
          <a:tailEnd/>
        </a:ln>
      </xdr:spPr>
    </xdr:sp>
    <xdr:clientData/>
  </xdr:oneCellAnchor>
  <xdr:oneCellAnchor>
    <xdr:from>
      <xdr:col>3</xdr:col>
      <xdr:colOff>161925</xdr:colOff>
      <xdr:row>47</xdr:row>
      <xdr:rowOff>57150</xdr:rowOff>
    </xdr:from>
    <xdr:ext cx="542925" cy="257175"/>
    <xdr:sp macro="" textlink="">
      <xdr:nvSpPr>
        <xdr:cNvPr id="11" name="正方形/長方形 42" descr="右上がり対角線 (太)">
          <a:extLst>
            <a:ext uri="{FF2B5EF4-FFF2-40B4-BE49-F238E27FC236}">
              <a16:creationId xmlns="" xmlns:a16="http://schemas.microsoft.com/office/drawing/2014/main" id="{8AFE3E9D-98B6-4D51-9192-62D4C80CB8F5}"/>
            </a:ext>
          </a:extLst>
        </xdr:cNvPr>
        <xdr:cNvSpPr>
          <a:spLocks noChangeArrowheads="1"/>
        </xdr:cNvSpPr>
      </xdr:nvSpPr>
      <xdr:spPr bwMode="auto">
        <a:xfrm>
          <a:off x="2590800" y="8115300"/>
          <a:ext cx="542925" cy="257175"/>
        </a:xfrm>
        <a:prstGeom prst="rect">
          <a:avLst/>
        </a:prstGeom>
        <a:solidFill>
          <a:srgbClr val="800080"/>
        </a:solidFill>
        <a:ln w="12700" algn="ctr">
          <a:solidFill>
            <a:srgbClr val="000000"/>
          </a:solidFill>
          <a:miter lim="800000"/>
          <a:headEnd/>
          <a:tailEnd/>
        </a:ln>
      </xdr:spPr>
    </xdr:sp>
    <xdr:clientData/>
  </xdr:oneCellAnchor>
  <xdr:oneCellAnchor>
    <xdr:from>
      <xdr:col>3</xdr:col>
      <xdr:colOff>161925</xdr:colOff>
      <xdr:row>48</xdr:row>
      <xdr:rowOff>47625</xdr:rowOff>
    </xdr:from>
    <xdr:ext cx="542925" cy="257175"/>
    <xdr:sp macro="" textlink="">
      <xdr:nvSpPr>
        <xdr:cNvPr id="12" name="正方形/長方形 43" descr="右下がり対角線 (太)">
          <a:extLst>
            <a:ext uri="{FF2B5EF4-FFF2-40B4-BE49-F238E27FC236}">
              <a16:creationId xmlns="" xmlns:a16="http://schemas.microsoft.com/office/drawing/2014/main" id="{6BB4D6CD-43AE-4D22-A2A4-2B9958EDBCD5}"/>
            </a:ext>
          </a:extLst>
        </xdr:cNvPr>
        <xdr:cNvSpPr>
          <a:spLocks noChangeArrowheads="1"/>
        </xdr:cNvSpPr>
      </xdr:nvSpPr>
      <xdr:spPr bwMode="auto">
        <a:xfrm>
          <a:off x="2590800" y="8277225"/>
          <a:ext cx="542925" cy="257175"/>
        </a:xfrm>
        <a:prstGeom prst="rect">
          <a:avLst/>
        </a:prstGeom>
        <a:solidFill>
          <a:srgbClr val="00FF00"/>
        </a:solidFill>
        <a:ln w="12700" algn="ctr">
          <a:solidFill>
            <a:srgbClr val="000000"/>
          </a:solidFill>
          <a:miter lim="800000"/>
          <a:headEnd/>
          <a:tailEnd/>
        </a:ln>
      </xdr:spPr>
    </xdr:sp>
    <xdr:clientData/>
  </xdr:oneCellAnchor>
  <xdr:oneCellAnchor>
    <xdr:from>
      <xdr:col>3</xdr:col>
      <xdr:colOff>161925</xdr:colOff>
      <xdr:row>49</xdr:row>
      <xdr:rowOff>57150</xdr:rowOff>
    </xdr:from>
    <xdr:ext cx="542925" cy="247650"/>
    <xdr:sp macro="" textlink="">
      <xdr:nvSpPr>
        <xdr:cNvPr id="13" name="正方形/長方形 44" descr="右上がり対角線 (太)">
          <a:extLst>
            <a:ext uri="{FF2B5EF4-FFF2-40B4-BE49-F238E27FC236}">
              <a16:creationId xmlns="" xmlns:a16="http://schemas.microsoft.com/office/drawing/2014/main" id="{8E641E39-A8B4-442C-A459-2BEA4FFC5516}"/>
            </a:ext>
          </a:extLst>
        </xdr:cNvPr>
        <xdr:cNvSpPr>
          <a:spLocks noChangeArrowheads="1"/>
        </xdr:cNvSpPr>
      </xdr:nvSpPr>
      <xdr:spPr bwMode="auto">
        <a:xfrm>
          <a:off x="2590800" y="8458200"/>
          <a:ext cx="542925" cy="247650"/>
        </a:xfrm>
        <a:prstGeom prst="rect">
          <a:avLst/>
        </a:prstGeom>
        <a:solidFill>
          <a:srgbClr val="FF00FF"/>
        </a:solidFill>
        <a:ln w="12700" algn="ctr">
          <a:solidFill>
            <a:srgbClr val="000000"/>
          </a:solidFill>
          <a:miter lim="800000"/>
          <a:headEnd/>
          <a:tailEnd/>
        </a:ln>
      </xdr:spPr>
    </xdr:sp>
    <xdr:clientData/>
  </xdr:oneCellAnchor>
  <xdr:oneCellAnchor>
    <xdr:from>
      <xdr:col>3</xdr:col>
      <xdr:colOff>161925</xdr:colOff>
      <xdr:row>50</xdr:row>
      <xdr:rowOff>57150</xdr:rowOff>
    </xdr:from>
    <xdr:ext cx="542925" cy="257175"/>
    <xdr:sp macro="" textlink="">
      <xdr:nvSpPr>
        <xdr:cNvPr id="14" name="正方形/長方形 45" descr="右下がり対角線 (太)">
          <a:extLst>
            <a:ext uri="{FF2B5EF4-FFF2-40B4-BE49-F238E27FC236}">
              <a16:creationId xmlns="" xmlns:a16="http://schemas.microsoft.com/office/drawing/2014/main" id="{442034E1-AE50-4A08-831F-0D04E1C6C218}"/>
            </a:ext>
          </a:extLst>
        </xdr:cNvPr>
        <xdr:cNvSpPr>
          <a:spLocks noChangeArrowheads="1"/>
        </xdr:cNvSpPr>
      </xdr:nvSpPr>
      <xdr:spPr bwMode="auto">
        <a:xfrm>
          <a:off x="2590800" y="8629650"/>
          <a:ext cx="542925" cy="257175"/>
        </a:xfrm>
        <a:prstGeom prst="rect">
          <a:avLst/>
        </a:prstGeom>
        <a:solidFill>
          <a:srgbClr val="0000FF"/>
        </a:solidFill>
        <a:ln w="12700" algn="ctr">
          <a:solidFill>
            <a:srgbClr val="000000"/>
          </a:solidFill>
          <a:miter lim="800000"/>
          <a:headEnd/>
          <a:tailEnd/>
        </a:ln>
      </xdr:spPr>
    </xdr:sp>
    <xdr:clientData/>
  </xdr:oneCellAnchor>
  <xdr:oneCellAnchor>
    <xdr:from>
      <xdr:col>3</xdr:col>
      <xdr:colOff>161925</xdr:colOff>
      <xdr:row>51</xdr:row>
      <xdr:rowOff>47625</xdr:rowOff>
    </xdr:from>
    <xdr:ext cx="542925" cy="257175"/>
    <xdr:sp macro="" textlink="">
      <xdr:nvSpPr>
        <xdr:cNvPr id="15" name="正方形/長方形 46" descr="右上がり対角線 (太)">
          <a:extLst>
            <a:ext uri="{FF2B5EF4-FFF2-40B4-BE49-F238E27FC236}">
              <a16:creationId xmlns="" xmlns:a16="http://schemas.microsoft.com/office/drawing/2014/main" id="{F03FBE85-6AD9-4467-8924-2D95E7790719}"/>
            </a:ext>
          </a:extLst>
        </xdr:cNvPr>
        <xdr:cNvSpPr>
          <a:spLocks noChangeArrowheads="1"/>
        </xdr:cNvSpPr>
      </xdr:nvSpPr>
      <xdr:spPr bwMode="auto">
        <a:xfrm>
          <a:off x="2590800" y="8791575"/>
          <a:ext cx="542925" cy="257175"/>
        </a:xfrm>
        <a:prstGeom prst="rect">
          <a:avLst/>
        </a:prstGeom>
        <a:solidFill>
          <a:srgbClr val="FFCC00"/>
        </a:solidFill>
        <a:ln w="12700" algn="ctr">
          <a:solidFill>
            <a:srgbClr val="000000"/>
          </a:solidFill>
          <a:miter lim="800000"/>
          <a:headEnd/>
          <a:tailEnd/>
        </a:ln>
      </xdr:spPr>
    </xdr:sp>
    <xdr:clientData/>
  </xdr:one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43B15815-C1C8-4205-B4FA-4FA1AEB59B8A}"/>
            </a:ext>
          </a:extLst>
        </xdr:cNvPr>
        <xdr:cNvCxnSpPr>
          <a:cxnSpLocks noChangeShapeType="1"/>
        </xdr:cNvCxnSpPr>
      </xdr:nvCxnSpPr>
      <xdr:spPr bwMode="auto">
        <a:xfrm>
          <a:off x="2619375" y="907732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137C6A45-D7C6-4C4D-B23D-BEB4A01F442D}"/>
            </a:ext>
          </a:extLst>
        </xdr:cNvPr>
        <xdr:cNvSpPr>
          <a:spLocks noChangeArrowheads="1"/>
        </xdr:cNvSpPr>
      </xdr:nvSpPr>
      <xdr:spPr bwMode="auto">
        <a:xfrm>
          <a:off x="2771775" y="8991600"/>
          <a:ext cx="180975" cy="95250"/>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B1B3E6CE-F3AB-430F-BFFE-BDD644B35218}"/>
            </a:ext>
          </a:extLst>
        </xdr:cNvPr>
        <xdr:cNvSpPr>
          <a:spLocks noChangeArrowheads="1"/>
        </xdr:cNvSpPr>
      </xdr:nvSpPr>
      <xdr:spPr bwMode="auto">
        <a:xfrm>
          <a:off x="138544" y="138544"/>
          <a:ext cx="9232323" cy="5689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B3664589-D417-48A8-97AA-C9B7123879FD}"/>
            </a:ext>
          </a:extLst>
        </xdr:cNvPr>
        <xdr:cNvSpPr>
          <a:spLocks noChangeArrowheads="1"/>
        </xdr:cNvSpPr>
      </xdr:nvSpPr>
      <xdr:spPr bwMode="auto">
        <a:xfrm>
          <a:off x="10810875" y="219075"/>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173D192C-1FDE-40E6-9358-F656813BDB13}"/>
            </a:ext>
          </a:extLst>
        </xdr:cNvPr>
        <xdr:cNvSpPr>
          <a:spLocks noChangeArrowheads="1"/>
        </xdr:cNvSpPr>
      </xdr:nvSpPr>
      <xdr:spPr bwMode="auto">
        <a:xfrm>
          <a:off x="13849350" y="219075"/>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京都府京都市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56E2C6EA-616B-435F-AF8A-D49B92483C21}"/>
            </a:ext>
          </a:extLst>
        </xdr:cNvPr>
        <xdr:cNvSpPr>
          <a:spLocks noChangeShapeType="1"/>
        </xdr:cNvSpPr>
      </xdr:nvSpPr>
      <xdr:spPr bwMode="auto">
        <a:xfrm>
          <a:off x="504825" y="6686550"/>
          <a:ext cx="5972175" cy="171450"/>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60C1774F-D925-4803-B10C-D83A5A8CD02A}"/>
            </a:ext>
          </a:extLst>
        </xdr:cNvPr>
        <xdr:cNvSpPr txBox="1">
          <a:spLocks noChangeArrowheads="1"/>
        </xdr:cNvSpPr>
      </xdr:nvSpPr>
      <xdr:spPr bwMode="auto">
        <a:xfrm>
          <a:off x="619125" y="647700"/>
          <a:ext cx="1781175" cy="3429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2E90E4CF-550D-4640-AA37-A34DA60A8517}"/>
            </a:ext>
          </a:extLst>
        </xdr:cNvPr>
        <xdr:cNvSpPr txBox="1"/>
      </xdr:nvSpPr>
      <xdr:spPr>
        <a:xfrm>
          <a:off x="13106400" y="6877050"/>
          <a:ext cx="4438649" cy="2209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公営企業の市債残高の縮減などの減少要素はあるものの，一般会計等に係る地方債の現在高が増加しており，とりわけ地下鉄事業への経営健全化出資債，退職手当債，行政改革推進債など地方交付税措置のない市債残高が増加傾向にあることが，将来負担比率を類似団体よりも押し上げる要因となっている。</a:t>
          </a:r>
        </a:p>
        <a:p>
          <a:r>
            <a:rPr lang="ja-JP" altLang="ja-JP" sz="1100">
              <a:solidFill>
                <a:schemeClr val="dk1"/>
              </a:solidFill>
              <a:effectLst/>
              <a:latin typeface="+mn-lt"/>
              <a:ea typeface="+mn-ea"/>
              <a:cs typeface="+mn-cs"/>
            </a:rPr>
            <a:t>　　「はばたけ未来へ</a:t>
          </a:r>
          <a:r>
            <a:rPr lang="ja-JP" altLang="ja-JP" sz="1100" i="1">
              <a:solidFill>
                <a:schemeClr val="dk1"/>
              </a:solidFill>
              <a:effectLst/>
              <a:latin typeface="+mn-lt"/>
              <a:ea typeface="+mn-ea"/>
              <a:cs typeface="+mn-cs"/>
            </a:rPr>
            <a:t>！</a:t>
          </a:r>
          <a:r>
            <a:rPr lang="ja-JP" altLang="ja-JP" sz="1100">
              <a:solidFill>
                <a:schemeClr val="dk1"/>
              </a:solidFill>
              <a:effectLst/>
              <a:latin typeface="+mn-lt"/>
              <a:ea typeface="+mn-ea"/>
              <a:cs typeface="+mn-cs"/>
            </a:rPr>
            <a:t>　京プラン」実施計画第２ステージ（</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a:t>
          </a:r>
          <a:r>
            <a:rPr lang="en-US" altLang="ja-JP" sz="1100">
              <a:solidFill>
                <a:schemeClr val="dk1"/>
              </a:solidFill>
              <a:effectLst/>
              <a:latin typeface="+mn-lt"/>
              <a:ea typeface="+mn-ea"/>
              <a:cs typeface="+mn-cs"/>
            </a:rPr>
            <a:t>32</a:t>
          </a:r>
          <a:r>
            <a:rPr lang="ja-JP" altLang="ja-JP" sz="1100">
              <a:solidFill>
                <a:schemeClr val="dk1"/>
              </a:solidFill>
              <a:effectLst/>
              <a:latin typeface="+mn-lt"/>
              <a:ea typeface="+mn-ea"/>
              <a:cs typeface="+mn-cs"/>
            </a:rPr>
            <a:t>年度）に基づき，市債残高の適切なコントロールや職員数の更なる適正化などに取り組んでおり，引き続き比率の改善に努めていく。</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a:extLst>
            <a:ext uri="{FF2B5EF4-FFF2-40B4-BE49-F238E27FC236}">
              <a16:creationId xmlns=""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a:extLst>
            <a:ext uri="{FF2B5EF4-FFF2-40B4-BE49-F238E27FC236}">
              <a16:creationId xmlns=""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a:extLst>
            <a:ext uri="{FF2B5EF4-FFF2-40B4-BE49-F238E27FC236}">
              <a16:creationId xmlns=""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a:extLst>
            <a:ext uri="{FF2B5EF4-FFF2-40B4-BE49-F238E27FC236}">
              <a16:creationId xmlns=""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京都府京都市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a:extLst>
            <a:ext uri="{FF2B5EF4-FFF2-40B4-BE49-F238E27FC236}">
              <a16:creationId xmlns=""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a:extLst>
            <a:ext uri="{FF2B5EF4-FFF2-40B4-BE49-F238E27FC236}">
              <a16:creationId xmlns=""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a:extLst>
            <a:ext uri="{FF2B5EF4-FFF2-40B4-BE49-F238E27FC236}">
              <a16:creationId xmlns=""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a:extLst>
            <a:ext uri="{FF2B5EF4-FFF2-40B4-BE49-F238E27FC236}">
              <a16:creationId xmlns=""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a:extLst>
            <a:ext uri="{FF2B5EF4-FFF2-40B4-BE49-F238E27FC236}">
              <a16:creationId xmlns=""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a:extLst>
            <a:ext uri="{FF2B5EF4-FFF2-40B4-BE49-F238E27FC236}">
              <a16:creationId xmlns="" xmlns:a16="http://schemas.microsoft.com/office/drawing/2014/main" id="{00000000-0008-0000-0000-00000D000000}"/>
            </a:ext>
          </a:extLst>
        </xdr:cNvPr>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1,418,340
1,375,773
827.83
699,584,539
697,002,929
472,514
349,954,895
1,313,405,262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a:extLst>
            <a:ext uri="{FF2B5EF4-FFF2-40B4-BE49-F238E27FC236}">
              <a16:creationId xmlns=""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a:extLst>
            <a:ext uri="{FF2B5EF4-FFF2-40B4-BE49-F238E27FC236}">
              <a16:creationId xmlns=""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a:extLst>
            <a:ext uri="{FF2B5EF4-FFF2-40B4-BE49-F238E27FC236}">
              <a16:creationId xmlns=""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15.2
226.2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a:extLst>
            <a:ext uri="{FF2B5EF4-FFF2-40B4-BE49-F238E27FC236}">
              <a16:creationId xmlns=""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a:extLst>
            <a:ext uri="{FF2B5EF4-FFF2-40B4-BE49-F238E27FC236}">
              <a16:creationId xmlns=""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a:extLst>
            <a:ext uri="{FF2B5EF4-FFF2-40B4-BE49-F238E27FC236}">
              <a16:creationId xmlns=""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政令市</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a:extLst>
            <a:ext uri="{FF2B5EF4-FFF2-40B4-BE49-F238E27FC236}">
              <a16:creationId xmlns=""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a:extLst>
            <a:ext uri="{FF2B5EF4-FFF2-40B4-BE49-F238E27FC236}">
              <a16:creationId xmlns="" xmlns:a16="http://schemas.microsoft.com/office/drawing/2014/main" id="{00000000-0008-0000-0000-000015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a:extLst>
            <a:ext uri="{FF2B5EF4-FFF2-40B4-BE49-F238E27FC236}">
              <a16:creationId xmlns="" xmlns:a16="http://schemas.microsoft.com/office/drawing/2014/main" id="{00000000-0008-0000-0000-000016000000}"/>
            </a:ext>
          </a:extLst>
        </xdr:cNvPr>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a:extLst>
            <a:ext uri="{FF2B5EF4-FFF2-40B4-BE49-F238E27FC236}">
              <a16:creationId xmlns="" xmlns:a16="http://schemas.microsoft.com/office/drawing/2014/main" id="{00000000-0008-0000-0000-000017000000}"/>
            </a:ext>
          </a:extLst>
        </xdr:cNvPr>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a:extLst>
            <a:ext uri="{FF2B5EF4-FFF2-40B4-BE49-F238E27FC236}">
              <a16:creationId xmlns=""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a:extLst>
            <a:ext uri="{FF2B5EF4-FFF2-40B4-BE49-F238E27FC236}">
              <a16:creationId xmlns=""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a:extLst>
            <a:ext uri="{FF2B5EF4-FFF2-40B4-BE49-F238E27FC236}">
              <a16:creationId xmlns=""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a:extLst>
            <a:ext uri="{FF2B5EF4-FFF2-40B4-BE49-F238E27FC236}">
              <a16:creationId xmlns=""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a:extLst>
            <a:ext uri="{FF2B5EF4-FFF2-40B4-BE49-F238E27FC236}">
              <a16:creationId xmlns=""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a:extLst>
            <a:ext uri="{FF2B5EF4-FFF2-40B4-BE49-F238E27FC236}">
              <a16:creationId xmlns=""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a:extLst>
            <a:ext uri="{FF2B5EF4-FFF2-40B4-BE49-F238E27FC236}">
              <a16:creationId xmlns=""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a:extLst>
            <a:ext uri="{FF2B5EF4-FFF2-40B4-BE49-F238E27FC236}">
              <a16:creationId xmlns="" xmlns:a16="http://schemas.microsoft.com/office/drawing/2014/main" id="{00000000-0008-0000-00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a:extLst>
            <a:ext uri="{FF2B5EF4-FFF2-40B4-BE49-F238E27FC236}">
              <a16:creationId xmlns="" xmlns:a16="http://schemas.microsoft.com/office/drawing/2014/main" id="{00000000-0008-0000-00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a:extLst>
            <a:ext uri="{FF2B5EF4-FFF2-40B4-BE49-F238E27FC236}">
              <a16:creationId xmlns="" xmlns:a16="http://schemas.microsoft.com/office/drawing/2014/main" id="{00000000-0008-0000-0000-000025000000}"/>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a:extLst>
            <a:ext uri="{FF2B5EF4-FFF2-40B4-BE49-F238E27FC236}">
              <a16:creationId xmlns="" xmlns:a16="http://schemas.microsoft.com/office/drawing/2014/main" id="{00000000-0008-0000-00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a:extLst>
            <a:ext uri="{FF2B5EF4-FFF2-40B4-BE49-F238E27FC236}">
              <a16:creationId xmlns="" xmlns:a16="http://schemas.microsoft.com/office/drawing/2014/main" id="{00000000-0008-0000-00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a:extLst>
            <a:ext uri="{FF2B5EF4-FFF2-40B4-BE49-F238E27FC236}">
              <a16:creationId xmlns="" xmlns:a16="http://schemas.microsoft.com/office/drawing/2014/main" id="{00000000-0008-0000-00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a:extLst>
            <a:ext uri="{FF2B5EF4-FFF2-40B4-BE49-F238E27FC236}">
              <a16:creationId xmlns="" xmlns:a16="http://schemas.microsoft.com/office/drawing/2014/main" id="{00000000-0008-0000-00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a:extLst>
            <a:ext uri="{FF2B5EF4-FFF2-40B4-BE49-F238E27FC236}">
              <a16:creationId xmlns="" xmlns:a16="http://schemas.microsoft.com/office/drawing/2014/main" id="{00000000-0008-0000-00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a:extLst>
            <a:ext uri="{FF2B5EF4-FFF2-40B4-BE49-F238E27FC236}">
              <a16:creationId xmlns="" xmlns:a16="http://schemas.microsoft.com/office/drawing/2014/main" id="{00000000-0008-0000-00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a:extLst>
            <a:ext uri="{FF2B5EF4-FFF2-40B4-BE49-F238E27FC236}">
              <a16:creationId xmlns="" xmlns:a16="http://schemas.microsoft.com/office/drawing/2014/main" id="{00000000-0008-0000-00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a:extLst>
            <a:ext uri="{FF2B5EF4-FFF2-40B4-BE49-F238E27FC236}">
              <a16:creationId xmlns="" xmlns:a16="http://schemas.microsoft.com/office/drawing/2014/main" id="{00000000-0008-0000-00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a:extLst>
            <a:ext uri="{FF2B5EF4-FFF2-40B4-BE49-F238E27FC236}">
              <a16:creationId xmlns="" xmlns:a16="http://schemas.microsoft.com/office/drawing/2014/main" id="{00000000-0008-0000-00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a:extLst>
            <a:ext uri="{FF2B5EF4-FFF2-40B4-BE49-F238E27FC236}">
              <a16:creationId xmlns="" xmlns:a16="http://schemas.microsoft.com/office/drawing/2014/main" id="{00000000-0008-0000-00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本市の平成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年度末における有形固定資産減価償却率は，類似団体内平均値と等しい</a:t>
          </a:r>
          <a:r>
            <a:rPr kumimoji="1" lang="en-US" altLang="ja-JP" sz="1100">
              <a:solidFill>
                <a:schemeClr val="dk1"/>
              </a:solidFill>
              <a:effectLst/>
              <a:latin typeface="+mn-lt"/>
              <a:ea typeface="+mn-ea"/>
              <a:cs typeface="+mn-cs"/>
            </a:rPr>
            <a:t>59.3</a:t>
          </a:r>
          <a:r>
            <a:rPr kumimoji="1" lang="ja-JP" altLang="ja-JP" sz="1100">
              <a:solidFill>
                <a:schemeClr val="dk1"/>
              </a:solidFill>
              <a:effectLst/>
              <a:latin typeface="+mn-lt"/>
              <a:ea typeface="+mn-ea"/>
              <a:cs typeface="+mn-cs"/>
            </a:rPr>
            <a:t>％となっている。</a:t>
          </a:r>
          <a:endParaRPr lang="ja-JP" altLang="ja-JP">
            <a:effectLst/>
          </a:endParaRPr>
        </a:p>
        <a:p>
          <a:r>
            <a:rPr kumimoji="1" lang="ja-JP" altLang="ja-JP" sz="1100">
              <a:solidFill>
                <a:schemeClr val="dk1"/>
              </a:solidFill>
              <a:effectLst/>
              <a:latin typeface="+mn-lt"/>
              <a:ea typeface="+mn-ea"/>
              <a:cs typeface="+mn-cs"/>
            </a:rPr>
            <a:t>　左のグラフに記載はないものの，平成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年度末における財務諸表を平成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月に公表しており，有形固定資産減価償却率は</a:t>
          </a:r>
          <a:r>
            <a:rPr kumimoji="1" lang="en-US" altLang="ja-JP" sz="1100">
              <a:solidFill>
                <a:schemeClr val="dk1"/>
              </a:solidFill>
              <a:effectLst/>
              <a:latin typeface="+mn-lt"/>
              <a:ea typeface="+mn-ea"/>
              <a:cs typeface="+mn-cs"/>
            </a:rPr>
            <a:t>61</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％となった。前年度から</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％上昇しており，新規投資を抑制した結果，資産の老朽化が進んだと言える。一方で，類似団体内平均値は</a:t>
          </a:r>
          <a:r>
            <a:rPr kumimoji="1" lang="en-US" altLang="ja-JP" sz="1100">
              <a:solidFill>
                <a:schemeClr val="dk1"/>
              </a:solidFill>
              <a:effectLst/>
              <a:latin typeface="+mn-lt"/>
              <a:ea typeface="+mn-ea"/>
              <a:cs typeface="+mn-cs"/>
            </a:rPr>
            <a:t>58.7</a:t>
          </a:r>
          <a:r>
            <a:rPr kumimoji="1" lang="ja-JP" altLang="ja-JP" sz="1100">
              <a:solidFill>
                <a:schemeClr val="dk1"/>
              </a:solidFill>
              <a:effectLst/>
              <a:latin typeface="+mn-lt"/>
              <a:ea typeface="+mn-ea"/>
              <a:cs typeface="+mn-cs"/>
            </a:rPr>
            <a:t>％に低下しており，本市においても，減価償却の進んだ老朽資産の除却などの対策を進めていく必要がある。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a:extLst>
            <a:ext uri="{FF2B5EF4-FFF2-40B4-BE49-F238E27FC236}">
              <a16:creationId xmlns="" xmlns:a16="http://schemas.microsoft.com/office/drawing/2014/main" id="{00000000-0008-0000-00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a:extLst>
            <a:ext uri="{FF2B5EF4-FFF2-40B4-BE49-F238E27FC236}">
              <a16:creationId xmlns="" xmlns:a16="http://schemas.microsoft.com/office/drawing/2014/main" id="{00000000-0008-0000-00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a:extLst>
            <a:ext uri="{FF2B5EF4-FFF2-40B4-BE49-F238E27FC236}">
              <a16:creationId xmlns="" xmlns:a16="http://schemas.microsoft.com/office/drawing/2014/main" id="{00000000-0008-0000-0000-000032000000}"/>
            </a:ext>
          </a:extLst>
        </xdr:cNvPr>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48.0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a:extLst>
            <a:ext uri="{FF2B5EF4-FFF2-40B4-BE49-F238E27FC236}">
              <a16:creationId xmlns="" xmlns:a16="http://schemas.microsoft.com/office/drawing/2014/main" id="{00000000-0008-0000-0000-000033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a:extLst>
            <a:ext uri="{FF2B5EF4-FFF2-40B4-BE49-F238E27FC236}">
              <a16:creationId xmlns="" xmlns:a16="http://schemas.microsoft.com/office/drawing/2014/main" id="{00000000-0008-0000-0000-000034000000}"/>
            </a:ext>
          </a:extLst>
        </xdr:cNvPr>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51.0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a:extLst>
            <a:ext uri="{FF2B5EF4-FFF2-40B4-BE49-F238E27FC236}">
              <a16:creationId xmlns="" xmlns:a16="http://schemas.microsoft.com/office/drawing/2014/main" id="{00000000-0008-0000-0000-000035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a:extLst>
            <a:ext uri="{FF2B5EF4-FFF2-40B4-BE49-F238E27FC236}">
              <a16:creationId xmlns="" xmlns:a16="http://schemas.microsoft.com/office/drawing/2014/main" id="{00000000-0008-0000-0000-000036000000}"/>
            </a:ext>
          </a:extLst>
        </xdr:cNvPr>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54.0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a:extLst>
            <a:ext uri="{FF2B5EF4-FFF2-40B4-BE49-F238E27FC236}">
              <a16:creationId xmlns="" xmlns:a16="http://schemas.microsoft.com/office/drawing/2014/main" id="{00000000-0008-0000-0000-000037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a:extLst>
            <a:ext uri="{FF2B5EF4-FFF2-40B4-BE49-F238E27FC236}">
              <a16:creationId xmlns="" xmlns:a16="http://schemas.microsoft.com/office/drawing/2014/main" id="{00000000-0008-0000-0000-000038000000}"/>
            </a:ext>
          </a:extLst>
        </xdr:cNvPr>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57.0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a:extLst>
            <a:ext uri="{FF2B5EF4-FFF2-40B4-BE49-F238E27FC236}">
              <a16:creationId xmlns="" xmlns:a16="http://schemas.microsoft.com/office/drawing/2014/main" id="{00000000-0008-0000-0000-000039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a:extLst>
            <a:ext uri="{FF2B5EF4-FFF2-40B4-BE49-F238E27FC236}">
              <a16:creationId xmlns="" xmlns:a16="http://schemas.microsoft.com/office/drawing/2014/main" id="{00000000-0008-0000-0000-00003A000000}"/>
            </a:ext>
          </a:extLst>
        </xdr:cNvPr>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a:extLst>
            <a:ext uri="{FF2B5EF4-FFF2-40B4-BE49-F238E27FC236}">
              <a16:creationId xmlns="" xmlns:a16="http://schemas.microsoft.com/office/drawing/2014/main" id="{00000000-0008-0000-0000-00003B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a:extLst>
            <a:ext uri="{FF2B5EF4-FFF2-40B4-BE49-F238E27FC236}">
              <a16:creationId xmlns="" xmlns:a16="http://schemas.microsoft.com/office/drawing/2014/main" id="{00000000-0008-0000-0000-00003C000000}"/>
            </a:ext>
          </a:extLst>
        </xdr:cNvPr>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63.0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a:extLst>
            <a:ext uri="{FF2B5EF4-FFF2-40B4-BE49-F238E27FC236}">
              <a16:creationId xmlns="" xmlns:a16="http://schemas.microsoft.com/office/drawing/2014/main" id="{00000000-0008-0000-0000-00003D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a:extLst>
            <a:ext uri="{FF2B5EF4-FFF2-40B4-BE49-F238E27FC236}">
              <a16:creationId xmlns="" xmlns:a16="http://schemas.microsoft.com/office/drawing/2014/main" id="{00000000-0008-0000-0000-00003E000000}"/>
            </a:ext>
          </a:extLst>
        </xdr:cNvPr>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66.0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a:extLst>
            <a:ext uri="{FF2B5EF4-FFF2-40B4-BE49-F238E27FC236}">
              <a16:creationId xmlns="" xmlns:a16="http://schemas.microsoft.com/office/drawing/2014/main" id="{00000000-0008-0000-0000-00003F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a:extLst>
            <a:ext uri="{FF2B5EF4-FFF2-40B4-BE49-F238E27FC236}">
              <a16:creationId xmlns="" xmlns:a16="http://schemas.microsoft.com/office/drawing/2014/main" id="{00000000-0008-0000-0000-000040000000}"/>
            </a:ext>
          </a:extLst>
        </xdr:cNvPr>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69.0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a:extLst>
            <a:ext uri="{FF2B5EF4-FFF2-40B4-BE49-F238E27FC236}">
              <a16:creationId xmlns="" xmlns:a16="http://schemas.microsoft.com/office/drawing/2014/main" id="{00000000-0008-0000-0000-000041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25</xdr:row>
      <xdr:rowOff>122162</xdr:rowOff>
    </xdr:from>
    <xdr:to>
      <xdr:col>3</xdr:col>
      <xdr:colOff>1170940</xdr:colOff>
      <xdr:row>33</xdr:row>
      <xdr:rowOff>159052</xdr:rowOff>
    </xdr:to>
    <xdr:cxnSp macro="">
      <xdr:nvCxnSpPr>
        <xdr:cNvPr id="66" name="直線コネクタ 65">
          <a:extLst>
            <a:ext uri="{FF2B5EF4-FFF2-40B4-BE49-F238E27FC236}">
              <a16:creationId xmlns="" xmlns:a16="http://schemas.microsoft.com/office/drawing/2014/main" id="{00000000-0008-0000-0000-000042000000}"/>
            </a:ext>
          </a:extLst>
        </xdr:cNvPr>
        <xdr:cNvCxnSpPr/>
      </xdr:nvCxnSpPr>
      <xdr:spPr>
        <a:xfrm flipV="1">
          <a:off x="4760595" y="5189462"/>
          <a:ext cx="1270" cy="1408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162879</xdr:rowOff>
    </xdr:from>
    <xdr:ext cx="405111" cy="259045"/>
    <xdr:sp macro="" textlink="">
      <xdr:nvSpPr>
        <xdr:cNvPr id="67" name="有形固定資産減価償却率最小値テキスト">
          <a:extLst>
            <a:ext uri="{FF2B5EF4-FFF2-40B4-BE49-F238E27FC236}">
              <a16:creationId xmlns="" xmlns:a16="http://schemas.microsoft.com/office/drawing/2014/main" id="{00000000-0008-0000-0000-000043000000}"/>
            </a:ext>
          </a:extLst>
        </xdr:cNvPr>
        <xdr:cNvSpPr txBox="1"/>
      </xdr:nvSpPr>
      <xdr:spPr>
        <a:xfrm>
          <a:off x="4813300" y="6601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53.0</a:t>
          </a:r>
          <a:endParaRPr kumimoji="1" lang="ja-JP" altLang="en-US" sz="1000" b="1">
            <a:latin typeface="ＭＳ Ｐゴシック"/>
          </a:endParaRPr>
        </a:p>
      </xdr:txBody>
    </xdr:sp>
    <xdr:clientData/>
  </xdr:oneCellAnchor>
  <xdr:twoCellAnchor>
    <xdr:from>
      <xdr:col>3</xdr:col>
      <xdr:colOff>1082675</xdr:colOff>
      <xdr:row>33</xdr:row>
      <xdr:rowOff>159052</xdr:rowOff>
    </xdr:from>
    <xdr:to>
      <xdr:col>3</xdr:col>
      <xdr:colOff>1260475</xdr:colOff>
      <xdr:row>33</xdr:row>
      <xdr:rowOff>159052</xdr:rowOff>
    </xdr:to>
    <xdr:cxnSp macro="">
      <xdr:nvCxnSpPr>
        <xdr:cNvPr id="68" name="直線コネクタ 67">
          <a:extLst>
            <a:ext uri="{FF2B5EF4-FFF2-40B4-BE49-F238E27FC236}">
              <a16:creationId xmlns="" xmlns:a16="http://schemas.microsoft.com/office/drawing/2014/main" id="{00000000-0008-0000-0000-000044000000}"/>
            </a:ext>
          </a:extLst>
        </xdr:cNvPr>
        <xdr:cNvCxnSpPr/>
      </xdr:nvCxnSpPr>
      <xdr:spPr>
        <a:xfrm>
          <a:off x="4673600" y="659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24</xdr:row>
      <xdr:rowOff>68839</xdr:rowOff>
    </xdr:from>
    <xdr:ext cx="405111" cy="259045"/>
    <xdr:sp macro="" textlink="">
      <xdr:nvSpPr>
        <xdr:cNvPr id="69" name="有形固定資産減価償却率最大値テキスト">
          <a:extLst>
            <a:ext uri="{FF2B5EF4-FFF2-40B4-BE49-F238E27FC236}">
              <a16:creationId xmlns="" xmlns:a16="http://schemas.microsoft.com/office/drawing/2014/main" id="{00000000-0008-0000-0000-000045000000}"/>
            </a:ext>
          </a:extLst>
        </xdr:cNvPr>
        <xdr:cNvSpPr txBox="1"/>
      </xdr:nvSpPr>
      <xdr:spPr>
        <a:xfrm>
          <a:off x="4813300" y="4964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66.7</a:t>
          </a:r>
          <a:endParaRPr kumimoji="1" lang="ja-JP" altLang="en-US" sz="1000" b="1">
            <a:latin typeface="ＭＳ Ｐゴシック"/>
          </a:endParaRPr>
        </a:p>
      </xdr:txBody>
    </xdr:sp>
    <xdr:clientData/>
  </xdr:oneCellAnchor>
  <xdr:twoCellAnchor>
    <xdr:from>
      <xdr:col>3</xdr:col>
      <xdr:colOff>1082675</xdr:colOff>
      <xdr:row>25</xdr:row>
      <xdr:rowOff>122162</xdr:rowOff>
    </xdr:from>
    <xdr:to>
      <xdr:col>3</xdr:col>
      <xdr:colOff>1260475</xdr:colOff>
      <xdr:row>25</xdr:row>
      <xdr:rowOff>122162</xdr:rowOff>
    </xdr:to>
    <xdr:cxnSp macro="">
      <xdr:nvCxnSpPr>
        <xdr:cNvPr id="70" name="直線コネクタ 69">
          <a:extLst>
            <a:ext uri="{FF2B5EF4-FFF2-40B4-BE49-F238E27FC236}">
              <a16:creationId xmlns="" xmlns:a16="http://schemas.microsoft.com/office/drawing/2014/main" id="{00000000-0008-0000-0000-000046000000}"/>
            </a:ext>
          </a:extLst>
        </xdr:cNvPr>
        <xdr:cNvCxnSpPr/>
      </xdr:nvCxnSpPr>
      <xdr:spPr>
        <a:xfrm>
          <a:off x="4673600" y="5189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15015</xdr:rowOff>
    </xdr:from>
    <xdr:ext cx="405111" cy="259045"/>
    <xdr:sp macro="" textlink="">
      <xdr:nvSpPr>
        <xdr:cNvPr id="71" name="有形固定資産減価償却率平均値テキスト">
          <a:extLst>
            <a:ext uri="{FF2B5EF4-FFF2-40B4-BE49-F238E27FC236}">
              <a16:creationId xmlns="" xmlns:a16="http://schemas.microsoft.com/office/drawing/2014/main" id="{00000000-0008-0000-0000-000047000000}"/>
            </a:ext>
          </a:extLst>
        </xdr:cNvPr>
        <xdr:cNvSpPr txBox="1"/>
      </xdr:nvSpPr>
      <xdr:spPr>
        <a:xfrm>
          <a:off x="4813300" y="59395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36588</xdr:rowOff>
    </xdr:from>
    <xdr:to>
      <xdr:col>3</xdr:col>
      <xdr:colOff>1222375</xdr:colOff>
      <xdr:row>30</xdr:row>
      <xdr:rowOff>138188</xdr:rowOff>
    </xdr:to>
    <xdr:sp macro="" textlink="">
      <xdr:nvSpPr>
        <xdr:cNvPr id="72" name="フローチャート : 判断 71">
          <a:extLst>
            <a:ext uri="{FF2B5EF4-FFF2-40B4-BE49-F238E27FC236}">
              <a16:creationId xmlns="" xmlns:a16="http://schemas.microsoft.com/office/drawing/2014/main" id="{00000000-0008-0000-0000-000048000000}"/>
            </a:ext>
          </a:extLst>
        </xdr:cNvPr>
        <xdr:cNvSpPr/>
      </xdr:nvSpPr>
      <xdr:spPr>
        <a:xfrm>
          <a:off x="4711700" y="59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136072</xdr:rowOff>
    </xdr:from>
    <xdr:to>
      <xdr:col>3</xdr:col>
      <xdr:colOff>511175</xdr:colOff>
      <xdr:row>30</xdr:row>
      <xdr:rowOff>66222</xdr:rowOff>
    </xdr:to>
    <xdr:sp macro="" textlink="">
      <xdr:nvSpPr>
        <xdr:cNvPr id="73" name="フローチャート : 判断 72">
          <a:extLst>
            <a:ext uri="{FF2B5EF4-FFF2-40B4-BE49-F238E27FC236}">
              <a16:creationId xmlns="" xmlns:a16="http://schemas.microsoft.com/office/drawing/2014/main" id="{00000000-0008-0000-0000-000049000000}"/>
            </a:ext>
          </a:extLst>
        </xdr:cNvPr>
        <xdr:cNvSpPr/>
      </xdr:nvSpPr>
      <xdr:spPr>
        <a:xfrm>
          <a:off x="4000500" y="5889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a:extLst>
            <a:ext uri="{FF2B5EF4-FFF2-40B4-BE49-F238E27FC236}">
              <a16:creationId xmlns="" xmlns:a16="http://schemas.microsoft.com/office/drawing/2014/main" id="{00000000-0008-0000-0000-00004A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a:extLst>
            <a:ext uri="{FF2B5EF4-FFF2-40B4-BE49-F238E27FC236}">
              <a16:creationId xmlns="" xmlns:a16="http://schemas.microsoft.com/office/drawing/2014/main" id="{00000000-0008-0000-0000-00004B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a:extLst>
            <a:ext uri="{FF2B5EF4-FFF2-40B4-BE49-F238E27FC236}">
              <a16:creationId xmlns="" xmlns:a16="http://schemas.microsoft.com/office/drawing/2014/main" id="{00000000-0008-0000-0000-00004C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a:extLst>
            <a:ext uri="{FF2B5EF4-FFF2-40B4-BE49-F238E27FC236}">
              <a16:creationId xmlns="" xmlns:a16="http://schemas.microsoft.com/office/drawing/2014/main" id="{00000000-0008-0000-0000-00004D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a:extLst>
            <a:ext uri="{FF2B5EF4-FFF2-40B4-BE49-F238E27FC236}">
              <a16:creationId xmlns="" xmlns:a16="http://schemas.microsoft.com/office/drawing/2014/main" id="{00000000-0008-0000-0000-00004E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29</xdr:row>
      <xdr:rowOff>146352</xdr:rowOff>
    </xdr:from>
    <xdr:to>
      <xdr:col>3</xdr:col>
      <xdr:colOff>511175</xdr:colOff>
      <xdr:row>30</xdr:row>
      <xdr:rowOff>76502</xdr:rowOff>
    </xdr:to>
    <xdr:sp macro="" textlink="">
      <xdr:nvSpPr>
        <xdr:cNvPr id="79" name="円/楕円 78">
          <a:extLst>
            <a:ext uri="{FF2B5EF4-FFF2-40B4-BE49-F238E27FC236}">
              <a16:creationId xmlns="" xmlns:a16="http://schemas.microsoft.com/office/drawing/2014/main" id="{00000000-0008-0000-0000-00004F000000}"/>
            </a:ext>
          </a:extLst>
        </xdr:cNvPr>
        <xdr:cNvSpPr/>
      </xdr:nvSpPr>
      <xdr:spPr>
        <a:xfrm>
          <a:off x="4000500" y="589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28</xdr:row>
      <xdr:rowOff>82749</xdr:rowOff>
    </xdr:from>
    <xdr:ext cx="405111" cy="259045"/>
    <xdr:sp macro="" textlink="">
      <xdr:nvSpPr>
        <xdr:cNvPr id="80" name="n_1aveValue有形固定資産減価償却率">
          <a:extLst>
            <a:ext uri="{FF2B5EF4-FFF2-40B4-BE49-F238E27FC236}">
              <a16:creationId xmlns="" xmlns:a16="http://schemas.microsoft.com/office/drawing/2014/main" id="{00000000-0008-0000-0000-000050000000}"/>
            </a:ext>
          </a:extLst>
        </xdr:cNvPr>
        <xdr:cNvSpPr txBox="1"/>
      </xdr:nvSpPr>
      <xdr:spPr>
        <a:xfrm>
          <a:off x="3836043" y="5664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oneCellAnchor>
    <xdr:from>
      <xdr:col>3</xdr:col>
      <xdr:colOff>245118</xdr:colOff>
      <xdr:row>30</xdr:row>
      <xdr:rowOff>67629</xdr:rowOff>
    </xdr:from>
    <xdr:ext cx="405111" cy="259045"/>
    <xdr:sp macro="" textlink="">
      <xdr:nvSpPr>
        <xdr:cNvPr id="81" name="n_1mainValue有形固定資産減価償却率">
          <a:extLst>
            <a:ext uri="{FF2B5EF4-FFF2-40B4-BE49-F238E27FC236}">
              <a16:creationId xmlns="" xmlns:a16="http://schemas.microsoft.com/office/drawing/2014/main" id="{00000000-0008-0000-0000-000051000000}"/>
            </a:ext>
          </a:extLst>
        </xdr:cNvPr>
        <xdr:cNvSpPr txBox="1"/>
      </xdr:nvSpPr>
      <xdr:spPr>
        <a:xfrm>
          <a:off x="3836043" y="5992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2" name="正方形/長方形 81">
          <a:extLst>
            <a:ext uri="{FF2B5EF4-FFF2-40B4-BE49-F238E27FC236}">
              <a16:creationId xmlns="" xmlns:a16="http://schemas.microsoft.com/office/drawing/2014/main" id="{00000000-0008-0000-0000-000052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3" name="正方形/長方形 82">
          <a:extLst>
            <a:ext uri="{FF2B5EF4-FFF2-40B4-BE49-F238E27FC236}">
              <a16:creationId xmlns="" xmlns:a16="http://schemas.microsoft.com/office/drawing/2014/main" id="{00000000-0008-0000-0000-000053000000}"/>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4" name="正方形/長方形 83">
          <a:extLst>
            <a:ext uri="{FF2B5EF4-FFF2-40B4-BE49-F238E27FC236}">
              <a16:creationId xmlns="" xmlns:a16="http://schemas.microsoft.com/office/drawing/2014/main" id="{00000000-0008-0000-0000-000054000000}"/>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5" name="正方形/長方形 84">
          <a:extLst>
            <a:ext uri="{FF2B5EF4-FFF2-40B4-BE49-F238E27FC236}">
              <a16:creationId xmlns="" xmlns:a16="http://schemas.microsoft.com/office/drawing/2014/main" id="{00000000-0008-0000-0000-000055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6" name="正方形/長方形 85">
          <a:extLst>
            <a:ext uri="{FF2B5EF4-FFF2-40B4-BE49-F238E27FC236}">
              <a16:creationId xmlns="" xmlns:a16="http://schemas.microsoft.com/office/drawing/2014/main" id="{00000000-0008-0000-0000-000056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7" name="正方形/長方形 86">
          <a:extLst>
            <a:ext uri="{FF2B5EF4-FFF2-40B4-BE49-F238E27FC236}">
              <a16:creationId xmlns="" xmlns:a16="http://schemas.microsoft.com/office/drawing/2014/main" id="{00000000-0008-0000-0000-000057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8" name="テキスト ボックス 87">
          <a:extLst>
            <a:ext uri="{FF2B5EF4-FFF2-40B4-BE49-F238E27FC236}">
              <a16:creationId xmlns="" xmlns:a16="http://schemas.microsoft.com/office/drawing/2014/main" id="{00000000-0008-0000-0000-000058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9" name="正方形/長方形 88">
          <a:extLst>
            <a:ext uri="{FF2B5EF4-FFF2-40B4-BE49-F238E27FC236}">
              <a16:creationId xmlns="" xmlns:a16="http://schemas.microsoft.com/office/drawing/2014/main" id="{00000000-0008-0000-0000-000059000000}"/>
            </a:ext>
          </a:extLst>
        </xdr:cNvPr>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平成</a:t>
          </a:r>
          <a:r>
            <a:rPr kumimoji="1" lang="en-US" altLang="ja-JP" sz="2000" b="1">
              <a:solidFill>
                <a:sysClr val="windowText" lastClr="000000"/>
              </a:solidFill>
              <a:latin typeface="ＭＳ Ｐゴシック"/>
            </a:rPr>
            <a:t>29</a:t>
          </a:r>
          <a:r>
            <a:rPr kumimoji="1" lang="ja-JP" altLang="en-US" sz="2000" b="1">
              <a:solidFill>
                <a:sysClr val="windowText" lastClr="000000"/>
              </a:solidFill>
              <a:latin typeface="ＭＳ Ｐゴシック"/>
            </a:rPr>
            <a:t>年度より公表</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0" name="正方形/長方形 89">
          <a:extLst>
            <a:ext uri="{FF2B5EF4-FFF2-40B4-BE49-F238E27FC236}">
              <a16:creationId xmlns="" xmlns:a16="http://schemas.microsoft.com/office/drawing/2014/main" id="{00000000-0008-0000-0000-00005A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1" name="正方形/長方形 90">
          <a:extLst>
            <a:ext uri="{FF2B5EF4-FFF2-40B4-BE49-F238E27FC236}">
              <a16:creationId xmlns="" xmlns:a16="http://schemas.microsoft.com/office/drawing/2014/main" id="{00000000-0008-0000-0000-00005B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2" name="テキスト ボックス 91">
          <a:extLst>
            <a:ext uri="{FF2B5EF4-FFF2-40B4-BE49-F238E27FC236}">
              <a16:creationId xmlns="" xmlns:a16="http://schemas.microsoft.com/office/drawing/2014/main" id="{00000000-0008-0000-0000-00005C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3" name="テキスト ボックス 92">
          <a:extLst>
            <a:ext uri="{FF2B5EF4-FFF2-40B4-BE49-F238E27FC236}">
              <a16:creationId xmlns="" xmlns:a16="http://schemas.microsoft.com/office/drawing/2014/main" id="{00000000-0008-0000-0000-00005D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4" name="テキスト ボックス 93">
          <a:extLst>
            <a:ext uri="{FF2B5EF4-FFF2-40B4-BE49-F238E27FC236}">
              <a16:creationId xmlns="" xmlns:a16="http://schemas.microsoft.com/office/drawing/2014/main" id="{00000000-0008-0000-0000-00005E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5" name="テキスト ボックス 94">
          <a:extLst>
            <a:ext uri="{FF2B5EF4-FFF2-40B4-BE49-F238E27FC236}">
              <a16:creationId xmlns="" xmlns:a16="http://schemas.microsoft.com/office/drawing/2014/main" id="{00000000-0008-0000-0000-00005F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京都府京都市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 xmlns:a16="http://schemas.microsoft.com/office/drawing/2014/main" id="{00000000-0008-0000-01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1,418,340
1,375,773
827.83
699,584,539
697,002,929
472,514
349,954,895
1,313,405,262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15.2
226.2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政令市</a:t>
          </a:r>
        </a:p>
      </xdr:txBody>
    </xdr:sp>
    <xdr:clientData/>
  </xdr:twoCellAnchor>
  <xdr:oneCellAnchor>
    <xdr:from>
      <xdr:col>1</xdr:col>
      <xdr:colOff>3175</xdr:colOff>
      <xdr:row>15</xdr:row>
      <xdr:rowOff>158750</xdr:rowOff>
    </xdr:from>
    <xdr:ext cx="5163593" cy="259045"/>
    <xdr:sp macro="" textlink="">
      <xdr:nvSpPr>
        <xdr:cNvPr id="18" name="テキスト ボックス 17">
          <a:extLst>
            <a:ext uri="{FF2B5EF4-FFF2-40B4-BE49-F238E27FC236}">
              <a16:creationId xmlns="" xmlns:a16="http://schemas.microsoft.com/office/drawing/2014/main" id="{00000000-0008-0000-0100-000012000000}"/>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 xmlns:a16="http://schemas.microsoft.com/office/drawing/2014/main" id="{00000000-0008-0000-0100-000013000000}"/>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 xmlns:a16="http://schemas.microsoft.com/office/drawing/2014/main" id="{00000000-0008-0000-0100-000014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 xmlns:a16="http://schemas.microsoft.com/office/drawing/2014/main" id="{00000000-0008-0000-0100-00001500000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22" name="正方形/長方形 21">
          <a:extLst>
            <a:ext uri="{FF2B5EF4-FFF2-40B4-BE49-F238E27FC236}">
              <a16:creationId xmlns="" xmlns:a16="http://schemas.microsoft.com/office/drawing/2014/main" id="{00000000-0008-0000-0100-000016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23" name="正方形/長方形 22">
          <a:extLst>
            <a:ext uri="{FF2B5EF4-FFF2-40B4-BE49-F238E27FC236}">
              <a16:creationId xmlns="" xmlns:a16="http://schemas.microsoft.com/office/drawing/2014/main" id="{00000000-0008-0000-0100-000017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24" name="正方形/長方形 23">
          <a:extLst>
            <a:ext uri="{FF2B5EF4-FFF2-40B4-BE49-F238E27FC236}">
              <a16:creationId xmlns="" xmlns:a16="http://schemas.microsoft.com/office/drawing/2014/main" id="{00000000-0008-0000-0100-000018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25" name="正方形/長方形 24">
          <a:extLst>
            <a:ext uri="{FF2B5EF4-FFF2-40B4-BE49-F238E27FC236}">
              <a16:creationId xmlns="" xmlns:a16="http://schemas.microsoft.com/office/drawing/2014/main" id="{00000000-0008-0000-0100-000019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26" name="正方形/長方形 25">
          <a:extLst>
            <a:ext uri="{FF2B5EF4-FFF2-40B4-BE49-F238E27FC236}">
              <a16:creationId xmlns="" xmlns:a16="http://schemas.microsoft.com/office/drawing/2014/main" id="{00000000-0008-0000-0100-00001A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27" name="正方形/長方形 26">
          <a:extLst>
            <a:ext uri="{FF2B5EF4-FFF2-40B4-BE49-F238E27FC236}">
              <a16:creationId xmlns="" xmlns:a16="http://schemas.microsoft.com/office/drawing/2014/main" id="{00000000-0008-0000-0100-00001B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28" name="正方形/長方形 27">
          <a:extLst>
            <a:ext uri="{FF2B5EF4-FFF2-40B4-BE49-F238E27FC236}">
              <a16:creationId xmlns="" xmlns:a16="http://schemas.microsoft.com/office/drawing/2014/main" id="{00000000-0008-0000-0100-00001C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29" name="正方形/長方形 28">
          <a:extLst>
            <a:ext uri="{FF2B5EF4-FFF2-40B4-BE49-F238E27FC236}">
              <a16:creationId xmlns="" xmlns:a16="http://schemas.microsoft.com/office/drawing/2014/main" id="{00000000-0008-0000-0100-00001D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30" name="正方形/長方形 29">
          <a:extLst>
            <a:ext uri="{FF2B5EF4-FFF2-40B4-BE49-F238E27FC236}">
              <a16:creationId xmlns="" xmlns:a16="http://schemas.microsoft.com/office/drawing/2014/main" id="{00000000-0008-0000-0100-00001E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31" name="正方形/長方形 30">
          <a:extLst>
            <a:ext uri="{FF2B5EF4-FFF2-40B4-BE49-F238E27FC236}">
              <a16:creationId xmlns="" xmlns:a16="http://schemas.microsoft.com/office/drawing/2014/main" id="{00000000-0008-0000-0100-00001F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32" name="正方形/長方形 31">
          <a:extLst>
            <a:ext uri="{FF2B5EF4-FFF2-40B4-BE49-F238E27FC236}">
              <a16:creationId xmlns="" xmlns:a16="http://schemas.microsoft.com/office/drawing/2014/main" id="{00000000-0008-0000-0100-000020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33" name="正方形/長方形 32">
          <a:extLst>
            <a:ext uri="{FF2B5EF4-FFF2-40B4-BE49-F238E27FC236}">
              <a16:creationId xmlns="" xmlns:a16="http://schemas.microsoft.com/office/drawing/2014/main" id="{00000000-0008-0000-0100-000021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34" name="正方形/長方形 33">
          <a:extLst>
            <a:ext uri="{FF2B5EF4-FFF2-40B4-BE49-F238E27FC236}">
              <a16:creationId xmlns="" xmlns:a16="http://schemas.microsoft.com/office/drawing/2014/main" id="{00000000-0008-0000-0100-000022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35" name="正方形/長方形 34">
          <a:extLst>
            <a:ext uri="{FF2B5EF4-FFF2-40B4-BE49-F238E27FC236}">
              <a16:creationId xmlns="" xmlns:a16="http://schemas.microsoft.com/office/drawing/2014/main" id="{00000000-0008-0000-0100-000023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36" name="正方形/長方形 35">
          <a:extLst>
            <a:ext uri="{FF2B5EF4-FFF2-40B4-BE49-F238E27FC236}">
              <a16:creationId xmlns="" xmlns:a16="http://schemas.microsoft.com/office/drawing/2014/main" id="{00000000-0008-0000-0100-000024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37" name="正方形/長方形 36">
          <a:extLst>
            <a:ext uri="{FF2B5EF4-FFF2-40B4-BE49-F238E27FC236}">
              <a16:creationId xmlns="" xmlns:a16="http://schemas.microsoft.com/office/drawing/2014/main" id="{00000000-0008-0000-0100-000025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38" name="正方形/長方形 37">
          <a:extLst>
            <a:ext uri="{FF2B5EF4-FFF2-40B4-BE49-F238E27FC236}">
              <a16:creationId xmlns="" xmlns:a16="http://schemas.microsoft.com/office/drawing/2014/main" id="{00000000-0008-0000-0100-000026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39" name="正方形/長方形 38">
          <a:extLst>
            <a:ext uri="{FF2B5EF4-FFF2-40B4-BE49-F238E27FC236}">
              <a16:creationId xmlns="" xmlns:a16="http://schemas.microsoft.com/office/drawing/2014/main" id="{00000000-0008-0000-0100-000027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40" name="正方形/長方形 39">
          <a:extLst>
            <a:ext uri="{FF2B5EF4-FFF2-40B4-BE49-F238E27FC236}">
              <a16:creationId xmlns="" xmlns:a16="http://schemas.microsoft.com/office/drawing/2014/main" id="{00000000-0008-0000-0100-000028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41" name="正方形/長方形 40">
          <a:extLst>
            <a:ext uri="{FF2B5EF4-FFF2-40B4-BE49-F238E27FC236}">
              <a16:creationId xmlns="" xmlns:a16="http://schemas.microsoft.com/office/drawing/2014/main" id="{00000000-0008-0000-0100-000029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42" name="正方形/長方形 41">
          <a:extLst>
            <a:ext uri="{FF2B5EF4-FFF2-40B4-BE49-F238E27FC236}">
              <a16:creationId xmlns="" xmlns:a16="http://schemas.microsoft.com/office/drawing/2014/main" id="{00000000-0008-0000-0100-00002A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43" name="正方形/長方形 42">
          <a:extLst>
            <a:ext uri="{FF2B5EF4-FFF2-40B4-BE49-F238E27FC236}">
              <a16:creationId xmlns="" xmlns:a16="http://schemas.microsoft.com/office/drawing/2014/main" id="{00000000-0008-0000-0100-00002B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44" name="正方形/長方形 43">
          <a:extLst>
            <a:ext uri="{FF2B5EF4-FFF2-40B4-BE49-F238E27FC236}">
              <a16:creationId xmlns="" xmlns:a16="http://schemas.microsoft.com/office/drawing/2014/main" id="{00000000-0008-0000-0100-00002C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45" name="正方形/長方形 44">
          <a:extLst>
            <a:ext uri="{FF2B5EF4-FFF2-40B4-BE49-F238E27FC236}">
              <a16:creationId xmlns="" xmlns:a16="http://schemas.microsoft.com/office/drawing/2014/main" id="{00000000-0008-0000-0100-00002D000000}"/>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46</xdr:row>
      <xdr:rowOff>114300</xdr:rowOff>
    </xdr:from>
    <xdr:to>
      <xdr:col>16</xdr:col>
      <xdr:colOff>346075</xdr:colOff>
      <xdr:row>50</xdr:row>
      <xdr:rowOff>63500</xdr:rowOff>
    </xdr:to>
    <xdr:sp macro="" textlink="">
      <xdr:nvSpPr>
        <xdr:cNvPr id="46" name="正方形/長方形 45">
          <a:extLst>
            <a:ext uri="{FF2B5EF4-FFF2-40B4-BE49-F238E27FC236}">
              <a16:creationId xmlns="" xmlns:a16="http://schemas.microsoft.com/office/drawing/2014/main" id="{00000000-0008-0000-0100-00002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47" name="正方形/長方形 46">
          <a:extLst>
            <a:ext uri="{FF2B5EF4-FFF2-40B4-BE49-F238E27FC236}">
              <a16:creationId xmlns="" xmlns:a16="http://schemas.microsoft.com/office/drawing/2014/main" id="{00000000-0008-0000-0100-00002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48" name="正方形/長方形 47">
          <a:extLst>
            <a:ext uri="{FF2B5EF4-FFF2-40B4-BE49-F238E27FC236}">
              <a16:creationId xmlns="" xmlns:a16="http://schemas.microsoft.com/office/drawing/2014/main" id="{00000000-0008-0000-0100-00003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49" name="正方形/長方形 48">
          <a:extLst>
            <a:ext uri="{FF2B5EF4-FFF2-40B4-BE49-F238E27FC236}">
              <a16:creationId xmlns="" xmlns:a16="http://schemas.microsoft.com/office/drawing/2014/main" id="{00000000-0008-0000-0100-00003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50" name="正方形/長方形 49">
          <a:extLst>
            <a:ext uri="{FF2B5EF4-FFF2-40B4-BE49-F238E27FC236}">
              <a16:creationId xmlns="" xmlns:a16="http://schemas.microsoft.com/office/drawing/2014/main" id="{00000000-0008-0000-0100-00003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51" name="正方形/長方形 50">
          <a:extLst>
            <a:ext uri="{FF2B5EF4-FFF2-40B4-BE49-F238E27FC236}">
              <a16:creationId xmlns="" xmlns:a16="http://schemas.microsoft.com/office/drawing/2014/main" id="{00000000-0008-0000-0100-00003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52" name="正方形/長方形 51">
          <a:extLst>
            <a:ext uri="{FF2B5EF4-FFF2-40B4-BE49-F238E27FC236}">
              <a16:creationId xmlns="" xmlns:a16="http://schemas.microsoft.com/office/drawing/2014/main" id="{00000000-0008-0000-0100-00003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94,503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53" name="正方形/長方形 52">
          <a:extLst>
            <a:ext uri="{FF2B5EF4-FFF2-40B4-BE49-F238E27FC236}">
              <a16:creationId xmlns="" xmlns:a16="http://schemas.microsoft.com/office/drawing/2014/main" id="{00000000-0008-0000-0100-000035000000}"/>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68</xdr:row>
      <xdr:rowOff>152400</xdr:rowOff>
    </xdr:from>
    <xdr:to>
      <xdr:col>7</xdr:col>
      <xdr:colOff>676275</xdr:colOff>
      <xdr:row>72</xdr:row>
      <xdr:rowOff>101600</xdr:rowOff>
    </xdr:to>
    <xdr:sp macro="" textlink="">
      <xdr:nvSpPr>
        <xdr:cNvPr id="54" name="正方形/長方形 53">
          <a:extLst>
            <a:ext uri="{FF2B5EF4-FFF2-40B4-BE49-F238E27FC236}">
              <a16:creationId xmlns="" xmlns:a16="http://schemas.microsoft.com/office/drawing/2014/main" id="{00000000-0008-0000-0100-000036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55" name="正方形/長方形 54">
          <a:extLst>
            <a:ext uri="{FF2B5EF4-FFF2-40B4-BE49-F238E27FC236}">
              <a16:creationId xmlns="" xmlns:a16="http://schemas.microsoft.com/office/drawing/2014/main" id="{00000000-0008-0000-0100-000037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56" name="正方形/長方形 55">
          <a:extLst>
            <a:ext uri="{FF2B5EF4-FFF2-40B4-BE49-F238E27FC236}">
              <a16:creationId xmlns="" xmlns:a16="http://schemas.microsoft.com/office/drawing/2014/main" id="{00000000-0008-0000-0100-000038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57" name="正方形/長方形 56">
          <a:extLst>
            <a:ext uri="{FF2B5EF4-FFF2-40B4-BE49-F238E27FC236}">
              <a16:creationId xmlns="" xmlns:a16="http://schemas.microsoft.com/office/drawing/2014/main" id="{00000000-0008-0000-0100-000039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58" name="正方形/長方形 57">
          <a:extLst>
            <a:ext uri="{FF2B5EF4-FFF2-40B4-BE49-F238E27FC236}">
              <a16:creationId xmlns="" xmlns:a16="http://schemas.microsoft.com/office/drawing/2014/main" id="{00000000-0008-0000-0100-00003A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59" name="正方形/長方形 58">
          <a:extLst>
            <a:ext uri="{FF2B5EF4-FFF2-40B4-BE49-F238E27FC236}">
              <a16:creationId xmlns="" xmlns:a16="http://schemas.microsoft.com/office/drawing/2014/main" id="{00000000-0008-0000-0100-00003B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60" name="正方形/長方形 59">
          <a:extLst>
            <a:ext uri="{FF2B5EF4-FFF2-40B4-BE49-F238E27FC236}">
              <a16:creationId xmlns="" xmlns:a16="http://schemas.microsoft.com/office/drawing/2014/main" id="{00000000-0008-0000-0100-00003C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61" name="正方形/長方形 60">
          <a:extLst>
            <a:ext uri="{FF2B5EF4-FFF2-40B4-BE49-F238E27FC236}">
              <a16:creationId xmlns="" xmlns:a16="http://schemas.microsoft.com/office/drawing/2014/main" id="{00000000-0008-0000-0100-00003D00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62" name="正方形/長方形 61">
          <a:extLst>
            <a:ext uri="{FF2B5EF4-FFF2-40B4-BE49-F238E27FC236}">
              <a16:creationId xmlns="" xmlns:a16="http://schemas.microsoft.com/office/drawing/2014/main" id="{00000000-0008-0000-0100-00003E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63" name="正方形/長方形 62">
          <a:extLst>
            <a:ext uri="{FF2B5EF4-FFF2-40B4-BE49-F238E27FC236}">
              <a16:creationId xmlns="" xmlns:a16="http://schemas.microsoft.com/office/drawing/2014/main" id="{00000000-0008-0000-0100-00003F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64" name="正方形/長方形 63">
          <a:extLst>
            <a:ext uri="{FF2B5EF4-FFF2-40B4-BE49-F238E27FC236}">
              <a16:creationId xmlns="" xmlns:a16="http://schemas.microsoft.com/office/drawing/2014/main" id="{00000000-0008-0000-0100-000040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65" name="正方形/長方形 64">
          <a:extLst>
            <a:ext uri="{FF2B5EF4-FFF2-40B4-BE49-F238E27FC236}">
              <a16:creationId xmlns="" xmlns:a16="http://schemas.microsoft.com/office/drawing/2014/main" id="{00000000-0008-0000-0100-000041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66" name="正方形/長方形 65">
          <a:extLst>
            <a:ext uri="{FF2B5EF4-FFF2-40B4-BE49-F238E27FC236}">
              <a16:creationId xmlns="" xmlns:a16="http://schemas.microsoft.com/office/drawing/2014/main" id="{00000000-0008-0000-0100-000042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67" name="正方形/長方形 66">
          <a:extLst>
            <a:ext uri="{FF2B5EF4-FFF2-40B4-BE49-F238E27FC236}">
              <a16:creationId xmlns="" xmlns:a16="http://schemas.microsoft.com/office/drawing/2014/main" id="{00000000-0008-0000-0100-000043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68" name="正方形/長方形 67">
          <a:extLst>
            <a:ext uri="{FF2B5EF4-FFF2-40B4-BE49-F238E27FC236}">
              <a16:creationId xmlns="" xmlns:a16="http://schemas.microsoft.com/office/drawing/2014/main" id="{00000000-0008-0000-0100-000044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0.302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69" name="正方形/長方形 68">
          <a:extLst>
            <a:ext uri="{FF2B5EF4-FFF2-40B4-BE49-F238E27FC236}">
              <a16:creationId xmlns="" xmlns:a16="http://schemas.microsoft.com/office/drawing/2014/main" id="{00000000-0008-0000-0100-00004500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70" name="正方形/長方形 69">
          <a:extLst>
            <a:ext uri="{FF2B5EF4-FFF2-40B4-BE49-F238E27FC236}">
              <a16:creationId xmlns="" xmlns:a16="http://schemas.microsoft.com/office/drawing/2014/main" id="{00000000-0008-0000-0100-000046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71" name="正方形/長方形 70">
          <a:extLst>
            <a:ext uri="{FF2B5EF4-FFF2-40B4-BE49-F238E27FC236}">
              <a16:creationId xmlns="" xmlns:a16="http://schemas.microsoft.com/office/drawing/2014/main" id="{00000000-0008-0000-0100-000047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72" name="正方形/長方形 71">
          <a:extLst>
            <a:ext uri="{FF2B5EF4-FFF2-40B4-BE49-F238E27FC236}">
              <a16:creationId xmlns="" xmlns:a16="http://schemas.microsoft.com/office/drawing/2014/main" id="{00000000-0008-0000-0100-000048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73" name="正方形/長方形 72">
          <a:extLst>
            <a:ext uri="{FF2B5EF4-FFF2-40B4-BE49-F238E27FC236}">
              <a16:creationId xmlns="" xmlns:a16="http://schemas.microsoft.com/office/drawing/2014/main" id="{00000000-0008-0000-0100-000049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74" name="正方形/長方形 73">
          <a:extLst>
            <a:ext uri="{FF2B5EF4-FFF2-40B4-BE49-F238E27FC236}">
              <a16:creationId xmlns="" xmlns:a16="http://schemas.microsoft.com/office/drawing/2014/main" id="{00000000-0008-0000-0100-00004A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75" name="正方形/長方形 74">
          <a:extLst>
            <a:ext uri="{FF2B5EF4-FFF2-40B4-BE49-F238E27FC236}">
              <a16:creationId xmlns="" xmlns:a16="http://schemas.microsoft.com/office/drawing/2014/main" id="{00000000-0008-0000-0100-00004B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76" name="正方形/長方形 75">
          <a:extLst>
            <a:ext uri="{FF2B5EF4-FFF2-40B4-BE49-F238E27FC236}">
              <a16:creationId xmlns="" xmlns:a16="http://schemas.microsoft.com/office/drawing/2014/main" id="{00000000-0008-0000-0100-00004C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77" name="正方形/長方形 76">
          <a:extLst>
            <a:ext uri="{FF2B5EF4-FFF2-40B4-BE49-F238E27FC236}">
              <a16:creationId xmlns="" xmlns:a16="http://schemas.microsoft.com/office/drawing/2014/main" id="{00000000-0008-0000-0100-00004D00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78" name="正方形/長方形 77">
          <a:extLst>
            <a:ext uri="{FF2B5EF4-FFF2-40B4-BE49-F238E27FC236}">
              <a16:creationId xmlns="" xmlns:a16="http://schemas.microsoft.com/office/drawing/2014/main" id="{00000000-0008-0000-0100-00004E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79" name="正方形/長方形 78">
          <a:extLst>
            <a:ext uri="{FF2B5EF4-FFF2-40B4-BE49-F238E27FC236}">
              <a16:creationId xmlns="" xmlns:a16="http://schemas.microsoft.com/office/drawing/2014/main" id="{00000000-0008-0000-0100-00004F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80" name="正方形/長方形 79">
          <a:extLst>
            <a:ext uri="{FF2B5EF4-FFF2-40B4-BE49-F238E27FC236}">
              <a16:creationId xmlns="" xmlns:a16="http://schemas.microsoft.com/office/drawing/2014/main" id="{00000000-0008-0000-0100-000050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81" name="正方形/長方形 80">
          <a:extLst>
            <a:ext uri="{FF2B5EF4-FFF2-40B4-BE49-F238E27FC236}">
              <a16:creationId xmlns="" xmlns:a16="http://schemas.microsoft.com/office/drawing/2014/main" id="{00000000-0008-0000-0100-00005100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82" name="正方形/長方形 81">
          <a:extLst>
            <a:ext uri="{FF2B5EF4-FFF2-40B4-BE49-F238E27FC236}">
              <a16:creationId xmlns="" xmlns:a16="http://schemas.microsoft.com/office/drawing/2014/main" id="{00000000-0008-0000-0100-00005200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83" name="正方形/長方形 82">
          <a:extLst>
            <a:ext uri="{FF2B5EF4-FFF2-40B4-BE49-F238E27FC236}">
              <a16:creationId xmlns="" xmlns:a16="http://schemas.microsoft.com/office/drawing/2014/main" id="{00000000-0008-0000-0100-00005300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84" name="正方形/長方形 83">
          <a:extLst>
            <a:ext uri="{FF2B5EF4-FFF2-40B4-BE49-F238E27FC236}">
              <a16:creationId xmlns="" xmlns:a16="http://schemas.microsoft.com/office/drawing/2014/main" id="{00000000-0008-0000-0100-00005400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85" name="正方形/長方形 84">
          <a:extLst>
            <a:ext uri="{FF2B5EF4-FFF2-40B4-BE49-F238E27FC236}">
              <a16:creationId xmlns="" xmlns:a16="http://schemas.microsoft.com/office/drawing/2014/main" id="{00000000-0008-0000-0100-00005500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86" name="正方形/長方形 85">
          <a:extLst>
            <a:ext uri="{FF2B5EF4-FFF2-40B4-BE49-F238E27FC236}">
              <a16:creationId xmlns="" xmlns:a16="http://schemas.microsoft.com/office/drawing/2014/main" id="{00000000-0008-0000-0100-00005600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87" name="正方形/長方形 86">
          <a:extLst>
            <a:ext uri="{FF2B5EF4-FFF2-40B4-BE49-F238E27FC236}">
              <a16:creationId xmlns="" xmlns:a16="http://schemas.microsoft.com/office/drawing/2014/main" id="{00000000-0008-0000-0100-00005700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88" name="正方形/長方形 87">
          <a:extLst>
            <a:ext uri="{FF2B5EF4-FFF2-40B4-BE49-F238E27FC236}">
              <a16:creationId xmlns="" xmlns:a16="http://schemas.microsoft.com/office/drawing/2014/main" id="{00000000-0008-0000-0100-00005800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89" name="正方形/長方形 88">
          <a:extLst>
            <a:ext uri="{FF2B5EF4-FFF2-40B4-BE49-F238E27FC236}">
              <a16:creationId xmlns="" xmlns:a16="http://schemas.microsoft.com/office/drawing/2014/main" id="{00000000-0008-0000-0100-00005900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90" name="正方形/長方形 89">
          <a:extLst>
            <a:ext uri="{FF2B5EF4-FFF2-40B4-BE49-F238E27FC236}">
              <a16:creationId xmlns="" xmlns:a16="http://schemas.microsoft.com/office/drawing/2014/main" id="{00000000-0008-0000-0100-00005A00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91" name="正方形/長方形 90">
          <a:extLst>
            <a:ext uri="{FF2B5EF4-FFF2-40B4-BE49-F238E27FC236}">
              <a16:creationId xmlns="" xmlns:a16="http://schemas.microsoft.com/office/drawing/2014/main" id="{00000000-0008-0000-0100-00005B00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92" name="正方形/長方形 91">
          <a:extLst>
            <a:ext uri="{FF2B5EF4-FFF2-40B4-BE49-F238E27FC236}">
              <a16:creationId xmlns="" xmlns:a16="http://schemas.microsoft.com/office/drawing/2014/main" id="{00000000-0008-0000-0100-00005C00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93" name="正方形/長方形 92">
          <a:extLst>
            <a:ext uri="{FF2B5EF4-FFF2-40B4-BE49-F238E27FC236}">
              <a16:creationId xmlns="" xmlns:a16="http://schemas.microsoft.com/office/drawing/2014/main" id="{00000000-0008-0000-0100-00005D00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94" name="正方形/長方形 93">
          <a:extLst>
            <a:ext uri="{FF2B5EF4-FFF2-40B4-BE49-F238E27FC236}">
              <a16:creationId xmlns="" xmlns:a16="http://schemas.microsoft.com/office/drawing/2014/main" id="{00000000-0008-0000-0100-00005E00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95" name="正方形/長方形 94">
          <a:extLst>
            <a:ext uri="{FF2B5EF4-FFF2-40B4-BE49-F238E27FC236}">
              <a16:creationId xmlns="" xmlns:a16="http://schemas.microsoft.com/office/drawing/2014/main" id="{00000000-0008-0000-0100-00005F00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96" name="正方形/長方形 95">
          <a:extLst>
            <a:ext uri="{FF2B5EF4-FFF2-40B4-BE49-F238E27FC236}">
              <a16:creationId xmlns="" xmlns:a16="http://schemas.microsoft.com/office/drawing/2014/main" id="{00000000-0008-0000-0100-00006000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97" name="正方形/長方形 96">
          <a:extLst>
            <a:ext uri="{FF2B5EF4-FFF2-40B4-BE49-F238E27FC236}">
              <a16:creationId xmlns="" xmlns:a16="http://schemas.microsoft.com/office/drawing/2014/main" id="{00000000-0008-0000-0100-00006100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98" name="正方形/長方形 97">
          <a:extLst>
            <a:ext uri="{FF2B5EF4-FFF2-40B4-BE49-F238E27FC236}">
              <a16:creationId xmlns="" xmlns:a16="http://schemas.microsoft.com/office/drawing/2014/main" id="{00000000-0008-0000-0100-00006200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99" name="正方形/長方形 98">
          <a:extLst>
            <a:ext uri="{FF2B5EF4-FFF2-40B4-BE49-F238E27FC236}">
              <a16:creationId xmlns="" xmlns:a16="http://schemas.microsoft.com/office/drawing/2014/main" id="{00000000-0008-0000-0100-00006300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100" name="正方形/長方形 99">
          <a:extLst>
            <a:ext uri="{FF2B5EF4-FFF2-40B4-BE49-F238E27FC236}">
              <a16:creationId xmlns="" xmlns:a16="http://schemas.microsoft.com/office/drawing/2014/main" id="{00000000-0008-0000-0100-00006400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101" name="正方形/長方形 100">
          <a:extLst>
            <a:ext uri="{FF2B5EF4-FFF2-40B4-BE49-F238E27FC236}">
              <a16:creationId xmlns="" xmlns:a16="http://schemas.microsoft.com/office/drawing/2014/main" id="{00000000-0008-0000-0100-00006500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102" name="正方形/長方形 101">
          <a:extLst>
            <a:ext uri="{FF2B5EF4-FFF2-40B4-BE49-F238E27FC236}">
              <a16:creationId xmlns="" xmlns:a16="http://schemas.microsoft.com/office/drawing/2014/main" id="{00000000-0008-0000-0100-00006600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103" name="正方形/長方形 102">
          <a:extLst>
            <a:ext uri="{FF2B5EF4-FFF2-40B4-BE49-F238E27FC236}">
              <a16:creationId xmlns="" xmlns:a16="http://schemas.microsoft.com/office/drawing/2014/main" id="{00000000-0008-0000-0100-00006700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104" name="正方形/長方形 103">
          <a:extLst>
            <a:ext uri="{FF2B5EF4-FFF2-40B4-BE49-F238E27FC236}">
              <a16:creationId xmlns="" xmlns:a16="http://schemas.microsoft.com/office/drawing/2014/main" id="{00000000-0008-0000-0100-00006800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105" name="正方形/長方形 104">
          <a:extLst>
            <a:ext uri="{FF2B5EF4-FFF2-40B4-BE49-F238E27FC236}">
              <a16:creationId xmlns="" xmlns:a16="http://schemas.microsoft.com/office/drawing/2014/main" id="{00000000-0008-0000-0100-00006900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106" name="正方形/長方形 105">
          <a:extLst>
            <a:ext uri="{FF2B5EF4-FFF2-40B4-BE49-F238E27FC236}">
              <a16:creationId xmlns="" xmlns:a16="http://schemas.microsoft.com/office/drawing/2014/main" id="{00000000-0008-0000-0100-00006A00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107" name="正方形/長方形 106">
          <a:extLst>
            <a:ext uri="{FF2B5EF4-FFF2-40B4-BE49-F238E27FC236}">
              <a16:creationId xmlns="" xmlns:a16="http://schemas.microsoft.com/office/drawing/2014/main" id="{00000000-0008-0000-0100-00006B00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108" name="正方形/長方形 107">
          <a:extLst>
            <a:ext uri="{FF2B5EF4-FFF2-40B4-BE49-F238E27FC236}">
              <a16:creationId xmlns="" xmlns:a16="http://schemas.microsoft.com/office/drawing/2014/main" id="{00000000-0008-0000-0100-00006C00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109" name="正方形/長方形 108">
          <a:extLst>
            <a:ext uri="{FF2B5EF4-FFF2-40B4-BE49-F238E27FC236}">
              <a16:creationId xmlns="" xmlns:a16="http://schemas.microsoft.com/office/drawing/2014/main" id="{00000000-0008-0000-0100-00006D00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110" name="正方形/長方形 109">
          <a:extLst>
            <a:ext uri="{FF2B5EF4-FFF2-40B4-BE49-F238E27FC236}">
              <a16:creationId xmlns="" xmlns:a16="http://schemas.microsoft.com/office/drawing/2014/main" id="{00000000-0008-0000-0100-00006E00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111" name="正方形/長方形 110">
          <a:extLst>
            <a:ext uri="{FF2B5EF4-FFF2-40B4-BE49-F238E27FC236}">
              <a16:creationId xmlns="" xmlns:a16="http://schemas.microsoft.com/office/drawing/2014/main" id="{00000000-0008-0000-0100-00006F00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112" name="正方形/長方形 111">
          <a:extLst>
            <a:ext uri="{FF2B5EF4-FFF2-40B4-BE49-F238E27FC236}">
              <a16:creationId xmlns="" xmlns:a16="http://schemas.microsoft.com/office/drawing/2014/main" id="{00000000-0008-0000-0100-00007000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113" name="正方形/長方形 112">
          <a:extLst>
            <a:ext uri="{FF2B5EF4-FFF2-40B4-BE49-F238E27FC236}">
              <a16:creationId xmlns="" xmlns:a16="http://schemas.microsoft.com/office/drawing/2014/main" id="{00000000-0008-0000-0100-00007100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114" name="正方形/長方形 113">
          <a:extLst>
            <a:ext uri="{FF2B5EF4-FFF2-40B4-BE49-F238E27FC236}">
              <a16:creationId xmlns="" xmlns:a16="http://schemas.microsoft.com/office/drawing/2014/main" id="{00000000-0008-0000-0100-00007200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115" name="正方形/長方形 114">
          <a:extLst>
            <a:ext uri="{FF2B5EF4-FFF2-40B4-BE49-F238E27FC236}">
              <a16:creationId xmlns="" xmlns:a16="http://schemas.microsoft.com/office/drawing/2014/main" id="{00000000-0008-0000-0100-00007300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116" name="正方形/長方形 115">
          <a:extLst>
            <a:ext uri="{FF2B5EF4-FFF2-40B4-BE49-F238E27FC236}">
              <a16:creationId xmlns="" xmlns:a16="http://schemas.microsoft.com/office/drawing/2014/main" id="{00000000-0008-0000-0100-00007400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117" name="正方形/長方形 116">
          <a:extLst>
            <a:ext uri="{FF2B5EF4-FFF2-40B4-BE49-F238E27FC236}">
              <a16:creationId xmlns="" xmlns:a16="http://schemas.microsoft.com/office/drawing/2014/main" id="{00000000-0008-0000-0100-00007500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118" name="正方形/長方形 117">
          <a:extLst>
            <a:ext uri="{FF2B5EF4-FFF2-40B4-BE49-F238E27FC236}">
              <a16:creationId xmlns="" xmlns:a16="http://schemas.microsoft.com/office/drawing/2014/main" id="{00000000-0008-0000-0100-00007600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119" name="正方形/長方形 118">
          <a:extLst>
            <a:ext uri="{FF2B5EF4-FFF2-40B4-BE49-F238E27FC236}">
              <a16:creationId xmlns="" xmlns:a16="http://schemas.microsoft.com/office/drawing/2014/main" id="{00000000-0008-0000-0100-00007700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120" name="正方形/長方形 119">
          <a:extLst>
            <a:ext uri="{FF2B5EF4-FFF2-40B4-BE49-F238E27FC236}">
              <a16:creationId xmlns="" xmlns:a16="http://schemas.microsoft.com/office/drawing/2014/main" id="{00000000-0008-0000-0100-00007800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121" name="正方形/長方形 120">
          <a:extLst>
            <a:ext uri="{FF2B5EF4-FFF2-40B4-BE49-F238E27FC236}">
              <a16:creationId xmlns="" xmlns:a16="http://schemas.microsoft.com/office/drawing/2014/main" id="{00000000-0008-0000-0100-00007900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122" name="正方形/長方形 121">
          <a:extLst>
            <a:ext uri="{FF2B5EF4-FFF2-40B4-BE49-F238E27FC236}">
              <a16:creationId xmlns="" xmlns:a16="http://schemas.microsoft.com/office/drawing/2014/main" id="{00000000-0008-0000-0100-00007A00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123" name="正方形/長方形 122">
          <a:extLst>
            <a:ext uri="{FF2B5EF4-FFF2-40B4-BE49-F238E27FC236}">
              <a16:creationId xmlns="" xmlns:a16="http://schemas.microsoft.com/office/drawing/2014/main" id="{00000000-0008-0000-0100-00007B00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124" name="正方形/長方形 123">
          <a:extLst>
            <a:ext uri="{FF2B5EF4-FFF2-40B4-BE49-F238E27FC236}">
              <a16:creationId xmlns="" xmlns:a16="http://schemas.microsoft.com/office/drawing/2014/main" id="{00000000-0008-0000-0100-00007C00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125" name="正方形/長方形 124">
          <a:extLst>
            <a:ext uri="{FF2B5EF4-FFF2-40B4-BE49-F238E27FC236}">
              <a16:creationId xmlns="" xmlns:a16="http://schemas.microsoft.com/office/drawing/2014/main" id="{00000000-0008-0000-0100-00007D00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126" name="正方形/長方形 125">
          <a:extLst>
            <a:ext uri="{FF2B5EF4-FFF2-40B4-BE49-F238E27FC236}">
              <a16:creationId xmlns="" xmlns:a16="http://schemas.microsoft.com/office/drawing/2014/main" id="{00000000-0008-0000-0100-00007E00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127" name="正方形/長方形 126">
          <a:extLst>
            <a:ext uri="{FF2B5EF4-FFF2-40B4-BE49-F238E27FC236}">
              <a16:creationId xmlns="" xmlns:a16="http://schemas.microsoft.com/office/drawing/2014/main" id="{00000000-0008-0000-0100-00007F00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128" name="正方形/長方形 127">
          <a:extLst>
            <a:ext uri="{FF2B5EF4-FFF2-40B4-BE49-F238E27FC236}">
              <a16:creationId xmlns="" xmlns:a16="http://schemas.microsoft.com/office/drawing/2014/main" id="{00000000-0008-0000-0100-00008000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129" name="正方形/長方形 128">
          <a:extLst>
            <a:ext uri="{FF2B5EF4-FFF2-40B4-BE49-F238E27FC236}">
              <a16:creationId xmlns="" xmlns:a16="http://schemas.microsoft.com/office/drawing/2014/main" id="{00000000-0008-0000-0100-00008100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130" name="正方形/長方形 129">
          <a:extLst>
            <a:ext uri="{FF2B5EF4-FFF2-40B4-BE49-F238E27FC236}">
              <a16:creationId xmlns="" xmlns:a16="http://schemas.microsoft.com/office/drawing/2014/main" id="{00000000-0008-0000-0100-00008200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131" name="正方形/長方形 130">
          <a:extLst>
            <a:ext uri="{FF2B5EF4-FFF2-40B4-BE49-F238E27FC236}">
              <a16:creationId xmlns="" xmlns:a16="http://schemas.microsoft.com/office/drawing/2014/main" id="{00000000-0008-0000-0100-00008300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132" name="正方形/長方形 131">
          <a:extLst>
            <a:ext uri="{FF2B5EF4-FFF2-40B4-BE49-F238E27FC236}">
              <a16:creationId xmlns="" xmlns:a16="http://schemas.microsoft.com/office/drawing/2014/main" id="{00000000-0008-0000-0100-00008400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133" name="正方形/長方形 132">
          <a:extLst>
            <a:ext uri="{FF2B5EF4-FFF2-40B4-BE49-F238E27FC236}">
              <a16:creationId xmlns="" xmlns:a16="http://schemas.microsoft.com/office/drawing/2014/main" id="{00000000-0008-0000-0100-00008500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134" name="正方形/長方形 133">
          <a:extLst>
            <a:ext uri="{FF2B5EF4-FFF2-40B4-BE49-F238E27FC236}">
              <a16:creationId xmlns="" xmlns:a16="http://schemas.microsoft.com/office/drawing/2014/main" id="{00000000-0008-0000-0100-00008600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135" name="正方形/長方形 134">
          <a:extLst>
            <a:ext uri="{FF2B5EF4-FFF2-40B4-BE49-F238E27FC236}">
              <a16:creationId xmlns="" xmlns:a16="http://schemas.microsoft.com/office/drawing/2014/main" id="{00000000-0008-0000-0100-00008700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136" name="正方形/長方形 135">
          <a:extLst>
            <a:ext uri="{FF2B5EF4-FFF2-40B4-BE49-F238E27FC236}">
              <a16:creationId xmlns="" xmlns:a16="http://schemas.microsoft.com/office/drawing/2014/main" id="{00000000-0008-0000-0100-00008800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137" name="正方形/長方形 136">
          <a:extLst>
            <a:ext uri="{FF2B5EF4-FFF2-40B4-BE49-F238E27FC236}">
              <a16:creationId xmlns="" xmlns:a16="http://schemas.microsoft.com/office/drawing/2014/main" id="{00000000-0008-0000-0100-00008900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138" name="正方形/長方形 137">
          <a:extLst>
            <a:ext uri="{FF2B5EF4-FFF2-40B4-BE49-F238E27FC236}">
              <a16:creationId xmlns="" xmlns:a16="http://schemas.microsoft.com/office/drawing/2014/main" id="{00000000-0008-0000-0100-00008A00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139" name="正方形/長方形 138">
          <a:extLst>
            <a:ext uri="{FF2B5EF4-FFF2-40B4-BE49-F238E27FC236}">
              <a16:creationId xmlns="" xmlns:a16="http://schemas.microsoft.com/office/drawing/2014/main" id="{00000000-0008-0000-0100-00008B00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140" name="正方形/長方形 139">
          <a:extLst>
            <a:ext uri="{FF2B5EF4-FFF2-40B4-BE49-F238E27FC236}">
              <a16:creationId xmlns="" xmlns:a16="http://schemas.microsoft.com/office/drawing/2014/main" id="{00000000-0008-0000-0100-00008C00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73.3</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141" name="正方形/長方形 140">
          <a:extLst>
            <a:ext uri="{FF2B5EF4-FFF2-40B4-BE49-F238E27FC236}">
              <a16:creationId xmlns="" xmlns:a16="http://schemas.microsoft.com/office/drawing/2014/main" id="{00000000-0008-0000-0100-00008D000000}"/>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142" name="正方形/長方形 141">
          <a:extLst>
            <a:ext uri="{FF2B5EF4-FFF2-40B4-BE49-F238E27FC236}">
              <a16:creationId xmlns="" xmlns:a16="http://schemas.microsoft.com/office/drawing/2014/main" id="{00000000-0008-0000-0100-00008E00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143" name="正方形/長方形 142">
          <a:extLst>
            <a:ext uri="{FF2B5EF4-FFF2-40B4-BE49-F238E27FC236}">
              <a16:creationId xmlns="" xmlns:a16="http://schemas.microsoft.com/office/drawing/2014/main" id="{00000000-0008-0000-0100-00008F00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144" name="正方形/長方形 143">
          <a:extLst>
            <a:ext uri="{FF2B5EF4-FFF2-40B4-BE49-F238E27FC236}">
              <a16:creationId xmlns="" xmlns:a16="http://schemas.microsoft.com/office/drawing/2014/main" id="{00000000-0008-0000-0100-00009000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145" name="正方形/長方形 144">
          <a:extLst>
            <a:ext uri="{FF2B5EF4-FFF2-40B4-BE49-F238E27FC236}">
              <a16:creationId xmlns="" xmlns:a16="http://schemas.microsoft.com/office/drawing/2014/main" id="{00000000-0008-0000-0100-00009100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146" name="正方形/長方形 145">
          <a:extLst>
            <a:ext uri="{FF2B5EF4-FFF2-40B4-BE49-F238E27FC236}">
              <a16:creationId xmlns="" xmlns:a16="http://schemas.microsoft.com/office/drawing/2014/main" id="{00000000-0008-0000-0100-00009200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147" name="正方形/長方形 146">
          <a:extLst>
            <a:ext uri="{FF2B5EF4-FFF2-40B4-BE49-F238E27FC236}">
              <a16:creationId xmlns="" xmlns:a16="http://schemas.microsoft.com/office/drawing/2014/main" id="{00000000-0008-0000-0100-00009300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148" name="正方形/長方形 147">
          <a:extLst>
            <a:ext uri="{FF2B5EF4-FFF2-40B4-BE49-F238E27FC236}">
              <a16:creationId xmlns="" xmlns:a16="http://schemas.microsoft.com/office/drawing/2014/main" id="{00000000-0008-0000-0100-00009400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149" name="正方形/長方形 148">
          <a:extLst>
            <a:ext uri="{FF2B5EF4-FFF2-40B4-BE49-F238E27FC236}">
              <a16:creationId xmlns="" xmlns:a16="http://schemas.microsoft.com/office/drawing/2014/main" id="{00000000-0008-0000-0100-000095000000}"/>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150" name="正方形/長方形 149">
          <a:extLst>
            <a:ext uri="{FF2B5EF4-FFF2-40B4-BE49-F238E27FC236}">
              <a16:creationId xmlns="" xmlns:a16="http://schemas.microsoft.com/office/drawing/2014/main" id="{00000000-0008-0000-0100-00009600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151" name="正方形/長方形 150">
          <a:extLst>
            <a:ext uri="{FF2B5EF4-FFF2-40B4-BE49-F238E27FC236}">
              <a16:creationId xmlns="" xmlns:a16="http://schemas.microsoft.com/office/drawing/2014/main" id="{00000000-0008-0000-0100-00009700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152" name="テキスト ボックス 151">
          <a:extLst>
            <a:ext uri="{FF2B5EF4-FFF2-40B4-BE49-F238E27FC236}">
              <a16:creationId xmlns="" xmlns:a16="http://schemas.microsoft.com/office/drawing/2014/main" id="{00000000-0008-0000-0100-00009800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京都府京都市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 xmlns:a16="http://schemas.microsoft.com/office/drawing/2014/main" id="{00000000-0008-0000-02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1,418,340
1,375,773
827.83
699,584,539
697,002,929
472,514
349,954,895
1,313,405,262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15.2
226.2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a:extLst>
            <a:ext uri="{FF2B5EF4-FFF2-40B4-BE49-F238E27FC236}">
              <a16:creationId xmlns=""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政令市</a:t>
          </a:r>
        </a:p>
      </xdr:txBody>
    </xdr:sp>
    <xdr:clientData/>
  </xdr:twoCellAnchor>
  <xdr:oneCellAnchor>
    <xdr:from>
      <xdr:col>1</xdr:col>
      <xdr:colOff>3175</xdr:colOff>
      <xdr:row>15</xdr:row>
      <xdr:rowOff>158750</xdr:rowOff>
    </xdr:from>
    <xdr:ext cx="5163593" cy="259045"/>
    <xdr:sp macro="" textlink="">
      <xdr:nvSpPr>
        <xdr:cNvPr id="18" name="テキスト ボックス 17">
          <a:extLst>
            <a:ext uri="{FF2B5EF4-FFF2-40B4-BE49-F238E27FC236}">
              <a16:creationId xmlns="" xmlns:a16="http://schemas.microsoft.com/office/drawing/2014/main" id="{00000000-0008-0000-0200-000012000000}"/>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 xmlns:a16="http://schemas.microsoft.com/office/drawing/2014/main" id="{00000000-0008-0000-0200-000013000000}"/>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 xmlns:a16="http://schemas.microsoft.com/office/drawing/2014/main" id="{00000000-0008-0000-0200-000014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 xmlns:a16="http://schemas.microsoft.com/office/drawing/2014/main" id="{00000000-0008-0000-0200-00001500000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22" name="正方形/長方形 21">
          <a:extLst>
            <a:ext uri="{FF2B5EF4-FFF2-40B4-BE49-F238E27FC236}">
              <a16:creationId xmlns="" xmlns:a16="http://schemas.microsoft.com/office/drawing/2014/main" id="{00000000-0008-0000-0200-000016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23" name="正方形/長方形 22">
          <a:extLst>
            <a:ext uri="{FF2B5EF4-FFF2-40B4-BE49-F238E27FC236}">
              <a16:creationId xmlns="" xmlns:a16="http://schemas.microsoft.com/office/drawing/2014/main" id="{00000000-0008-0000-0200-000017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24" name="正方形/長方形 23">
          <a:extLst>
            <a:ext uri="{FF2B5EF4-FFF2-40B4-BE49-F238E27FC236}">
              <a16:creationId xmlns="" xmlns:a16="http://schemas.microsoft.com/office/drawing/2014/main" id="{00000000-0008-0000-0200-000018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25" name="正方形/長方形 24">
          <a:extLst>
            <a:ext uri="{FF2B5EF4-FFF2-40B4-BE49-F238E27FC236}">
              <a16:creationId xmlns="" xmlns:a16="http://schemas.microsoft.com/office/drawing/2014/main" id="{00000000-0008-0000-0200-000019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26" name="正方形/長方形 25">
          <a:extLst>
            <a:ext uri="{FF2B5EF4-FFF2-40B4-BE49-F238E27FC236}">
              <a16:creationId xmlns="" xmlns:a16="http://schemas.microsoft.com/office/drawing/2014/main" id="{00000000-0008-0000-0200-00001A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27" name="正方形/長方形 26">
          <a:extLst>
            <a:ext uri="{FF2B5EF4-FFF2-40B4-BE49-F238E27FC236}">
              <a16:creationId xmlns="" xmlns:a16="http://schemas.microsoft.com/office/drawing/2014/main" id="{00000000-0008-0000-0200-00001B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28" name="正方形/長方形 27">
          <a:extLst>
            <a:ext uri="{FF2B5EF4-FFF2-40B4-BE49-F238E27FC236}">
              <a16:creationId xmlns="" xmlns:a16="http://schemas.microsoft.com/office/drawing/2014/main" id="{00000000-0008-0000-0200-00001C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29" name="正方形/長方形 28">
          <a:extLst>
            <a:ext uri="{FF2B5EF4-FFF2-40B4-BE49-F238E27FC236}">
              <a16:creationId xmlns="" xmlns:a16="http://schemas.microsoft.com/office/drawing/2014/main" id="{00000000-0008-0000-0200-00001D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30" name="正方形/長方形 29">
          <a:extLst>
            <a:ext uri="{FF2B5EF4-FFF2-40B4-BE49-F238E27FC236}">
              <a16:creationId xmlns="" xmlns:a16="http://schemas.microsoft.com/office/drawing/2014/main" id="{00000000-0008-0000-0200-00001E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31" name="正方形/長方形 30">
          <a:extLst>
            <a:ext uri="{FF2B5EF4-FFF2-40B4-BE49-F238E27FC236}">
              <a16:creationId xmlns="" xmlns:a16="http://schemas.microsoft.com/office/drawing/2014/main" id="{00000000-0008-0000-0200-00001F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32" name="正方形/長方形 31">
          <a:extLst>
            <a:ext uri="{FF2B5EF4-FFF2-40B4-BE49-F238E27FC236}">
              <a16:creationId xmlns="" xmlns:a16="http://schemas.microsoft.com/office/drawing/2014/main" id="{00000000-0008-0000-0200-000020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33" name="正方形/長方形 32">
          <a:extLst>
            <a:ext uri="{FF2B5EF4-FFF2-40B4-BE49-F238E27FC236}">
              <a16:creationId xmlns="" xmlns:a16="http://schemas.microsoft.com/office/drawing/2014/main" id="{00000000-0008-0000-0200-000021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34" name="正方形/長方形 33">
          <a:extLst>
            <a:ext uri="{FF2B5EF4-FFF2-40B4-BE49-F238E27FC236}">
              <a16:creationId xmlns="" xmlns:a16="http://schemas.microsoft.com/office/drawing/2014/main" id="{00000000-0008-0000-0200-000022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35" name="正方形/長方形 34">
          <a:extLst>
            <a:ext uri="{FF2B5EF4-FFF2-40B4-BE49-F238E27FC236}">
              <a16:creationId xmlns="" xmlns:a16="http://schemas.microsoft.com/office/drawing/2014/main" id="{00000000-0008-0000-0200-000023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36" name="正方形/長方形 35">
          <a:extLst>
            <a:ext uri="{FF2B5EF4-FFF2-40B4-BE49-F238E27FC236}">
              <a16:creationId xmlns="" xmlns:a16="http://schemas.microsoft.com/office/drawing/2014/main" id="{00000000-0008-0000-0200-000024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37" name="正方形/長方形 36">
          <a:extLst>
            <a:ext uri="{FF2B5EF4-FFF2-40B4-BE49-F238E27FC236}">
              <a16:creationId xmlns="" xmlns:a16="http://schemas.microsoft.com/office/drawing/2014/main" id="{00000000-0008-0000-0200-000025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38" name="正方形/長方形 37">
          <a:extLst>
            <a:ext uri="{FF2B5EF4-FFF2-40B4-BE49-F238E27FC236}">
              <a16:creationId xmlns="" xmlns:a16="http://schemas.microsoft.com/office/drawing/2014/main" id="{00000000-0008-0000-0200-000026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39" name="正方形/長方形 38">
          <a:extLst>
            <a:ext uri="{FF2B5EF4-FFF2-40B4-BE49-F238E27FC236}">
              <a16:creationId xmlns="" xmlns:a16="http://schemas.microsoft.com/office/drawing/2014/main" id="{00000000-0008-0000-0200-000027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40" name="正方形/長方形 39">
          <a:extLst>
            <a:ext uri="{FF2B5EF4-FFF2-40B4-BE49-F238E27FC236}">
              <a16:creationId xmlns="" xmlns:a16="http://schemas.microsoft.com/office/drawing/2014/main" id="{00000000-0008-0000-0200-000028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41" name="正方形/長方形 40">
          <a:extLst>
            <a:ext uri="{FF2B5EF4-FFF2-40B4-BE49-F238E27FC236}">
              <a16:creationId xmlns="" xmlns:a16="http://schemas.microsoft.com/office/drawing/2014/main" id="{00000000-0008-0000-0200-000029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42" name="正方形/長方形 41">
          <a:extLst>
            <a:ext uri="{FF2B5EF4-FFF2-40B4-BE49-F238E27FC236}">
              <a16:creationId xmlns="" xmlns:a16="http://schemas.microsoft.com/office/drawing/2014/main" id="{00000000-0008-0000-0200-00002A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43" name="正方形/長方形 42">
          <a:extLst>
            <a:ext uri="{FF2B5EF4-FFF2-40B4-BE49-F238E27FC236}">
              <a16:creationId xmlns="" xmlns:a16="http://schemas.microsoft.com/office/drawing/2014/main" id="{00000000-0008-0000-0200-00002B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44" name="正方形/長方形 43">
          <a:extLst>
            <a:ext uri="{FF2B5EF4-FFF2-40B4-BE49-F238E27FC236}">
              <a16:creationId xmlns="" xmlns:a16="http://schemas.microsoft.com/office/drawing/2014/main" id="{00000000-0008-0000-0200-00002C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45" name="正方形/長方形 44">
          <a:extLst>
            <a:ext uri="{FF2B5EF4-FFF2-40B4-BE49-F238E27FC236}">
              <a16:creationId xmlns="" xmlns:a16="http://schemas.microsoft.com/office/drawing/2014/main" id="{00000000-0008-0000-0200-00002D000000}"/>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46</xdr:row>
      <xdr:rowOff>114300</xdr:rowOff>
    </xdr:from>
    <xdr:to>
      <xdr:col>16</xdr:col>
      <xdr:colOff>346075</xdr:colOff>
      <xdr:row>50</xdr:row>
      <xdr:rowOff>63500</xdr:rowOff>
    </xdr:to>
    <xdr:sp macro="" textlink="">
      <xdr:nvSpPr>
        <xdr:cNvPr id="46" name="正方形/長方形 45">
          <a:extLst>
            <a:ext uri="{FF2B5EF4-FFF2-40B4-BE49-F238E27FC236}">
              <a16:creationId xmlns="" xmlns:a16="http://schemas.microsoft.com/office/drawing/2014/main" id="{00000000-0008-0000-0200-00002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47" name="正方形/長方形 46">
          <a:extLst>
            <a:ext uri="{FF2B5EF4-FFF2-40B4-BE49-F238E27FC236}">
              <a16:creationId xmlns="" xmlns:a16="http://schemas.microsoft.com/office/drawing/2014/main" id="{00000000-0008-0000-0200-00002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48" name="正方形/長方形 47">
          <a:extLst>
            <a:ext uri="{FF2B5EF4-FFF2-40B4-BE49-F238E27FC236}">
              <a16:creationId xmlns="" xmlns:a16="http://schemas.microsoft.com/office/drawing/2014/main" id="{00000000-0008-0000-0200-00003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49" name="正方形/長方形 48">
          <a:extLst>
            <a:ext uri="{FF2B5EF4-FFF2-40B4-BE49-F238E27FC236}">
              <a16:creationId xmlns="" xmlns:a16="http://schemas.microsoft.com/office/drawing/2014/main" id="{00000000-0008-0000-0200-00003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50" name="正方形/長方形 49">
          <a:extLst>
            <a:ext uri="{FF2B5EF4-FFF2-40B4-BE49-F238E27FC236}">
              <a16:creationId xmlns="" xmlns:a16="http://schemas.microsoft.com/office/drawing/2014/main" id="{00000000-0008-0000-0200-00003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51" name="正方形/長方形 50">
          <a:extLst>
            <a:ext uri="{FF2B5EF4-FFF2-40B4-BE49-F238E27FC236}">
              <a16:creationId xmlns="" xmlns:a16="http://schemas.microsoft.com/office/drawing/2014/main" id="{00000000-0008-0000-0200-00003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52" name="正方形/長方形 51">
          <a:extLst>
            <a:ext uri="{FF2B5EF4-FFF2-40B4-BE49-F238E27FC236}">
              <a16:creationId xmlns="" xmlns:a16="http://schemas.microsoft.com/office/drawing/2014/main" id="{00000000-0008-0000-0200-00003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53" name="正方形/長方形 52">
          <a:extLst>
            <a:ext uri="{FF2B5EF4-FFF2-40B4-BE49-F238E27FC236}">
              <a16:creationId xmlns="" xmlns:a16="http://schemas.microsoft.com/office/drawing/2014/main" id="{00000000-0008-0000-0200-000035000000}"/>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68</xdr:row>
      <xdr:rowOff>152400</xdr:rowOff>
    </xdr:from>
    <xdr:to>
      <xdr:col>7</xdr:col>
      <xdr:colOff>676275</xdr:colOff>
      <xdr:row>72</xdr:row>
      <xdr:rowOff>101600</xdr:rowOff>
    </xdr:to>
    <xdr:sp macro="" textlink="">
      <xdr:nvSpPr>
        <xdr:cNvPr id="54" name="正方形/長方形 53">
          <a:extLst>
            <a:ext uri="{FF2B5EF4-FFF2-40B4-BE49-F238E27FC236}">
              <a16:creationId xmlns="" xmlns:a16="http://schemas.microsoft.com/office/drawing/2014/main" id="{00000000-0008-0000-0200-000036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55" name="正方形/長方形 54">
          <a:extLst>
            <a:ext uri="{FF2B5EF4-FFF2-40B4-BE49-F238E27FC236}">
              <a16:creationId xmlns="" xmlns:a16="http://schemas.microsoft.com/office/drawing/2014/main" id="{00000000-0008-0000-0200-000037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56" name="正方形/長方形 55">
          <a:extLst>
            <a:ext uri="{FF2B5EF4-FFF2-40B4-BE49-F238E27FC236}">
              <a16:creationId xmlns="" xmlns:a16="http://schemas.microsoft.com/office/drawing/2014/main" id="{00000000-0008-0000-0200-000038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57" name="正方形/長方形 56">
          <a:extLst>
            <a:ext uri="{FF2B5EF4-FFF2-40B4-BE49-F238E27FC236}">
              <a16:creationId xmlns="" xmlns:a16="http://schemas.microsoft.com/office/drawing/2014/main" id="{00000000-0008-0000-0200-000039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58" name="正方形/長方形 57">
          <a:extLst>
            <a:ext uri="{FF2B5EF4-FFF2-40B4-BE49-F238E27FC236}">
              <a16:creationId xmlns="" xmlns:a16="http://schemas.microsoft.com/office/drawing/2014/main" id="{00000000-0008-0000-0200-00003A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59" name="正方形/長方形 58">
          <a:extLst>
            <a:ext uri="{FF2B5EF4-FFF2-40B4-BE49-F238E27FC236}">
              <a16:creationId xmlns="" xmlns:a16="http://schemas.microsoft.com/office/drawing/2014/main" id="{00000000-0008-0000-0200-00003B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60" name="正方形/長方形 59">
          <a:extLst>
            <a:ext uri="{FF2B5EF4-FFF2-40B4-BE49-F238E27FC236}">
              <a16:creationId xmlns="" xmlns:a16="http://schemas.microsoft.com/office/drawing/2014/main" id="{00000000-0008-0000-0200-00003C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61" name="正方形/長方形 60">
          <a:extLst>
            <a:ext uri="{FF2B5EF4-FFF2-40B4-BE49-F238E27FC236}">
              <a16:creationId xmlns="" xmlns:a16="http://schemas.microsoft.com/office/drawing/2014/main" id="{00000000-0008-0000-0200-00003D00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62" name="正方形/長方形 61">
          <a:extLst>
            <a:ext uri="{FF2B5EF4-FFF2-40B4-BE49-F238E27FC236}">
              <a16:creationId xmlns="" xmlns:a16="http://schemas.microsoft.com/office/drawing/2014/main" id="{00000000-0008-0000-0200-00003E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63" name="正方形/長方形 62">
          <a:extLst>
            <a:ext uri="{FF2B5EF4-FFF2-40B4-BE49-F238E27FC236}">
              <a16:creationId xmlns="" xmlns:a16="http://schemas.microsoft.com/office/drawing/2014/main" id="{00000000-0008-0000-0200-00003F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64" name="正方形/長方形 63">
          <a:extLst>
            <a:ext uri="{FF2B5EF4-FFF2-40B4-BE49-F238E27FC236}">
              <a16:creationId xmlns="" xmlns:a16="http://schemas.microsoft.com/office/drawing/2014/main" id="{00000000-0008-0000-0200-000040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65" name="正方形/長方形 64">
          <a:extLst>
            <a:ext uri="{FF2B5EF4-FFF2-40B4-BE49-F238E27FC236}">
              <a16:creationId xmlns="" xmlns:a16="http://schemas.microsoft.com/office/drawing/2014/main" id="{00000000-0008-0000-0200-000041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66" name="正方形/長方形 65">
          <a:extLst>
            <a:ext uri="{FF2B5EF4-FFF2-40B4-BE49-F238E27FC236}">
              <a16:creationId xmlns="" xmlns:a16="http://schemas.microsoft.com/office/drawing/2014/main" id="{00000000-0008-0000-0200-000042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67" name="正方形/長方形 66">
          <a:extLst>
            <a:ext uri="{FF2B5EF4-FFF2-40B4-BE49-F238E27FC236}">
              <a16:creationId xmlns="" xmlns:a16="http://schemas.microsoft.com/office/drawing/2014/main" id="{00000000-0008-0000-0200-000043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68" name="正方形/長方形 67">
          <a:extLst>
            <a:ext uri="{FF2B5EF4-FFF2-40B4-BE49-F238E27FC236}">
              <a16:creationId xmlns="" xmlns:a16="http://schemas.microsoft.com/office/drawing/2014/main" id="{00000000-0008-0000-0200-000044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69" name="正方形/長方形 68">
          <a:extLst>
            <a:ext uri="{FF2B5EF4-FFF2-40B4-BE49-F238E27FC236}">
              <a16:creationId xmlns="" xmlns:a16="http://schemas.microsoft.com/office/drawing/2014/main" id="{00000000-0008-0000-0200-00004500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70" name="正方形/長方形 69">
          <a:extLst>
            <a:ext uri="{FF2B5EF4-FFF2-40B4-BE49-F238E27FC236}">
              <a16:creationId xmlns="" xmlns:a16="http://schemas.microsoft.com/office/drawing/2014/main" id="{00000000-0008-0000-0200-000046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71" name="正方形/長方形 70">
          <a:extLst>
            <a:ext uri="{FF2B5EF4-FFF2-40B4-BE49-F238E27FC236}">
              <a16:creationId xmlns="" xmlns:a16="http://schemas.microsoft.com/office/drawing/2014/main" id="{00000000-0008-0000-0200-000047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72" name="正方形/長方形 71">
          <a:extLst>
            <a:ext uri="{FF2B5EF4-FFF2-40B4-BE49-F238E27FC236}">
              <a16:creationId xmlns="" xmlns:a16="http://schemas.microsoft.com/office/drawing/2014/main" id="{00000000-0008-0000-0200-000048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73" name="正方形/長方形 72">
          <a:extLst>
            <a:ext uri="{FF2B5EF4-FFF2-40B4-BE49-F238E27FC236}">
              <a16:creationId xmlns="" xmlns:a16="http://schemas.microsoft.com/office/drawing/2014/main" id="{00000000-0008-0000-0200-000049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74" name="正方形/長方形 73">
          <a:extLst>
            <a:ext uri="{FF2B5EF4-FFF2-40B4-BE49-F238E27FC236}">
              <a16:creationId xmlns="" xmlns:a16="http://schemas.microsoft.com/office/drawing/2014/main" id="{00000000-0008-0000-0200-00004A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75" name="正方形/長方形 74">
          <a:extLst>
            <a:ext uri="{FF2B5EF4-FFF2-40B4-BE49-F238E27FC236}">
              <a16:creationId xmlns="" xmlns:a16="http://schemas.microsoft.com/office/drawing/2014/main" id="{00000000-0008-0000-0200-00004B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76" name="正方形/長方形 75">
          <a:extLst>
            <a:ext uri="{FF2B5EF4-FFF2-40B4-BE49-F238E27FC236}">
              <a16:creationId xmlns="" xmlns:a16="http://schemas.microsoft.com/office/drawing/2014/main" id="{00000000-0008-0000-0200-00004C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77" name="正方形/長方形 76">
          <a:extLst>
            <a:ext uri="{FF2B5EF4-FFF2-40B4-BE49-F238E27FC236}">
              <a16:creationId xmlns="" xmlns:a16="http://schemas.microsoft.com/office/drawing/2014/main" id="{00000000-0008-0000-0200-00004D00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78" name="正方形/長方形 77">
          <a:extLst>
            <a:ext uri="{FF2B5EF4-FFF2-40B4-BE49-F238E27FC236}">
              <a16:creationId xmlns="" xmlns:a16="http://schemas.microsoft.com/office/drawing/2014/main" id="{00000000-0008-0000-0200-00004E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79" name="正方形/長方形 78">
          <a:extLst>
            <a:ext uri="{FF2B5EF4-FFF2-40B4-BE49-F238E27FC236}">
              <a16:creationId xmlns="" xmlns:a16="http://schemas.microsoft.com/office/drawing/2014/main" id="{00000000-0008-0000-0200-00004F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80" name="正方形/長方形 79">
          <a:extLst>
            <a:ext uri="{FF2B5EF4-FFF2-40B4-BE49-F238E27FC236}">
              <a16:creationId xmlns="" xmlns:a16="http://schemas.microsoft.com/office/drawing/2014/main" id="{00000000-0008-0000-0200-000050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81" name="正方形/長方形 80">
          <a:extLst>
            <a:ext uri="{FF2B5EF4-FFF2-40B4-BE49-F238E27FC236}">
              <a16:creationId xmlns="" xmlns:a16="http://schemas.microsoft.com/office/drawing/2014/main" id="{00000000-0008-0000-0200-00005100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82" name="正方形/長方形 81">
          <a:extLst>
            <a:ext uri="{FF2B5EF4-FFF2-40B4-BE49-F238E27FC236}">
              <a16:creationId xmlns="" xmlns:a16="http://schemas.microsoft.com/office/drawing/2014/main" id="{00000000-0008-0000-0200-00005200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83" name="正方形/長方形 82">
          <a:extLst>
            <a:ext uri="{FF2B5EF4-FFF2-40B4-BE49-F238E27FC236}">
              <a16:creationId xmlns="" xmlns:a16="http://schemas.microsoft.com/office/drawing/2014/main" id="{00000000-0008-0000-0200-00005300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84" name="正方形/長方形 83">
          <a:extLst>
            <a:ext uri="{FF2B5EF4-FFF2-40B4-BE49-F238E27FC236}">
              <a16:creationId xmlns="" xmlns:a16="http://schemas.microsoft.com/office/drawing/2014/main" id="{00000000-0008-0000-0200-00005400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85" name="正方形/長方形 84">
          <a:extLst>
            <a:ext uri="{FF2B5EF4-FFF2-40B4-BE49-F238E27FC236}">
              <a16:creationId xmlns="" xmlns:a16="http://schemas.microsoft.com/office/drawing/2014/main" id="{00000000-0008-0000-0200-00005500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86" name="正方形/長方形 85">
          <a:extLst>
            <a:ext uri="{FF2B5EF4-FFF2-40B4-BE49-F238E27FC236}">
              <a16:creationId xmlns="" xmlns:a16="http://schemas.microsoft.com/office/drawing/2014/main" id="{00000000-0008-0000-0200-00005600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87" name="正方形/長方形 86">
          <a:extLst>
            <a:ext uri="{FF2B5EF4-FFF2-40B4-BE49-F238E27FC236}">
              <a16:creationId xmlns="" xmlns:a16="http://schemas.microsoft.com/office/drawing/2014/main" id="{00000000-0008-0000-0200-00005700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88" name="正方形/長方形 87">
          <a:extLst>
            <a:ext uri="{FF2B5EF4-FFF2-40B4-BE49-F238E27FC236}">
              <a16:creationId xmlns="" xmlns:a16="http://schemas.microsoft.com/office/drawing/2014/main" id="{00000000-0008-0000-0200-00005800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89" name="正方形/長方形 88">
          <a:extLst>
            <a:ext uri="{FF2B5EF4-FFF2-40B4-BE49-F238E27FC236}">
              <a16:creationId xmlns="" xmlns:a16="http://schemas.microsoft.com/office/drawing/2014/main" id="{00000000-0008-0000-0200-00005900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90" name="正方形/長方形 89">
          <a:extLst>
            <a:ext uri="{FF2B5EF4-FFF2-40B4-BE49-F238E27FC236}">
              <a16:creationId xmlns="" xmlns:a16="http://schemas.microsoft.com/office/drawing/2014/main" id="{00000000-0008-0000-0200-00005A00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91" name="正方形/長方形 90">
          <a:extLst>
            <a:ext uri="{FF2B5EF4-FFF2-40B4-BE49-F238E27FC236}">
              <a16:creationId xmlns="" xmlns:a16="http://schemas.microsoft.com/office/drawing/2014/main" id="{00000000-0008-0000-0200-00005B00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92" name="正方形/長方形 91">
          <a:extLst>
            <a:ext uri="{FF2B5EF4-FFF2-40B4-BE49-F238E27FC236}">
              <a16:creationId xmlns="" xmlns:a16="http://schemas.microsoft.com/office/drawing/2014/main" id="{00000000-0008-0000-0200-00005C00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93" name="正方形/長方形 92">
          <a:extLst>
            <a:ext uri="{FF2B5EF4-FFF2-40B4-BE49-F238E27FC236}">
              <a16:creationId xmlns="" xmlns:a16="http://schemas.microsoft.com/office/drawing/2014/main" id="{00000000-0008-0000-0200-00005D00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94" name="正方形/長方形 93">
          <a:extLst>
            <a:ext uri="{FF2B5EF4-FFF2-40B4-BE49-F238E27FC236}">
              <a16:creationId xmlns="" xmlns:a16="http://schemas.microsoft.com/office/drawing/2014/main" id="{00000000-0008-0000-0200-00005E00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95" name="正方形/長方形 94">
          <a:extLst>
            <a:ext uri="{FF2B5EF4-FFF2-40B4-BE49-F238E27FC236}">
              <a16:creationId xmlns="" xmlns:a16="http://schemas.microsoft.com/office/drawing/2014/main" id="{00000000-0008-0000-0200-00005F00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96" name="正方形/長方形 95">
          <a:extLst>
            <a:ext uri="{FF2B5EF4-FFF2-40B4-BE49-F238E27FC236}">
              <a16:creationId xmlns="" xmlns:a16="http://schemas.microsoft.com/office/drawing/2014/main" id="{00000000-0008-0000-0200-00006000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97" name="正方形/長方形 96">
          <a:extLst>
            <a:ext uri="{FF2B5EF4-FFF2-40B4-BE49-F238E27FC236}">
              <a16:creationId xmlns="" xmlns:a16="http://schemas.microsoft.com/office/drawing/2014/main" id="{00000000-0008-0000-0200-00006100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98" name="正方形/長方形 97">
          <a:extLst>
            <a:ext uri="{FF2B5EF4-FFF2-40B4-BE49-F238E27FC236}">
              <a16:creationId xmlns="" xmlns:a16="http://schemas.microsoft.com/office/drawing/2014/main" id="{00000000-0008-0000-0200-00006200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99" name="正方形/長方形 98">
          <a:extLst>
            <a:ext uri="{FF2B5EF4-FFF2-40B4-BE49-F238E27FC236}">
              <a16:creationId xmlns="" xmlns:a16="http://schemas.microsoft.com/office/drawing/2014/main" id="{00000000-0008-0000-0200-00006300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100" name="正方形/長方形 99">
          <a:extLst>
            <a:ext uri="{FF2B5EF4-FFF2-40B4-BE49-F238E27FC236}">
              <a16:creationId xmlns="" xmlns:a16="http://schemas.microsoft.com/office/drawing/2014/main" id="{00000000-0008-0000-0200-00006400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33,703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101" name="正方形/長方形 100">
          <a:extLst>
            <a:ext uri="{FF2B5EF4-FFF2-40B4-BE49-F238E27FC236}">
              <a16:creationId xmlns="" xmlns:a16="http://schemas.microsoft.com/office/drawing/2014/main" id="{00000000-0008-0000-0200-00006500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102" name="正方形/長方形 101">
          <a:extLst>
            <a:ext uri="{FF2B5EF4-FFF2-40B4-BE49-F238E27FC236}">
              <a16:creationId xmlns="" xmlns:a16="http://schemas.microsoft.com/office/drawing/2014/main" id="{00000000-0008-0000-0200-00006600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103" name="正方形/長方形 102">
          <a:extLst>
            <a:ext uri="{FF2B5EF4-FFF2-40B4-BE49-F238E27FC236}">
              <a16:creationId xmlns="" xmlns:a16="http://schemas.microsoft.com/office/drawing/2014/main" id="{00000000-0008-0000-0200-00006700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104" name="正方形/長方形 103">
          <a:extLst>
            <a:ext uri="{FF2B5EF4-FFF2-40B4-BE49-F238E27FC236}">
              <a16:creationId xmlns="" xmlns:a16="http://schemas.microsoft.com/office/drawing/2014/main" id="{00000000-0008-0000-0200-00006800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105" name="正方形/長方形 104">
          <a:extLst>
            <a:ext uri="{FF2B5EF4-FFF2-40B4-BE49-F238E27FC236}">
              <a16:creationId xmlns="" xmlns:a16="http://schemas.microsoft.com/office/drawing/2014/main" id="{00000000-0008-0000-0200-00006900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106" name="正方形/長方形 105">
          <a:extLst>
            <a:ext uri="{FF2B5EF4-FFF2-40B4-BE49-F238E27FC236}">
              <a16:creationId xmlns="" xmlns:a16="http://schemas.microsoft.com/office/drawing/2014/main" id="{00000000-0008-0000-0200-00006A00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107" name="正方形/長方形 106">
          <a:extLst>
            <a:ext uri="{FF2B5EF4-FFF2-40B4-BE49-F238E27FC236}">
              <a16:creationId xmlns="" xmlns:a16="http://schemas.microsoft.com/office/drawing/2014/main" id="{00000000-0008-0000-0200-00006B00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108" name="正方形/長方形 107">
          <a:extLst>
            <a:ext uri="{FF2B5EF4-FFF2-40B4-BE49-F238E27FC236}">
              <a16:creationId xmlns="" xmlns:a16="http://schemas.microsoft.com/office/drawing/2014/main" id="{00000000-0008-0000-0200-00006C00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109" name="正方形/長方形 108">
          <a:extLst>
            <a:ext uri="{FF2B5EF4-FFF2-40B4-BE49-F238E27FC236}">
              <a16:creationId xmlns="" xmlns:a16="http://schemas.microsoft.com/office/drawing/2014/main" id="{00000000-0008-0000-0200-00006D00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110" name="正方形/長方形 109">
          <a:extLst>
            <a:ext uri="{FF2B5EF4-FFF2-40B4-BE49-F238E27FC236}">
              <a16:creationId xmlns="" xmlns:a16="http://schemas.microsoft.com/office/drawing/2014/main" id="{00000000-0008-0000-0200-00006E00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111" name="正方形/長方形 110">
          <a:extLst>
            <a:ext uri="{FF2B5EF4-FFF2-40B4-BE49-F238E27FC236}">
              <a16:creationId xmlns="" xmlns:a16="http://schemas.microsoft.com/office/drawing/2014/main" id="{00000000-0008-0000-0200-00006F00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112" name="正方形/長方形 111">
          <a:extLst>
            <a:ext uri="{FF2B5EF4-FFF2-40B4-BE49-F238E27FC236}">
              <a16:creationId xmlns="" xmlns:a16="http://schemas.microsoft.com/office/drawing/2014/main" id="{00000000-0008-0000-0200-00007000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113" name="正方形/長方形 112">
          <a:extLst>
            <a:ext uri="{FF2B5EF4-FFF2-40B4-BE49-F238E27FC236}">
              <a16:creationId xmlns="" xmlns:a16="http://schemas.microsoft.com/office/drawing/2014/main" id="{00000000-0008-0000-0200-00007100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114" name="正方形/長方形 113">
          <a:extLst>
            <a:ext uri="{FF2B5EF4-FFF2-40B4-BE49-F238E27FC236}">
              <a16:creationId xmlns="" xmlns:a16="http://schemas.microsoft.com/office/drawing/2014/main" id="{00000000-0008-0000-0200-00007200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115" name="正方形/長方形 114">
          <a:extLst>
            <a:ext uri="{FF2B5EF4-FFF2-40B4-BE49-F238E27FC236}">
              <a16:creationId xmlns="" xmlns:a16="http://schemas.microsoft.com/office/drawing/2014/main" id="{00000000-0008-0000-0200-00007300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116" name="正方形/長方形 115">
          <a:extLst>
            <a:ext uri="{FF2B5EF4-FFF2-40B4-BE49-F238E27FC236}">
              <a16:creationId xmlns="" xmlns:a16="http://schemas.microsoft.com/office/drawing/2014/main" id="{00000000-0008-0000-0200-00007400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117" name="正方形/長方形 116">
          <a:extLst>
            <a:ext uri="{FF2B5EF4-FFF2-40B4-BE49-F238E27FC236}">
              <a16:creationId xmlns="" xmlns:a16="http://schemas.microsoft.com/office/drawing/2014/main" id="{00000000-0008-0000-0200-00007500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118" name="正方形/長方形 117">
          <a:extLst>
            <a:ext uri="{FF2B5EF4-FFF2-40B4-BE49-F238E27FC236}">
              <a16:creationId xmlns="" xmlns:a16="http://schemas.microsoft.com/office/drawing/2014/main" id="{00000000-0008-0000-0200-00007600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119" name="正方形/長方形 118">
          <a:extLst>
            <a:ext uri="{FF2B5EF4-FFF2-40B4-BE49-F238E27FC236}">
              <a16:creationId xmlns="" xmlns:a16="http://schemas.microsoft.com/office/drawing/2014/main" id="{00000000-0008-0000-0200-00007700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120" name="正方形/長方形 119">
          <a:extLst>
            <a:ext uri="{FF2B5EF4-FFF2-40B4-BE49-F238E27FC236}">
              <a16:creationId xmlns="" xmlns:a16="http://schemas.microsoft.com/office/drawing/2014/main" id="{00000000-0008-0000-0200-00007800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121" name="正方形/長方形 120">
          <a:extLst>
            <a:ext uri="{FF2B5EF4-FFF2-40B4-BE49-F238E27FC236}">
              <a16:creationId xmlns="" xmlns:a16="http://schemas.microsoft.com/office/drawing/2014/main" id="{00000000-0008-0000-0200-00007900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122" name="正方形/長方形 121">
          <a:extLst>
            <a:ext uri="{FF2B5EF4-FFF2-40B4-BE49-F238E27FC236}">
              <a16:creationId xmlns="" xmlns:a16="http://schemas.microsoft.com/office/drawing/2014/main" id="{00000000-0008-0000-0200-00007A00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123" name="正方形/長方形 122">
          <a:extLst>
            <a:ext uri="{FF2B5EF4-FFF2-40B4-BE49-F238E27FC236}">
              <a16:creationId xmlns="" xmlns:a16="http://schemas.microsoft.com/office/drawing/2014/main" id="{00000000-0008-0000-0200-00007B00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124" name="正方形/長方形 123">
          <a:extLst>
            <a:ext uri="{FF2B5EF4-FFF2-40B4-BE49-F238E27FC236}">
              <a16:creationId xmlns="" xmlns:a16="http://schemas.microsoft.com/office/drawing/2014/main" id="{00000000-0008-0000-0200-00007C00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125" name="正方形/長方形 124">
          <a:extLst>
            <a:ext uri="{FF2B5EF4-FFF2-40B4-BE49-F238E27FC236}">
              <a16:creationId xmlns="" xmlns:a16="http://schemas.microsoft.com/office/drawing/2014/main" id="{00000000-0008-0000-0200-00007D00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126" name="正方形/長方形 125">
          <a:extLst>
            <a:ext uri="{FF2B5EF4-FFF2-40B4-BE49-F238E27FC236}">
              <a16:creationId xmlns="" xmlns:a16="http://schemas.microsoft.com/office/drawing/2014/main" id="{00000000-0008-0000-0200-00007E00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127" name="正方形/長方形 126">
          <a:extLst>
            <a:ext uri="{FF2B5EF4-FFF2-40B4-BE49-F238E27FC236}">
              <a16:creationId xmlns="" xmlns:a16="http://schemas.microsoft.com/office/drawing/2014/main" id="{00000000-0008-0000-0200-00007F00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128" name="正方形/長方形 127">
          <a:extLst>
            <a:ext uri="{FF2B5EF4-FFF2-40B4-BE49-F238E27FC236}">
              <a16:creationId xmlns="" xmlns:a16="http://schemas.microsoft.com/office/drawing/2014/main" id="{00000000-0008-0000-0200-00008000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129" name="正方形/長方形 128">
          <a:extLst>
            <a:ext uri="{FF2B5EF4-FFF2-40B4-BE49-F238E27FC236}">
              <a16:creationId xmlns="" xmlns:a16="http://schemas.microsoft.com/office/drawing/2014/main" id="{00000000-0008-0000-0200-00008100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130" name="正方形/長方形 129">
          <a:extLst>
            <a:ext uri="{FF2B5EF4-FFF2-40B4-BE49-F238E27FC236}">
              <a16:creationId xmlns="" xmlns:a16="http://schemas.microsoft.com/office/drawing/2014/main" id="{00000000-0008-0000-0200-00008200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131" name="正方形/長方形 130">
          <a:extLst>
            <a:ext uri="{FF2B5EF4-FFF2-40B4-BE49-F238E27FC236}">
              <a16:creationId xmlns="" xmlns:a16="http://schemas.microsoft.com/office/drawing/2014/main" id="{00000000-0008-0000-0200-00008300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132" name="正方形/長方形 131">
          <a:extLst>
            <a:ext uri="{FF2B5EF4-FFF2-40B4-BE49-F238E27FC236}">
              <a16:creationId xmlns="" xmlns:a16="http://schemas.microsoft.com/office/drawing/2014/main" id="{00000000-0008-0000-0200-00008400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133" name="正方形/長方形 132">
          <a:extLst>
            <a:ext uri="{FF2B5EF4-FFF2-40B4-BE49-F238E27FC236}">
              <a16:creationId xmlns="" xmlns:a16="http://schemas.microsoft.com/office/drawing/2014/main" id="{00000000-0008-0000-0200-00008500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134" name="正方形/長方形 133">
          <a:extLst>
            <a:ext uri="{FF2B5EF4-FFF2-40B4-BE49-F238E27FC236}">
              <a16:creationId xmlns="" xmlns:a16="http://schemas.microsoft.com/office/drawing/2014/main" id="{00000000-0008-0000-0200-00008600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135" name="正方形/長方形 134">
          <a:extLst>
            <a:ext uri="{FF2B5EF4-FFF2-40B4-BE49-F238E27FC236}">
              <a16:creationId xmlns="" xmlns:a16="http://schemas.microsoft.com/office/drawing/2014/main" id="{00000000-0008-0000-0200-00008700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136" name="正方形/長方形 135">
          <a:extLst>
            <a:ext uri="{FF2B5EF4-FFF2-40B4-BE49-F238E27FC236}">
              <a16:creationId xmlns="" xmlns:a16="http://schemas.microsoft.com/office/drawing/2014/main" id="{00000000-0008-0000-0200-00008800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137" name="正方形/長方形 136">
          <a:extLst>
            <a:ext uri="{FF2B5EF4-FFF2-40B4-BE49-F238E27FC236}">
              <a16:creationId xmlns="" xmlns:a16="http://schemas.microsoft.com/office/drawing/2014/main" id="{00000000-0008-0000-0200-00008900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138" name="正方形/長方形 137">
          <a:extLst>
            <a:ext uri="{FF2B5EF4-FFF2-40B4-BE49-F238E27FC236}">
              <a16:creationId xmlns="" xmlns:a16="http://schemas.microsoft.com/office/drawing/2014/main" id="{00000000-0008-0000-0200-00008A00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139" name="正方形/長方形 138">
          <a:extLst>
            <a:ext uri="{FF2B5EF4-FFF2-40B4-BE49-F238E27FC236}">
              <a16:creationId xmlns="" xmlns:a16="http://schemas.microsoft.com/office/drawing/2014/main" id="{00000000-0008-0000-0200-00008B00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140" name="正方形/長方形 139">
          <a:extLst>
            <a:ext uri="{FF2B5EF4-FFF2-40B4-BE49-F238E27FC236}">
              <a16:creationId xmlns="" xmlns:a16="http://schemas.microsoft.com/office/drawing/2014/main" id="{00000000-0008-0000-0200-00008C00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141" name="正方形/長方形 140">
          <a:extLst>
            <a:ext uri="{FF2B5EF4-FFF2-40B4-BE49-F238E27FC236}">
              <a16:creationId xmlns="" xmlns:a16="http://schemas.microsoft.com/office/drawing/2014/main" id="{00000000-0008-0000-0200-00008D000000}"/>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142" name="正方形/長方形 141">
          <a:extLst>
            <a:ext uri="{FF2B5EF4-FFF2-40B4-BE49-F238E27FC236}">
              <a16:creationId xmlns="" xmlns:a16="http://schemas.microsoft.com/office/drawing/2014/main" id="{00000000-0008-0000-0200-00008E00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143" name="正方形/長方形 142">
          <a:extLst>
            <a:ext uri="{FF2B5EF4-FFF2-40B4-BE49-F238E27FC236}">
              <a16:creationId xmlns="" xmlns:a16="http://schemas.microsoft.com/office/drawing/2014/main" id="{00000000-0008-0000-0200-00008F00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144" name="正方形/長方形 143">
          <a:extLst>
            <a:ext uri="{FF2B5EF4-FFF2-40B4-BE49-F238E27FC236}">
              <a16:creationId xmlns="" xmlns:a16="http://schemas.microsoft.com/office/drawing/2014/main" id="{00000000-0008-0000-0200-00009000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145" name="正方形/長方形 144">
          <a:extLst>
            <a:ext uri="{FF2B5EF4-FFF2-40B4-BE49-F238E27FC236}">
              <a16:creationId xmlns="" xmlns:a16="http://schemas.microsoft.com/office/drawing/2014/main" id="{00000000-0008-0000-0200-00009100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146" name="正方形/長方形 145">
          <a:extLst>
            <a:ext uri="{FF2B5EF4-FFF2-40B4-BE49-F238E27FC236}">
              <a16:creationId xmlns="" xmlns:a16="http://schemas.microsoft.com/office/drawing/2014/main" id="{00000000-0008-0000-0200-00009200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147" name="正方形/長方形 146">
          <a:extLst>
            <a:ext uri="{FF2B5EF4-FFF2-40B4-BE49-F238E27FC236}">
              <a16:creationId xmlns="" xmlns:a16="http://schemas.microsoft.com/office/drawing/2014/main" id="{00000000-0008-0000-0200-00009300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148" name="正方形/長方形 147">
          <a:extLst>
            <a:ext uri="{FF2B5EF4-FFF2-40B4-BE49-F238E27FC236}">
              <a16:creationId xmlns="" xmlns:a16="http://schemas.microsoft.com/office/drawing/2014/main" id="{00000000-0008-0000-0200-00009400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0.214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149" name="正方形/長方形 148">
          <a:extLst>
            <a:ext uri="{FF2B5EF4-FFF2-40B4-BE49-F238E27FC236}">
              <a16:creationId xmlns="" xmlns:a16="http://schemas.microsoft.com/office/drawing/2014/main" id="{00000000-0008-0000-0200-000095000000}"/>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150" name="正方形/長方形 149">
          <a:extLst>
            <a:ext uri="{FF2B5EF4-FFF2-40B4-BE49-F238E27FC236}">
              <a16:creationId xmlns="" xmlns:a16="http://schemas.microsoft.com/office/drawing/2014/main" id="{00000000-0008-0000-0200-00009600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151" name="正方形/長方形 150">
          <a:extLst>
            <a:ext uri="{FF2B5EF4-FFF2-40B4-BE49-F238E27FC236}">
              <a16:creationId xmlns="" xmlns:a16="http://schemas.microsoft.com/office/drawing/2014/main" id="{00000000-0008-0000-0200-00009700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152" name="テキスト ボックス 151">
          <a:extLst>
            <a:ext uri="{FF2B5EF4-FFF2-40B4-BE49-F238E27FC236}">
              <a16:creationId xmlns="" xmlns:a16="http://schemas.microsoft.com/office/drawing/2014/main" id="{00000000-0008-0000-0200-00009800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 xmlns:a16="http://schemas.microsoft.com/office/drawing/2014/main" id="{FC4AC62B-C9D9-4080-BAD8-D560A54175A7}"/>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 xmlns:a16="http://schemas.microsoft.com/office/drawing/2014/main" id="{D71D7C21-CD4F-4400-9B88-2BC455586A5A}"/>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 xmlns:a16="http://schemas.microsoft.com/office/drawing/2014/main" id="{A3890C93-99E6-40F4-8A1C-0E24CFF2DACD}"/>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 xmlns:a16="http://schemas.microsoft.com/office/drawing/2014/main" id="{58B73AA4-44F3-41EE-8FD7-F3FCEE17164F}"/>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京都府京都市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 xmlns:a16="http://schemas.microsoft.com/office/drawing/2014/main" id="{9691C9C8-A52B-4D47-9754-A712350EC3E6}"/>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 xmlns:a16="http://schemas.microsoft.com/office/drawing/2014/main" id="{0E92F2E1-058F-4D5B-8E4A-4C132D2C651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 xmlns:a16="http://schemas.microsoft.com/office/drawing/2014/main" id="{83B4A611-3653-4FC4-A506-164DD24A8C89}"/>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 xmlns:a16="http://schemas.microsoft.com/office/drawing/2014/main" id="{7C3E186C-1BE3-48E1-99DD-C89FA94B72D2}"/>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 xmlns:a16="http://schemas.microsoft.com/office/drawing/2014/main" id="{18B9CA2A-314A-46FB-A155-AB02A58E9B95}"/>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 xmlns:a16="http://schemas.microsoft.com/office/drawing/2014/main" id="{3AF560E4-60DB-48F4-8412-FA0111C75FB1}"/>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1,418,340
1,375,773
827.83
699,584,539
697,002,929
472,514
349,954,895
1,313,405,262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 xmlns:a16="http://schemas.microsoft.com/office/drawing/2014/main" id="{C998B83B-82F1-413E-BA01-3490AFE32B9D}"/>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 xmlns:a16="http://schemas.microsoft.com/office/drawing/2014/main" id="{EE617B9F-8EAD-4346-A844-E54D7F553499}"/>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 xmlns:a16="http://schemas.microsoft.com/office/drawing/2014/main" id="{05395AF8-EF43-46B6-9013-8A2267D4EC58}"/>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15.2
226.2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 xmlns:a16="http://schemas.microsoft.com/office/drawing/2014/main" id="{BCDDF4FF-9AA7-4072-AB21-30F619F024C7}"/>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 xmlns:a16="http://schemas.microsoft.com/office/drawing/2014/main" id="{23626E04-8474-4B63-97A9-B5C2A860CEEC}"/>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 xmlns:a16="http://schemas.microsoft.com/office/drawing/2014/main" id="{8F400D6E-4386-4341-92C5-5FEB55C7B1C9}"/>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政令市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 xmlns:a16="http://schemas.microsoft.com/office/drawing/2014/main" id="{6D5E6F80-E0F3-46F6-96C5-2B006BAB4B5E}"/>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 xmlns:a16="http://schemas.microsoft.com/office/drawing/2014/main" id="{7F77F1A2-8364-4FE3-BC0B-B27D84CCB7D6}"/>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 xmlns:a16="http://schemas.microsoft.com/office/drawing/2014/main" id="{EBF7D608-9294-4479-B64E-82CA211100CD}"/>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 xmlns:a16="http://schemas.microsoft.com/office/drawing/2014/main" id="{E67DA968-0CD6-4DC9-B49C-0AB47461F064}"/>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 xmlns:a16="http://schemas.microsoft.com/office/drawing/2014/main" id="{305ABDF4-783F-4E83-9722-388B1EB4A957}"/>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 xmlns:a16="http://schemas.microsoft.com/office/drawing/2014/main" id="{1F74713C-7E3A-4017-A18C-4382C6969FD8}"/>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 xmlns:a16="http://schemas.microsoft.com/office/drawing/2014/main" id="{FAA32553-7F11-4E30-A6A9-8E18639977EE}"/>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 xmlns:a16="http://schemas.microsoft.com/office/drawing/2014/main" id="{D538A68B-A0B4-49CE-9903-3A4B75EBC4B5}"/>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 xmlns:a16="http://schemas.microsoft.com/office/drawing/2014/main" id="{19DB9E03-B873-420C-B31A-EC3FE9AA50B9}"/>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 xmlns:a16="http://schemas.microsoft.com/office/drawing/2014/main" id="{0D95A7C7-0A28-4749-AFBD-3B62E58D8A24}"/>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 xmlns:a16="http://schemas.microsoft.com/office/drawing/2014/main" id="{54EC48EB-616B-4ABE-9AA9-3B51C1A95C6A}"/>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 xmlns:a16="http://schemas.microsoft.com/office/drawing/2014/main" id="{BC6505DF-A50A-4F51-B34F-528F3703D7A4}"/>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 xmlns:a16="http://schemas.microsoft.com/office/drawing/2014/main" id="{4B5FFC04-FF24-4EE0-8BFC-79FD0679D403}"/>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 xmlns:a16="http://schemas.microsoft.com/office/drawing/2014/main" id="{C08A2578-73D6-4C5A-A57B-D1FE631C17F3}"/>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 xmlns:a16="http://schemas.microsoft.com/office/drawing/2014/main" id="{92157ED0-7A36-43DB-ABB1-588E75111409}"/>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 xmlns:a16="http://schemas.microsoft.com/office/drawing/2014/main" id="{7ABD652D-CC57-4126-8829-853EF9CCE836}"/>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 xmlns:a16="http://schemas.microsoft.com/office/drawing/2014/main" id="{904547BA-3176-4C7F-BF4A-B3209A7D8A4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 xmlns:a16="http://schemas.microsoft.com/office/drawing/2014/main" id="{FDEECA4C-C1FA-40A7-BC8E-1E9DD34D0C7D}"/>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 xmlns:a16="http://schemas.microsoft.com/office/drawing/2014/main" id="{2CA37CC5-2578-4A50-A8EA-6390E2B7BCD5}"/>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 xmlns:a16="http://schemas.microsoft.com/office/drawing/2014/main" id="{94FC47DA-BB47-4B92-8E9D-D0D224BF504B}"/>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 xmlns:a16="http://schemas.microsoft.com/office/drawing/2014/main" id="{19CD7520-2AA2-471C-919F-97E0F72F38DE}"/>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 xmlns:a16="http://schemas.microsoft.com/office/drawing/2014/main" id="{A0265053-13AA-42C8-A0FE-459F98E5A337}"/>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 xmlns:a16="http://schemas.microsoft.com/office/drawing/2014/main" id="{9281F7F0-CAAC-4BE2-97AD-32AEB56B88FB}"/>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 xmlns:a16="http://schemas.microsoft.com/office/drawing/2014/main" id="{21B587BD-3983-45B2-94DA-3BBF93A2496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 xmlns:a16="http://schemas.microsoft.com/office/drawing/2014/main" id="{FED1C719-35CE-47DA-8108-56FAEBB3FFD2}"/>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 xmlns:a16="http://schemas.microsoft.com/office/drawing/2014/main" id="{7302DB31-4BD1-4A16-B1BB-6BFFA5A4923F}"/>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 xmlns:a16="http://schemas.microsoft.com/office/drawing/2014/main" id="{666FD420-5C05-4317-B588-E5ABCD68C524}"/>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 xmlns:a16="http://schemas.microsoft.com/office/drawing/2014/main" id="{01569577-C19E-43F8-8464-EE7D6075F2C2}"/>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 xmlns:a16="http://schemas.microsoft.com/office/drawing/2014/main" id="{5905F6BF-4665-45E0-8210-0E340CB95D99}"/>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 xmlns:a16="http://schemas.microsoft.com/office/drawing/2014/main" id="{AEE8F47E-BF9E-4F01-A008-E9F70E755741}"/>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大学生が多く納税者の割合が低いことや，古い木造家屋・低層の建物が多く固定資産税が少ないことなどの特性により，財政基盤が構造的に脆弱であるため，類似団体の平均値を下回っている。都市の成長戦略と行財政改革を一体的に推進し，経済を活性化させることで，市民所得の向上や中小企業活性化につなげ，税収増にもつなげていく。</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 xmlns:a16="http://schemas.microsoft.com/office/drawing/2014/main" id="{7E16B5C2-CAC1-40E1-84B3-F39A26235106}"/>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a:extLst>
            <a:ext uri="{FF2B5EF4-FFF2-40B4-BE49-F238E27FC236}">
              <a16:creationId xmlns="" xmlns:a16="http://schemas.microsoft.com/office/drawing/2014/main" id="{0625A54E-7240-4667-95AC-8CC5C571BFB7}"/>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a:extLst>
            <a:ext uri="{FF2B5EF4-FFF2-40B4-BE49-F238E27FC236}">
              <a16:creationId xmlns="" xmlns:a16="http://schemas.microsoft.com/office/drawing/2014/main" id="{CE971A76-C198-45E9-AA4F-FC8C09240A54}"/>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 xmlns:a16="http://schemas.microsoft.com/office/drawing/2014/main" id="{BFE0B37B-0894-4EA3-99E1-8BC9921C7DB7}"/>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a:extLst>
            <a:ext uri="{FF2B5EF4-FFF2-40B4-BE49-F238E27FC236}">
              <a16:creationId xmlns="" xmlns:a16="http://schemas.microsoft.com/office/drawing/2014/main" id="{EFC78C29-6FC3-4C5E-9F35-CF29219D3BFB}"/>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 xmlns:a16="http://schemas.microsoft.com/office/drawing/2014/main" id="{60E64640-9BC8-471F-BFB1-D3865015CA91}"/>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a:extLst>
            <a:ext uri="{FF2B5EF4-FFF2-40B4-BE49-F238E27FC236}">
              <a16:creationId xmlns="" xmlns:a16="http://schemas.microsoft.com/office/drawing/2014/main" id="{DC9AB74D-D327-4299-9124-6F864DC0EDF4}"/>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 xmlns:a16="http://schemas.microsoft.com/office/drawing/2014/main" id="{CCB30CA1-BD7B-4087-A86F-F732C9E85554}"/>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a:extLst>
            <a:ext uri="{FF2B5EF4-FFF2-40B4-BE49-F238E27FC236}">
              <a16:creationId xmlns="" xmlns:a16="http://schemas.microsoft.com/office/drawing/2014/main" id="{9EFDEA1B-35E4-4305-83CB-E68C15FA948B}"/>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 xmlns:a16="http://schemas.microsoft.com/office/drawing/2014/main" id="{EC230B51-8C84-4337-8A60-7D91630A2FCC}"/>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a:extLst>
            <a:ext uri="{FF2B5EF4-FFF2-40B4-BE49-F238E27FC236}">
              <a16:creationId xmlns="" xmlns:a16="http://schemas.microsoft.com/office/drawing/2014/main" id="{4D56FC3D-E26D-48C0-BB09-1DD682D40EB4}"/>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 xmlns:a16="http://schemas.microsoft.com/office/drawing/2014/main" id="{115D1A54-FFF6-461E-8252-E23284D0790E}"/>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a:extLst>
            <a:ext uri="{FF2B5EF4-FFF2-40B4-BE49-F238E27FC236}">
              <a16:creationId xmlns="" xmlns:a16="http://schemas.microsoft.com/office/drawing/2014/main" id="{3F95192C-66AC-4A5C-BDEE-3374D8424CF3}"/>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68580</xdr:rowOff>
    </xdr:to>
    <xdr:cxnSp macro="">
      <xdr:nvCxnSpPr>
        <xdr:cNvPr id="61" name="直線コネクタ 60">
          <a:extLst>
            <a:ext uri="{FF2B5EF4-FFF2-40B4-BE49-F238E27FC236}">
              <a16:creationId xmlns="" xmlns:a16="http://schemas.microsoft.com/office/drawing/2014/main" id="{4807BD81-400F-4CD1-BECE-D89CF202F96C}"/>
            </a:ext>
          </a:extLst>
        </xdr:cNvPr>
        <xdr:cNvCxnSpPr/>
      </xdr:nvCxnSpPr>
      <xdr:spPr>
        <a:xfrm flipV="1">
          <a:off x="4953000" y="626110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40657</xdr:rowOff>
    </xdr:from>
    <xdr:ext cx="762000" cy="259045"/>
    <xdr:sp macro="" textlink="">
      <xdr:nvSpPr>
        <xdr:cNvPr id="62" name="財政力最小値テキスト">
          <a:extLst>
            <a:ext uri="{FF2B5EF4-FFF2-40B4-BE49-F238E27FC236}">
              <a16:creationId xmlns="" xmlns:a16="http://schemas.microsoft.com/office/drawing/2014/main" id="{2F9D1B68-1A86-41D6-9AB8-11E6FD65FB87}"/>
            </a:ext>
          </a:extLst>
        </xdr:cNvPr>
        <xdr:cNvSpPr txBox="1"/>
      </xdr:nvSpPr>
      <xdr:spPr>
        <a:xfrm>
          <a:off x="5041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0.72</a:t>
          </a:r>
          <a:endParaRPr kumimoji="1" lang="ja-JP" altLang="en-US" sz="1000" b="1">
            <a:latin typeface="ＭＳ Ｐゴシック"/>
          </a:endParaRPr>
        </a:p>
      </xdr:txBody>
    </xdr:sp>
    <xdr:clientData/>
  </xdr:oneCellAnchor>
  <xdr:twoCellAnchor>
    <xdr:from>
      <xdr:col>7</xdr:col>
      <xdr:colOff>63500</xdr:colOff>
      <xdr:row>44</xdr:row>
      <xdr:rowOff>68580</xdr:rowOff>
    </xdr:from>
    <xdr:to>
      <xdr:col>7</xdr:col>
      <xdr:colOff>241300</xdr:colOff>
      <xdr:row>44</xdr:row>
      <xdr:rowOff>68580</xdr:rowOff>
    </xdr:to>
    <xdr:cxnSp macro="">
      <xdr:nvCxnSpPr>
        <xdr:cNvPr id="63" name="直線コネクタ 62">
          <a:extLst>
            <a:ext uri="{FF2B5EF4-FFF2-40B4-BE49-F238E27FC236}">
              <a16:creationId xmlns="" xmlns:a16="http://schemas.microsoft.com/office/drawing/2014/main" id="{5E236F96-F747-4654-86F9-475319130F46}"/>
            </a:ext>
          </a:extLst>
        </xdr:cNvPr>
        <xdr:cNvCxnSpPr/>
      </xdr:nvCxnSpPr>
      <xdr:spPr>
        <a:xfrm>
          <a:off x="4864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4" name="財政力最大値テキスト">
          <a:extLst>
            <a:ext uri="{FF2B5EF4-FFF2-40B4-BE49-F238E27FC236}">
              <a16:creationId xmlns="" xmlns:a16="http://schemas.microsoft.com/office/drawing/2014/main" id="{CC18002B-C207-4127-AFF0-3EDB6784360C}"/>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5" name="直線コネクタ 64">
          <a:extLst>
            <a:ext uri="{FF2B5EF4-FFF2-40B4-BE49-F238E27FC236}">
              <a16:creationId xmlns="" xmlns:a16="http://schemas.microsoft.com/office/drawing/2014/main" id="{315BEA5D-76D1-49E4-857F-863EBF76A2A9}"/>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148590</xdr:rowOff>
    </xdr:from>
    <xdr:to>
      <xdr:col>7</xdr:col>
      <xdr:colOff>152400</xdr:colOff>
      <xdr:row>42</xdr:row>
      <xdr:rowOff>73660</xdr:rowOff>
    </xdr:to>
    <xdr:cxnSp macro="">
      <xdr:nvCxnSpPr>
        <xdr:cNvPr id="66" name="直線コネクタ 65">
          <a:extLst>
            <a:ext uri="{FF2B5EF4-FFF2-40B4-BE49-F238E27FC236}">
              <a16:creationId xmlns="" xmlns:a16="http://schemas.microsoft.com/office/drawing/2014/main" id="{DD52BF11-0DDA-45FB-B144-74BAC6012A57}"/>
            </a:ext>
          </a:extLst>
        </xdr:cNvPr>
        <xdr:cNvCxnSpPr/>
      </xdr:nvCxnSpPr>
      <xdr:spPr>
        <a:xfrm flipV="1">
          <a:off x="4114800" y="717804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38</xdr:row>
      <xdr:rowOff>167657</xdr:rowOff>
    </xdr:from>
    <xdr:ext cx="762000" cy="259045"/>
    <xdr:sp macro="" textlink="">
      <xdr:nvSpPr>
        <xdr:cNvPr id="67" name="財政力平均値テキスト">
          <a:extLst>
            <a:ext uri="{FF2B5EF4-FFF2-40B4-BE49-F238E27FC236}">
              <a16:creationId xmlns="" xmlns:a16="http://schemas.microsoft.com/office/drawing/2014/main" id="{8A626269-AB8F-4D13-85C8-EC19D8DCF699}"/>
            </a:ext>
          </a:extLst>
        </xdr:cNvPr>
        <xdr:cNvSpPr txBox="1"/>
      </xdr:nvSpPr>
      <xdr:spPr>
        <a:xfrm>
          <a:off x="5041900" y="668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0.87</a:t>
          </a:r>
          <a:endParaRPr kumimoji="1" lang="ja-JP" altLang="en-US" sz="1000" b="1">
            <a:solidFill>
              <a:srgbClr val="000080"/>
            </a:solidFill>
            <a:latin typeface="ＭＳ Ｐゴシック"/>
          </a:endParaRPr>
        </a:p>
      </xdr:txBody>
    </xdr:sp>
    <xdr:clientData/>
  </xdr:oneCellAnchor>
  <xdr:twoCellAnchor>
    <xdr:from>
      <xdr:col>7</xdr:col>
      <xdr:colOff>101600</xdr:colOff>
      <xdr:row>39</xdr:row>
      <xdr:rowOff>151130</xdr:rowOff>
    </xdr:from>
    <xdr:to>
      <xdr:col>7</xdr:col>
      <xdr:colOff>203200</xdr:colOff>
      <xdr:row>40</xdr:row>
      <xdr:rowOff>81280</xdr:rowOff>
    </xdr:to>
    <xdr:sp macro="" textlink="">
      <xdr:nvSpPr>
        <xdr:cNvPr id="68" name="フローチャート : 判断 67">
          <a:extLst>
            <a:ext uri="{FF2B5EF4-FFF2-40B4-BE49-F238E27FC236}">
              <a16:creationId xmlns="" xmlns:a16="http://schemas.microsoft.com/office/drawing/2014/main" id="{1AD2B64E-A437-470D-9F04-C6E4BEB96C8E}"/>
            </a:ext>
          </a:extLst>
        </xdr:cNvPr>
        <xdr:cNvSpPr/>
      </xdr:nvSpPr>
      <xdr:spPr>
        <a:xfrm>
          <a:off x="4902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73660</xdr:rowOff>
    </xdr:from>
    <xdr:to>
      <xdr:col>6</xdr:col>
      <xdr:colOff>0</xdr:colOff>
      <xdr:row>42</xdr:row>
      <xdr:rowOff>170180</xdr:rowOff>
    </xdr:to>
    <xdr:cxnSp macro="">
      <xdr:nvCxnSpPr>
        <xdr:cNvPr id="69" name="直線コネクタ 68">
          <a:extLst>
            <a:ext uri="{FF2B5EF4-FFF2-40B4-BE49-F238E27FC236}">
              <a16:creationId xmlns="" xmlns:a16="http://schemas.microsoft.com/office/drawing/2014/main" id="{C2B330D6-5C87-4311-9BDA-44ECFC182808}"/>
            </a:ext>
          </a:extLst>
        </xdr:cNvPr>
        <xdr:cNvCxnSpPr/>
      </xdr:nvCxnSpPr>
      <xdr:spPr>
        <a:xfrm flipV="1">
          <a:off x="3225800" y="727456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27940</xdr:rowOff>
    </xdr:from>
    <xdr:to>
      <xdr:col>6</xdr:col>
      <xdr:colOff>50800</xdr:colOff>
      <xdr:row>40</xdr:row>
      <xdr:rowOff>129540</xdr:rowOff>
    </xdr:to>
    <xdr:sp macro="" textlink="">
      <xdr:nvSpPr>
        <xdr:cNvPr id="70" name="フローチャート : 判断 69">
          <a:extLst>
            <a:ext uri="{FF2B5EF4-FFF2-40B4-BE49-F238E27FC236}">
              <a16:creationId xmlns="" xmlns:a16="http://schemas.microsoft.com/office/drawing/2014/main" id="{DA31AC8C-B5D8-4873-8B73-8767A626F671}"/>
            </a:ext>
          </a:extLst>
        </xdr:cNvPr>
        <xdr:cNvSpPr/>
      </xdr:nvSpPr>
      <xdr:spPr>
        <a:xfrm>
          <a:off x="4064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139717</xdr:rowOff>
    </xdr:from>
    <xdr:ext cx="736600" cy="259045"/>
    <xdr:sp macro="" textlink="">
      <xdr:nvSpPr>
        <xdr:cNvPr id="71" name="テキスト ボックス 70">
          <a:extLst>
            <a:ext uri="{FF2B5EF4-FFF2-40B4-BE49-F238E27FC236}">
              <a16:creationId xmlns="" xmlns:a16="http://schemas.microsoft.com/office/drawing/2014/main" id="{ED6A68E4-2DD7-4D1D-97CA-416F498C2126}"/>
            </a:ext>
          </a:extLst>
        </xdr:cNvPr>
        <xdr:cNvSpPr txBox="1"/>
      </xdr:nvSpPr>
      <xdr:spPr>
        <a:xfrm>
          <a:off x="3733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170180</xdr:rowOff>
    </xdr:from>
    <xdr:to>
      <xdr:col>4</xdr:col>
      <xdr:colOff>482600</xdr:colOff>
      <xdr:row>43</xdr:row>
      <xdr:rowOff>46990</xdr:rowOff>
    </xdr:to>
    <xdr:cxnSp macro="">
      <xdr:nvCxnSpPr>
        <xdr:cNvPr id="72" name="直線コネクタ 71">
          <a:extLst>
            <a:ext uri="{FF2B5EF4-FFF2-40B4-BE49-F238E27FC236}">
              <a16:creationId xmlns="" xmlns:a16="http://schemas.microsoft.com/office/drawing/2014/main" id="{F42BF6B4-91C8-40DD-AD9B-98C13B743DE5}"/>
            </a:ext>
          </a:extLst>
        </xdr:cNvPr>
        <xdr:cNvCxnSpPr/>
      </xdr:nvCxnSpPr>
      <xdr:spPr>
        <a:xfrm flipV="1">
          <a:off x="2336800" y="73710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76200</xdr:rowOff>
    </xdr:from>
    <xdr:to>
      <xdr:col>4</xdr:col>
      <xdr:colOff>533400</xdr:colOff>
      <xdr:row>41</xdr:row>
      <xdr:rowOff>6350</xdr:rowOff>
    </xdr:to>
    <xdr:sp macro="" textlink="">
      <xdr:nvSpPr>
        <xdr:cNvPr id="73" name="フローチャート : 判断 72">
          <a:extLst>
            <a:ext uri="{FF2B5EF4-FFF2-40B4-BE49-F238E27FC236}">
              <a16:creationId xmlns="" xmlns:a16="http://schemas.microsoft.com/office/drawing/2014/main" id="{1DBE944A-40F1-40F5-B39D-1644E37FA74A}"/>
            </a:ext>
          </a:extLst>
        </xdr:cNvPr>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16527</xdr:rowOff>
    </xdr:from>
    <xdr:ext cx="762000" cy="259045"/>
    <xdr:sp macro="" textlink="">
      <xdr:nvSpPr>
        <xdr:cNvPr id="74" name="テキスト ボックス 73">
          <a:extLst>
            <a:ext uri="{FF2B5EF4-FFF2-40B4-BE49-F238E27FC236}">
              <a16:creationId xmlns="" xmlns:a16="http://schemas.microsoft.com/office/drawing/2014/main" id="{310DA0CD-2B40-4A71-9ACB-596710269421}"/>
            </a:ext>
          </a:extLst>
        </xdr:cNvPr>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46990</xdr:rowOff>
    </xdr:from>
    <xdr:to>
      <xdr:col>3</xdr:col>
      <xdr:colOff>279400</xdr:colOff>
      <xdr:row>43</xdr:row>
      <xdr:rowOff>95250</xdr:rowOff>
    </xdr:to>
    <xdr:cxnSp macro="">
      <xdr:nvCxnSpPr>
        <xdr:cNvPr id="75" name="直線コネクタ 74">
          <a:extLst>
            <a:ext uri="{FF2B5EF4-FFF2-40B4-BE49-F238E27FC236}">
              <a16:creationId xmlns="" xmlns:a16="http://schemas.microsoft.com/office/drawing/2014/main" id="{3A0CB9FA-2F71-402D-B2BE-2450460EC0BD}"/>
            </a:ext>
          </a:extLst>
        </xdr:cNvPr>
        <xdr:cNvCxnSpPr/>
      </xdr:nvCxnSpPr>
      <xdr:spPr>
        <a:xfrm flipV="1">
          <a:off x="1447800" y="74193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76200</xdr:rowOff>
    </xdr:from>
    <xdr:to>
      <xdr:col>3</xdr:col>
      <xdr:colOff>330200</xdr:colOff>
      <xdr:row>41</xdr:row>
      <xdr:rowOff>6350</xdr:rowOff>
    </xdr:to>
    <xdr:sp macro="" textlink="">
      <xdr:nvSpPr>
        <xdr:cNvPr id="76" name="フローチャート : 判断 75">
          <a:extLst>
            <a:ext uri="{FF2B5EF4-FFF2-40B4-BE49-F238E27FC236}">
              <a16:creationId xmlns="" xmlns:a16="http://schemas.microsoft.com/office/drawing/2014/main" id="{DB9B675F-3330-4300-9911-DACEE2DD23D0}"/>
            </a:ext>
          </a:extLst>
        </xdr:cNvPr>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16527</xdr:rowOff>
    </xdr:from>
    <xdr:ext cx="762000" cy="259045"/>
    <xdr:sp macro="" textlink="">
      <xdr:nvSpPr>
        <xdr:cNvPr id="77" name="テキスト ボックス 76">
          <a:extLst>
            <a:ext uri="{FF2B5EF4-FFF2-40B4-BE49-F238E27FC236}">
              <a16:creationId xmlns="" xmlns:a16="http://schemas.microsoft.com/office/drawing/2014/main" id="{E7A8EA0B-7CB3-4513-B86B-2193048CC5F9}"/>
            </a:ext>
          </a:extLst>
        </xdr:cNvPr>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124460</xdr:rowOff>
    </xdr:from>
    <xdr:to>
      <xdr:col>2</xdr:col>
      <xdr:colOff>127000</xdr:colOff>
      <xdr:row>41</xdr:row>
      <xdr:rowOff>54610</xdr:rowOff>
    </xdr:to>
    <xdr:sp macro="" textlink="">
      <xdr:nvSpPr>
        <xdr:cNvPr id="78" name="フローチャート : 判断 77">
          <a:extLst>
            <a:ext uri="{FF2B5EF4-FFF2-40B4-BE49-F238E27FC236}">
              <a16:creationId xmlns="" xmlns:a16="http://schemas.microsoft.com/office/drawing/2014/main" id="{F0887021-C306-499B-AD7F-9FF78B0CDDD8}"/>
            </a:ext>
          </a:extLst>
        </xdr:cNvPr>
        <xdr:cNvSpPr/>
      </xdr:nvSpPr>
      <xdr:spPr>
        <a:xfrm>
          <a:off x="1397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64787</xdr:rowOff>
    </xdr:from>
    <xdr:ext cx="762000" cy="259045"/>
    <xdr:sp macro="" textlink="">
      <xdr:nvSpPr>
        <xdr:cNvPr id="79" name="テキスト ボックス 78">
          <a:extLst>
            <a:ext uri="{FF2B5EF4-FFF2-40B4-BE49-F238E27FC236}">
              <a16:creationId xmlns="" xmlns:a16="http://schemas.microsoft.com/office/drawing/2014/main" id="{649E92F7-A3DB-4C9B-AB69-3186C2AF3A71}"/>
            </a:ext>
          </a:extLst>
        </xdr:cNvPr>
        <xdr:cNvSpPr txBox="1"/>
      </xdr:nvSpPr>
      <xdr:spPr>
        <a:xfrm>
          <a:off x="1066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a:extLst>
            <a:ext uri="{FF2B5EF4-FFF2-40B4-BE49-F238E27FC236}">
              <a16:creationId xmlns="" xmlns:a16="http://schemas.microsoft.com/office/drawing/2014/main" id="{A6B8ABB7-842C-4605-A0AF-FDEA2EBA797A}"/>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a:extLst>
            <a:ext uri="{FF2B5EF4-FFF2-40B4-BE49-F238E27FC236}">
              <a16:creationId xmlns="" xmlns:a16="http://schemas.microsoft.com/office/drawing/2014/main" id="{B8591262-ABC7-47B5-8E1E-E3F4DE9A7B2E}"/>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a:extLst>
            <a:ext uri="{FF2B5EF4-FFF2-40B4-BE49-F238E27FC236}">
              <a16:creationId xmlns="" xmlns:a16="http://schemas.microsoft.com/office/drawing/2014/main" id="{39F22784-F148-4791-9945-4BBCD8223478}"/>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a:extLst>
            <a:ext uri="{FF2B5EF4-FFF2-40B4-BE49-F238E27FC236}">
              <a16:creationId xmlns="" xmlns:a16="http://schemas.microsoft.com/office/drawing/2014/main" id="{7BE66781-705D-46C6-B40E-C972DB58A546}"/>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a:extLst>
            <a:ext uri="{FF2B5EF4-FFF2-40B4-BE49-F238E27FC236}">
              <a16:creationId xmlns="" xmlns:a16="http://schemas.microsoft.com/office/drawing/2014/main" id="{5CF46AE5-30C2-4B0F-BF3D-48C13241F5A7}"/>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97790</xdr:rowOff>
    </xdr:from>
    <xdr:to>
      <xdr:col>7</xdr:col>
      <xdr:colOff>203200</xdr:colOff>
      <xdr:row>42</xdr:row>
      <xdr:rowOff>27940</xdr:rowOff>
    </xdr:to>
    <xdr:sp macro="" textlink="">
      <xdr:nvSpPr>
        <xdr:cNvPr id="85" name="円/楕円 84">
          <a:extLst>
            <a:ext uri="{FF2B5EF4-FFF2-40B4-BE49-F238E27FC236}">
              <a16:creationId xmlns="" xmlns:a16="http://schemas.microsoft.com/office/drawing/2014/main" id="{4C208134-2CE7-4BED-A129-38E239348E4C}"/>
            </a:ext>
          </a:extLst>
        </xdr:cNvPr>
        <xdr:cNvSpPr/>
      </xdr:nvSpPr>
      <xdr:spPr>
        <a:xfrm>
          <a:off x="4902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69867</xdr:rowOff>
    </xdr:from>
    <xdr:ext cx="762000" cy="259045"/>
    <xdr:sp macro="" textlink="">
      <xdr:nvSpPr>
        <xdr:cNvPr id="86" name="財政力該当値テキスト">
          <a:extLst>
            <a:ext uri="{FF2B5EF4-FFF2-40B4-BE49-F238E27FC236}">
              <a16:creationId xmlns="" xmlns:a16="http://schemas.microsoft.com/office/drawing/2014/main" id="{2F33226F-B193-4C10-A41C-9E926BBED564}"/>
            </a:ext>
          </a:extLst>
        </xdr:cNvPr>
        <xdr:cNvSpPr txBox="1"/>
      </xdr:nvSpPr>
      <xdr:spPr>
        <a:xfrm>
          <a:off x="5041900" y="709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22860</xdr:rowOff>
    </xdr:from>
    <xdr:to>
      <xdr:col>6</xdr:col>
      <xdr:colOff>50800</xdr:colOff>
      <xdr:row>42</xdr:row>
      <xdr:rowOff>124460</xdr:rowOff>
    </xdr:to>
    <xdr:sp macro="" textlink="">
      <xdr:nvSpPr>
        <xdr:cNvPr id="87" name="円/楕円 86">
          <a:extLst>
            <a:ext uri="{FF2B5EF4-FFF2-40B4-BE49-F238E27FC236}">
              <a16:creationId xmlns="" xmlns:a16="http://schemas.microsoft.com/office/drawing/2014/main" id="{5B70CD34-B27D-4B99-86A8-0B41BA7C288C}"/>
            </a:ext>
          </a:extLst>
        </xdr:cNvPr>
        <xdr:cNvSpPr/>
      </xdr:nvSpPr>
      <xdr:spPr>
        <a:xfrm>
          <a:off x="4064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109237</xdr:rowOff>
    </xdr:from>
    <xdr:ext cx="736600" cy="259045"/>
    <xdr:sp macro="" textlink="">
      <xdr:nvSpPr>
        <xdr:cNvPr id="88" name="テキスト ボックス 87">
          <a:extLst>
            <a:ext uri="{FF2B5EF4-FFF2-40B4-BE49-F238E27FC236}">
              <a16:creationId xmlns="" xmlns:a16="http://schemas.microsoft.com/office/drawing/2014/main" id="{6F77310C-6678-4E45-BA4C-3479C0CA94C1}"/>
            </a:ext>
          </a:extLst>
        </xdr:cNvPr>
        <xdr:cNvSpPr txBox="1"/>
      </xdr:nvSpPr>
      <xdr:spPr>
        <a:xfrm>
          <a:off x="3733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119380</xdr:rowOff>
    </xdr:from>
    <xdr:to>
      <xdr:col>4</xdr:col>
      <xdr:colOff>533400</xdr:colOff>
      <xdr:row>43</xdr:row>
      <xdr:rowOff>49530</xdr:rowOff>
    </xdr:to>
    <xdr:sp macro="" textlink="">
      <xdr:nvSpPr>
        <xdr:cNvPr id="89" name="円/楕円 88">
          <a:extLst>
            <a:ext uri="{FF2B5EF4-FFF2-40B4-BE49-F238E27FC236}">
              <a16:creationId xmlns="" xmlns:a16="http://schemas.microsoft.com/office/drawing/2014/main" id="{9F03BDD4-66A4-4D72-A40D-EADACA68FE12}"/>
            </a:ext>
          </a:extLst>
        </xdr:cNvPr>
        <xdr:cNvSpPr/>
      </xdr:nvSpPr>
      <xdr:spPr>
        <a:xfrm>
          <a:off x="3175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34307</xdr:rowOff>
    </xdr:from>
    <xdr:ext cx="762000" cy="259045"/>
    <xdr:sp macro="" textlink="">
      <xdr:nvSpPr>
        <xdr:cNvPr id="90" name="テキスト ボックス 89">
          <a:extLst>
            <a:ext uri="{FF2B5EF4-FFF2-40B4-BE49-F238E27FC236}">
              <a16:creationId xmlns="" xmlns:a16="http://schemas.microsoft.com/office/drawing/2014/main" id="{5AD00744-9D55-44F2-956A-7520FECFC36E}"/>
            </a:ext>
          </a:extLst>
        </xdr:cNvPr>
        <xdr:cNvSpPr txBox="1"/>
      </xdr:nvSpPr>
      <xdr:spPr>
        <a:xfrm>
          <a:off x="2844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167640</xdr:rowOff>
    </xdr:from>
    <xdr:to>
      <xdr:col>3</xdr:col>
      <xdr:colOff>330200</xdr:colOff>
      <xdr:row>43</xdr:row>
      <xdr:rowOff>97790</xdr:rowOff>
    </xdr:to>
    <xdr:sp macro="" textlink="">
      <xdr:nvSpPr>
        <xdr:cNvPr id="91" name="円/楕円 90">
          <a:extLst>
            <a:ext uri="{FF2B5EF4-FFF2-40B4-BE49-F238E27FC236}">
              <a16:creationId xmlns="" xmlns:a16="http://schemas.microsoft.com/office/drawing/2014/main" id="{21C609D0-69C3-4994-933E-2B2B3CBFB72C}"/>
            </a:ext>
          </a:extLst>
        </xdr:cNvPr>
        <xdr:cNvSpPr/>
      </xdr:nvSpPr>
      <xdr:spPr>
        <a:xfrm>
          <a:off x="2286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82567</xdr:rowOff>
    </xdr:from>
    <xdr:ext cx="762000" cy="259045"/>
    <xdr:sp macro="" textlink="">
      <xdr:nvSpPr>
        <xdr:cNvPr id="92" name="テキスト ボックス 91">
          <a:extLst>
            <a:ext uri="{FF2B5EF4-FFF2-40B4-BE49-F238E27FC236}">
              <a16:creationId xmlns="" xmlns:a16="http://schemas.microsoft.com/office/drawing/2014/main" id="{D71BF2D6-DE11-463C-AFDD-6A2C3E4292FA}"/>
            </a:ext>
          </a:extLst>
        </xdr:cNvPr>
        <xdr:cNvSpPr txBox="1"/>
      </xdr:nvSpPr>
      <xdr:spPr>
        <a:xfrm>
          <a:off x="1955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93" name="円/楕円 92">
          <a:extLst>
            <a:ext uri="{FF2B5EF4-FFF2-40B4-BE49-F238E27FC236}">
              <a16:creationId xmlns="" xmlns:a16="http://schemas.microsoft.com/office/drawing/2014/main" id="{924E4BA6-8BED-440A-8FAC-D8A3ADB48B08}"/>
            </a:ext>
          </a:extLst>
        </xdr:cNvPr>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130827</xdr:rowOff>
    </xdr:from>
    <xdr:ext cx="762000" cy="259045"/>
    <xdr:sp macro="" textlink="">
      <xdr:nvSpPr>
        <xdr:cNvPr id="94" name="テキスト ボックス 93">
          <a:extLst>
            <a:ext uri="{FF2B5EF4-FFF2-40B4-BE49-F238E27FC236}">
              <a16:creationId xmlns="" xmlns:a16="http://schemas.microsoft.com/office/drawing/2014/main" id="{CC54F590-88F0-44FB-8EE1-1D8AB573D01D}"/>
            </a:ext>
          </a:extLst>
        </xdr:cNvPr>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a:extLst>
            <a:ext uri="{FF2B5EF4-FFF2-40B4-BE49-F238E27FC236}">
              <a16:creationId xmlns="" xmlns:a16="http://schemas.microsoft.com/office/drawing/2014/main" id="{0A228FB9-A1D4-4645-B5E7-5C312B60574D}"/>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a:extLst>
            <a:ext uri="{FF2B5EF4-FFF2-40B4-BE49-F238E27FC236}">
              <a16:creationId xmlns="" xmlns:a16="http://schemas.microsoft.com/office/drawing/2014/main" id="{E4D815F0-20CC-409E-BBB6-E640AE56CF99}"/>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a:extLst>
            <a:ext uri="{FF2B5EF4-FFF2-40B4-BE49-F238E27FC236}">
              <a16:creationId xmlns="" xmlns:a16="http://schemas.microsoft.com/office/drawing/2014/main" id="{6C7F727B-52DA-4A74-A041-6EFFB79C8258}"/>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a:extLst>
            <a:ext uri="{FF2B5EF4-FFF2-40B4-BE49-F238E27FC236}">
              <a16:creationId xmlns="" xmlns:a16="http://schemas.microsoft.com/office/drawing/2014/main" id="{EFE5960E-5027-4B01-AF47-B01FF5546154}"/>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a:extLst>
            <a:ext uri="{FF2B5EF4-FFF2-40B4-BE49-F238E27FC236}">
              <a16:creationId xmlns="" xmlns:a16="http://schemas.microsoft.com/office/drawing/2014/main" id="{FCE241F0-11B1-4B55-8D12-E365E9FA59B2}"/>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a:extLst>
            <a:ext uri="{FF2B5EF4-FFF2-40B4-BE49-F238E27FC236}">
              <a16:creationId xmlns="" xmlns:a16="http://schemas.microsoft.com/office/drawing/2014/main" id="{544EC420-E7EA-4AF1-B087-6A6AB64E2148}"/>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a:extLst>
            <a:ext uri="{FF2B5EF4-FFF2-40B4-BE49-F238E27FC236}">
              <a16:creationId xmlns="" xmlns:a16="http://schemas.microsoft.com/office/drawing/2014/main" id="{2F63CF91-C194-4102-80E9-3A3D295B627B}"/>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a:extLst>
            <a:ext uri="{FF2B5EF4-FFF2-40B4-BE49-F238E27FC236}">
              <a16:creationId xmlns="" xmlns:a16="http://schemas.microsoft.com/office/drawing/2014/main" id="{E2FBF77A-113B-40C6-96B4-759C35456552}"/>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a:extLst>
            <a:ext uri="{FF2B5EF4-FFF2-40B4-BE49-F238E27FC236}">
              <a16:creationId xmlns="" xmlns:a16="http://schemas.microsoft.com/office/drawing/2014/main" id="{E10A5613-993A-424B-92EB-87FECF446FE1}"/>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a:extLst>
            <a:ext uri="{FF2B5EF4-FFF2-40B4-BE49-F238E27FC236}">
              <a16:creationId xmlns="" xmlns:a16="http://schemas.microsoft.com/office/drawing/2014/main" id="{B2E6B510-7C27-45FD-A289-2A43187CA8E7}"/>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a:extLst>
            <a:ext uri="{FF2B5EF4-FFF2-40B4-BE49-F238E27FC236}">
              <a16:creationId xmlns="" xmlns:a16="http://schemas.microsoft.com/office/drawing/2014/main" id="{42644C69-D2BD-46DC-9EA0-5A0D85082DF5}"/>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a:extLst>
            <a:ext uri="{FF2B5EF4-FFF2-40B4-BE49-F238E27FC236}">
              <a16:creationId xmlns="" xmlns:a16="http://schemas.microsoft.com/office/drawing/2014/main" id="{23B23167-0288-4EB0-8242-367A4A5ADA25}"/>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a:extLst>
            <a:ext uri="{FF2B5EF4-FFF2-40B4-BE49-F238E27FC236}">
              <a16:creationId xmlns="" xmlns:a16="http://schemas.microsoft.com/office/drawing/2014/main" id="{059C898A-F502-4998-83C8-D9312CE40382}"/>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ja-JP" sz="1100">
              <a:solidFill>
                <a:schemeClr val="dk1"/>
              </a:solidFill>
              <a:effectLst/>
              <a:latin typeface="+mn-lt"/>
              <a:ea typeface="+mn-ea"/>
              <a:cs typeface="+mn-cs"/>
            </a:rPr>
            <a:t>総人件費の削減に取り組んでいるものの，依然として人件費，扶助費といった義務的経費の比率が高いことから，</a:t>
          </a:r>
          <a:r>
            <a:rPr lang="ja-JP" altLang="ja-JP" sz="1100" b="0" i="0" baseline="0">
              <a:solidFill>
                <a:schemeClr val="dk1"/>
              </a:solidFill>
              <a:effectLst/>
              <a:latin typeface="+mn-lt"/>
              <a:ea typeface="+mn-ea"/>
              <a:cs typeface="+mn-cs"/>
            </a:rPr>
            <a:t>高い水準で推移している。</a:t>
          </a:r>
          <a:endParaRPr lang="ja-JP" altLang="ja-JP" sz="1400">
            <a:effectLst/>
          </a:endParaRPr>
        </a:p>
        <a:p>
          <a:pPr rtl="0"/>
          <a:r>
            <a:rPr lang="ja-JP" altLang="ja-JP" sz="1100">
              <a:solidFill>
                <a:schemeClr val="dk1"/>
              </a:solidFill>
              <a:effectLst/>
              <a:latin typeface="+mn-lt"/>
              <a:ea typeface="+mn-ea"/>
              <a:cs typeface="+mn-cs"/>
            </a:rPr>
            <a:t>　人件費の比率が高い要因は，市域が広大である，文化財・木造家屋が多いといった都市特性を有すること，これまで福祉，教育，消防等の分野において，京都市独自の重要政策の推進に取り組んできたことなどで，人口千人当たりの職員数が多いことによるものである。また，扶助費については，障害者福祉費にかかる扶助費が多いこと及び保育所数に占める民間設置箇所数の割合が高く保育所運営費にかかる扶助費が多いことによるものである。</a:t>
          </a:r>
          <a:r>
            <a:rPr lang="ja-JP" altLang="ja-JP" sz="1100" b="0" i="0" baseline="0">
              <a:solidFill>
                <a:schemeClr val="dk1"/>
              </a:solidFill>
              <a:effectLst/>
              <a:latin typeface="+mn-lt"/>
              <a:ea typeface="+mn-ea"/>
              <a:cs typeface="+mn-cs"/>
            </a:rPr>
            <a:t>　</a:t>
          </a:r>
          <a:endParaRPr lang="ja-JP" altLang="ja-JP" sz="1400">
            <a:effectLst/>
          </a:endParaRPr>
        </a:p>
        <a:p>
          <a:pPr rtl="0"/>
          <a:r>
            <a:rPr lang="ja-JP" altLang="ja-JP" sz="1100" b="0" i="0" baseline="0">
              <a:solidFill>
                <a:schemeClr val="dk1"/>
              </a:solidFill>
              <a:effectLst/>
              <a:latin typeface="+mn-lt"/>
              <a:ea typeface="+mn-ea"/>
              <a:cs typeface="+mn-cs"/>
            </a:rPr>
            <a:t>　今後も障害者福祉費や医療費などの社会福祉関連経費の増加が見込まれるため，「はばたけ未来へ</a:t>
          </a:r>
          <a:r>
            <a:rPr lang="ja-JP" altLang="ja-JP" sz="1100" b="0" i="1"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　京プラン」</a:t>
          </a:r>
          <a:r>
            <a:rPr lang="ja-JP" altLang="ja-JP" sz="1100">
              <a:solidFill>
                <a:schemeClr val="dk1"/>
              </a:solidFill>
              <a:effectLst/>
              <a:latin typeface="+mn-lt"/>
              <a:ea typeface="+mn-ea"/>
              <a:cs typeface="+mn-cs"/>
            </a:rPr>
            <a:t>実施計画第２ステージ</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a:t>
          </a:r>
          <a:r>
            <a:rPr lang="en-US" altLang="ja-JP" sz="1100" b="0" i="0" baseline="0">
              <a:solidFill>
                <a:schemeClr val="dk1"/>
              </a:solidFill>
              <a:effectLst/>
              <a:latin typeface="+mn-lt"/>
              <a:ea typeface="+mn-ea"/>
              <a:cs typeface="+mn-cs"/>
            </a:rPr>
            <a:t>32</a:t>
          </a:r>
          <a:r>
            <a:rPr lang="ja-JP" altLang="ja-JP" sz="1100" b="0" i="0" baseline="0">
              <a:solidFill>
                <a:schemeClr val="dk1"/>
              </a:solidFill>
              <a:effectLst/>
              <a:latin typeface="+mn-lt"/>
              <a:ea typeface="+mn-ea"/>
              <a:cs typeface="+mn-cs"/>
            </a:rPr>
            <a:t>年度）に掲げる自主財源の確保や総人件費の削減など，財政構造の転換を図る取組を進めていく。</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8" name="テキスト ボックス 107">
          <a:extLst>
            <a:ext uri="{FF2B5EF4-FFF2-40B4-BE49-F238E27FC236}">
              <a16:creationId xmlns="" xmlns:a16="http://schemas.microsoft.com/office/drawing/2014/main" id="{89655419-1E35-418F-A6EF-D8DEA3779F87}"/>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a:extLst>
            <a:ext uri="{FF2B5EF4-FFF2-40B4-BE49-F238E27FC236}">
              <a16:creationId xmlns="" xmlns:a16="http://schemas.microsoft.com/office/drawing/2014/main" id="{AD88CF49-22CC-4E51-AA75-1E7B721DCD2E}"/>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 xmlns:a16="http://schemas.microsoft.com/office/drawing/2014/main" id="{B9E836EB-7540-4C9D-A357-438B1BFB47D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1" name="直線コネクタ 110">
          <a:extLst>
            <a:ext uri="{FF2B5EF4-FFF2-40B4-BE49-F238E27FC236}">
              <a16:creationId xmlns="" xmlns:a16="http://schemas.microsoft.com/office/drawing/2014/main" id="{2366CC7D-00DC-415F-BBDE-D53D9F06CEF9}"/>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2" name="テキスト ボックス 111">
          <a:extLst>
            <a:ext uri="{FF2B5EF4-FFF2-40B4-BE49-F238E27FC236}">
              <a16:creationId xmlns="" xmlns:a16="http://schemas.microsoft.com/office/drawing/2014/main" id="{CBA97F82-FF11-403B-A83D-3AE87B823D2D}"/>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3" name="直線コネクタ 112">
          <a:extLst>
            <a:ext uri="{FF2B5EF4-FFF2-40B4-BE49-F238E27FC236}">
              <a16:creationId xmlns="" xmlns:a16="http://schemas.microsoft.com/office/drawing/2014/main" id="{7D0EC64F-5DA1-4CA5-A2CC-82281E16605C}"/>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4" name="テキスト ボックス 113">
          <a:extLst>
            <a:ext uri="{FF2B5EF4-FFF2-40B4-BE49-F238E27FC236}">
              <a16:creationId xmlns="" xmlns:a16="http://schemas.microsoft.com/office/drawing/2014/main" id="{3F5A0865-A707-46FC-AEFA-5B20119A312C}"/>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5" name="直線コネクタ 114">
          <a:extLst>
            <a:ext uri="{FF2B5EF4-FFF2-40B4-BE49-F238E27FC236}">
              <a16:creationId xmlns="" xmlns:a16="http://schemas.microsoft.com/office/drawing/2014/main" id="{3E5832D2-2255-4A9E-B5A0-7B47BE47BD2D}"/>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6" name="テキスト ボックス 115">
          <a:extLst>
            <a:ext uri="{FF2B5EF4-FFF2-40B4-BE49-F238E27FC236}">
              <a16:creationId xmlns="" xmlns:a16="http://schemas.microsoft.com/office/drawing/2014/main" id="{56EA5E66-D192-4DB5-9516-352C15BA6C8B}"/>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7" name="直線コネクタ 116">
          <a:extLst>
            <a:ext uri="{FF2B5EF4-FFF2-40B4-BE49-F238E27FC236}">
              <a16:creationId xmlns="" xmlns:a16="http://schemas.microsoft.com/office/drawing/2014/main" id="{5DD71A77-14E1-4610-BB18-64E56D465464}"/>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8" name="テキスト ボックス 117">
          <a:extLst>
            <a:ext uri="{FF2B5EF4-FFF2-40B4-BE49-F238E27FC236}">
              <a16:creationId xmlns="" xmlns:a16="http://schemas.microsoft.com/office/drawing/2014/main" id="{7602D3A6-6067-4886-B7CD-7C04278E06A6}"/>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9" name="直線コネクタ 118">
          <a:extLst>
            <a:ext uri="{FF2B5EF4-FFF2-40B4-BE49-F238E27FC236}">
              <a16:creationId xmlns="" xmlns:a16="http://schemas.microsoft.com/office/drawing/2014/main" id="{2F089566-7286-483A-A35B-9C525FC83064}"/>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0" name="テキスト ボックス 119">
          <a:extLst>
            <a:ext uri="{FF2B5EF4-FFF2-40B4-BE49-F238E27FC236}">
              <a16:creationId xmlns="" xmlns:a16="http://schemas.microsoft.com/office/drawing/2014/main" id="{EE0F59FA-78CB-4C91-A7CA-4AB56AD877F1}"/>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1" name="直線コネクタ 120">
          <a:extLst>
            <a:ext uri="{FF2B5EF4-FFF2-40B4-BE49-F238E27FC236}">
              <a16:creationId xmlns="" xmlns:a16="http://schemas.microsoft.com/office/drawing/2014/main" id="{7A7C7419-4D38-444B-87B4-53223F735FFE}"/>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2" name="テキスト ボックス 121">
          <a:extLst>
            <a:ext uri="{FF2B5EF4-FFF2-40B4-BE49-F238E27FC236}">
              <a16:creationId xmlns="" xmlns:a16="http://schemas.microsoft.com/office/drawing/2014/main" id="{442E5F35-D2D0-40DD-A56D-5C7B9986F8E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a:extLst>
            <a:ext uri="{FF2B5EF4-FFF2-40B4-BE49-F238E27FC236}">
              <a16:creationId xmlns="" xmlns:a16="http://schemas.microsoft.com/office/drawing/2014/main" id="{31E47E45-C8CF-4BAE-9E1B-C6FDC38C0FF3}"/>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 xmlns:a16="http://schemas.microsoft.com/office/drawing/2014/main" id="{56301E3D-7790-45BC-8FEF-19A6E98E24C4}"/>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a:extLst>
            <a:ext uri="{FF2B5EF4-FFF2-40B4-BE49-F238E27FC236}">
              <a16:creationId xmlns="" xmlns:a16="http://schemas.microsoft.com/office/drawing/2014/main" id="{4EBE2F37-EB5A-43B6-89F1-0C00FC6B772A}"/>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115509</xdr:rowOff>
    </xdr:from>
    <xdr:to>
      <xdr:col>7</xdr:col>
      <xdr:colOff>152400</xdr:colOff>
      <xdr:row>68</xdr:row>
      <xdr:rowOff>55638</xdr:rowOff>
    </xdr:to>
    <xdr:cxnSp macro="">
      <xdr:nvCxnSpPr>
        <xdr:cNvPr id="126" name="直線コネクタ 125">
          <a:extLst>
            <a:ext uri="{FF2B5EF4-FFF2-40B4-BE49-F238E27FC236}">
              <a16:creationId xmlns="" xmlns:a16="http://schemas.microsoft.com/office/drawing/2014/main" id="{F5383258-B790-4DF2-8A92-8A768D94CA74}"/>
            </a:ext>
          </a:extLst>
        </xdr:cNvPr>
        <xdr:cNvCxnSpPr/>
      </xdr:nvCxnSpPr>
      <xdr:spPr>
        <a:xfrm flipV="1">
          <a:off x="4953000" y="10059609"/>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68</xdr:row>
      <xdr:rowOff>27715</xdr:rowOff>
    </xdr:from>
    <xdr:ext cx="762000" cy="259045"/>
    <xdr:sp macro="" textlink="">
      <xdr:nvSpPr>
        <xdr:cNvPr id="127" name="財政構造の弾力性最小値テキスト">
          <a:extLst>
            <a:ext uri="{FF2B5EF4-FFF2-40B4-BE49-F238E27FC236}">
              <a16:creationId xmlns="" xmlns:a16="http://schemas.microsoft.com/office/drawing/2014/main" id="{119FB7F0-C701-4AF2-A065-DEE364C3EB88}"/>
            </a:ext>
          </a:extLst>
        </xdr:cNvPr>
        <xdr:cNvSpPr txBox="1"/>
      </xdr:nvSpPr>
      <xdr:spPr>
        <a:xfrm>
          <a:off x="5041900" y="11686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7</xdr:col>
      <xdr:colOff>63500</xdr:colOff>
      <xdr:row>68</xdr:row>
      <xdr:rowOff>55638</xdr:rowOff>
    </xdr:from>
    <xdr:to>
      <xdr:col>7</xdr:col>
      <xdr:colOff>241300</xdr:colOff>
      <xdr:row>68</xdr:row>
      <xdr:rowOff>55638</xdr:rowOff>
    </xdr:to>
    <xdr:cxnSp macro="">
      <xdr:nvCxnSpPr>
        <xdr:cNvPr id="128" name="直線コネクタ 127">
          <a:extLst>
            <a:ext uri="{FF2B5EF4-FFF2-40B4-BE49-F238E27FC236}">
              <a16:creationId xmlns="" xmlns:a16="http://schemas.microsoft.com/office/drawing/2014/main" id="{8B5F8DA2-8B6C-44FF-A52A-A51A7D9FE064}"/>
            </a:ext>
          </a:extLst>
        </xdr:cNvPr>
        <xdr:cNvCxnSpPr/>
      </xdr:nvCxnSpPr>
      <xdr:spPr>
        <a:xfrm>
          <a:off x="4864100" y="1171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30436</xdr:rowOff>
    </xdr:from>
    <xdr:ext cx="762000" cy="259045"/>
    <xdr:sp macro="" textlink="">
      <xdr:nvSpPr>
        <xdr:cNvPr id="129" name="財政構造の弾力性最大値テキスト">
          <a:extLst>
            <a:ext uri="{FF2B5EF4-FFF2-40B4-BE49-F238E27FC236}">
              <a16:creationId xmlns="" xmlns:a16="http://schemas.microsoft.com/office/drawing/2014/main" id="{80BE9D9D-CCD7-423D-88A6-9040B31310D5}"/>
            </a:ext>
          </a:extLst>
        </xdr:cNvPr>
        <xdr:cNvSpPr txBox="1"/>
      </xdr:nvSpPr>
      <xdr:spPr>
        <a:xfrm>
          <a:off x="5041900" y="980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88.1</a:t>
          </a:r>
          <a:endParaRPr kumimoji="1" lang="ja-JP" altLang="en-US" sz="1000" b="1">
            <a:latin typeface="ＭＳ Ｐゴシック"/>
          </a:endParaRPr>
        </a:p>
      </xdr:txBody>
    </xdr:sp>
    <xdr:clientData/>
  </xdr:oneCellAnchor>
  <xdr:twoCellAnchor>
    <xdr:from>
      <xdr:col>7</xdr:col>
      <xdr:colOff>63500</xdr:colOff>
      <xdr:row>58</xdr:row>
      <xdr:rowOff>115509</xdr:rowOff>
    </xdr:from>
    <xdr:to>
      <xdr:col>7</xdr:col>
      <xdr:colOff>241300</xdr:colOff>
      <xdr:row>58</xdr:row>
      <xdr:rowOff>115509</xdr:rowOff>
    </xdr:to>
    <xdr:cxnSp macro="">
      <xdr:nvCxnSpPr>
        <xdr:cNvPr id="130" name="直線コネクタ 129">
          <a:extLst>
            <a:ext uri="{FF2B5EF4-FFF2-40B4-BE49-F238E27FC236}">
              <a16:creationId xmlns="" xmlns:a16="http://schemas.microsoft.com/office/drawing/2014/main" id="{BFA56A44-0439-4E7C-86F1-85B1AAB78D01}"/>
            </a:ext>
          </a:extLst>
        </xdr:cNvPr>
        <xdr:cNvCxnSpPr/>
      </xdr:nvCxnSpPr>
      <xdr:spPr>
        <a:xfrm>
          <a:off x="4864100" y="1005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167822</xdr:rowOff>
    </xdr:from>
    <xdr:to>
      <xdr:col>7</xdr:col>
      <xdr:colOff>152400</xdr:colOff>
      <xdr:row>66</xdr:row>
      <xdr:rowOff>168728</xdr:rowOff>
    </xdr:to>
    <xdr:cxnSp macro="">
      <xdr:nvCxnSpPr>
        <xdr:cNvPr id="131" name="直線コネクタ 130">
          <a:extLst>
            <a:ext uri="{FF2B5EF4-FFF2-40B4-BE49-F238E27FC236}">
              <a16:creationId xmlns="" xmlns:a16="http://schemas.microsoft.com/office/drawing/2014/main" id="{732B0BA3-14EC-4102-ABBF-AEBF8A6AA590}"/>
            </a:ext>
          </a:extLst>
        </xdr:cNvPr>
        <xdr:cNvCxnSpPr/>
      </xdr:nvCxnSpPr>
      <xdr:spPr>
        <a:xfrm>
          <a:off x="4114800" y="11312072"/>
          <a:ext cx="838200" cy="17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144132</xdr:rowOff>
    </xdr:from>
    <xdr:ext cx="762000" cy="259045"/>
    <xdr:sp macro="" textlink="">
      <xdr:nvSpPr>
        <xdr:cNvPr id="132" name="財政構造の弾力性平均値テキスト">
          <a:extLst>
            <a:ext uri="{FF2B5EF4-FFF2-40B4-BE49-F238E27FC236}">
              <a16:creationId xmlns="" xmlns:a16="http://schemas.microsoft.com/office/drawing/2014/main" id="{6D02BE1A-415F-46B0-97EB-7ED0F44F3B7E}"/>
            </a:ext>
          </a:extLst>
        </xdr:cNvPr>
        <xdr:cNvSpPr txBox="1"/>
      </xdr:nvSpPr>
      <xdr:spPr>
        <a:xfrm>
          <a:off x="5041900" y="10945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127605</xdr:rowOff>
    </xdr:from>
    <xdr:to>
      <xdr:col>7</xdr:col>
      <xdr:colOff>203200</xdr:colOff>
      <xdr:row>65</xdr:row>
      <xdr:rowOff>57755</xdr:rowOff>
    </xdr:to>
    <xdr:sp macro="" textlink="">
      <xdr:nvSpPr>
        <xdr:cNvPr id="133" name="フローチャート : 判断 132">
          <a:extLst>
            <a:ext uri="{FF2B5EF4-FFF2-40B4-BE49-F238E27FC236}">
              <a16:creationId xmlns="" xmlns:a16="http://schemas.microsoft.com/office/drawing/2014/main" id="{3CF5305A-3E23-4122-841B-4C7AFE0D2446}"/>
            </a:ext>
          </a:extLst>
        </xdr:cNvPr>
        <xdr:cNvSpPr/>
      </xdr:nvSpPr>
      <xdr:spPr>
        <a:xfrm>
          <a:off x="4902200" y="1110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167822</xdr:rowOff>
    </xdr:from>
    <xdr:to>
      <xdr:col>6</xdr:col>
      <xdr:colOff>0</xdr:colOff>
      <xdr:row>66</xdr:row>
      <xdr:rowOff>88295</xdr:rowOff>
    </xdr:to>
    <xdr:cxnSp macro="">
      <xdr:nvCxnSpPr>
        <xdr:cNvPr id="134" name="直線コネクタ 133">
          <a:extLst>
            <a:ext uri="{FF2B5EF4-FFF2-40B4-BE49-F238E27FC236}">
              <a16:creationId xmlns="" xmlns:a16="http://schemas.microsoft.com/office/drawing/2014/main" id="{B9C8363E-8F19-4D37-88F0-A93617C12DF5}"/>
            </a:ext>
          </a:extLst>
        </xdr:cNvPr>
        <xdr:cNvCxnSpPr/>
      </xdr:nvCxnSpPr>
      <xdr:spPr>
        <a:xfrm flipV="1">
          <a:off x="3225800" y="11312072"/>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46265</xdr:rowOff>
    </xdr:from>
    <xdr:to>
      <xdr:col>6</xdr:col>
      <xdr:colOff>50800</xdr:colOff>
      <xdr:row>63</xdr:row>
      <xdr:rowOff>147865</xdr:rowOff>
    </xdr:to>
    <xdr:sp macro="" textlink="">
      <xdr:nvSpPr>
        <xdr:cNvPr id="135" name="フローチャート : 判断 134">
          <a:extLst>
            <a:ext uri="{FF2B5EF4-FFF2-40B4-BE49-F238E27FC236}">
              <a16:creationId xmlns="" xmlns:a16="http://schemas.microsoft.com/office/drawing/2014/main" id="{8B0E766E-AD21-49B6-A191-0EF92B4DB0E8}"/>
            </a:ext>
          </a:extLst>
        </xdr:cNvPr>
        <xdr:cNvSpPr/>
      </xdr:nvSpPr>
      <xdr:spPr>
        <a:xfrm>
          <a:off x="4064000" y="1084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158042</xdr:rowOff>
    </xdr:from>
    <xdr:ext cx="736600" cy="259045"/>
    <xdr:sp macro="" textlink="">
      <xdr:nvSpPr>
        <xdr:cNvPr id="136" name="テキスト ボックス 135">
          <a:extLst>
            <a:ext uri="{FF2B5EF4-FFF2-40B4-BE49-F238E27FC236}">
              <a16:creationId xmlns="" xmlns:a16="http://schemas.microsoft.com/office/drawing/2014/main" id="{EBD07C0B-2AE9-4F58-824D-5D2120671E7B}"/>
            </a:ext>
          </a:extLst>
        </xdr:cNvPr>
        <xdr:cNvSpPr txBox="1"/>
      </xdr:nvSpPr>
      <xdr:spPr>
        <a:xfrm>
          <a:off x="3733800" y="1061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88295</xdr:rowOff>
    </xdr:from>
    <xdr:to>
      <xdr:col>4</xdr:col>
      <xdr:colOff>482600</xdr:colOff>
      <xdr:row>66</xdr:row>
      <xdr:rowOff>145748</xdr:rowOff>
    </xdr:to>
    <xdr:cxnSp macro="">
      <xdr:nvCxnSpPr>
        <xdr:cNvPr id="137" name="直線コネクタ 136">
          <a:extLst>
            <a:ext uri="{FF2B5EF4-FFF2-40B4-BE49-F238E27FC236}">
              <a16:creationId xmlns="" xmlns:a16="http://schemas.microsoft.com/office/drawing/2014/main" id="{3FAA5D87-3C7C-4AEF-AE64-DA49807F61C5}"/>
            </a:ext>
          </a:extLst>
        </xdr:cNvPr>
        <xdr:cNvCxnSpPr/>
      </xdr:nvCxnSpPr>
      <xdr:spPr>
        <a:xfrm flipV="1">
          <a:off x="2336800" y="11403995"/>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12700</xdr:rowOff>
    </xdr:from>
    <xdr:to>
      <xdr:col>4</xdr:col>
      <xdr:colOff>533400</xdr:colOff>
      <xdr:row>64</xdr:row>
      <xdr:rowOff>114300</xdr:rowOff>
    </xdr:to>
    <xdr:sp macro="" textlink="">
      <xdr:nvSpPr>
        <xdr:cNvPr id="138" name="フローチャート : 判断 137">
          <a:extLst>
            <a:ext uri="{FF2B5EF4-FFF2-40B4-BE49-F238E27FC236}">
              <a16:creationId xmlns="" xmlns:a16="http://schemas.microsoft.com/office/drawing/2014/main" id="{7F7FA423-CF24-467B-BF2D-BD5FCBAAEEDE}"/>
            </a:ext>
          </a:extLst>
        </xdr:cNvPr>
        <xdr:cNvSpPr/>
      </xdr:nvSpPr>
      <xdr:spPr>
        <a:xfrm>
          <a:off x="31750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124477</xdr:rowOff>
    </xdr:from>
    <xdr:ext cx="762000" cy="259045"/>
    <xdr:sp macro="" textlink="">
      <xdr:nvSpPr>
        <xdr:cNvPr id="139" name="テキスト ボックス 138">
          <a:extLst>
            <a:ext uri="{FF2B5EF4-FFF2-40B4-BE49-F238E27FC236}">
              <a16:creationId xmlns="" xmlns:a16="http://schemas.microsoft.com/office/drawing/2014/main" id="{26F2F881-5D7F-423A-A391-236776E89B02}"/>
            </a:ext>
          </a:extLst>
        </xdr:cNvPr>
        <xdr:cNvSpPr txBox="1"/>
      </xdr:nvSpPr>
      <xdr:spPr>
        <a:xfrm>
          <a:off x="2844800" y="1075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145748</xdr:rowOff>
    </xdr:from>
    <xdr:to>
      <xdr:col>3</xdr:col>
      <xdr:colOff>279400</xdr:colOff>
      <xdr:row>66</xdr:row>
      <xdr:rowOff>145748</xdr:rowOff>
    </xdr:to>
    <xdr:cxnSp macro="">
      <xdr:nvCxnSpPr>
        <xdr:cNvPr id="140" name="直線コネクタ 139">
          <a:extLst>
            <a:ext uri="{FF2B5EF4-FFF2-40B4-BE49-F238E27FC236}">
              <a16:creationId xmlns="" xmlns:a16="http://schemas.microsoft.com/office/drawing/2014/main" id="{D42AA3E1-9B9C-45E3-AF85-9E0B6FBA8018}"/>
            </a:ext>
          </a:extLst>
        </xdr:cNvPr>
        <xdr:cNvCxnSpPr/>
      </xdr:nvCxnSpPr>
      <xdr:spPr>
        <a:xfrm>
          <a:off x="1447800" y="114614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46265</xdr:rowOff>
    </xdr:from>
    <xdr:to>
      <xdr:col>3</xdr:col>
      <xdr:colOff>330200</xdr:colOff>
      <xdr:row>63</xdr:row>
      <xdr:rowOff>147865</xdr:rowOff>
    </xdr:to>
    <xdr:sp macro="" textlink="">
      <xdr:nvSpPr>
        <xdr:cNvPr id="141" name="フローチャート : 判断 140">
          <a:extLst>
            <a:ext uri="{FF2B5EF4-FFF2-40B4-BE49-F238E27FC236}">
              <a16:creationId xmlns="" xmlns:a16="http://schemas.microsoft.com/office/drawing/2014/main" id="{4789A2FC-504F-480D-ABF8-CCD1D2BE4F9E}"/>
            </a:ext>
          </a:extLst>
        </xdr:cNvPr>
        <xdr:cNvSpPr/>
      </xdr:nvSpPr>
      <xdr:spPr>
        <a:xfrm>
          <a:off x="2286000" y="1084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158042</xdr:rowOff>
    </xdr:from>
    <xdr:ext cx="762000" cy="259045"/>
    <xdr:sp macro="" textlink="">
      <xdr:nvSpPr>
        <xdr:cNvPr id="142" name="テキスト ボックス 141">
          <a:extLst>
            <a:ext uri="{FF2B5EF4-FFF2-40B4-BE49-F238E27FC236}">
              <a16:creationId xmlns="" xmlns:a16="http://schemas.microsoft.com/office/drawing/2014/main" id="{267C3D1F-8A7F-4652-B71C-589D1A8E7226}"/>
            </a:ext>
          </a:extLst>
        </xdr:cNvPr>
        <xdr:cNvSpPr txBox="1"/>
      </xdr:nvSpPr>
      <xdr:spPr>
        <a:xfrm>
          <a:off x="1955800" y="1061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115207</xdr:rowOff>
    </xdr:from>
    <xdr:to>
      <xdr:col>2</xdr:col>
      <xdr:colOff>127000</xdr:colOff>
      <xdr:row>64</xdr:row>
      <xdr:rowOff>45357</xdr:rowOff>
    </xdr:to>
    <xdr:sp macro="" textlink="">
      <xdr:nvSpPr>
        <xdr:cNvPr id="143" name="フローチャート : 判断 142">
          <a:extLst>
            <a:ext uri="{FF2B5EF4-FFF2-40B4-BE49-F238E27FC236}">
              <a16:creationId xmlns="" xmlns:a16="http://schemas.microsoft.com/office/drawing/2014/main" id="{957DB1F1-0C11-4B9F-BB0F-E2430EB7AAB8}"/>
            </a:ext>
          </a:extLst>
        </xdr:cNvPr>
        <xdr:cNvSpPr/>
      </xdr:nvSpPr>
      <xdr:spPr>
        <a:xfrm>
          <a:off x="1397000" y="1091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55534</xdr:rowOff>
    </xdr:from>
    <xdr:ext cx="762000" cy="259045"/>
    <xdr:sp macro="" textlink="">
      <xdr:nvSpPr>
        <xdr:cNvPr id="144" name="テキスト ボックス 143">
          <a:extLst>
            <a:ext uri="{FF2B5EF4-FFF2-40B4-BE49-F238E27FC236}">
              <a16:creationId xmlns="" xmlns:a16="http://schemas.microsoft.com/office/drawing/2014/main" id="{4FFC16E1-7A58-4C4D-ADF9-BD9BABA19B04}"/>
            </a:ext>
          </a:extLst>
        </xdr:cNvPr>
        <xdr:cNvSpPr txBox="1"/>
      </xdr:nvSpPr>
      <xdr:spPr>
        <a:xfrm>
          <a:off x="1066800" y="1068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a:extLst>
            <a:ext uri="{FF2B5EF4-FFF2-40B4-BE49-F238E27FC236}">
              <a16:creationId xmlns="" xmlns:a16="http://schemas.microsoft.com/office/drawing/2014/main" id="{A3FCB8E7-2592-4C8C-BF27-EE4BFC9D25AC}"/>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a:extLst>
            <a:ext uri="{FF2B5EF4-FFF2-40B4-BE49-F238E27FC236}">
              <a16:creationId xmlns="" xmlns:a16="http://schemas.microsoft.com/office/drawing/2014/main" id="{6585D6D7-129B-4C6E-B364-0FF75F236A39}"/>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a:extLst>
            <a:ext uri="{FF2B5EF4-FFF2-40B4-BE49-F238E27FC236}">
              <a16:creationId xmlns="" xmlns:a16="http://schemas.microsoft.com/office/drawing/2014/main" id="{8B8927F6-6BFF-4622-8BC5-105E2283132E}"/>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a:extLst>
            <a:ext uri="{FF2B5EF4-FFF2-40B4-BE49-F238E27FC236}">
              <a16:creationId xmlns="" xmlns:a16="http://schemas.microsoft.com/office/drawing/2014/main" id="{AF3D5E52-E9C8-4D57-A60B-D2454D6E1CF5}"/>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a:extLst>
            <a:ext uri="{FF2B5EF4-FFF2-40B4-BE49-F238E27FC236}">
              <a16:creationId xmlns="" xmlns:a16="http://schemas.microsoft.com/office/drawing/2014/main" id="{54287A56-01C1-425F-9036-426267A5826F}"/>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66</xdr:row>
      <xdr:rowOff>117928</xdr:rowOff>
    </xdr:from>
    <xdr:to>
      <xdr:col>7</xdr:col>
      <xdr:colOff>203200</xdr:colOff>
      <xdr:row>67</xdr:row>
      <xdr:rowOff>48078</xdr:rowOff>
    </xdr:to>
    <xdr:sp macro="" textlink="">
      <xdr:nvSpPr>
        <xdr:cNvPr id="150" name="円/楕円 149">
          <a:extLst>
            <a:ext uri="{FF2B5EF4-FFF2-40B4-BE49-F238E27FC236}">
              <a16:creationId xmlns="" xmlns:a16="http://schemas.microsoft.com/office/drawing/2014/main" id="{D77BECEF-E31B-4443-AFE5-2B79FB2CAA03}"/>
            </a:ext>
          </a:extLst>
        </xdr:cNvPr>
        <xdr:cNvSpPr/>
      </xdr:nvSpPr>
      <xdr:spPr>
        <a:xfrm>
          <a:off x="4902200" y="1143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66</xdr:row>
      <xdr:rowOff>90005</xdr:rowOff>
    </xdr:from>
    <xdr:ext cx="762000" cy="259045"/>
    <xdr:sp macro="" textlink="">
      <xdr:nvSpPr>
        <xdr:cNvPr id="151" name="財政構造の弾力性該当値テキスト">
          <a:extLst>
            <a:ext uri="{FF2B5EF4-FFF2-40B4-BE49-F238E27FC236}">
              <a16:creationId xmlns="" xmlns:a16="http://schemas.microsoft.com/office/drawing/2014/main" id="{FD95CDE8-24FD-4A41-97EC-6B24446F8C57}"/>
            </a:ext>
          </a:extLst>
        </xdr:cNvPr>
        <xdr:cNvSpPr txBox="1"/>
      </xdr:nvSpPr>
      <xdr:spPr>
        <a:xfrm>
          <a:off x="5041900" y="1140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117022</xdr:rowOff>
    </xdr:from>
    <xdr:to>
      <xdr:col>6</xdr:col>
      <xdr:colOff>50800</xdr:colOff>
      <xdr:row>66</xdr:row>
      <xdr:rowOff>47172</xdr:rowOff>
    </xdr:to>
    <xdr:sp macro="" textlink="">
      <xdr:nvSpPr>
        <xdr:cNvPr id="152" name="円/楕円 151">
          <a:extLst>
            <a:ext uri="{FF2B5EF4-FFF2-40B4-BE49-F238E27FC236}">
              <a16:creationId xmlns="" xmlns:a16="http://schemas.microsoft.com/office/drawing/2014/main" id="{1B4FB2C6-4936-4317-9809-D53284938275}"/>
            </a:ext>
          </a:extLst>
        </xdr:cNvPr>
        <xdr:cNvSpPr/>
      </xdr:nvSpPr>
      <xdr:spPr>
        <a:xfrm>
          <a:off x="4064000" y="1126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31949</xdr:rowOff>
    </xdr:from>
    <xdr:ext cx="736600" cy="259045"/>
    <xdr:sp macro="" textlink="">
      <xdr:nvSpPr>
        <xdr:cNvPr id="153" name="テキスト ボックス 152">
          <a:extLst>
            <a:ext uri="{FF2B5EF4-FFF2-40B4-BE49-F238E27FC236}">
              <a16:creationId xmlns="" xmlns:a16="http://schemas.microsoft.com/office/drawing/2014/main" id="{9E8D5A6E-C1A3-4C55-A9F7-561D01C4151B}"/>
            </a:ext>
          </a:extLst>
        </xdr:cNvPr>
        <xdr:cNvSpPr txBox="1"/>
      </xdr:nvSpPr>
      <xdr:spPr>
        <a:xfrm>
          <a:off x="3733800" y="1134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37495</xdr:rowOff>
    </xdr:from>
    <xdr:to>
      <xdr:col>4</xdr:col>
      <xdr:colOff>533400</xdr:colOff>
      <xdr:row>66</xdr:row>
      <xdr:rowOff>139095</xdr:rowOff>
    </xdr:to>
    <xdr:sp macro="" textlink="">
      <xdr:nvSpPr>
        <xdr:cNvPr id="154" name="円/楕円 153">
          <a:extLst>
            <a:ext uri="{FF2B5EF4-FFF2-40B4-BE49-F238E27FC236}">
              <a16:creationId xmlns="" xmlns:a16="http://schemas.microsoft.com/office/drawing/2014/main" id="{EA63E0B6-2E2C-4A32-8E31-D685088BD778}"/>
            </a:ext>
          </a:extLst>
        </xdr:cNvPr>
        <xdr:cNvSpPr/>
      </xdr:nvSpPr>
      <xdr:spPr>
        <a:xfrm>
          <a:off x="3175000" y="1135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123872</xdr:rowOff>
    </xdr:from>
    <xdr:ext cx="762000" cy="259045"/>
    <xdr:sp macro="" textlink="">
      <xdr:nvSpPr>
        <xdr:cNvPr id="155" name="テキスト ボックス 154">
          <a:extLst>
            <a:ext uri="{FF2B5EF4-FFF2-40B4-BE49-F238E27FC236}">
              <a16:creationId xmlns="" xmlns:a16="http://schemas.microsoft.com/office/drawing/2014/main" id="{85976CCF-59E5-4AA1-B43E-ECC9955F43C8}"/>
            </a:ext>
          </a:extLst>
        </xdr:cNvPr>
        <xdr:cNvSpPr txBox="1"/>
      </xdr:nvSpPr>
      <xdr:spPr>
        <a:xfrm>
          <a:off x="2844800" y="1143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94948</xdr:rowOff>
    </xdr:from>
    <xdr:to>
      <xdr:col>3</xdr:col>
      <xdr:colOff>330200</xdr:colOff>
      <xdr:row>67</xdr:row>
      <xdr:rowOff>25098</xdr:rowOff>
    </xdr:to>
    <xdr:sp macro="" textlink="">
      <xdr:nvSpPr>
        <xdr:cNvPr id="156" name="円/楕円 155">
          <a:extLst>
            <a:ext uri="{FF2B5EF4-FFF2-40B4-BE49-F238E27FC236}">
              <a16:creationId xmlns="" xmlns:a16="http://schemas.microsoft.com/office/drawing/2014/main" id="{F68115E8-BA98-41B0-B5DE-D356A1953512}"/>
            </a:ext>
          </a:extLst>
        </xdr:cNvPr>
        <xdr:cNvSpPr/>
      </xdr:nvSpPr>
      <xdr:spPr>
        <a:xfrm>
          <a:off x="2286000" y="1141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67</xdr:row>
      <xdr:rowOff>9875</xdr:rowOff>
    </xdr:from>
    <xdr:ext cx="762000" cy="259045"/>
    <xdr:sp macro="" textlink="">
      <xdr:nvSpPr>
        <xdr:cNvPr id="157" name="テキスト ボックス 156">
          <a:extLst>
            <a:ext uri="{FF2B5EF4-FFF2-40B4-BE49-F238E27FC236}">
              <a16:creationId xmlns="" xmlns:a16="http://schemas.microsoft.com/office/drawing/2014/main" id="{7E71D8C0-A039-4438-9CCE-9056D40E3FFF}"/>
            </a:ext>
          </a:extLst>
        </xdr:cNvPr>
        <xdr:cNvSpPr txBox="1"/>
      </xdr:nvSpPr>
      <xdr:spPr>
        <a:xfrm>
          <a:off x="1955800" y="1149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94948</xdr:rowOff>
    </xdr:from>
    <xdr:to>
      <xdr:col>2</xdr:col>
      <xdr:colOff>127000</xdr:colOff>
      <xdr:row>67</xdr:row>
      <xdr:rowOff>25098</xdr:rowOff>
    </xdr:to>
    <xdr:sp macro="" textlink="">
      <xdr:nvSpPr>
        <xdr:cNvPr id="158" name="円/楕円 157">
          <a:extLst>
            <a:ext uri="{FF2B5EF4-FFF2-40B4-BE49-F238E27FC236}">
              <a16:creationId xmlns="" xmlns:a16="http://schemas.microsoft.com/office/drawing/2014/main" id="{E5FC0689-4DF7-42C2-8643-5C0C6B8B2B14}"/>
            </a:ext>
          </a:extLst>
        </xdr:cNvPr>
        <xdr:cNvSpPr/>
      </xdr:nvSpPr>
      <xdr:spPr>
        <a:xfrm>
          <a:off x="1397000" y="1141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67</xdr:row>
      <xdr:rowOff>9875</xdr:rowOff>
    </xdr:from>
    <xdr:ext cx="762000" cy="259045"/>
    <xdr:sp macro="" textlink="">
      <xdr:nvSpPr>
        <xdr:cNvPr id="159" name="テキスト ボックス 158">
          <a:extLst>
            <a:ext uri="{FF2B5EF4-FFF2-40B4-BE49-F238E27FC236}">
              <a16:creationId xmlns="" xmlns:a16="http://schemas.microsoft.com/office/drawing/2014/main" id="{4237FBEF-A5E4-465C-A3D9-DA28B75FBE15}"/>
            </a:ext>
          </a:extLst>
        </xdr:cNvPr>
        <xdr:cNvSpPr txBox="1"/>
      </xdr:nvSpPr>
      <xdr:spPr>
        <a:xfrm>
          <a:off x="1066800" y="1149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a:extLst>
            <a:ext uri="{FF2B5EF4-FFF2-40B4-BE49-F238E27FC236}">
              <a16:creationId xmlns="" xmlns:a16="http://schemas.microsoft.com/office/drawing/2014/main" id="{9525BCAA-7973-4FDC-8FD6-4914474FBC64}"/>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a:extLst>
            <a:ext uri="{FF2B5EF4-FFF2-40B4-BE49-F238E27FC236}">
              <a16:creationId xmlns="" xmlns:a16="http://schemas.microsoft.com/office/drawing/2014/main" id="{2DE2B477-2225-48D5-BBFA-BCA31777D2E6}"/>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a:extLst>
            <a:ext uri="{FF2B5EF4-FFF2-40B4-BE49-F238E27FC236}">
              <a16:creationId xmlns="" xmlns:a16="http://schemas.microsoft.com/office/drawing/2014/main" id="{9A410562-AFB5-4F3C-92E7-5D178B3AD5AF}"/>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[115,133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a:extLst>
            <a:ext uri="{FF2B5EF4-FFF2-40B4-BE49-F238E27FC236}">
              <a16:creationId xmlns="" xmlns:a16="http://schemas.microsoft.com/office/drawing/2014/main" id="{46013C30-A3D1-4A37-B007-DBFF2A508E8A}"/>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a:extLst>
            <a:ext uri="{FF2B5EF4-FFF2-40B4-BE49-F238E27FC236}">
              <a16:creationId xmlns="" xmlns:a16="http://schemas.microsoft.com/office/drawing/2014/main" id="{8EA91551-77F9-40BB-A687-25C523739295}"/>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a:extLst>
            <a:ext uri="{FF2B5EF4-FFF2-40B4-BE49-F238E27FC236}">
              <a16:creationId xmlns="" xmlns:a16="http://schemas.microsoft.com/office/drawing/2014/main" id="{552DB908-2557-4456-9E1A-9D352AD7AE06}"/>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a:extLst>
            <a:ext uri="{FF2B5EF4-FFF2-40B4-BE49-F238E27FC236}">
              <a16:creationId xmlns="" xmlns:a16="http://schemas.microsoft.com/office/drawing/2014/main" id="{177DD417-41F9-42DB-A2B9-C6C0F9F5B3C5}"/>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a:extLst>
            <a:ext uri="{FF2B5EF4-FFF2-40B4-BE49-F238E27FC236}">
              <a16:creationId xmlns="" xmlns:a16="http://schemas.microsoft.com/office/drawing/2014/main" id="{4BBDAFD2-9D95-454E-B0E8-1FAA8ACCA3AF}"/>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a:extLst>
            <a:ext uri="{FF2B5EF4-FFF2-40B4-BE49-F238E27FC236}">
              <a16:creationId xmlns="" xmlns:a16="http://schemas.microsoft.com/office/drawing/2014/main" id="{C40AE24B-A137-475C-BD6F-F9EDD0F600B1}"/>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119,000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a:extLst>
            <a:ext uri="{FF2B5EF4-FFF2-40B4-BE49-F238E27FC236}">
              <a16:creationId xmlns="" xmlns:a16="http://schemas.microsoft.com/office/drawing/2014/main" id="{2D1425BD-FF25-41F5-88FD-100F869AB7A9}"/>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a:extLst>
            <a:ext uri="{FF2B5EF4-FFF2-40B4-BE49-F238E27FC236}">
              <a16:creationId xmlns="" xmlns:a16="http://schemas.microsoft.com/office/drawing/2014/main" id="{9304D2F8-ED48-443E-82AA-D497FA4C29CF}"/>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a:extLst>
            <a:ext uri="{FF2B5EF4-FFF2-40B4-BE49-F238E27FC236}">
              <a16:creationId xmlns="" xmlns:a16="http://schemas.microsoft.com/office/drawing/2014/main" id="{F58817D7-4BBC-4531-AF74-91F1356D9269}"/>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a:extLst>
            <a:ext uri="{FF2B5EF4-FFF2-40B4-BE49-F238E27FC236}">
              <a16:creationId xmlns="" xmlns:a16="http://schemas.microsoft.com/office/drawing/2014/main" id="{ABD40143-2CB1-402F-B3A2-E16F656C32D3}"/>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「はばたけ未来へ</a:t>
          </a:r>
          <a:r>
            <a:rPr lang="ja-JP" altLang="ja-JP" sz="1100" i="1">
              <a:solidFill>
                <a:schemeClr val="dk1"/>
              </a:solidFill>
              <a:effectLst/>
              <a:latin typeface="+mn-lt"/>
              <a:ea typeface="+mn-ea"/>
              <a:cs typeface="+mn-cs"/>
            </a:rPr>
            <a:t>！</a:t>
          </a:r>
          <a:r>
            <a:rPr lang="ja-JP" altLang="ja-JP" sz="1100">
              <a:solidFill>
                <a:schemeClr val="dk1"/>
              </a:solidFill>
              <a:effectLst/>
              <a:latin typeface="+mn-lt"/>
              <a:ea typeface="+mn-ea"/>
              <a:cs typeface="+mn-cs"/>
            </a:rPr>
            <a:t>　京プラン」実施計画（</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年度～</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年度）に基づいた職員数の削減などにより，人口１人当たり人件費・物件費等の減少に努めているが，依然として高い状況にあり，類似団体平均値も上回っている。平成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年度は，国の緊急経済対策を受けて補正予算計上した「京都市プレミアム商品・サービス券」等の影響により物件費が増加していることなどから，人件費・物件費等が増加している。</a:t>
          </a:r>
        </a:p>
        <a:p>
          <a:r>
            <a:rPr lang="ja-JP" altLang="ja-JP" sz="1100">
              <a:solidFill>
                <a:schemeClr val="dk1"/>
              </a:solidFill>
              <a:effectLst/>
              <a:latin typeface="+mn-lt"/>
              <a:ea typeface="+mn-ea"/>
              <a:cs typeface="+mn-cs"/>
            </a:rPr>
            <a:t>　今後も，「はばたけ未来へ</a:t>
          </a:r>
          <a:r>
            <a:rPr lang="ja-JP" altLang="ja-JP" sz="1100" i="1">
              <a:solidFill>
                <a:schemeClr val="dk1"/>
              </a:solidFill>
              <a:effectLst/>
              <a:latin typeface="+mn-lt"/>
              <a:ea typeface="+mn-ea"/>
              <a:cs typeface="+mn-cs"/>
            </a:rPr>
            <a:t>！</a:t>
          </a:r>
          <a:r>
            <a:rPr lang="ja-JP" altLang="ja-JP" sz="1100">
              <a:solidFill>
                <a:schemeClr val="dk1"/>
              </a:solidFill>
              <a:effectLst/>
              <a:latin typeface="+mn-lt"/>
              <a:ea typeface="+mn-ea"/>
              <a:cs typeface="+mn-cs"/>
            </a:rPr>
            <a:t>　京プラン」実施計画第２ステージ（</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a:t>
          </a:r>
          <a:r>
            <a:rPr lang="en-US" altLang="ja-JP" sz="1100">
              <a:solidFill>
                <a:schemeClr val="dk1"/>
              </a:solidFill>
              <a:effectLst/>
              <a:latin typeface="+mn-lt"/>
              <a:ea typeface="+mn-ea"/>
              <a:cs typeface="+mn-cs"/>
            </a:rPr>
            <a:t>32</a:t>
          </a:r>
          <a:r>
            <a:rPr lang="ja-JP" altLang="ja-JP" sz="1100">
              <a:solidFill>
                <a:schemeClr val="dk1"/>
              </a:solidFill>
              <a:effectLst/>
              <a:latin typeface="+mn-lt"/>
              <a:ea typeface="+mn-ea"/>
              <a:cs typeface="+mn-cs"/>
            </a:rPr>
            <a:t>年度）に基づき，効率的で効果的な人員配置による職員数の削減，時間外勤務の縮減</a:t>
          </a:r>
          <a:r>
            <a:rPr lang="ja-JP" altLang="en-US" sz="1100">
              <a:solidFill>
                <a:schemeClr val="dk1"/>
              </a:solidFill>
              <a:effectLst/>
              <a:latin typeface="+mn-lt"/>
              <a:ea typeface="+mn-ea"/>
              <a:cs typeface="+mn-cs"/>
            </a:rPr>
            <a:t>等</a:t>
          </a:r>
          <a:r>
            <a:rPr lang="ja-JP" altLang="ja-JP" sz="1100">
              <a:solidFill>
                <a:schemeClr val="dk1"/>
              </a:solidFill>
              <a:effectLst/>
              <a:latin typeface="+mn-lt"/>
              <a:ea typeface="+mn-ea"/>
              <a:cs typeface="+mn-cs"/>
            </a:rPr>
            <a:t>を行い，更なる総人件費の削減に努めていくとともに，物件費等についても引き続き抑制に努めていく。</a:t>
          </a:r>
        </a:p>
      </xdr:txBody>
    </xdr:sp>
    <xdr:clientData/>
  </xdr:twoCellAnchor>
  <xdr:oneCellAnchor>
    <xdr:from>
      <xdr:col>1</xdr:col>
      <xdr:colOff>38100</xdr:colOff>
      <xdr:row>77</xdr:row>
      <xdr:rowOff>6350</xdr:rowOff>
    </xdr:from>
    <xdr:ext cx="349839" cy="225703"/>
    <xdr:sp macro="" textlink="">
      <xdr:nvSpPr>
        <xdr:cNvPr id="173" name="テキスト ボックス 172">
          <a:extLst>
            <a:ext uri="{FF2B5EF4-FFF2-40B4-BE49-F238E27FC236}">
              <a16:creationId xmlns="" xmlns:a16="http://schemas.microsoft.com/office/drawing/2014/main" id="{3AD22604-8B40-408E-A372-3B746840019F}"/>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a:extLst>
            <a:ext uri="{FF2B5EF4-FFF2-40B4-BE49-F238E27FC236}">
              <a16:creationId xmlns="" xmlns:a16="http://schemas.microsoft.com/office/drawing/2014/main" id="{8FB591F3-9688-4F9B-9EB6-D752DF5E8192}"/>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 xmlns:a16="http://schemas.microsoft.com/office/drawing/2014/main" id="{239170E1-0B5A-4F02-8286-E76A960B8D37}"/>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a:extLst>
            <a:ext uri="{FF2B5EF4-FFF2-40B4-BE49-F238E27FC236}">
              <a16:creationId xmlns="" xmlns:a16="http://schemas.microsoft.com/office/drawing/2014/main" id="{788A168E-94B7-43AF-BD1C-C78B481E3879}"/>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a:extLst>
            <a:ext uri="{FF2B5EF4-FFF2-40B4-BE49-F238E27FC236}">
              <a16:creationId xmlns="" xmlns:a16="http://schemas.microsoft.com/office/drawing/2014/main" id="{450DF246-B5A2-4154-BB6F-598BACD29E68}"/>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a:extLst>
            <a:ext uri="{FF2B5EF4-FFF2-40B4-BE49-F238E27FC236}">
              <a16:creationId xmlns="" xmlns:a16="http://schemas.microsoft.com/office/drawing/2014/main" id="{2ECF9950-2431-47A1-ADCE-FC59BA4CAFC1}"/>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a:extLst>
            <a:ext uri="{FF2B5EF4-FFF2-40B4-BE49-F238E27FC236}">
              <a16:creationId xmlns="" xmlns:a16="http://schemas.microsoft.com/office/drawing/2014/main" id="{82B53DB7-8164-460A-AC93-57C09DADC2D4}"/>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a:extLst>
            <a:ext uri="{FF2B5EF4-FFF2-40B4-BE49-F238E27FC236}">
              <a16:creationId xmlns="" xmlns:a16="http://schemas.microsoft.com/office/drawing/2014/main" id="{1B91B633-36B4-4C1E-AD71-473E01067248}"/>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a:extLst>
            <a:ext uri="{FF2B5EF4-FFF2-40B4-BE49-F238E27FC236}">
              <a16:creationId xmlns="" xmlns:a16="http://schemas.microsoft.com/office/drawing/2014/main" id="{CB9E7430-38AC-4211-9553-D213DD28D4A9}"/>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a:extLst>
            <a:ext uri="{FF2B5EF4-FFF2-40B4-BE49-F238E27FC236}">
              <a16:creationId xmlns="" xmlns:a16="http://schemas.microsoft.com/office/drawing/2014/main" id="{FB9D1A2E-7B90-4AF5-9EBF-8BED0A54D68F}"/>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a:extLst>
            <a:ext uri="{FF2B5EF4-FFF2-40B4-BE49-F238E27FC236}">
              <a16:creationId xmlns="" xmlns:a16="http://schemas.microsoft.com/office/drawing/2014/main" id="{ECF6C877-37E1-4739-BDF4-97CC2EDB5F0F}"/>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a:extLst>
            <a:ext uri="{FF2B5EF4-FFF2-40B4-BE49-F238E27FC236}">
              <a16:creationId xmlns="" xmlns:a16="http://schemas.microsoft.com/office/drawing/2014/main" id="{7B02A3AF-AE0D-4685-8C67-ED5CBB1BEB5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a:extLst>
            <a:ext uri="{FF2B5EF4-FFF2-40B4-BE49-F238E27FC236}">
              <a16:creationId xmlns="" xmlns:a16="http://schemas.microsoft.com/office/drawing/2014/main" id="{F2EC3D80-08C4-43DC-84CA-F2F6E2BF25B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a:extLst>
            <a:ext uri="{FF2B5EF4-FFF2-40B4-BE49-F238E27FC236}">
              <a16:creationId xmlns="" xmlns:a16="http://schemas.microsoft.com/office/drawing/2014/main" id="{200CB84A-3D1A-42DC-AAA1-21580C5BDD54}"/>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77098</xdr:rowOff>
    </xdr:from>
    <xdr:to>
      <xdr:col>7</xdr:col>
      <xdr:colOff>152400</xdr:colOff>
      <xdr:row>89</xdr:row>
      <xdr:rowOff>40822</xdr:rowOff>
    </xdr:to>
    <xdr:cxnSp macro="">
      <xdr:nvCxnSpPr>
        <xdr:cNvPr id="187" name="直線コネクタ 186">
          <a:extLst>
            <a:ext uri="{FF2B5EF4-FFF2-40B4-BE49-F238E27FC236}">
              <a16:creationId xmlns="" xmlns:a16="http://schemas.microsoft.com/office/drawing/2014/main" id="{521707BE-4DAB-4EB1-84CE-5E22E74C23F1}"/>
            </a:ext>
          </a:extLst>
        </xdr:cNvPr>
        <xdr:cNvCxnSpPr/>
      </xdr:nvCxnSpPr>
      <xdr:spPr>
        <a:xfrm flipV="1">
          <a:off x="4953000" y="13793098"/>
          <a:ext cx="0" cy="15067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12899</xdr:rowOff>
    </xdr:from>
    <xdr:ext cx="762000" cy="259045"/>
    <xdr:sp macro="" textlink="">
      <xdr:nvSpPr>
        <xdr:cNvPr id="188" name="人件費・物件費等の状況最小値テキスト">
          <a:extLst>
            <a:ext uri="{FF2B5EF4-FFF2-40B4-BE49-F238E27FC236}">
              <a16:creationId xmlns="" xmlns:a16="http://schemas.microsoft.com/office/drawing/2014/main" id="{1CE1C43A-DAC9-46B7-8883-4FF8D403C834}"/>
            </a:ext>
          </a:extLst>
        </xdr:cNvPr>
        <xdr:cNvSpPr txBox="1"/>
      </xdr:nvSpPr>
      <xdr:spPr>
        <a:xfrm>
          <a:off x="5041900" y="1527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158,797</a:t>
          </a:r>
          <a:endParaRPr kumimoji="1" lang="ja-JP" altLang="en-US" sz="1000" b="1">
            <a:latin typeface="ＭＳ Ｐゴシック"/>
          </a:endParaRPr>
        </a:p>
      </xdr:txBody>
    </xdr:sp>
    <xdr:clientData/>
  </xdr:oneCellAnchor>
  <xdr:twoCellAnchor>
    <xdr:from>
      <xdr:col>7</xdr:col>
      <xdr:colOff>63500</xdr:colOff>
      <xdr:row>89</xdr:row>
      <xdr:rowOff>40822</xdr:rowOff>
    </xdr:from>
    <xdr:to>
      <xdr:col>7</xdr:col>
      <xdr:colOff>241300</xdr:colOff>
      <xdr:row>89</xdr:row>
      <xdr:rowOff>40822</xdr:rowOff>
    </xdr:to>
    <xdr:cxnSp macro="">
      <xdr:nvCxnSpPr>
        <xdr:cNvPr id="189" name="直線コネクタ 188">
          <a:extLst>
            <a:ext uri="{FF2B5EF4-FFF2-40B4-BE49-F238E27FC236}">
              <a16:creationId xmlns="" xmlns:a16="http://schemas.microsoft.com/office/drawing/2014/main" id="{D7781595-F9FB-44E8-B08C-A0E447640E38}"/>
            </a:ext>
          </a:extLst>
        </xdr:cNvPr>
        <xdr:cNvCxnSpPr/>
      </xdr:nvCxnSpPr>
      <xdr:spPr>
        <a:xfrm>
          <a:off x="4864100" y="1529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163475</xdr:rowOff>
    </xdr:from>
    <xdr:ext cx="762000" cy="259045"/>
    <xdr:sp macro="" textlink="">
      <xdr:nvSpPr>
        <xdr:cNvPr id="190" name="人件費・物件費等の状況最大値テキスト">
          <a:extLst>
            <a:ext uri="{FF2B5EF4-FFF2-40B4-BE49-F238E27FC236}">
              <a16:creationId xmlns="" xmlns:a16="http://schemas.microsoft.com/office/drawing/2014/main" id="{0A71C0F2-8623-44F9-AF2C-D1521379D1C5}"/>
            </a:ext>
          </a:extLst>
        </xdr:cNvPr>
        <xdr:cNvSpPr txBox="1"/>
      </xdr:nvSpPr>
      <xdr:spPr>
        <a:xfrm>
          <a:off x="5041900" y="13536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96,353</a:t>
          </a:r>
          <a:endParaRPr kumimoji="1" lang="ja-JP" altLang="en-US" sz="1000" b="1">
            <a:latin typeface="ＭＳ Ｐゴシック"/>
          </a:endParaRPr>
        </a:p>
      </xdr:txBody>
    </xdr:sp>
    <xdr:clientData/>
  </xdr:oneCellAnchor>
  <xdr:twoCellAnchor>
    <xdr:from>
      <xdr:col>7</xdr:col>
      <xdr:colOff>63500</xdr:colOff>
      <xdr:row>80</xdr:row>
      <xdr:rowOff>77098</xdr:rowOff>
    </xdr:from>
    <xdr:to>
      <xdr:col>7</xdr:col>
      <xdr:colOff>241300</xdr:colOff>
      <xdr:row>80</xdr:row>
      <xdr:rowOff>77098</xdr:rowOff>
    </xdr:to>
    <xdr:cxnSp macro="">
      <xdr:nvCxnSpPr>
        <xdr:cNvPr id="191" name="直線コネクタ 190">
          <a:extLst>
            <a:ext uri="{FF2B5EF4-FFF2-40B4-BE49-F238E27FC236}">
              <a16:creationId xmlns="" xmlns:a16="http://schemas.microsoft.com/office/drawing/2014/main" id="{A8A3AAB9-7A87-4074-9FD7-703199622D70}"/>
            </a:ext>
          </a:extLst>
        </xdr:cNvPr>
        <xdr:cNvCxnSpPr/>
      </xdr:nvCxnSpPr>
      <xdr:spPr>
        <a:xfrm>
          <a:off x="4864100" y="13793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15909</xdr:rowOff>
    </xdr:from>
    <xdr:to>
      <xdr:col>7</xdr:col>
      <xdr:colOff>152400</xdr:colOff>
      <xdr:row>83</xdr:row>
      <xdr:rowOff>54783</xdr:rowOff>
    </xdr:to>
    <xdr:cxnSp macro="">
      <xdr:nvCxnSpPr>
        <xdr:cNvPr id="192" name="直線コネクタ 191">
          <a:extLst>
            <a:ext uri="{FF2B5EF4-FFF2-40B4-BE49-F238E27FC236}">
              <a16:creationId xmlns="" xmlns:a16="http://schemas.microsoft.com/office/drawing/2014/main" id="{418F4772-6BE8-42A4-A648-5B4DD250906D}"/>
            </a:ext>
          </a:extLst>
        </xdr:cNvPr>
        <xdr:cNvCxnSpPr/>
      </xdr:nvCxnSpPr>
      <xdr:spPr>
        <a:xfrm flipV="1">
          <a:off x="4114800" y="14246259"/>
          <a:ext cx="838200" cy="3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93099</xdr:rowOff>
    </xdr:from>
    <xdr:ext cx="762000" cy="259045"/>
    <xdr:sp macro="" textlink="">
      <xdr:nvSpPr>
        <xdr:cNvPr id="193" name="人件費・物件費等の状況平均値テキスト">
          <a:extLst>
            <a:ext uri="{FF2B5EF4-FFF2-40B4-BE49-F238E27FC236}">
              <a16:creationId xmlns="" xmlns:a16="http://schemas.microsoft.com/office/drawing/2014/main" id="{0B77D40E-BA5F-4935-937A-410DE579BF65}"/>
            </a:ext>
          </a:extLst>
        </xdr:cNvPr>
        <xdr:cNvSpPr txBox="1"/>
      </xdr:nvSpPr>
      <xdr:spPr>
        <a:xfrm>
          <a:off x="5041900" y="13980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112,647</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76572</xdr:rowOff>
    </xdr:from>
    <xdr:to>
      <xdr:col>7</xdr:col>
      <xdr:colOff>203200</xdr:colOff>
      <xdr:row>83</xdr:row>
      <xdr:rowOff>6722</xdr:rowOff>
    </xdr:to>
    <xdr:sp macro="" textlink="">
      <xdr:nvSpPr>
        <xdr:cNvPr id="194" name="フローチャート : 判断 193">
          <a:extLst>
            <a:ext uri="{FF2B5EF4-FFF2-40B4-BE49-F238E27FC236}">
              <a16:creationId xmlns="" xmlns:a16="http://schemas.microsoft.com/office/drawing/2014/main" id="{EA37E487-FECF-4A31-8179-A80B1627A505}"/>
            </a:ext>
          </a:extLst>
        </xdr:cNvPr>
        <xdr:cNvSpPr/>
      </xdr:nvSpPr>
      <xdr:spPr>
        <a:xfrm>
          <a:off x="4902200" y="1413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17718</xdr:rowOff>
    </xdr:from>
    <xdr:to>
      <xdr:col>6</xdr:col>
      <xdr:colOff>0</xdr:colOff>
      <xdr:row>83</xdr:row>
      <xdr:rowOff>54783</xdr:rowOff>
    </xdr:to>
    <xdr:cxnSp macro="">
      <xdr:nvCxnSpPr>
        <xdr:cNvPr id="195" name="直線コネクタ 194">
          <a:extLst>
            <a:ext uri="{FF2B5EF4-FFF2-40B4-BE49-F238E27FC236}">
              <a16:creationId xmlns="" xmlns:a16="http://schemas.microsoft.com/office/drawing/2014/main" id="{4CC82339-EC03-491E-B4FE-36C300767003}"/>
            </a:ext>
          </a:extLst>
        </xdr:cNvPr>
        <xdr:cNvCxnSpPr/>
      </xdr:nvCxnSpPr>
      <xdr:spPr>
        <a:xfrm>
          <a:off x="3225800" y="14248068"/>
          <a:ext cx="889000" cy="37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40450</xdr:rowOff>
    </xdr:from>
    <xdr:to>
      <xdr:col>6</xdr:col>
      <xdr:colOff>50800</xdr:colOff>
      <xdr:row>82</xdr:row>
      <xdr:rowOff>142050</xdr:rowOff>
    </xdr:to>
    <xdr:sp macro="" textlink="">
      <xdr:nvSpPr>
        <xdr:cNvPr id="196" name="フローチャート : 判断 195">
          <a:extLst>
            <a:ext uri="{FF2B5EF4-FFF2-40B4-BE49-F238E27FC236}">
              <a16:creationId xmlns="" xmlns:a16="http://schemas.microsoft.com/office/drawing/2014/main" id="{4939DEB5-0068-43A3-BBB4-08DF33E4FDC3}"/>
            </a:ext>
          </a:extLst>
        </xdr:cNvPr>
        <xdr:cNvSpPr/>
      </xdr:nvSpPr>
      <xdr:spPr>
        <a:xfrm>
          <a:off x="4064000" y="1409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152227</xdr:rowOff>
    </xdr:from>
    <xdr:ext cx="736600" cy="259045"/>
    <xdr:sp macro="" textlink="">
      <xdr:nvSpPr>
        <xdr:cNvPr id="197" name="テキスト ボックス 196">
          <a:extLst>
            <a:ext uri="{FF2B5EF4-FFF2-40B4-BE49-F238E27FC236}">
              <a16:creationId xmlns="" xmlns:a16="http://schemas.microsoft.com/office/drawing/2014/main" id="{93CC7B01-3428-4CB3-94A0-9914FB9B4A7B}"/>
            </a:ext>
          </a:extLst>
        </xdr:cNvPr>
        <xdr:cNvSpPr txBox="1"/>
      </xdr:nvSpPr>
      <xdr:spPr>
        <a:xfrm>
          <a:off x="3733800" y="13868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111,150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103242</xdr:rowOff>
    </xdr:from>
    <xdr:to>
      <xdr:col>4</xdr:col>
      <xdr:colOff>482600</xdr:colOff>
      <xdr:row>83</xdr:row>
      <xdr:rowOff>17718</xdr:rowOff>
    </xdr:to>
    <xdr:cxnSp macro="">
      <xdr:nvCxnSpPr>
        <xdr:cNvPr id="198" name="直線コネクタ 197">
          <a:extLst>
            <a:ext uri="{FF2B5EF4-FFF2-40B4-BE49-F238E27FC236}">
              <a16:creationId xmlns="" xmlns:a16="http://schemas.microsoft.com/office/drawing/2014/main" id="{30D05719-2BB3-4065-BFD0-D25681DDB905}"/>
            </a:ext>
          </a:extLst>
        </xdr:cNvPr>
        <xdr:cNvCxnSpPr/>
      </xdr:nvCxnSpPr>
      <xdr:spPr>
        <a:xfrm>
          <a:off x="2336800" y="14162142"/>
          <a:ext cx="889000" cy="8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30049</xdr:rowOff>
    </xdr:from>
    <xdr:to>
      <xdr:col>4</xdr:col>
      <xdr:colOff>533400</xdr:colOff>
      <xdr:row>82</xdr:row>
      <xdr:rowOff>131649</xdr:rowOff>
    </xdr:to>
    <xdr:sp macro="" textlink="">
      <xdr:nvSpPr>
        <xdr:cNvPr id="199" name="フローチャート : 判断 198">
          <a:extLst>
            <a:ext uri="{FF2B5EF4-FFF2-40B4-BE49-F238E27FC236}">
              <a16:creationId xmlns="" xmlns:a16="http://schemas.microsoft.com/office/drawing/2014/main" id="{7BB88315-3421-418F-8AB2-F01918C0D2C0}"/>
            </a:ext>
          </a:extLst>
        </xdr:cNvPr>
        <xdr:cNvSpPr/>
      </xdr:nvSpPr>
      <xdr:spPr>
        <a:xfrm>
          <a:off x="3175000" y="14088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141826</xdr:rowOff>
    </xdr:from>
    <xdr:ext cx="762000" cy="259045"/>
    <xdr:sp macro="" textlink="">
      <xdr:nvSpPr>
        <xdr:cNvPr id="200" name="テキスト ボックス 199">
          <a:extLst>
            <a:ext uri="{FF2B5EF4-FFF2-40B4-BE49-F238E27FC236}">
              <a16:creationId xmlns="" xmlns:a16="http://schemas.microsoft.com/office/drawing/2014/main" id="{736FA3F5-6175-4FB1-90D5-5061D3A3CB5E}"/>
            </a:ext>
          </a:extLst>
        </xdr:cNvPr>
        <xdr:cNvSpPr txBox="1"/>
      </xdr:nvSpPr>
      <xdr:spPr>
        <a:xfrm>
          <a:off x="2844800" y="13857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110,719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103242</xdr:rowOff>
    </xdr:from>
    <xdr:to>
      <xdr:col>3</xdr:col>
      <xdr:colOff>279400</xdr:colOff>
      <xdr:row>83</xdr:row>
      <xdr:rowOff>14895</xdr:rowOff>
    </xdr:to>
    <xdr:cxnSp macro="">
      <xdr:nvCxnSpPr>
        <xdr:cNvPr id="201" name="直線コネクタ 200">
          <a:extLst>
            <a:ext uri="{FF2B5EF4-FFF2-40B4-BE49-F238E27FC236}">
              <a16:creationId xmlns="" xmlns:a16="http://schemas.microsoft.com/office/drawing/2014/main" id="{7A4E4F3E-8E30-411B-AB54-6810E2E397CA}"/>
            </a:ext>
          </a:extLst>
        </xdr:cNvPr>
        <xdr:cNvCxnSpPr/>
      </xdr:nvCxnSpPr>
      <xdr:spPr>
        <a:xfrm flipV="1">
          <a:off x="1447800" y="14162142"/>
          <a:ext cx="889000" cy="8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111037</xdr:rowOff>
    </xdr:from>
    <xdr:to>
      <xdr:col>3</xdr:col>
      <xdr:colOff>330200</xdr:colOff>
      <xdr:row>82</xdr:row>
      <xdr:rowOff>41187</xdr:rowOff>
    </xdr:to>
    <xdr:sp macro="" textlink="">
      <xdr:nvSpPr>
        <xdr:cNvPr id="202" name="フローチャート : 判断 201">
          <a:extLst>
            <a:ext uri="{FF2B5EF4-FFF2-40B4-BE49-F238E27FC236}">
              <a16:creationId xmlns="" xmlns:a16="http://schemas.microsoft.com/office/drawing/2014/main" id="{1579A3C0-0B90-4786-9D82-E15D999B745F}"/>
            </a:ext>
          </a:extLst>
        </xdr:cNvPr>
        <xdr:cNvSpPr/>
      </xdr:nvSpPr>
      <xdr:spPr>
        <a:xfrm>
          <a:off x="2286000" y="1399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51364</xdr:rowOff>
    </xdr:from>
    <xdr:ext cx="762000" cy="259045"/>
    <xdr:sp macro="" textlink="">
      <xdr:nvSpPr>
        <xdr:cNvPr id="203" name="テキスト ボックス 202">
          <a:extLst>
            <a:ext uri="{FF2B5EF4-FFF2-40B4-BE49-F238E27FC236}">
              <a16:creationId xmlns="" xmlns:a16="http://schemas.microsoft.com/office/drawing/2014/main" id="{9954D98E-59C5-4AC6-8A68-4295239D348A}"/>
            </a:ext>
          </a:extLst>
        </xdr:cNvPr>
        <xdr:cNvSpPr txBox="1"/>
      </xdr:nvSpPr>
      <xdr:spPr>
        <a:xfrm>
          <a:off x="1955800" y="13767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106,970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160237</xdr:rowOff>
    </xdr:from>
    <xdr:to>
      <xdr:col>2</xdr:col>
      <xdr:colOff>127000</xdr:colOff>
      <xdr:row>82</xdr:row>
      <xdr:rowOff>90387</xdr:rowOff>
    </xdr:to>
    <xdr:sp macro="" textlink="">
      <xdr:nvSpPr>
        <xdr:cNvPr id="204" name="フローチャート : 判断 203">
          <a:extLst>
            <a:ext uri="{FF2B5EF4-FFF2-40B4-BE49-F238E27FC236}">
              <a16:creationId xmlns="" xmlns:a16="http://schemas.microsoft.com/office/drawing/2014/main" id="{D932D720-A8D9-40C7-A979-9BD85188942A}"/>
            </a:ext>
          </a:extLst>
        </xdr:cNvPr>
        <xdr:cNvSpPr/>
      </xdr:nvSpPr>
      <xdr:spPr>
        <a:xfrm>
          <a:off x="1397000" y="1404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100564</xdr:rowOff>
    </xdr:from>
    <xdr:ext cx="762000" cy="259045"/>
    <xdr:sp macro="" textlink="">
      <xdr:nvSpPr>
        <xdr:cNvPr id="205" name="テキスト ボックス 204">
          <a:extLst>
            <a:ext uri="{FF2B5EF4-FFF2-40B4-BE49-F238E27FC236}">
              <a16:creationId xmlns="" xmlns:a16="http://schemas.microsoft.com/office/drawing/2014/main" id="{CE544052-65BF-4DFB-A179-C5304137EC8E}"/>
            </a:ext>
          </a:extLst>
        </xdr:cNvPr>
        <xdr:cNvSpPr txBox="1"/>
      </xdr:nvSpPr>
      <xdr:spPr>
        <a:xfrm>
          <a:off x="1066800" y="1381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a:extLst>
            <a:ext uri="{FF2B5EF4-FFF2-40B4-BE49-F238E27FC236}">
              <a16:creationId xmlns="" xmlns:a16="http://schemas.microsoft.com/office/drawing/2014/main" id="{D15B3CD3-70C2-4923-89F2-DA11B2AFB30B}"/>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a:extLst>
            <a:ext uri="{FF2B5EF4-FFF2-40B4-BE49-F238E27FC236}">
              <a16:creationId xmlns="" xmlns:a16="http://schemas.microsoft.com/office/drawing/2014/main" id="{AF76A886-6017-437A-A12F-FC5B27010E37}"/>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a:extLst>
            <a:ext uri="{FF2B5EF4-FFF2-40B4-BE49-F238E27FC236}">
              <a16:creationId xmlns="" xmlns:a16="http://schemas.microsoft.com/office/drawing/2014/main" id="{5609D751-929E-41C2-8B3F-B0209CF93F15}"/>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a:extLst>
            <a:ext uri="{FF2B5EF4-FFF2-40B4-BE49-F238E27FC236}">
              <a16:creationId xmlns="" xmlns:a16="http://schemas.microsoft.com/office/drawing/2014/main" id="{CEB70FA0-77CC-46C3-8D41-CC53C79F9C25}"/>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a:extLst>
            <a:ext uri="{FF2B5EF4-FFF2-40B4-BE49-F238E27FC236}">
              <a16:creationId xmlns="" xmlns:a16="http://schemas.microsoft.com/office/drawing/2014/main" id="{CBE005B2-AE87-4DC9-8DE6-3AF352EB25F5}"/>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136559</xdr:rowOff>
    </xdr:from>
    <xdr:to>
      <xdr:col>7</xdr:col>
      <xdr:colOff>203200</xdr:colOff>
      <xdr:row>83</xdr:row>
      <xdr:rowOff>66709</xdr:rowOff>
    </xdr:to>
    <xdr:sp macro="" textlink="">
      <xdr:nvSpPr>
        <xdr:cNvPr id="211" name="円/楕円 210">
          <a:extLst>
            <a:ext uri="{FF2B5EF4-FFF2-40B4-BE49-F238E27FC236}">
              <a16:creationId xmlns="" xmlns:a16="http://schemas.microsoft.com/office/drawing/2014/main" id="{35C32298-D7BF-46D6-BAEF-65BD8AA9D6A7}"/>
            </a:ext>
          </a:extLst>
        </xdr:cNvPr>
        <xdr:cNvSpPr/>
      </xdr:nvSpPr>
      <xdr:spPr>
        <a:xfrm>
          <a:off x="4902200" y="1419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108636</xdr:rowOff>
    </xdr:from>
    <xdr:ext cx="762000" cy="259045"/>
    <xdr:sp macro="" textlink="">
      <xdr:nvSpPr>
        <xdr:cNvPr id="212" name="人件費・物件費等の状況該当値テキスト">
          <a:extLst>
            <a:ext uri="{FF2B5EF4-FFF2-40B4-BE49-F238E27FC236}">
              <a16:creationId xmlns="" xmlns:a16="http://schemas.microsoft.com/office/drawing/2014/main" id="{1CC047C8-2790-48BB-B162-B74F5C423095}"/>
            </a:ext>
          </a:extLst>
        </xdr:cNvPr>
        <xdr:cNvSpPr txBox="1"/>
      </xdr:nvSpPr>
      <xdr:spPr>
        <a:xfrm>
          <a:off x="5041900" y="14167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115,133</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3983</xdr:rowOff>
    </xdr:from>
    <xdr:to>
      <xdr:col>6</xdr:col>
      <xdr:colOff>50800</xdr:colOff>
      <xdr:row>83</xdr:row>
      <xdr:rowOff>105583</xdr:rowOff>
    </xdr:to>
    <xdr:sp macro="" textlink="">
      <xdr:nvSpPr>
        <xdr:cNvPr id="213" name="円/楕円 212">
          <a:extLst>
            <a:ext uri="{FF2B5EF4-FFF2-40B4-BE49-F238E27FC236}">
              <a16:creationId xmlns="" xmlns:a16="http://schemas.microsoft.com/office/drawing/2014/main" id="{238FDE53-7463-49BC-B9C3-764501146FD2}"/>
            </a:ext>
          </a:extLst>
        </xdr:cNvPr>
        <xdr:cNvSpPr/>
      </xdr:nvSpPr>
      <xdr:spPr>
        <a:xfrm>
          <a:off x="4064000" y="1423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90360</xdr:rowOff>
    </xdr:from>
    <xdr:ext cx="736600" cy="259045"/>
    <xdr:sp macro="" textlink="">
      <xdr:nvSpPr>
        <xdr:cNvPr id="214" name="テキスト ボックス 213">
          <a:extLst>
            <a:ext uri="{FF2B5EF4-FFF2-40B4-BE49-F238E27FC236}">
              <a16:creationId xmlns="" xmlns:a16="http://schemas.microsoft.com/office/drawing/2014/main" id="{7EC105E0-4C00-42E6-BC55-50CCA464FCC4}"/>
            </a:ext>
          </a:extLst>
        </xdr:cNvPr>
        <xdr:cNvSpPr txBox="1"/>
      </xdr:nvSpPr>
      <xdr:spPr>
        <a:xfrm>
          <a:off x="3733800" y="14320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116,744</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138368</xdr:rowOff>
    </xdr:from>
    <xdr:to>
      <xdr:col>4</xdr:col>
      <xdr:colOff>533400</xdr:colOff>
      <xdr:row>83</xdr:row>
      <xdr:rowOff>68518</xdr:rowOff>
    </xdr:to>
    <xdr:sp macro="" textlink="">
      <xdr:nvSpPr>
        <xdr:cNvPr id="215" name="円/楕円 214">
          <a:extLst>
            <a:ext uri="{FF2B5EF4-FFF2-40B4-BE49-F238E27FC236}">
              <a16:creationId xmlns="" xmlns:a16="http://schemas.microsoft.com/office/drawing/2014/main" id="{1A0C0DE9-808E-41EE-854C-FA16DB093AF4}"/>
            </a:ext>
          </a:extLst>
        </xdr:cNvPr>
        <xdr:cNvSpPr/>
      </xdr:nvSpPr>
      <xdr:spPr>
        <a:xfrm>
          <a:off x="3175000" y="1419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53295</xdr:rowOff>
    </xdr:from>
    <xdr:ext cx="762000" cy="259045"/>
    <xdr:sp macro="" textlink="">
      <xdr:nvSpPr>
        <xdr:cNvPr id="216" name="テキスト ボックス 215">
          <a:extLst>
            <a:ext uri="{FF2B5EF4-FFF2-40B4-BE49-F238E27FC236}">
              <a16:creationId xmlns="" xmlns:a16="http://schemas.microsoft.com/office/drawing/2014/main" id="{F3A97C40-83A5-4A13-8544-CEB78B1D81C4}"/>
            </a:ext>
          </a:extLst>
        </xdr:cNvPr>
        <xdr:cNvSpPr txBox="1"/>
      </xdr:nvSpPr>
      <xdr:spPr>
        <a:xfrm>
          <a:off x="2844800" y="14283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115,208</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52442</xdr:rowOff>
    </xdr:from>
    <xdr:to>
      <xdr:col>3</xdr:col>
      <xdr:colOff>330200</xdr:colOff>
      <xdr:row>82</xdr:row>
      <xdr:rowOff>154042</xdr:rowOff>
    </xdr:to>
    <xdr:sp macro="" textlink="">
      <xdr:nvSpPr>
        <xdr:cNvPr id="217" name="円/楕円 216">
          <a:extLst>
            <a:ext uri="{FF2B5EF4-FFF2-40B4-BE49-F238E27FC236}">
              <a16:creationId xmlns="" xmlns:a16="http://schemas.microsoft.com/office/drawing/2014/main" id="{E03A5368-5530-42A9-8EEB-E46A00B65C57}"/>
            </a:ext>
          </a:extLst>
        </xdr:cNvPr>
        <xdr:cNvSpPr/>
      </xdr:nvSpPr>
      <xdr:spPr>
        <a:xfrm>
          <a:off x="2286000" y="1411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138819</xdr:rowOff>
    </xdr:from>
    <xdr:ext cx="762000" cy="259045"/>
    <xdr:sp macro="" textlink="">
      <xdr:nvSpPr>
        <xdr:cNvPr id="218" name="テキスト ボックス 217">
          <a:extLst>
            <a:ext uri="{FF2B5EF4-FFF2-40B4-BE49-F238E27FC236}">
              <a16:creationId xmlns="" xmlns:a16="http://schemas.microsoft.com/office/drawing/2014/main" id="{5475C189-7993-4806-A850-9D70C2963463}"/>
            </a:ext>
          </a:extLst>
        </xdr:cNvPr>
        <xdr:cNvSpPr txBox="1"/>
      </xdr:nvSpPr>
      <xdr:spPr>
        <a:xfrm>
          <a:off x="1955800" y="1419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111,647</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135545</xdr:rowOff>
    </xdr:from>
    <xdr:to>
      <xdr:col>2</xdr:col>
      <xdr:colOff>127000</xdr:colOff>
      <xdr:row>83</xdr:row>
      <xdr:rowOff>65695</xdr:rowOff>
    </xdr:to>
    <xdr:sp macro="" textlink="">
      <xdr:nvSpPr>
        <xdr:cNvPr id="219" name="円/楕円 218">
          <a:extLst>
            <a:ext uri="{FF2B5EF4-FFF2-40B4-BE49-F238E27FC236}">
              <a16:creationId xmlns="" xmlns:a16="http://schemas.microsoft.com/office/drawing/2014/main" id="{D0D92C68-F798-4065-BC32-21569BD4F433}"/>
            </a:ext>
          </a:extLst>
        </xdr:cNvPr>
        <xdr:cNvSpPr/>
      </xdr:nvSpPr>
      <xdr:spPr>
        <a:xfrm>
          <a:off x="1397000" y="1419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50472</xdr:rowOff>
    </xdr:from>
    <xdr:ext cx="762000" cy="259045"/>
    <xdr:sp macro="" textlink="">
      <xdr:nvSpPr>
        <xdr:cNvPr id="220" name="テキスト ボックス 219">
          <a:extLst>
            <a:ext uri="{FF2B5EF4-FFF2-40B4-BE49-F238E27FC236}">
              <a16:creationId xmlns="" xmlns:a16="http://schemas.microsoft.com/office/drawing/2014/main" id="{F1FF441D-BF14-4C57-A0C9-884BDFF332FA}"/>
            </a:ext>
          </a:extLst>
        </xdr:cNvPr>
        <xdr:cNvSpPr txBox="1"/>
      </xdr:nvSpPr>
      <xdr:spPr>
        <a:xfrm>
          <a:off x="1066800" y="14280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115,091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a:extLst>
            <a:ext uri="{FF2B5EF4-FFF2-40B4-BE49-F238E27FC236}">
              <a16:creationId xmlns="" xmlns:a16="http://schemas.microsoft.com/office/drawing/2014/main" id="{78537AB2-683A-475A-BE27-510672EA9D9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a:extLst>
            <a:ext uri="{FF2B5EF4-FFF2-40B4-BE49-F238E27FC236}">
              <a16:creationId xmlns="" xmlns:a16="http://schemas.microsoft.com/office/drawing/2014/main" id="{CE105933-4433-42D0-9BCD-1C03D8B7E756}"/>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a:extLst>
            <a:ext uri="{FF2B5EF4-FFF2-40B4-BE49-F238E27FC236}">
              <a16:creationId xmlns="" xmlns:a16="http://schemas.microsoft.com/office/drawing/2014/main" id="{12B78EE2-86D6-4265-9CFA-CE51FDF88F2B}"/>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a:extLst>
            <a:ext uri="{FF2B5EF4-FFF2-40B4-BE49-F238E27FC236}">
              <a16:creationId xmlns="" xmlns:a16="http://schemas.microsoft.com/office/drawing/2014/main" id="{F353B5B3-1752-4960-A35D-4F3C0A2C7F8A}"/>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a:extLst>
            <a:ext uri="{FF2B5EF4-FFF2-40B4-BE49-F238E27FC236}">
              <a16:creationId xmlns="" xmlns:a16="http://schemas.microsoft.com/office/drawing/2014/main" id="{D2317642-ACBC-4E04-B8C9-795B8D7232FB}"/>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a:extLst>
            <a:ext uri="{FF2B5EF4-FFF2-40B4-BE49-F238E27FC236}">
              <a16:creationId xmlns="" xmlns:a16="http://schemas.microsoft.com/office/drawing/2014/main" id="{FD708ADC-030D-47D8-B73E-5097BF0DC628}"/>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a:extLst>
            <a:ext uri="{FF2B5EF4-FFF2-40B4-BE49-F238E27FC236}">
              <a16:creationId xmlns="" xmlns:a16="http://schemas.microsoft.com/office/drawing/2014/main" id="{FB045262-23CF-4889-B125-6AFFCFE31887}"/>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a:extLst>
            <a:ext uri="{FF2B5EF4-FFF2-40B4-BE49-F238E27FC236}">
              <a16:creationId xmlns="" xmlns:a16="http://schemas.microsoft.com/office/drawing/2014/main" id="{E9F47263-44F2-4E42-8770-6CD634B67702}"/>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a:extLst>
            <a:ext uri="{FF2B5EF4-FFF2-40B4-BE49-F238E27FC236}">
              <a16:creationId xmlns="" xmlns:a16="http://schemas.microsoft.com/office/drawing/2014/main" id="{799B08C9-57DB-42B9-B118-BBFCDC4E4336}"/>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a:extLst>
            <a:ext uri="{FF2B5EF4-FFF2-40B4-BE49-F238E27FC236}">
              <a16:creationId xmlns="" xmlns:a16="http://schemas.microsoft.com/office/drawing/2014/main" id="{FC7E44BE-4E42-492A-BBBF-D878356A5768}"/>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a:extLst>
            <a:ext uri="{FF2B5EF4-FFF2-40B4-BE49-F238E27FC236}">
              <a16:creationId xmlns="" xmlns:a16="http://schemas.microsoft.com/office/drawing/2014/main" id="{D8C794CF-CC28-4023-92E3-FB418C9ED597}"/>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a:extLst>
            <a:ext uri="{FF2B5EF4-FFF2-40B4-BE49-F238E27FC236}">
              <a16:creationId xmlns="" xmlns:a16="http://schemas.microsoft.com/office/drawing/2014/main" id="{ECB8B6C1-ACC0-478E-9398-9AF778745D04}"/>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a:extLst>
            <a:ext uri="{FF2B5EF4-FFF2-40B4-BE49-F238E27FC236}">
              <a16:creationId xmlns="" xmlns:a16="http://schemas.microsoft.com/office/drawing/2014/main" id="{F682B65A-C840-4CD6-BB98-1BCC831A27AA}"/>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月</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日時点）の指数は，</a:t>
          </a:r>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27</a:t>
          </a:r>
          <a:r>
            <a:rPr lang="ja-JP" altLang="en-US" sz="1100">
              <a:solidFill>
                <a:schemeClr val="dk1"/>
              </a:solidFill>
              <a:effectLst/>
              <a:latin typeface="+mn-lt"/>
              <a:ea typeface="+mn-ea"/>
              <a:cs typeface="+mn-cs"/>
            </a:rPr>
            <a:t>年度の影響（</a:t>
          </a:r>
          <a:r>
            <a:rPr lang="en-US"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）及び</a:t>
          </a:r>
          <a:r>
            <a:rPr lang="ja-JP" altLang="ja-JP" sz="1100">
              <a:solidFill>
                <a:schemeClr val="dk1"/>
              </a:solidFill>
              <a:effectLst/>
              <a:latin typeface="+mn-lt"/>
              <a:ea typeface="+mn-ea"/>
              <a:cs typeface="+mn-cs"/>
            </a:rPr>
            <a:t>本市における給与制度の総合的見直しの影響等により，前年度の値を下回った。</a:t>
          </a:r>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　今後も引き続き，本市の人事委員会からの勧告及び報告を踏まえて，適宜給与の改定を行い，市内民間企業における給与水準との均衡を図っていく。</a:t>
          </a:r>
          <a:endParaRPr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日時点）の指数は，給与制度の総合的見直しの実施時期について，本市が国より</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年遅れたため，前年度の値を上回ったもの。</a:t>
          </a:r>
          <a:endParaRPr lang="ja-JP" altLang="ja-JP">
            <a:effectLst/>
          </a:endParaRPr>
        </a:p>
        <a:p>
          <a:endParaRPr lang="ja-JP" altLang="ja-JP" sz="1100">
            <a:solidFill>
              <a:schemeClr val="dk1"/>
            </a:solidFill>
            <a:effectLst/>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a:extLst>
            <a:ext uri="{FF2B5EF4-FFF2-40B4-BE49-F238E27FC236}">
              <a16:creationId xmlns="" xmlns:a16="http://schemas.microsoft.com/office/drawing/2014/main" id="{0787BE1A-202D-4C86-86D2-9592EB1A3788}"/>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a:extLst>
            <a:ext uri="{FF2B5EF4-FFF2-40B4-BE49-F238E27FC236}">
              <a16:creationId xmlns="" xmlns:a16="http://schemas.microsoft.com/office/drawing/2014/main" id="{38A2AB61-3CB2-40E6-AC17-3A9D1B2BA53A}"/>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a:extLst>
            <a:ext uri="{FF2B5EF4-FFF2-40B4-BE49-F238E27FC236}">
              <a16:creationId xmlns="" xmlns:a16="http://schemas.microsoft.com/office/drawing/2014/main" id="{9CAE3E7B-284B-4CB3-AAFC-106A30ECD73B}"/>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a:extLst>
            <a:ext uri="{FF2B5EF4-FFF2-40B4-BE49-F238E27FC236}">
              <a16:creationId xmlns="" xmlns:a16="http://schemas.microsoft.com/office/drawing/2014/main" id="{D2757F0D-7D2F-4486-801D-0AAC77C0407E}"/>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a:extLst>
            <a:ext uri="{FF2B5EF4-FFF2-40B4-BE49-F238E27FC236}">
              <a16:creationId xmlns="" xmlns:a16="http://schemas.microsoft.com/office/drawing/2014/main" id="{3E935644-5E55-4FB6-822D-0C5884BA6912}"/>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a:extLst>
            <a:ext uri="{FF2B5EF4-FFF2-40B4-BE49-F238E27FC236}">
              <a16:creationId xmlns="" xmlns:a16="http://schemas.microsoft.com/office/drawing/2014/main" id="{3AFDCDCC-B50C-466D-B8D6-E8E49887525F}"/>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a:extLst>
            <a:ext uri="{FF2B5EF4-FFF2-40B4-BE49-F238E27FC236}">
              <a16:creationId xmlns="" xmlns:a16="http://schemas.microsoft.com/office/drawing/2014/main" id="{0A0E8819-55F0-43ED-B79E-FC6376A19D5E}"/>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a:extLst>
            <a:ext uri="{FF2B5EF4-FFF2-40B4-BE49-F238E27FC236}">
              <a16:creationId xmlns="" xmlns:a16="http://schemas.microsoft.com/office/drawing/2014/main" id="{CAB1AA5F-7517-4D00-87CC-B666CC531F4F}"/>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a:extLst>
            <a:ext uri="{FF2B5EF4-FFF2-40B4-BE49-F238E27FC236}">
              <a16:creationId xmlns="" xmlns:a16="http://schemas.microsoft.com/office/drawing/2014/main" id="{B8638B0D-2460-4B4B-9014-839E685F36D8}"/>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a:extLst>
            <a:ext uri="{FF2B5EF4-FFF2-40B4-BE49-F238E27FC236}">
              <a16:creationId xmlns="" xmlns:a16="http://schemas.microsoft.com/office/drawing/2014/main" id="{7F53965D-340E-422D-A90D-9CB18F3E0F49}"/>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a:extLst>
            <a:ext uri="{FF2B5EF4-FFF2-40B4-BE49-F238E27FC236}">
              <a16:creationId xmlns="" xmlns:a16="http://schemas.microsoft.com/office/drawing/2014/main" id="{3E62D981-640E-4AB3-AFCE-6F0CAAE1F0C3}"/>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a:extLst>
            <a:ext uri="{FF2B5EF4-FFF2-40B4-BE49-F238E27FC236}">
              <a16:creationId xmlns="" xmlns:a16="http://schemas.microsoft.com/office/drawing/2014/main" id="{FBBE7665-19CF-4EB6-AE68-3D2889702959}"/>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a:extLst>
            <a:ext uri="{FF2B5EF4-FFF2-40B4-BE49-F238E27FC236}">
              <a16:creationId xmlns="" xmlns:a16="http://schemas.microsoft.com/office/drawing/2014/main" id="{C2E57F64-700D-40D6-8F66-BA74C5E72CC4}"/>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87885</xdr:rowOff>
    </xdr:from>
    <xdr:to>
      <xdr:col>24</xdr:col>
      <xdr:colOff>558800</xdr:colOff>
      <xdr:row>85</xdr:row>
      <xdr:rowOff>137922</xdr:rowOff>
    </xdr:to>
    <xdr:cxnSp macro="">
      <xdr:nvCxnSpPr>
        <xdr:cNvPr id="247" name="直線コネクタ 246">
          <a:extLst>
            <a:ext uri="{FF2B5EF4-FFF2-40B4-BE49-F238E27FC236}">
              <a16:creationId xmlns="" xmlns:a16="http://schemas.microsoft.com/office/drawing/2014/main" id="{7851AACE-BD2F-447C-B4C8-5EFCA2C01A2F}"/>
            </a:ext>
          </a:extLst>
        </xdr:cNvPr>
        <xdr:cNvCxnSpPr/>
      </xdr:nvCxnSpPr>
      <xdr:spPr>
        <a:xfrm flipV="1">
          <a:off x="17018000" y="13803885"/>
          <a:ext cx="0" cy="9072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109999</xdr:rowOff>
    </xdr:from>
    <xdr:ext cx="762000" cy="259045"/>
    <xdr:sp macro="" textlink="">
      <xdr:nvSpPr>
        <xdr:cNvPr id="248" name="給与水準   （国との比較）最小値テキスト">
          <a:extLst>
            <a:ext uri="{FF2B5EF4-FFF2-40B4-BE49-F238E27FC236}">
              <a16:creationId xmlns="" xmlns:a16="http://schemas.microsoft.com/office/drawing/2014/main" id="{68A8464A-30B4-45A1-BC74-CE5AEAB8FDD2}"/>
            </a:ext>
          </a:extLst>
        </xdr:cNvPr>
        <xdr:cNvSpPr txBox="1"/>
      </xdr:nvSpPr>
      <xdr:spPr>
        <a:xfrm>
          <a:off x="17106900" y="1468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85</xdr:row>
      <xdr:rowOff>137922</xdr:rowOff>
    </xdr:from>
    <xdr:to>
      <xdr:col>24</xdr:col>
      <xdr:colOff>647700</xdr:colOff>
      <xdr:row>85</xdr:row>
      <xdr:rowOff>137922</xdr:rowOff>
    </xdr:to>
    <xdr:cxnSp macro="">
      <xdr:nvCxnSpPr>
        <xdr:cNvPr id="249" name="直線コネクタ 248">
          <a:extLst>
            <a:ext uri="{FF2B5EF4-FFF2-40B4-BE49-F238E27FC236}">
              <a16:creationId xmlns="" xmlns:a16="http://schemas.microsoft.com/office/drawing/2014/main" id="{49E34FE5-76A2-4349-9437-F082FF0843F7}"/>
            </a:ext>
          </a:extLst>
        </xdr:cNvPr>
        <xdr:cNvCxnSpPr/>
      </xdr:nvCxnSpPr>
      <xdr:spPr>
        <a:xfrm>
          <a:off x="16929100" y="1471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2812</xdr:rowOff>
    </xdr:from>
    <xdr:ext cx="762000" cy="259045"/>
    <xdr:sp macro="" textlink="">
      <xdr:nvSpPr>
        <xdr:cNvPr id="250" name="給与水準   （国との比較）最大値テキスト">
          <a:extLst>
            <a:ext uri="{FF2B5EF4-FFF2-40B4-BE49-F238E27FC236}">
              <a16:creationId xmlns="" xmlns:a16="http://schemas.microsoft.com/office/drawing/2014/main" id="{CFF3734C-6A65-4E0F-8796-BA34F936AC9B}"/>
            </a:ext>
          </a:extLst>
        </xdr:cNvPr>
        <xdr:cNvSpPr txBox="1"/>
      </xdr:nvSpPr>
      <xdr:spPr>
        <a:xfrm>
          <a:off x="17106900" y="13547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94.2</a:t>
          </a:r>
          <a:endParaRPr kumimoji="1" lang="ja-JP" altLang="en-US" sz="1000" b="1">
            <a:latin typeface="ＭＳ Ｐゴシック"/>
          </a:endParaRPr>
        </a:p>
      </xdr:txBody>
    </xdr:sp>
    <xdr:clientData/>
  </xdr:oneCellAnchor>
  <xdr:twoCellAnchor>
    <xdr:from>
      <xdr:col>24</xdr:col>
      <xdr:colOff>469900</xdr:colOff>
      <xdr:row>80</xdr:row>
      <xdr:rowOff>87885</xdr:rowOff>
    </xdr:from>
    <xdr:to>
      <xdr:col>24</xdr:col>
      <xdr:colOff>647700</xdr:colOff>
      <xdr:row>80</xdr:row>
      <xdr:rowOff>87885</xdr:rowOff>
    </xdr:to>
    <xdr:cxnSp macro="">
      <xdr:nvCxnSpPr>
        <xdr:cNvPr id="251" name="直線コネクタ 250">
          <a:extLst>
            <a:ext uri="{FF2B5EF4-FFF2-40B4-BE49-F238E27FC236}">
              <a16:creationId xmlns="" xmlns:a16="http://schemas.microsoft.com/office/drawing/2014/main" id="{8904FC3B-4F83-474C-90F1-B2D1D056ED1A}"/>
            </a:ext>
          </a:extLst>
        </xdr:cNvPr>
        <xdr:cNvCxnSpPr/>
      </xdr:nvCxnSpPr>
      <xdr:spPr>
        <a:xfrm>
          <a:off x="16929100" y="1380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41402</xdr:rowOff>
    </xdr:from>
    <xdr:to>
      <xdr:col>24</xdr:col>
      <xdr:colOff>558800</xdr:colOff>
      <xdr:row>85</xdr:row>
      <xdr:rowOff>108965</xdr:rowOff>
    </xdr:to>
    <xdr:cxnSp macro="">
      <xdr:nvCxnSpPr>
        <xdr:cNvPr id="252" name="直線コネクタ 251">
          <a:extLst>
            <a:ext uri="{FF2B5EF4-FFF2-40B4-BE49-F238E27FC236}">
              <a16:creationId xmlns="" xmlns:a16="http://schemas.microsoft.com/office/drawing/2014/main" id="{FDBB3671-795C-4BB2-9055-64C99B6FB2DF}"/>
            </a:ext>
          </a:extLst>
        </xdr:cNvPr>
        <xdr:cNvCxnSpPr/>
      </xdr:nvCxnSpPr>
      <xdr:spPr>
        <a:xfrm flipV="1">
          <a:off x="16179800" y="14614652"/>
          <a:ext cx="838200" cy="6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89425</xdr:rowOff>
    </xdr:from>
    <xdr:ext cx="762000" cy="259045"/>
    <xdr:sp macro="" textlink="">
      <xdr:nvSpPr>
        <xdr:cNvPr id="253" name="給与水準   （国との比較）平均値テキスト">
          <a:extLst>
            <a:ext uri="{FF2B5EF4-FFF2-40B4-BE49-F238E27FC236}">
              <a16:creationId xmlns="" xmlns:a16="http://schemas.microsoft.com/office/drawing/2014/main" id="{2AF03F07-AF40-488D-844A-937244E10359}"/>
            </a:ext>
          </a:extLst>
        </xdr:cNvPr>
        <xdr:cNvSpPr txBox="1"/>
      </xdr:nvSpPr>
      <xdr:spPr>
        <a:xfrm>
          <a:off x="17106900" y="14148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72898</xdr:rowOff>
    </xdr:from>
    <xdr:to>
      <xdr:col>24</xdr:col>
      <xdr:colOff>609600</xdr:colOff>
      <xdr:row>84</xdr:row>
      <xdr:rowOff>3048</xdr:rowOff>
    </xdr:to>
    <xdr:sp macro="" textlink="">
      <xdr:nvSpPr>
        <xdr:cNvPr id="254" name="フローチャート : 判断 253">
          <a:extLst>
            <a:ext uri="{FF2B5EF4-FFF2-40B4-BE49-F238E27FC236}">
              <a16:creationId xmlns="" xmlns:a16="http://schemas.microsoft.com/office/drawing/2014/main" id="{319781EA-A978-4906-B9B8-A1DDB9811D35}"/>
            </a:ext>
          </a:extLst>
        </xdr:cNvPr>
        <xdr:cNvSpPr/>
      </xdr:nvSpPr>
      <xdr:spPr>
        <a:xfrm>
          <a:off x="16967200" y="1430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31750</xdr:rowOff>
    </xdr:from>
    <xdr:to>
      <xdr:col>23</xdr:col>
      <xdr:colOff>406400</xdr:colOff>
      <xdr:row>85</xdr:row>
      <xdr:rowOff>108965</xdr:rowOff>
    </xdr:to>
    <xdr:cxnSp macro="">
      <xdr:nvCxnSpPr>
        <xdr:cNvPr id="255" name="直線コネクタ 254">
          <a:extLst>
            <a:ext uri="{FF2B5EF4-FFF2-40B4-BE49-F238E27FC236}">
              <a16:creationId xmlns="" xmlns:a16="http://schemas.microsoft.com/office/drawing/2014/main" id="{504BF22D-FCA3-4308-A221-F1D303FCC68A}"/>
            </a:ext>
          </a:extLst>
        </xdr:cNvPr>
        <xdr:cNvCxnSpPr/>
      </xdr:nvCxnSpPr>
      <xdr:spPr>
        <a:xfrm>
          <a:off x="15290800" y="14605000"/>
          <a:ext cx="889000" cy="7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92202</xdr:rowOff>
    </xdr:from>
    <xdr:to>
      <xdr:col>23</xdr:col>
      <xdr:colOff>457200</xdr:colOff>
      <xdr:row>84</xdr:row>
      <xdr:rowOff>22352</xdr:rowOff>
    </xdr:to>
    <xdr:sp macro="" textlink="">
      <xdr:nvSpPr>
        <xdr:cNvPr id="256" name="フローチャート : 判断 255">
          <a:extLst>
            <a:ext uri="{FF2B5EF4-FFF2-40B4-BE49-F238E27FC236}">
              <a16:creationId xmlns="" xmlns:a16="http://schemas.microsoft.com/office/drawing/2014/main" id="{28486E00-E019-45C2-B2A4-C00E68F2DBD8}"/>
            </a:ext>
          </a:extLst>
        </xdr:cNvPr>
        <xdr:cNvSpPr/>
      </xdr:nvSpPr>
      <xdr:spPr>
        <a:xfrm>
          <a:off x="16129000" y="143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32529</xdr:rowOff>
    </xdr:from>
    <xdr:ext cx="736600" cy="259045"/>
    <xdr:sp macro="" textlink="">
      <xdr:nvSpPr>
        <xdr:cNvPr id="257" name="テキスト ボックス 256">
          <a:extLst>
            <a:ext uri="{FF2B5EF4-FFF2-40B4-BE49-F238E27FC236}">
              <a16:creationId xmlns="" xmlns:a16="http://schemas.microsoft.com/office/drawing/2014/main" id="{A628C287-122C-43B9-ADDA-4BEE698C4D4D}"/>
            </a:ext>
          </a:extLst>
        </xdr:cNvPr>
        <xdr:cNvSpPr txBox="1"/>
      </xdr:nvSpPr>
      <xdr:spPr>
        <a:xfrm>
          <a:off x="15798800" y="14091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100.1</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164592</xdr:rowOff>
    </xdr:from>
    <xdr:to>
      <xdr:col>22</xdr:col>
      <xdr:colOff>203200</xdr:colOff>
      <xdr:row>85</xdr:row>
      <xdr:rowOff>31750</xdr:rowOff>
    </xdr:to>
    <xdr:cxnSp macro="">
      <xdr:nvCxnSpPr>
        <xdr:cNvPr id="258" name="直線コネクタ 257">
          <a:extLst>
            <a:ext uri="{FF2B5EF4-FFF2-40B4-BE49-F238E27FC236}">
              <a16:creationId xmlns="" xmlns:a16="http://schemas.microsoft.com/office/drawing/2014/main" id="{67BAD353-5A37-4E67-8669-850D53BA0F13}"/>
            </a:ext>
          </a:extLst>
        </xdr:cNvPr>
        <xdr:cNvCxnSpPr/>
      </xdr:nvCxnSpPr>
      <xdr:spPr>
        <a:xfrm>
          <a:off x="14401800" y="1456639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26924</xdr:rowOff>
    </xdr:from>
    <xdr:to>
      <xdr:col>22</xdr:col>
      <xdr:colOff>254000</xdr:colOff>
      <xdr:row>84</xdr:row>
      <xdr:rowOff>128524</xdr:rowOff>
    </xdr:to>
    <xdr:sp macro="" textlink="">
      <xdr:nvSpPr>
        <xdr:cNvPr id="259" name="フローチャート : 判断 258">
          <a:extLst>
            <a:ext uri="{FF2B5EF4-FFF2-40B4-BE49-F238E27FC236}">
              <a16:creationId xmlns="" xmlns:a16="http://schemas.microsoft.com/office/drawing/2014/main" id="{A02BDB44-543D-4B28-81B4-D40A7C09C17A}"/>
            </a:ext>
          </a:extLst>
        </xdr:cNvPr>
        <xdr:cNvSpPr/>
      </xdr:nvSpPr>
      <xdr:spPr>
        <a:xfrm>
          <a:off x="15240000" y="1442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138701</xdr:rowOff>
    </xdr:from>
    <xdr:ext cx="762000" cy="259045"/>
    <xdr:sp macro="" textlink="">
      <xdr:nvSpPr>
        <xdr:cNvPr id="260" name="テキスト ボックス 259">
          <a:extLst>
            <a:ext uri="{FF2B5EF4-FFF2-40B4-BE49-F238E27FC236}">
              <a16:creationId xmlns="" xmlns:a16="http://schemas.microsoft.com/office/drawing/2014/main" id="{E5A9BAA8-E422-40C7-8ED1-1A5AC5E263F5}"/>
            </a:ext>
          </a:extLst>
        </xdr:cNvPr>
        <xdr:cNvSpPr txBox="1"/>
      </xdr:nvSpPr>
      <xdr:spPr>
        <a:xfrm>
          <a:off x="14909800" y="1419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164592</xdr:rowOff>
    </xdr:from>
    <xdr:to>
      <xdr:col>21</xdr:col>
      <xdr:colOff>0</xdr:colOff>
      <xdr:row>89</xdr:row>
      <xdr:rowOff>98806</xdr:rowOff>
    </xdr:to>
    <xdr:cxnSp macro="">
      <xdr:nvCxnSpPr>
        <xdr:cNvPr id="261" name="直線コネクタ 260">
          <a:extLst>
            <a:ext uri="{FF2B5EF4-FFF2-40B4-BE49-F238E27FC236}">
              <a16:creationId xmlns="" xmlns:a16="http://schemas.microsoft.com/office/drawing/2014/main" id="{BFA12177-D5D6-480E-A518-10E0E5727548}"/>
            </a:ext>
          </a:extLst>
        </xdr:cNvPr>
        <xdr:cNvCxnSpPr/>
      </xdr:nvCxnSpPr>
      <xdr:spPr>
        <a:xfrm flipV="1">
          <a:off x="13512800" y="14566392"/>
          <a:ext cx="889000" cy="79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140463</xdr:rowOff>
    </xdr:from>
    <xdr:to>
      <xdr:col>21</xdr:col>
      <xdr:colOff>50800</xdr:colOff>
      <xdr:row>84</xdr:row>
      <xdr:rowOff>70613</xdr:rowOff>
    </xdr:to>
    <xdr:sp macro="" textlink="">
      <xdr:nvSpPr>
        <xdr:cNvPr id="262" name="フローチャート : 判断 261">
          <a:extLst>
            <a:ext uri="{FF2B5EF4-FFF2-40B4-BE49-F238E27FC236}">
              <a16:creationId xmlns="" xmlns:a16="http://schemas.microsoft.com/office/drawing/2014/main" id="{9194CB18-6F39-41A2-8A96-AF550FC35446}"/>
            </a:ext>
          </a:extLst>
        </xdr:cNvPr>
        <xdr:cNvSpPr/>
      </xdr:nvSpPr>
      <xdr:spPr>
        <a:xfrm>
          <a:off x="143510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80790</xdr:rowOff>
    </xdr:from>
    <xdr:ext cx="762000" cy="259045"/>
    <xdr:sp macro="" textlink="">
      <xdr:nvSpPr>
        <xdr:cNvPr id="263" name="テキスト ボックス 262">
          <a:extLst>
            <a:ext uri="{FF2B5EF4-FFF2-40B4-BE49-F238E27FC236}">
              <a16:creationId xmlns="" xmlns:a16="http://schemas.microsoft.com/office/drawing/2014/main" id="{C83C2F2D-445C-48AE-9C4C-23BDFBCE0ABD}"/>
            </a:ext>
          </a:extLst>
        </xdr:cNvPr>
        <xdr:cNvSpPr txBox="1"/>
      </xdr:nvSpPr>
      <xdr:spPr>
        <a:xfrm>
          <a:off x="14020800" y="14139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103632</xdr:rowOff>
    </xdr:from>
    <xdr:to>
      <xdr:col>19</xdr:col>
      <xdr:colOff>533400</xdr:colOff>
      <xdr:row>89</xdr:row>
      <xdr:rowOff>33782</xdr:rowOff>
    </xdr:to>
    <xdr:sp macro="" textlink="">
      <xdr:nvSpPr>
        <xdr:cNvPr id="264" name="フローチャート : 判断 263">
          <a:extLst>
            <a:ext uri="{FF2B5EF4-FFF2-40B4-BE49-F238E27FC236}">
              <a16:creationId xmlns="" xmlns:a16="http://schemas.microsoft.com/office/drawing/2014/main" id="{800BE33E-6510-4FFD-ACFD-AEDB5B9529D3}"/>
            </a:ext>
          </a:extLst>
        </xdr:cNvPr>
        <xdr:cNvSpPr/>
      </xdr:nvSpPr>
      <xdr:spPr>
        <a:xfrm>
          <a:off x="13462000" y="1519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43959</xdr:rowOff>
    </xdr:from>
    <xdr:ext cx="762000" cy="259045"/>
    <xdr:sp macro="" textlink="">
      <xdr:nvSpPr>
        <xdr:cNvPr id="265" name="テキスト ボックス 264">
          <a:extLst>
            <a:ext uri="{FF2B5EF4-FFF2-40B4-BE49-F238E27FC236}">
              <a16:creationId xmlns="" xmlns:a16="http://schemas.microsoft.com/office/drawing/2014/main" id="{8AB47EF0-EF23-45AF-AEEB-FB0E0E0AD130}"/>
            </a:ext>
          </a:extLst>
        </xdr:cNvPr>
        <xdr:cNvSpPr txBox="1"/>
      </xdr:nvSpPr>
      <xdr:spPr>
        <a:xfrm>
          <a:off x="13131800" y="14960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a:extLst>
            <a:ext uri="{FF2B5EF4-FFF2-40B4-BE49-F238E27FC236}">
              <a16:creationId xmlns="" xmlns:a16="http://schemas.microsoft.com/office/drawing/2014/main" id="{D5BF66AC-5900-457A-9204-875DFD41121F}"/>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a:extLst>
            <a:ext uri="{FF2B5EF4-FFF2-40B4-BE49-F238E27FC236}">
              <a16:creationId xmlns="" xmlns:a16="http://schemas.microsoft.com/office/drawing/2014/main" id="{9088F40F-5B99-46BC-B868-81EDA228B482}"/>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a:extLst>
            <a:ext uri="{FF2B5EF4-FFF2-40B4-BE49-F238E27FC236}">
              <a16:creationId xmlns="" xmlns:a16="http://schemas.microsoft.com/office/drawing/2014/main" id="{1BEEC54C-869F-4B7D-8593-03A860386B91}"/>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a:extLst>
            <a:ext uri="{FF2B5EF4-FFF2-40B4-BE49-F238E27FC236}">
              <a16:creationId xmlns="" xmlns:a16="http://schemas.microsoft.com/office/drawing/2014/main" id="{14E91044-AEF5-41AE-ADF3-83B59116B94F}"/>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a:extLst>
            <a:ext uri="{FF2B5EF4-FFF2-40B4-BE49-F238E27FC236}">
              <a16:creationId xmlns="" xmlns:a16="http://schemas.microsoft.com/office/drawing/2014/main" id="{3D2637AD-6491-42B0-B110-B7D414F41FD9}"/>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162052</xdr:rowOff>
    </xdr:from>
    <xdr:to>
      <xdr:col>24</xdr:col>
      <xdr:colOff>609600</xdr:colOff>
      <xdr:row>85</xdr:row>
      <xdr:rowOff>92202</xdr:rowOff>
    </xdr:to>
    <xdr:sp macro="" textlink="">
      <xdr:nvSpPr>
        <xdr:cNvPr id="271" name="円/楕円 270">
          <a:extLst>
            <a:ext uri="{FF2B5EF4-FFF2-40B4-BE49-F238E27FC236}">
              <a16:creationId xmlns="" xmlns:a16="http://schemas.microsoft.com/office/drawing/2014/main" id="{1F6FB80B-7173-444A-8E09-A4A9EC51AC82}"/>
            </a:ext>
          </a:extLst>
        </xdr:cNvPr>
        <xdr:cNvSpPr/>
      </xdr:nvSpPr>
      <xdr:spPr>
        <a:xfrm>
          <a:off x="16967200" y="1456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57929</xdr:rowOff>
    </xdr:from>
    <xdr:ext cx="762000" cy="259045"/>
    <xdr:sp macro="" textlink="">
      <xdr:nvSpPr>
        <xdr:cNvPr id="272" name="給与水準   （国との比較）該当値テキスト">
          <a:extLst>
            <a:ext uri="{FF2B5EF4-FFF2-40B4-BE49-F238E27FC236}">
              <a16:creationId xmlns="" xmlns:a16="http://schemas.microsoft.com/office/drawing/2014/main" id="{B8A3AAA3-A77F-4B84-BEC0-9DDB46F1589A}"/>
            </a:ext>
          </a:extLst>
        </xdr:cNvPr>
        <xdr:cNvSpPr txBox="1"/>
      </xdr:nvSpPr>
      <xdr:spPr>
        <a:xfrm>
          <a:off x="17106900" y="14459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102.6</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58165</xdr:rowOff>
    </xdr:from>
    <xdr:to>
      <xdr:col>23</xdr:col>
      <xdr:colOff>457200</xdr:colOff>
      <xdr:row>85</xdr:row>
      <xdr:rowOff>159765</xdr:rowOff>
    </xdr:to>
    <xdr:sp macro="" textlink="">
      <xdr:nvSpPr>
        <xdr:cNvPr id="273" name="円/楕円 272">
          <a:extLst>
            <a:ext uri="{FF2B5EF4-FFF2-40B4-BE49-F238E27FC236}">
              <a16:creationId xmlns="" xmlns:a16="http://schemas.microsoft.com/office/drawing/2014/main" id="{ECBBB080-35F0-4DD7-925A-B5766FCB76AE}"/>
            </a:ext>
          </a:extLst>
        </xdr:cNvPr>
        <xdr:cNvSpPr/>
      </xdr:nvSpPr>
      <xdr:spPr>
        <a:xfrm>
          <a:off x="161290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144542</xdr:rowOff>
    </xdr:from>
    <xdr:ext cx="736600" cy="259045"/>
    <xdr:sp macro="" textlink="">
      <xdr:nvSpPr>
        <xdr:cNvPr id="274" name="テキスト ボックス 273">
          <a:extLst>
            <a:ext uri="{FF2B5EF4-FFF2-40B4-BE49-F238E27FC236}">
              <a16:creationId xmlns="" xmlns:a16="http://schemas.microsoft.com/office/drawing/2014/main" id="{CB63F58F-A3AB-439E-84FC-FD34441D23CD}"/>
            </a:ext>
          </a:extLst>
        </xdr:cNvPr>
        <xdr:cNvSpPr txBox="1"/>
      </xdr:nvSpPr>
      <xdr:spPr>
        <a:xfrm>
          <a:off x="15798800" y="14717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103.3</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152400</xdr:rowOff>
    </xdr:from>
    <xdr:to>
      <xdr:col>22</xdr:col>
      <xdr:colOff>254000</xdr:colOff>
      <xdr:row>85</xdr:row>
      <xdr:rowOff>82550</xdr:rowOff>
    </xdr:to>
    <xdr:sp macro="" textlink="">
      <xdr:nvSpPr>
        <xdr:cNvPr id="275" name="円/楕円 274">
          <a:extLst>
            <a:ext uri="{FF2B5EF4-FFF2-40B4-BE49-F238E27FC236}">
              <a16:creationId xmlns="" xmlns:a16="http://schemas.microsoft.com/office/drawing/2014/main" id="{944AD2BE-272B-4370-A95C-D63BC336FC3F}"/>
            </a:ext>
          </a:extLst>
        </xdr:cNvPr>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67327</xdr:rowOff>
    </xdr:from>
    <xdr:ext cx="762000" cy="259045"/>
    <xdr:sp macro="" textlink="">
      <xdr:nvSpPr>
        <xdr:cNvPr id="276" name="テキスト ボックス 275">
          <a:extLst>
            <a:ext uri="{FF2B5EF4-FFF2-40B4-BE49-F238E27FC236}">
              <a16:creationId xmlns="" xmlns:a16="http://schemas.microsoft.com/office/drawing/2014/main" id="{AC662A7E-51A5-4D15-97BE-E93B07CFD668}"/>
            </a:ext>
          </a:extLst>
        </xdr:cNvPr>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102.5</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113792</xdr:rowOff>
    </xdr:from>
    <xdr:to>
      <xdr:col>21</xdr:col>
      <xdr:colOff>50800</xdr:colOff>
      <xdr:row>85</xdr:row>
      <xdr:rowOff>43942</xdr:rowOff>
    </xdr:to>
    <xdr:sp macro="" textlink="">
      <xdr:nvSpPr>
        <xdr:cNvPr id="277" name="円/楕円 276">
          <a:extLst>
            <a:ext uri="{FF2B5EF4-FFF2-40B4-BE49-F238E27FC236}">
              <a16:creationId xmlns="" xmlns:a16="http://schemas.microsoft.com/office/drawing/2014/main" id="{1B084C5D-D250-4CE7-AAE4-706B029501A4}"/>
            </a:ext>
          </a:extLst>
        </xdr:cNvPr>
        <xdr:cNvSpPr/>
      </xdr:nvSpPr>
      <xdr:spPr>
        <a:xfrm>
          <a:off x="14351000" y="1451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28719</xdr:rowOff>
    </xdr:from>
    <xdr:ext cx="762000" cy="259045"/>
    <xdr:sp macro="" textlink="">
      <xdr:nvSpPr>
        <xdr:cNvPr id="278" name="テキスト ボックス 277">
          <a:extLst>
            <a:ext uri="{FF2B5EF4-FFF2-40B4-BE49-F238E27FC236}">
              <a16:creationId xmlns="" xmlns:a16="http://schemas.microsoft.com/office/drawing/2014/main" id="{9B999B64-6292-4090-AD9A-DA17D7DBC4BD}"/>
            </a:ext>
          </a:extLst>
        </xdr:cNvPr>
        <xdr:cNvSpPr txBox="1"/>
      </xdr:nvSpPr>
      <xdr:spPr>
        <a:xfrm>
          <a:off x="14020800" y="1460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48006</xdr:rowOff>
    </xdr:from>
    <xdr:to>
      <xdr:col>19</xdr:col>
      <xdr:colOff>533400</xdr:colOff>
      <xdr:row>89</xdr:row>
      <xdr:rowOff>149606</xdr:rowOff>
    </xdr:to>
    <xdr:sp macro="" textlink="">
      <xdr:nvSpPr>
        <xdr:cNvPr id="279" name="円/楕円 278">
          <a:extLst>
            <a:ext uri="{FF2B5EF4-FFF2-40B4-BE49-F238E27FC236}">
              <a16:creationId xmlns="" xmlns:a16="http://schemas.microsoft.com/office/drawing/2014/main" id="{D707773B-2985-494C-9BB1-E538A596D9C1}"/>
            </a:ext>
          </a:extLst>
        </xdr:cNvPr>
        <xdr:cNvSpPr/>
      </xdr:nvSpPr>
      <xdr:spPr>
        <a:xfrm>
          <a:off x="13462000" y="1530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134383</xdr:rowOff>
    </xdr:from>
    <xdr:ext cx="762000" cy="259045"/>
    <xdr:sp macro="" textlink="">
      <xdr:nvSpPr>
        <xdr:cNvPr id="280" name="テキスト ボックス 279">
          <a:extLst>
            <a:ext uri="{FF2B5EF4-FFF2-40B4-BE49-F238E27FC236}">
              <a16:creationId xmlns="" xmlns:a16="http://schemas.microsoft.com/office/drawing/2014/main" id="{A4DA2341-F882-40B2-AFB4-50BEA7C14ADA}"/>
            </a:ext>
          </a:extLst>
        </xdr:cNvPr>
        <xdr:cNvSpPr txBox="1"/>
      </xdr:nvSpPr>
      <xdr:spPr>
        <a:xfrm>
          <a:off x="13131800" y="1539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a:extLst>
            <a:ext uri="{FF2B5EF4-FFF2-40B4-BE49-F238E27FC236}">
              <a16:creationId xmlns="" xmlns:a16="http://schemas.microsoft.com/office/drawing/2014/main" id="{8914D3D8-A067-4203-BB2B-BDA4F442D88A}"/>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a:extLst>
            <a:ext uri="{FF2B5EF4-FFF2-40B4-BE49-F238E27FC236}">
              <a16:creationId xmlns="" xmlns:a16="http://schemas.microsoft.com/office/drawing/2014/main" id="{F4FBF313-E64B-42C1-B4A7-55FE36B430BE}"/>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a:extLst>
            <a:ext uri="{FF2B5EF4-FFF2-40B4-BE49-F238E27FC236}">
              <a16:creationId xmlns="" xmlns:a16="http://schemas.microsoft.com/office/drawing/2014/main" id="{9EFEB872-A31C-40E2-BFF7-2C0E16805213}"/>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a:extLst>
            <a:ext uri="{FF2B5EF4-FFF2-40B4-BE49-F238E27FC236}">
              <a16:creationId xmlns="" xmlns:a16="http://schemas.microsoft.com/office/drawing/2014/main" id="{EDA8F367-D4D3-4375-8182-6ADE648A8DC4}"/>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a:extLst>
            <a:ext uri="{FF2B5EF4-FFF2-40B4-BE49-F238E27FC236}">
              <a16:creationId xmlns="" xmlns:a16="http://schemas.microsoft.com/office/drawing/2014/main" id="{2FA7C029-31AD-4A41-A9B7-09E7CAC789FC}"/>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a:extLst>
            <a:ext uri="{FF2B5EF4-FFF2-40B4-BE49-F238E27FC236}">
              <a16:creationId xmlns="" xmlns:a16="http://schemas.microsoft.com/office/drawing/2014/main" id="{B54D55F8-7118-402D-B092-0D1C8627A7D3}"/>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a:extLst>
            <a:ext uri="{FF2B5EF4-FFF2-40B4-BE49-F238E27FC236}">
              <a16:creationId xmlns="" xmlns:a16="http://schemas.microsoft.com/office/drawing/2014/main" id="{226DAE4D-ED36-4B23-93B2-0928B6E00E61}"/>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a:extLst>
            <a:ext uri="{FF2B5EF4-FFF2-40B4-BE49-F238E27FC236}">
              <a16:creationId xmlns="" xmlns:a16="http://schemas.microsoft.com/office/drawing/2014/main" id="{E7CCDE85-2968-4D20-9933-80E83E6EFF24}"/>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a:extLst>
            <a:ext uri="{FF2B5EF4-FFF2-40B4-BE49-F238E27FC236}">
              <a16:creationId xmlns="" xmlns:a16="http://schemas.microsoft.com/office/drawing/2014/main" id="{3866A6B3-04A7-44FA-A802-3C219D729C5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a:extLst>
            <a:ext uri="{FF2B5EF4-FFF2-40B4-BE49-F238E27FC236}">
              <a16:creationId xmlns="" xmlns:a16="http://schemas.microsoft.com/office/drawing/2014/main" id="{500DC873-5BF1-4BAC-8168-6DEE0F991D08}"/>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a:extLst>
            <a:ext uri="{FF2B5EF4-FFF2-40B4-BE49-F238E27FC236}">
              <a16:creationId xmlns="" xmlns:a16="http://schemas.microsoft.com/office/drawing/2014/main" id="{2A59E6A7-C1F0-469C-885F-CC46A300BB96}"/>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a:extLst>
            <a:ext uri="{FF2B5EF4-FFF2-40B4-BE49-F238E27FC236}">
              <a16:creationId xmlns="" xmlns:a16="http://schemas.microsoft.com/office/drawing/2014/main" id="{3A29F70E-9A7E-47C8-BC99-7638290D7ADE}"/>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a:extLst>
            <a:ext uri="{FF2B5EF4-FFF2-40B4-BE49-F238E27FC236}">
              <a16:creationId xmlns="" xmlns:a16="http://schemas.microsoft.com/office/drawing/2014/main" id="{37E34C1C-506A-4FDB-AF55-FD55AE9597C3}"/>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950">
              <a:solidFill>
                <a:schemeClr val="dk1"/>
              </a:solidFill>
              <a:effectLst/>
              <a:latin typeface="+mn-lt"/>
              <a:ea typeface="+mn-ea"/>
              <a:cs typeface="+mn-cs"/>
            </a:rPr>
            <a:t>　市域が広大である，文化財・木造家屋が多いといった都市特性を有すること，これまで福祉，教育，消防等の分野において，京都市独自の重要政策の推進に取り組んできたことなどにより類似団体平均に比べ高くなっているが，平成</a:t>
          </a:r>
          <a:r>
            <a:rPr lang="en-US" altLang="ja-JP" sz="950">
              <a:solidFill>
                <a:schemeClr val="dk1"/>
              </a:solidFill>
              <a:effectLst/>
              <a:latin typeface="+mn-lt"/>
              <a:ea typeface="+mn-ea"/>
              <a:cs typeface="+mn-cs"/>
            </a:rPr>
            <a:t>23</a:t>
          </a:r>
          <a:r>
            <a:rPr lang="ja-JP" altLang="ja-JP" sz="950">
              <a:solidFill>
                <a:schemeClr val="dk1"/>
              </a:solidFill>
              <a:effectLst/>
              <a:latin typeface="+mn-lt"/>
              <a:ea typeface="+mn-ea"/>
              <a:cs typeface="+mn-cs"/>
            </a:rPr>
            <a:t>年度に策定した部門別定員管理計画に基づき，平成</a:t>
          </a:r>
          <a:r>
            <a:rPr lang="en-US" altLang="ja-JP" sz="950">
              <a:solidFill>
                <a:schemeClr val="dk1"/>
              </a:solidFill>
              <a:effectLst/>
              <a:latin typeface="+mn-lt"/>
              <a:ea typeface="+mn-ea"/>
              <a:cs typeface="+mn-cs"/>
            </a:rPr>
            <a:t>24</a:t>
          </a:r>
          <a:r>
            <a:rPr lang="ja-JP" altLang="ja-JP" sz="950">
              <a:solidFill>
                <a:schemeClr val="dk1"/>
              </a:solidFill>
              <a:effectLst/>
              <a:latin typeface="+mn-lt"/>
              <a:ea typeface="+mn-ea"/>
              <a:cs typeface="+mn-cs"/>
            </a:rPr>
            <a:t>年度から，都市特性を踏まえた職員の配置など，これまでの経緯を考慮しつつ，政令指定都市に共通する事務事業については，全国で最も効率的な執行体制をめざすなど，平成</a:t>
          </a:r>
          <a:r>
            <a:rPr lang="en-US" altLang="ja-JP" sz="950">
              <a:solidFill>
                <a:schemeClr val="dk1"/>
              </a:solidFill>
              <a:effectLst/>
              <a:latin typeface="+mn-lt"/>
              <a:ea typeface="+mn-ea"/>
              <a:cs typeface="+mn-cs"/>
            </a:rPr>
            <a:t>24</a:t>
          </a:r>
          <a:r>
            <a:rPr lang="ja-JP" altLang="ja-JP" sz="950">
              <a:solidFill>
                <a:schemeClr val="dk1"/>
              </a:solidFill>
              <a:effectLst/>
              <a:latin typeface="+mn-lt"/>
              <a:ea typeface="+mn-ea"/>
              <a:cs typeface="+mn-cs"/>
            </a:rPr>
            <a:t>年度からの</a:t>
          </a:r>
          <a:r>
            <a:rPr lang="en-US" altLang="ja-JP" sz="950">
              <a:solidFill>
                <a:schemeClr val="dk1"/>
              </a:solidFill>
              <a:effectLst/>
              <a:latin typeface="+mn-lt"/>
              <a:ea typeface="+mn-ea"/>
              <a:cs typeface="+mn-cs"/>
            </a:rPr>
            <a:t>10</a:t>
          </a:r>
          <a:r>
            <a:rPr lang="ja-JP" altLang="ja-JP" sz="950">
              <a:solidFill>
                <a:schemeClr val="dk1"/>
              </a:solidFill>
              <a:effectLst/>
              <a:latin typeface="+mn-lt"/>
              <a:ea typeface="+mn-ea"/>
              <a:cs typeface="+mn-cs"/>
            </a:rPr>
            <a:t>年間に一般会計等で約</a:t>
          </a:r>
          <a:r>
            <a:rPr lang="en-US" altLang="ja-JP" sz="950">
              <a:solidFill>
                <a:schemeClr val="dk1"/>
              </a:solidFill>
              <a:effectLst/>
              <a:latin typeface="+mn-lt"/>
              <a:ea typeface="+mn-ea"/>
              <a:cs typeface="+mn-cs"/>
            </a:rPr>
            <a:t>1,400</a:t>
          </a:r>
          <a:r>
            <a:rPr lang="ja-JP" altLang="ja-JP" sz="950">
              <a:solidFill>
                <a:schemeClr val="dk1"/>
              </a:solidFill>
              <a:effectLst/>
              <a:latin typeface="+mn-lt"/>
              <a:ea typeface="+mn-ea"/>
              <a:cs typeface="+mn-cs"/>
            </a:rPr>
            <a:t>人の削減を目指している。</a:t>
          </a:r>
        </a:p>
        <a:p>
          <a:r>
            <a:rPr lang="ja-JP" altLang="ja-JP" sz="950">
              <a:solidFill>
                <a:schemeClr val="dk1"/>
              </a:solidFill>
              <a:effectLst/>
              <a:latin typeface="+mn-lt"/>
              <a:ea typeface="+mn-ea"/>
              <a:cs typeface="+mn-cs"/>
            </a:rPr>
            <a:t>　このうち，平成</a:t>
          </a:r>
          <a:r>
            <a:rPr lang="en-US" altLang="ja-JP" sz="950">
              <a:solidFill>
                <a:schemeClr val="dk1"/>
              </a:solidFill>
              <a:effectLst/>
              <a:latin typeface="+mn-lt"/>
              <a:ea typeface="+mn-ea"/>
              <a:cs typeface="+mn-cs"/>
            </a:rPr>
            <a:t>27</a:t>
          </a:r>
          <a:r>
            <a:rPr lang="ja-JP" altLang="ja-JP" sz="950">
              <a:solidFill>
                <a:schemeClr val="dk1"/>
              </a:solidFill>
              <a:effectLst/>
              <a:latin typeface="+mn-lt"/>
              <a:ea typeface="+mn-ea"/>
              <a:cs typeface="+mn-cs"/>
            </a:rPr>
            <a:t>年度までの</a:t>
          </a:r>
          <a:r>
            <a:rPr lang="en-US" altLang="ja-JP" sz="950">
              <a:solidFill>
                <a:schemeClr val="dk1"/>
              </a:solidFill>
              <a:effectLst/>
              <a:latin typeface="+mn-lt"/>
              <a:ea typeface="+mn-ea"/>
              <a:cs typeface="+mn-cs"/>
            </a:rPr>
            <a:t>4</a:t>
          </a:r>
          <a:r>
            <a:rPr lang="ja-JP" altLang="ja-JP" sz="950">
              <a:solidFill>
                <a:schemeClr val="dk1"/>
              </a:solidFill>
              <a:effectLst/>
              <a:latin typeface="+mn-lt"/>
              <a:ea typeface="+mn-ea"/>
              <a:cs typeface="+mn-cs"/>
            </a:rPr>
            <a:t>年間については，京都市の都市特性を踏まえた水準の高い行政サービスを維持しつつも，公民の役割分担の見直しや，効率的な執行体制の構築などにより，一般会計等で</a:t>
          </a:r>
          <a:r>
            <a:rPr lang="en-US" altLang="ja-JP" sz="950">
              <a:solidFill>
                <a:schemeClr val="dk1"/>
              </a:solidFill>
              <a:effectLst/>
              <a:latin typeface="+mn-lt"/>
              <a:ea typeface="+mn-ea"/>
              <a:cs typeface="+mn-cs"/>
            </a:rPr>
            <a:t>721</a:t>
          </a:r>
          <a:r>
            <a:rPr lang="ja-JP" altLang="ja-JP" sz="950">
              <a:solidFill>
                <a:schemeClr val="dk1"/>
              </a:solidFill>
              <a:effectLst/>
              <a:latin typeface="+mn-lt"/>
              <a:ea typeface="+mn-ea"/>
              <a:cs typeface="+mn-cs"/>
            </a:rPr>
            <a:t>人の職員を削減した。</a:t>
          </a:r>
        </a:p>
        <a:p>
          <a:r>
            <a:rPr lang="ja-JP" altLang="ja-JP" sz="950">
              <a:solidFill>
                <a:schemeClr val="dk1"/>
              </a:solidFill>
              <a:effectLst/>
              <a:latin typeface="+mn-lt"/>
              <a:ea typeface="+mn-ea"/>
              <a:cs typeface="+mn-cs"/>
            </a:rPr>
            <a:t>　今後も，「はばたけ未来へ</a:t>
          </a:r>
          <a:r>
            <a:rPr lang="ja-JP" altLang="ja-JP" sz="950" i="1">
              <a:solidFill>
                <a:schemeClr val="dk1"/>
              </a:solidFill>
              <a:effectLst/>
              <a:latin typeface="+mn-lt"/>
              <a:ea typeface="+mn-ea"/>
              <a:cs typeface="+mn-cs"/>
            </a:rPr>
            <a:t>！</a:t>
          </a:r>
          <a:r>
            <a:rPr lang="ja-JP" altLang="ja-JP" sz="950">
              <a:solidFill>
                <a:schemeClr val="dk1"/>
              </a:solidFill>
              <a:effectLst/>
              <a:latin typeface="+mn-lt"/>
              <a:ea typeface="+mn-ea"/>
              <a:cs typeface="+mn-cs"/>
            </a:rPr>
            <a:t>　京プラン」実施計画第２ステージ（</a:t>
          </a:r>
          <a:r>
            <a:rPr lang="en-US" altLang="ja-JP" sz="950">
              <a:solidFill>
                <a:schemeClr val="dk1"/>
              </a:solidFill>
              <a:effectLst/>
              <a:latin typeface="+mn-lt"/>
              <a:ea typeface="+mn-ea"/>
              <a:cs typeface="+mn-cs"/>
            </a:rPr>
            <a:t>28</a:t>
          </a:r>
          <a:r>
            <a:rPr lang="ja-JP" altLang="ja-JP" sz="950">
              <a:solidFill>
                <a:schemeClr val="dk1"/>
              </a:solidFill>
              <a:effectLst/>
              <a:latin typeface="+mn-lt"/>
              <a:ea typeface="+mn-ea"/>
              <a:cs typeface="+mn-cs"/>
            </a:rPr>
            <a:t>年度～</a:t>
          </a:r>
          <a:r>
            <a:rPr lang="en-US" altLang="ja-JP" sz="950">
              <a:solidFill>
                <a:schemeClr val="dk1"/>
              </a:solidFill>
              <a:effectLst/>
              <a:latin typeface="+mn-lt"/>
              <a:ea typeface="+mn-ea"/>
              <a:cs typeface="+mn-cs"/>
            </a:rPr>
            <a:t>32</a:t>
          </a:r>
          <a:r>
            <a:rPr lang="ja-JP" altLang="ja-JP" sz="950">
              <a:solidFill>
                <a:schemeClr val="dk1"/>
              </a:solidFill>
              <a:effectLst/>
              <a:latin typeface="+mn-lt"/>
              <a:ea typeface="+mn-ea"/>
              <a:cs typeface="+mn-cs"/>
            </a:rPr>
            <a:t>年度）に基づき，新たに策定した部門別定員管理計画を着実に推進し，特に本市が他都市より突出して職員数の多い部門を中心に，抜本的な業務執行体制の見直しを行うなど，</a:t>
          </a:r>
          <a:r>
            <a:rPr lang="en-US" altLang="ja-JP" sz="950">
              <a:solidFill>
                <a:schemeClr val="dk1"/>
              </a:solidFill>
              <a:effectLst/>
              <a:latin typeface="+mn-lt"/>
              <a:ea typeface="+mn-ea"/>
              <a:cs typeface="+mn-cs"/>
            </a:rPr>
            <a:t>28</a:t>
          </a:r>
          <a:r>
            <a:rPr lang="ja-JP" altLang="ja-JP" sz="950">
              <a:solidFill>
                <a:schemeClr val="dk1"/>
              </a:solidFill>
              <a:effectLst/>
              <a:latin typeface="+mn-lt"/>
              <a:ea typeface="+mn-ea"/>
              <a:cs typeface="+mn-cs"/>
            </a:rPr>
            <a:t>年度から</a:t>
          </a:r>
          <a:r>
            <a:rPr lang="en-US" altLang="ja-JP" sz="950">
              <a:solidFill>
                <a:schemeClr val="dk1"/>
              </a:solidFill>
              <a:effectLst/>
              <a:latin typeface="+mn-lt"/>
              <a:ea typeface="+mn-ea"/>
              <a:cs typeface="+mn-cs"/>
            </a:rPr>
            <a:t>32</a:t>
          </a:r>
          <a:r>
            <a:rPr lang="ja-JP" altLang="ja-JP" sz="950">
              <a:solidFill>
                <a:schemeClr val="dk1"/>
              </a:solidFill>
              <a:effectLst/>
              <a:latin typeface="+mn-lt"/>
              <a:ea typeface="+mn-ea"/>
              <a:cs typeface="+mn-cs"/>
            </a:rPr>
            <a:t>年度までの</a:t>
          </a:r>
          <a:r>
            <a:rPr lang="en-US" altLang="ja-JP" sz="950">
              <a:solidFill>
                <a:schemeClr val="dk1"/>
              </a:solidFill>
              <a:effectLst/>
              <a:latin typeface="+mn-lt"/>
              <a:ea typeface="+mn-ea"/>
              <a:cs typeface="+mn-cs"/>
            </a:rPr>
            <a:t>5</a:t>
          </a:r>
          <a:r>
            <a:rPr lang="ja-JP" altLang="ja-JP" sz="950">
              <a:solidFill>
                <a:schemeClr val="dk1"/>
              </a:solidFill>
              <a:effectLst/>
              <a:latin typeface="+mn-lt"/>
              <a:ea typeface="+mn-ea"/>
              <a:cs typeface="+mn-cs"/>
            </a:rPr>
            <a:t>年間に一般会計等で当初の目標を上回る</a:t>
          </a:r>
          <a:r>
            <a:rPr lang="en-US" altLang="ja-JP" sz="950">
              <a:solidFill>
                <a:schemeClr val="dk1"/>
              </a:solidFill>
              <a:effectLst/>
              <a:latin typeface="+mn-lt"/>
              <a:ea typeface="+mn-ea"/>
              <a:cs typeface="+mn-cs"/>
            </a:rPr>
            <a:t>800</a:t>
          </a:r>
          <a:r>
            <a:rPr lang="ja-JP" altLang="ja-JP" sz="950">
              <a:solidFill>
                <a:schemeClr val="dk1"/>
              </a:solidFill>
              <a:effectLst/>
              <a:latin typeface="+mn-lt"/>
              <a:ea typeface="+mn-ea"/>
              <a:cs typeface="+mn-cs"/>
            </a:rPr>
            <a:t>人以上の削減を目指す。</a:t>
          </a:r>
        </a:p>
      </xdr:txBody>
    </xdr:sp>
    <xdr:clientData/>
  </xdr:twoCellAnchor>
  <xdr:oneCellAnchor>
    <xdr:from>
      <xdr:col>18</xdr:col>
      <xdr:colOff>444500</xdr:colOff>
      <xdr:row>54</xdr:row>
      <xdr:rowOff>139700</xdr:rowOff>
    </xdr:from>
    <xdr:ext cx="349839" cy="225703"/>
    <xdr:sp macro="" textlink="">
      <xdr:nvSpPr>
        <xdr:cNvPr id="294" name="テキスト ボックス 293">
          <a:extLst>
            <a:ext uri="{FF2B5EF4-FFF2-40B4-BE49-F238E27FC236}">
              <a16:creationId xmlns="" xmlns:a16="http://schemas.microsoft.com/office/drawing/2014/main" id="{3AA4A24C-67B6-415A-A7E9-43B9A19B31EE}"/>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a:extLst>
            <a:ext uri="{FF2B5EF4-FFF2-40B4-BE49-F238E27FC236}">
              <a16:creationId xmlns="" xmlns:a16="http://schemas.microsoft.com/office/drawing/2014/main" id="{3B3F76C4-5CD5-4547-A368-12F7276218D8}"/>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a:extLst>
            <a:ext uri="{FF2B5EF4-FFF2-40B4-BE49-F238E27FC236}">
              <a16:creationId xmlns="" xmlns:a16="http://schemas.microsoft.com/office/drawing/2014/main" id="{4ADC3DAE-5909-4614-9219-9E9201E1D506}"/>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7" name="直線コネクタ 296">
          <a:extLst>
            <a:ext uri="{FF2B5EF4-FFF2-40B4-BE49-F238E27FC236}">
              <a16:creationId xmlns="" xmlns:a16="http://schemas.microsoft.com/office/drawing/2014/main" id="{59D3ECE2-9524-468B-942E-27F9D6D55D9A}"/>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8" name="テキスト ボックス 297">
          <a:extLst>
            <a:ext uri="{FF2B5EF4-FFF2-40B4-BE49-F238E27FC236}">
              <a16:creationId xmlns="" xmlns:a16="http://schemas.microsoft.com/office/drawing/2014/main" id="{2AC2FE8A-5816-41D5-954C-4740A632A2FB}"/>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9" name="直線コネクタ 298">
          <a:extLst>
            <a:ext uri="{FF2B5EF4-FFF2-40B4-BE49-F238E27FC236}">
              <a16:creationId xmlns="" xmlns:a16="http://schemas.microsoft.com/office/drawing/2014/main" id="{3E3D91ED-68A2-435C-ABF4-9D28FCDEFD07}"/>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0" name="テキスト ボックス 299">
          <a:extLst>
            <a:ext uri="{FF2B5EF4-FFF2-40B4-BE49-F238E27FC236}">
              <a16:creationId xmlns="" xmlns:a16="http://schemas.microsoft.com/office/drawing/2014/main" id="{3D1FBC41-BB7D-4C5A-9C8A-102875889CA1}"/>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1" name="直線コネクタ 300">
          <a:extLst>
            <a:ext uri="{FF2B5EF4-FFF2-40B4-BE49-F238E27FC236}">
              <a16:creationId xmlns="" xmlns:a16="http://schemas.microsoft.com/office/drawing/2014/main" id="{F7C3E633-0F91-4DB3-8B5C-1387448BB805}"/>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2" name="テキスト ボックス 301">
          <a:extLst>
            <a:ext uri="{FF2B5EF4-FFF2-40B4-BE49-F238E27FC236}">
              <a16:creationId xmlns="" xmlns:a16="http://schemas.microsoft.com/office/drawing/2014/main" id="{436C5E6C-A57C-41FC-8AF6-3A12F454223B}"/>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3" name="直線コネクタ 302">
          <a:extLst>
            <a:ext uri="{FF2B5EF4-FFF2-40B4-BE49-F238E27FC236}">
              <a16:creationId xmlns="" xmlns:a16="http://schemas.microsoft.com/office/drawing/2014/main" id="{7B6B5311-6992-46ED-A7F2-F24961D9CCE7}"/>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4" name="テキスト ボックス 303">
          <a:extLst>
            <a:ext uri="{FF2B5EF4-FFF2-40B4-BE49-F238E27FC236}">
              <a16:creationId xmlns="" xmlns:a16="http://schemas.microsoft.com/office/drawing/2014/main" id="{86C88602-7E37-4C3F-873B-F589AC1ABB63}"/>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5" name="直線コネクタ 304">
          <a:extLst>
            <a:ext uri="{FF2B5EF4-FFF2-40B4-BE49-F238E27FC236}">
              <a16:creationId xmlns="" xmlns:a16="http://schemas.microsoft.com/office/drawing/2014/main" id="{E8510919-842E-4ED1-886D-1D2334D8D0E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6" name="テキスト ボックス 305">
          <a:extLst>
            <a:ext uri="{FF2B5EF4-FFF2-40B4-BE49-F238E27FC236}">
              <a16:creationId xmlns="" xmlns:a16="http://schemas.microsoft.com/office/drawing/2014/main" id="{F3F7C0A4-43FF-4C6E-B787-C6F3A5409B47}"/>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7" name="定員管理の状況グラフ枠">
          <a:extLst>
            <a:ext uri="{FF2B5EF4-FFF2-40B4-BE49-F238E27FC236}">
              <a16:creationId xmlns="" xmlns:a16="http://schemas.microsoft.com/office/drawing/2014/main" id="{CA66C225-C45E-4FD8-93CD-EE39A280818C}"/>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63</xdr:row>
      <xdr:rowOff>114300</xdr:rowOff>
    </xdr:from>
    <xdr:to>
      <xdr:col>24</xdr:col>
      <xdr:colOff>558800</xdr:colOff>
      <xdr:row>67</xdr:row>
      <xdr:rowOff>108966</xdr:rowOff>
    </xdr:to>
    <xdr:cxnSp macro="">
      <xdr:nvCxnSpPr>
        <xdr:cNvPr id="308" name="直線コネクタ 307">
          <a:extLst>
            <a:ext uri="{FF2B5EF4-FFF2-40B4-BE49-F238E27FC236}">
              <a16:creationId xmlns="" xmlns:a16="http://schemas.microsoft.com/office/drawing/2014/main" id="{81035F23-8585-4C7A-B35A-A47871AD8EB4}"/>
            </a:ext>
          </a:extLst>
        </xdr:cNvPr>
        <xdr:cNvCxnSpPr/>
      </xdr:nvCxnSpPr>
      <xdr:spPr>
        <a:xfrm flipV="1">
          <a:off x="17018000" y="10915650"/>
          <a:ext cx="0" cy="6804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81043</xdr:rowOff>
    </xdr:from>
    <xdr:ext cx="762000" cy="259045"/>
    <xdr:sp macro="" textlink="">
      <xdr:nvSpPr>
        <xdr:cNvPr id="309" name="定員管理の状況最小値テキスト">
          <a:extLst>
            <a:ext uri="{FF2B5EF4-FFF2-40B4-BE49-F238E27FC236}">
              <a16:creationId xmlns="" xmlns:a16="http://schemas.microsoft.com/office/drawing/2014/main" id="{E384D3EE-0CF9-4094-A261-419854D40C1D}"/>
            </a:ext>
          </a:extLst>
        </xdr:cNvPr>
        <xdr:cNvSpPr txBox="1"/>
      </xdr:nvSpPr>
      <xdr:spPr>
        <a:xfrm>
          <a:off x="17106900" y="1156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12.32</a:t>
          </a:r>
          <a:endParaRPr kumimoji="1" lang="ja-JP" altLang="en-US" sz="1000" b="1">
            <a:latin typeface="ＭＳ Ｐゴシック"/>
          </a:endParaRPr>
        </a:p>
      </xdr:txBody>
    </xdr:sp>
    <xdr:clientData/>
  </xdr:oneCellAnchor>
  <xdr:twoCellAnchor>
    <xdr:from>
      <xdr:col>24</xdr:col>
      <xdr:colOff>469900</xdr:colOff>
      <xdr:row>67</xdr:row>
      <xdr:rowOff>108966</xdr:rowOff>
    </xdr:from>
    <xdr:to>
      <xdr:col>24</xdr:col>
      <xdr:colOff>647700</xdr:colOff>
      <xdr:row>67</xdr:row>
      <xdr:rowOff>108966</xdr:rowOff>
    </xdr:to>
    <xdr:cxnSp macro="">
      <xdr:nvCxnSpPr>
        <xdr:cNvPr id="310" name="直線コネクタ 309">
          <a:extLst>
            <a:ext uri="{FF2B5EF4-FFF2-40B4-BE49-F238E27FC236}">
              <a16:creationId xmlns="" xmlns:a16="http://schemas.microsoft.com/office/drawing/2014/main" id="{A0D7CA5B-F440-47EA-A953-76D1394224BD}"/>
            </a:ext>
          </a:extLst>
        </xdr:cNvPr>
        <xdr:cNvCxnSpPr/>
      </xdr:nvCxnSpPr>
      <xdr:spPr>
        <a:xfrm>
          <a:off x="16929100" y="1159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29227</xdr:rowOff>
    </xdr:from>
    <xdr:ext cx="762000" cy="259045"/>
    <xdr:sp macro="" textlink="">
      <xdr:nvSpPr>
        <xdr:cNvPr id="311" name="定員管理の状況最大値テキスト">
          <a:extLst>
            <a:ext uri="{FF2B5EF4-FFF2-40B4-BE49-F238E27FC236}">
              <a16:creationId xmlns="" xmlns:a16="http://schemas.microsoft.com/office/drawing/2014/main" id="{04B838AD-0C2F-4725-9ACF-F6ED41277998}"/>
            </a:ext>
          </a:extLst>
        </xdr:cNvPr>
        <xdr:cNvSpPr txBox="1"/>
      </xdr:nvSpPr>
      <xdr:spPr>
        <a:xfrm>
          <a:off x="17106900" y="1065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9.50</a:t>
          </a:r>
          <a:endParaRPr kumimoji="1" lang="ja-JP" altLang="en-US" sz="1000" b="1">
            <a:latin typeface="ＭＳ Ｐゴシック"/>
          </a:endParaRPr>
        </a:p>
      </xdr:txBody>
    </xdr:sp>
    <xdr:clientData/>
  </xdr:oneCellAnchor>
  <xdr:twoCellAnchor>
    <xdr:from>
      <xdr:col>24</xdr:col>
      <xdr:colOff>469900</xdr:colOff>
      <xdr:row>63</xdr:row>
      <xdr:rowOff>114300</xdr:rowOff>
    </xdr:from>
    <xdr:to>
      <xdr:col>24</xdr:col>
      <xdr:colOff>647700</xdr:colOff>
      <xdr:row>63</xdr:row>
      <xdr:rowOff>114300</xdr:rowOff>
    </xdr:to>
    <xdr:cxnSp macro="">
      <xdr:nvCxnSpPr>
        <xdr:cNvPr id="312" name="直線コネクタ 311">
          <a:extLst>
            <a:ext uri="{FF2B5EF4-FFF2-40B4-BE49-F238E27FC236}">
              <a16:creationId xmlns="" xmlns:a16="http://schemas.microsoft.com/office/drawing/2014/main" id="{37EB6DE3-F8B8-4747-88A7-9ECE7480F6B1}"/>
            </a:ext>
          </a:extLst>
        </xdr:cNvPr>
        <xdr:cNvCxnSpPr/>
      </xdr:nvCxnSpPr>
      <xdr:spPr>
        <a:xfrm>
          <a:off x="169291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8382</xdr:rowOff>
    </xdr:from>
    <xdr:to>
      <xdr:col>24</xdr:col>
      <xdr:colOff>558800</xdr:colOff>
      <xdr:row>66</xdr:row>
      <xdr:rowOff>157353</xdr:rowOff>
    </xdr:to>
    <xdr:cxnSp macro="">
      <xdr:nvCxnSpPr>
        <xdr:cNvPr id="313" name="直線コネクタ 312">
          <a:extLst>
            <a:ext uri="{FF2B5EF4-FFF2-40B4-BE49-F238E27FC236}">
              <a16:creationId xmlns="" xmlns:a16="http://schemas.microsoft.com/office/drawing/2014/main" id="{62B81B15-4EEB-4885-B931-A613793A24C5}"/>
            </a:ext>
          </a:extLst>
        </xdr:cNvPr>
        <xdr:cNvCxnSpPr/>
      </xdr:nvCxnSpPr>
      <xdr:spPr>
        <a:xfrm>
          <a:off x="16179800" y="10466832"/>
          <a:ext cx="838200" cy="1006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64</xdr:row>
      <xdr:rowOff>38752</xdr:rowOff>
    </xdr:from>
    <xdr:ext cx="762000" cy="259045"/>
    <xdr:sp macro="" textlink="">
      <xdr:nvSpPr>
        <xdr:cNvPr id="314" name="定員管理の状況平均値テキスト">
          <a:extLst>
            <a:ext uri="{FF2B5EF4-FFF2-40B4-BE49-F238E27FC236}">
              <a16:creationId xmlns="" xmlns:a16="http://schemas.microsoft.com/office/drawing/2014/main" id="{019C00C0-B986-4159-8262-2DBC3D94D01D}"/>
            </a:ext>
          </a:extLst>
        </xdr:cNvPr>
        <xdr:cNvSpPr txBox="1"/>
      </xdr:nvSpPr>
      <xdr:spPr>
        <a:xfrm>
          <a:off x="17106900" y="1101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10.75</a:t>
          </a:r>
          <a:endParaRPr kumimoji="1" lang="ja-JP" altLang="en-US" sz="1000" b="1">
            <a:solidFill>
              <a:srgbClr val="000080"/>
            </a:solidFill>
            <a:latin typeface="ＭＳ Ｐゴシック"/>
          </a:endParaRPr>
        </a:p>
      </xdr:txBody>
    </xdr:sp>
    <xdr:clientData/>
  </xdr:oneCellAnchor>
  <xdr:twoCellAnchor>
    <xdr:from>
      <xdr:col>24</xdr:col>
      <xdr:colOff>508000</xdr:colOff>
      <xdr:row>65</xdr:row>
      <xdr:rowOff>22225</xdr:rowOff>
    </xdr:from>
    <xdr:to>
      <xdr:col>24</xdr:col>
      <xdr:colOff>609600</xdr:colOff>
      <xdr:row>65</xdr:row>
      <xdr:rowOff>123825</xdr:rowOff>
    </xdr:to>
    <xdr:sp macro="" textlink="">
      <xdr:nvSpPr>
        <xdr:cNvPr id="315" name="フローチャート : 判断 314">
          <a:extLst>
            <a:ext uri="{FF2B5EF4-FFF2-40B4-BE49-F238E27FC236}">
              <a16:creationId xmlns="" xmlns:a16="http://schemas.microsoft.com/office/drawing/2014/main" id="{5ED86863-BD00-459E-AFB5-68B924EB27DE}"/>
            </a:ext>
          </a:extLst>
        </xdr:cNvPr>
        <xdr:cNvSpPr/>
      </xdr:nvSpPr>
      <xdr:spPr>
        <a:xfrm>
          <a:off x="16967200" y="1116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8382</xdr:rowOff>
    </xdr:from>
    <xdr:to>
      <xdr:col>23</xdr:col>
      <xdr:colOff>406400</xdr:colOff>
      <xdr:row>61</xdr:row>
      <xdr:rowOff>8382</xdr:rowOff>
    </xdr:to>
    <xdr:cxnSp macro="">
      <xdr:nvCxnSpPr>
        <xdr:cNvPr id="316" name="直線コネクタ 315">
          <a:extLst>
            <a:ext uri="{FF2B5EF4-FFF2-40B4-BE49-F238E27FC236}">
              <a16:creationId xmlns="" xmlns:a16="http://schemas.microsoft.com/office/drawing/2014/main" id="{7533AC2A-4CE5-4BAB-87EA-33E266CACD70}"/>
            </a:ext>
          </a:extLst>
        </xdr:cNvPr>
        <xdr:cNvCxnSpPr/>
      </xdr:nvCxnSpPr>
      <xdr:spPr>
        <a:xfrm>
          <a:off x="15290800" y="104668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35052</xdr:rowOff>
    </xdr:from>
    <xdr:to>
      <xdr:col>23</xdr:col>
      <xdr:colOff>457200</xdr:colOff>
      <xdr:row>59</xdr:row>
      <xdr:rowOff>136652</xdr:rowOff>
    </xdr:to>
    <xdr:sp macro="" textlink="">
      <xdr:nvSpPr>
        <xdr:cNvPr id="317" name="フローチャート : 判断 316">
          <a:extLst>
            <a:ext uri="{FF2B5EF4-FFF2-40B4-BE49-F238E27FC236}">
              <a16:creationId xmlns="" xmlns:a16="http://schemas.microsoft.com/office/drawing/2014/main" id="{5E729CEA-78DB-499B-9819-AFE1B7CAA9A9}"/>
            </a:ext>
          </a:extLst>
        </xdr:cNvPr>
        <xdr:cNvSpPr/>
      </xdr:nvSpPr>
      <xdr:spPr>
        <a:xfrm>
          <a:off x="16129000" y="101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146829</xdr:rowOff>
    </xdr:from>
    <xdr:ext cx="736600" cy="259045"/>
    <xdr:sp macro="" textlink="">
      <xdr:nvSpPr>
        <xdr:cNvPr id="318" name="テキスト ボックス 317">
          <a:extLst>
            <a:ext uri="{FF2B5EF4-FFF2-40B4-BE49-F238E27FC236}">
              <a16:creationId xmlns="" xmlns:a16="http://schemas.microsoft.com/office/drawing/2014/main" id="{CD2B2E7C-3147-4270-AFF6-1B48583FD14C}"/>
            </a:ext>
          </a:extLst>
        </xdr:cNvPr>
        <xdr:cNvSpPr txBox="1"/>
      </xdr:nvSpPr>
      <xdr:spPr>
        <a:xfrm>
          <a:off x="15798800" y="9919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8382</xdr:rowOff>
    </xdr:from>
    <xdr:to>
      <xdr:col>22</xdr:col>
      <xdr:colOff>203200</xdr:colOff>
      <xdr:row>61</xdr:row>
      <xdr:rowOff>20447</xdr:rowOff>
    </xdr:to>
    <xdr:cxnSp macro="">
      <xdr:nvCxnSpPr>
        <xdr:cNvPr id="319" name="直線コネクタ 318">
          <a:extLst>
            <a:ext uri="{FF2B5EF4-FFF2-40B4-BE49-F238E27FC236}">
              <a16:creationId xmlns="" xmlns:a16="http://schemas.microsoft.com/office/drawing/2014/main" id="{0340277F-719A-4CDB-887E-C17B4DD8430A}"/>
            </a:ext>
          </a:extLst>
        </xdr:cNvPr>
        <xdr:cNvCxnSpPr/>
      </xdr:nvCxnSpPr>
      <xdr:spPr>
        <a:xfrm flipV="1">
          <a:off x="14401800" y="1046683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37465</xdr:rowOff>
    </xdr:from>
    <xdr:to>
      <xdr:col>22</xdr:col>
      <xdr:colOff>254000</xdr:colOff>
      <xdr:row>59</xdr:row>
      <xdr:rowOff>139065</xdr:rowOff>
    </xdr:to>
    <xdr:sp macro="" textlink="">
      <xdr:nvSpPr>
        <xdr:cNvPr id="320" name="フローチャート : 判断 319">
          <a:extLst>
            <a:ext uri="{FF2B5EF4-FFF2-40B4-BE49-F238E27FC236}">
              <a16:creationId xmlns="" xmlns:a16="http://schemas.microsoft.com/office/drawing/2014/main" id="{B9A96D19-36E3-4719-A1A5-77BED30E8E1E}"/>
            </a:ext>
          </a:extLst>
        </xdr:cNvPr>
        <xdr:cNvSpPr/>
      </xdr:nvSpPr>
      <xdr:spPr>
        <a:xfrm>
          <a:off x="15240000" y="1015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149242</xdr:rowOff>
    </xdr:from>
    <xdr:ext cx="762000" cy="259045"/>
    <xdr:sp macro="" textlink="">
      <xdr:nvSpPr>
        <xdr:cNvPr id="321" name="テキスト ボックス 320">
          <a:extLst>
            <a:ext uri="{FF2B5EF4-FFF2-40B4-BE49-F238E27FC236}">
              <a16:creationId xmlns="" xmlns:a16="http://schemas.microsoft.com/office/drawing/2014/main" id="{29F5F912-17F6-479D-A085-35E7CC5864DB}"/>
            </a:ext>
          </a:extLst>
        </xdr:cNvPr>
        <xdr:cNvSpPr txBox="1"/>
      </xdr:nvSpPr>
      <xdr:spPr>
        <a:xfrm>
          <a:off x="14909800" y="992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20447</xdr:rowOff>
    </xdr:from>
    <xdr:to>
      <xdr:col>21</xdr:col>
      <xdr:colOff>0</xdr:colOff>
      <xdr:row>61</xdr:row>
      <xdr:rowOff>32512</xdr:rowOff>
    </xdr:to>
    <xdr:cxnSp macro="">
      <xdr:nvCxnSpPr>
        <xdr:cNvPr id="322" name="直線コネクタ 321">
          <a:extLst>
            <a:ext uri="{FF2B5EF4-FFF2-40B4-BE49-F238E27FC236}">
              <a16:creationId xmlns="" xmlns:a16="http://schemas.microsoft.com/office/drawing/2014/main" id="{4F8C2C54-0202-464C-BDE7-0810B621E295}"/>
            </a:ext>
          </a:extLst>
        </xdr:cNvPr>
        <xdr:cNvCxnSpPr/>
      </xdr:nvCxnSpPr>
      <xdr:spPr>
        <a:xfrm flipV="1">
          <a:off x="13512800" y="1047889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47117</xdr:rowOff>
    </xdr:from>
    <xdr:to>
      <xdr:col>21</xdr:col>
      <xdr:colOff>50800</xdr:colOff>
      <xdr:row>59</xdr:row>
      <xdr:rowOff>148717</xdr:rowOff>
    </xdr:to>
    <xdr:sp macro="" textlink="">
      <xdr:nvSpPr>
        <xdr:cNvPr id="323" name="フローチャート : 判断 322">
          <a:extLst>
            <a:ext uri="{FF2B5EF4-FFF2-40B4-BE49-F238E27FC236}">
              <a16:creationId xmlns="" xmlns:a16="http://schemas.microsoft.com/office/drawing/2014/main" id="{54A05DC7-A5B6-4183-B554-5FAB74972E12}"/>
            </a:ext>
          </a:extLst>
        </xdr:cNvPr>
        <xdr:cNvSpPr/>
      </xdr:nvSpPr>
      <xdr:spPr>
        <a:xfrm>
          <a:off x="14351000" y="1016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158894</xdr:rowOff>
    </xdr:from>
    <xdr:ext cx="762000" cy="259045"/>
    <xdr:sp macro="" textlink="">
      <xdr:nvSpPr>
        <xdr:cNvPr id="324" name="テキスト ボックス 323">
          <a:extLst>
            <a:ext uri="{FF2B5EF4-FFF2-40B4-BE49-F238E27FC236}">
              <a16:creationId xmlns="" xmlns:a16="http://schemas.microsoft.com/office/drawing/2014/main" id="{DA05EB22-C2EC-4F7C-9A7E-96B22419104C}"/>
            </a:ext>
          </a:extLst>
        </xdr:cNvPr>
        <xdr:cNvSpPr txBox="1"/>
      </xdr:nvSpPr>
      <xdr:spPr>
        <a:xfrm>
          <a:off x="14020800" y="9931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54356</xdr:rowOff>
    </xdr:from>
    <xdr:to>
      <xdr:col>19</xdr:col>
      <xdr:colOff>533400</xdr:colOff>
      <xdr:row>59</xdr:row>
      <xdr:rowOff>155956</xdr:rowOff>
    </xdr:to>
    <xdr:sp macro="" textlink="">
      <xdr:nvSpPr>
        <xdr:cNvPr id="325" name="フローチャート : 判断 324">
          <a:extLst>
            <a:ext uri="{FF2B5EF4-FFF2-40B4-BE49-F238E27FC236}">
              <a16:creationId xmlns="" xmlns:a16="http://schemas.microsoft.com/office/drawing/2014/main" id="{173AE67A-BEC6-46C4-AD25-5B015BA26F4F}"/>
            </a:ext>
          </a:extLst>
        </xdr:cNvPr>
        <xdr:cNvSpPr/>
      </xdr:nvSpPr>
      <xdr:spPr>
        <a:xfrm>
          <a:off x="13462000" y="101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166133</xdr:rowOff>
    </xdr:from>
    <xdr:ext cx="762000" cy="259045"/>
    <xdr:sp macro="" textlink="">
      <xdr:nvSpPr>
        <xdr:cNvPr id="326" name="テキスト ボックス 325">
          <a:extLst>
            <a:ext uri="{FF2B5EF4-FFF2-40B4-BE49-F238E27FC236}">
              <a16:creationId xmlns="" xmlns:a16="http://schemas.microsoft.com/office/drawing/2014/main" id="{44E245C9-E3EB-4EBD-A4BE-DE5244A01278}"/>
            </a:ext>
          </a:extLst>
        </xdr:cNvPr>
        <xdr:cNvSpPr txBox="1"/>
      </xdr:nvSpPr>
      <xdr:spPr>
        <a:xfrm>
          <a:off x="13131800" y="993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7" name="テキスト ボックス 326">
          <a:extLst>
            <a:ext uri="{FF2B5EF4-FFF2-40B4-BE49-F238E27FC236}">
              <a16:creationId xmlns="" xmlns:a16="http://schemas.microsoft.com/office/drawing/2014/main" id="{81A3435A-7598-4411-BEF2-D2370117708C}"/>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8" name="テキスト ボックス 327">
          <a:extLst>
            <a:ext uri="{FF2B5EF4-FFF2-40B4-BE49-F238E27FC236}">
              <a16:creationId xmlns="" xmlns:a16="http://schemas.microsoft.com/office/drawing/2014/main" id="{5B1D57B8-C728-4807-86FE-ABCB76F149BB}"/>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9" name="テキスト ボックス 328">
          <a:extLst>
            <a:ext uri="{FF2B5EF4-FFF2-40B4-BE49-F238E27FC236}">
              <a16:creationId xmlns="" xmlns:a16="http://schemas.microsoft.com/office/drawing/2014/main" id="{93E82528-05F0-4B20-BAD9-BDBAE93DE196}"/>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0" name="テキスト ボックス 329">
          <a:extLst>
            <a:ext uri="{FF2B5EF4-FFF2-40B4-BE49-F238E27FC236}">
              <a16:creationId xmlns="" xmlns:a16="http://schemas.microsoft.com/office/drawing/2014/main" id="{DC551C03-4B8B-4062-8B4B-A4CE1E0457CB}"/>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1" name="テキスト ボックス 330">
          <a:extLst>
            <a:ext uri="{FF2B5EF4-FFF2-40B4-BE49-F238E27FC236}">
              <a16:creationId xmlns="" xmlns:a16="http://schemas.microsoft.com/office/drawing/2014/main" id="{91BE5ED9-3C94-4DA4-8777-D3E8224D55C5}"/>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66</xdr:row>
      <xdr:rowOff>106553</xdr:rowOff>
    </xdr:from>
    <xdr:to>
      <xdr:col>24</xdr:col>
      <xdr:colOff>609600</xdr:colOff>
      <xdr:row>67</xdr:row>
      <xdr:rowOff>36703</xdr:rowOff>
    </xdr:to>
    <xdr:sp macro="" textlink="">
      <xdr:nvSpPr>
        <xdr:cNvPr id="332" name="円/楕円 331">
          <a:extLst>
            <a:ext uri="{FF2B5EF4-FFF2-40B4-BE49-F238E27FC236}">
              <a16:creationId xmlns="" xmlns:a16="http://schemas.microsoft.com/office/drawing/2014/main" id="{5283A051-382F-4222-B3B7-DDD8FF6F8719}"/>
            </a:ext>
          </a:extLst>
        </xdr:cNvPr>
        <xdr:cNvSpPr/>
      </xdr:nvSpPr>
      <xdr:spPr>
        <a:xfrm>
          <a:off x="16967200" y="1142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66</xdr:row>
      <xdr:rowOff>2430</xdr:rowOff>
    </xdr:from>
    <xdr:ext cx="762000" cy="259045"/>
    <xdr:sp macro="" textlink="">
      <xdr:nvSpPr>
        <xdr:cNvPr id="333" name="定員管理の状況該当値テキスト">
          <a:extLst>
            <a:ext uri="{FF2B5EF4-FFF2-40B4-BE49-F238E27FC236}">
              <a16:creationId xmlns="" xmlns:a16="http://schemas.microsoft.com/office/drawing/2014/main" id="{070B4FB5-6DEB-4A26-9B35-5028B7568AD4}"/>
            </a:ext>
          </a:extLst>
        </xdr:cNvPr>
        <xdr:cNvSpPr txBox="1"/>
      </xdr:nvSpPr>
      <xdr:spPr>
        <a:xfrm>
          <a:off x="17106900" y="11318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11.81</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129032</xdr:rowOff>
    </xdr:from>
    <xdr:to>
      <xdr:col>23</xdr:col>
      <xdr:colOff>457200</xdr:colOff>
      <xdr:row>61</xdr:row>
      <xdr:rowOff>59182</xdr:rowOff>
    </xdr:to>
    <xdr:sp macro="" textlink="">
      <xdr:nvSpPr>
        <xdr:cNvPr id="334" name="円/楕円 333">
          <a:extLst>
            <a:ext uri="{FF2B5EF4-FFF2-40B4-BE49-F238E27FC236}">
              <a16:creationId xmlns="" xmlns:a16="http://schemas.microsoft.com/office/drawing/2014/main" id="{5F69E131-C6A7-4724-BF60-75D805EE2E28}"/>
            </a:ext>
          </a:extLst>
        </xdr:cNvPr>
        <xdr:cNvSpPr/>
      </xdr:nvSpPr>
      <xdr:spPr>
        <a:xfrm>
          <a:off x="16129000" y="1041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43959</xdr:rowOff>
    </xdr:from>
    <xdr:ext cx="736600" cy="259045"/>
    <xdr:sp macro="" textlink="">
      <xdr:nvSpPr>
        <xdr:cNvPr id="335" name="テキスト ボックス 334">
          <a:extLst>
            <a:ext uri="{FF2B5EF4-FFF2-40B4-BE49-F238E27FC236}">
              <a16:creationId xmlns="" xmlns:a16="http://schemas.microsoft.com/office/drawing/2014/main" id="{FA415BE6-35CE-49A8-8112-0D9F2076EE27}"/>
            </a:ext>
          </a:extLst>
        </xdr:cNvPr>
        <xdr:cNvSpPr txBox="1"/>
      </xdr:nvSpPr>
      <xdr:spPr>
        <a:xfrm>
          <a:off x="15798800" y="10502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129032</xdr:rowOff>
    </xdr:from>
    <xdr:to>
      <xdr:col>22</xdr:col>
      <xdr:colOff>254000</xdr:colOff>
      <xdr:row>61</xdr:row>
      <xdr:rowOff>59182</xdr:rowOff>
    </xdr:to>
    <xdr:sp macro="" textlink="">
      <xdr:nvSpPr>
        <xdr:cNvPr id="336" name="円/楕円 335">
          <a:extLst>
            <a:ext uri="{FF2B5EF4-FFF2-40B4-BE49-F238E27FC236}">
              <a16:creationId xmlns="" xmlns:a16="http://schemas.microsoft.com/office/drawing/2014/main" id="{3E9E494D-8F96-4904-91E0-AB0C8AA15BEB}"/>
            </a:ext>
          </a:extLst>
        </xdr:cNvPr>
        <xdr:cNvSpPr/>
      </xdr:nvSpPr>
      <xdr:spPr>
        <a:xfrm>
          <a:off x="15240000" y="1041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43959</xdr:rowOff>
    </xdr:from>
    <xdr:ext cx="762000" cy="259045"/>
    <xdr:sp macro="" textlink="">
      <xdr:nvSpPr>
        <xdr:cNvPr id="337" name="テキスト ボックス 336">
          <a:extLst>
            <a:ext uri="{FF2B5EF4-FFF2-40B4-BE49-F238E27FC236}">
              <a16:creationId xmlns="" xmlns:a16="http://schemas.microsoft.com/office/drawing/2014/main" id="{C93E5A7D-301F-40B1-A3B6-8CF48E123373}"/>
            </a:ext>
          </a:extLst>
        </xdr:cNvPr>
        <xdr:cNvSpPr txBox="1"/>
      </xdr:nvSpPr>
      <xdr:spPr>
        <a:xfrm>
          <a:off x="14909800" y="10502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141097</xdr:rowOff>
    </xdr:from>
    <xdr:to>
      <xdr:col>21</xdr:col>
      <xdr:colOff>50800</xdr:colOff>
      <xdr:row>61</xdr:row>
      <xdr:rowOff>71247</xdr:rowOff>
    </xdr:to>
    <xdr:sp macro="" textlink="">
      <xdr:nvSpPr>
        <xdr:cNvPr id="338" name="円/楕円 337">
          <a:extLst>
            <a:ext uri="{FF2B5EF4-FFF2-40B4-BE49-F238E27FC236}">
              <a16:creationId xmlns="" xmlns:a16="http://schemas.microsoft.com/office/drawing/2014/main" id="{F49CBBE0-6D97-4E11-A145-98F9B674250B}"/>
            </a:ext>
          </a:extLst>
        </xdr:cNvPr>
        <xdr:cNvSpPr/>
      </xdr:nvSpPr>
      <xdr:spPr>
        <a:xfrm>
          <a:off x="14351000" y="1042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56024</xdr:rowOff>
    </xdr:from>
    <xdr:ext cx="762000" cy="259045"/>
    <xdr:sp macro="" textlink="">
      <xdr:nvSpPr>
        <xdr:cNvPr id="339" name="テキスト ボックス 338">
          <a:extLst>
            <a:ext uri="{FF2B5EF4-FFF2-40B4-BE49-F238E27FC236}">
              <a16:creationId xmlns="" xmlns:a16="http://schemas.microsoft.com/office/drawing/2014/main" id="{D74C4072-5BA2-46F3-B8C8-848F910EC9A6}"/>
            </a:ext>
          </a:extLst>
        </xdr:cNvPr>
        <xdr:cNvSpPr txBox="1"/>
      </xdr:nvSpPr>
      <xdr:spPr>
        <a:xfrm>
          <a:off x="14020800" y="10514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153162</xdr:rowOff>
    </xdr:from>
    <xdr:to>
      <xdr:col>19</xdr:col>
      <xdr:colOff>533400</xdr:colOff>
      <xdr:row>61</xdr:row>
      <xdr:rowOff>83312</xdr:rowOff>
    </xdr:to>
    <xdr:sp macro="" textlink="">
      <xdr:nvSpPr>
        <xdr:cNvPr id="340" name="円/楕円 339">
          <a:extLst>
            <a:ext uri="{FF2B5EF4-FFF2-40B4-BE49-F238E27FC236}">
              <a16:creationId xmlns="" xmlns:a16="http://schemas.microsoft.com/office/drawing/2014/main" id="{8BC88A2B-0CAB-491B-AF95-F3D2389117DA}"/>
            </a:ext>
          </a:extLst>
        </xdr:cNvPr>
        <xdr:cNvSpPr/>
      </xdr:nvSpPr>
      <xdr:spPr>
        <a:xfrm>
          <a:off x="13462000" y="1044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68089</xdr:rowOff>
    </xdr:from>
    <xdr:ext cx="762000" cy="259045"/>
    <xdr:sp macro="" textlink="">
      <xdr:nvSpPr>
        <xdr:cNvPr id="341" name="テキスト ボックス 340">
          <a:extLst>
            <a:ext uri="{FF2B5EF4-FFF2-40B4-BE49-F238E27FC236}">
              <a16:creationId xmlns="" xmlns:a16="http://schemas.microsoft.com/office/drawing/2014/main" id="{055601C3-A69D-42F7-916C-A0E085BAF8C9}"/>
            </a:ext>
          </a:extLst>
        </xdr:cNvPr>
        <xdr:cNvSpPr txBox="1"/>
      </xdr:nvSpPr>
      <xdr:spPr>
        <a:xfrm>
          <a:off x="13131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2" name="正方形/長方形 341">
          <a:extLst>
            <a:ext uri="{FF2B5EF4-FFF2-40B4-BE49-F238E27FC236}">
              <a16:creationId xmlns="" xmlns:a16="http://schemas.microsoft.com/office/drawing/2014/main" id="{76C51B1C-254E-4632-B225-AB5D7B67440C}"/>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3" name="テキスト ボックス 342">
          <a:extLst>
            <a:ext uri="{FF2B5EF4-FFF2-40B4-BE49-F238E27FC236}">
              <a16:creationId xmlns="" xmlns:a16="http://schemas.microsoft.com/office/drawing/2014/main" id="{295519FD-89CC-4768-AB60-FDAE3822760D}"/>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4" name="テキスト ボックス 343">
          <a:extLst>
            <a:ext uri="{FF2B5EF4-FFF2-40B4-BE49-F238E27FC236}">
              <a16:creationId xmlns="" xmlns:a16="http://schemas.microsoft.com/office/drawing/2014/main" id="{902BEED9-FF68-4A64-A12C-88C6E1011995}"/>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5" name="正方形/長方形 344">
          <a:extLst>
            <a:ext uri="{FF2B5EF4-FFF2-40B4-BE49-F238E27FC236}">
              <a16:creationId xmlns="" xmlns:a16="http://schemas.microsoft.com/office/drawing/2014/main" id="{BFDC62F5-6B43-4AC2-AB0F-8C305391E064}"/>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6" name="正方形/長方形 345">
          <a:extLst>
            <a:ext uri="{FF2B5EF4-FFF2-40B4-BE49-F238E27FC236}">
              <a16:creationId xmlns="" xmlns:a16="http://schemas.microsoft.com/office/drawing/2014/main" id="{2F4AE780-84FC-44EF-8450-1052E2308842}"/>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7" name="正方形/長方形 346">
          <a:extLst>
            <a:ext uri="{FF2B5EF4-FFF2-40B4-BE49-F238E27FC236}">
              <a16:creationId xmlns="" xmlns:a16="http://schemas.microsoft.com/office/drawing/2014/main" id="{62D71F17-86F9-427A-9A32-73D96E0A2EE6}"/>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8" name="正方形/長方形 347">
          <a:extLst>
            <a:ext uri="{FF2B5EF4-FFF2-40B4-BE49-F238E27FC236}">
              <a16:creationId xmlns="" xmlns:a16="http://schemas.microsoft.com/office/drawing/2014/main" id="{7467F2A9-0D89-4504-AEA5-BB7E7C32E4A2}"/>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9" name="正方形/長方形 348">
          <a:extLst>
            <a:ext uri="{FF2B5EF4-FFF2-40B4-BE49-F238E27FC236}">
              <a16:creationId xmlns="" xmlns:a16="http://schemas.microsoft.com/office/drawing/2014/main" id="{0596DB08-322A-4A9C-A2EE-068836C89741}"/>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0" name="正方形/長方形 349">
          <a:extLst>
            <a:ext uri="{FF2B5EF4-FFF2-40B4-BE49-F238E27FC236}">
              <a16:creationId xmlns="" xmlns:a16="http://schemas.microsoft.com/office/drawing/2014/main" id="{3AB4228B-CFC8-4E86-84F5-A952112641B2}"/>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1" name="正方形/長方形 350">
          <a:extLst>
            <a:ext uri="{FF2B5EF4-FFF2-40B4-BE49-F238E27FC236}">
              <a16:creationId xmlns="" xmlns:a16="http://schemas.microsoft.com/office/drawing/2014/main" id="{0AE0B2B1-7E02-42AD-A11A-0933556C6657}"/>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2" name="正方形/長方形 351">
          <a:extLst>
            <a:ext uri="{FF2B5EF4-FFF2-40B4-BE49-F238E27FC236}">
              <a16:creationId xmlns="" xmlns:a16="http://schemas.microsoft.com/office/drawing/2014/main" id="{3DA82831-1256-4F91-B85D-B2405588A0E8}"/>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3" name="正方形/長方形 352">
          <a:extLst>
            <a:ext uri="{FF2B5EF4-FFF2-40B4-BE49-F238E27FC236}">
              <a16:creationId xmlns="" xmlns:a16="http://schemas.microsoft.com/office/drawing/2014/main" id="{A039CE2B-32A1-46B0-A27E-DFAA4C067D1A}"/>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4" name="テキスト ボックス 353">
          <a:extLst>
            <a:ext uri="{FF2B5EF4-FFF2-40B4-BE49-F238E27FC236}">
              <a16:creationId xmlns="" xmlns:a16="http://schemas.microsoft.com/office/drawing/2014/main" id="{D3B9027A-864B-447F-9058-E22BC3CEE0BE}"/>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地下鉄事業への経営健全化出資債，退職手当債，行政改革推進債など地方交付税措置のない特例的な市債の発行や公債償還基金の取崩しにより，類似団体平均値を上回っている。</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「はばたけ未来へ</a:t>
          </a:r>
          <a:r>
            <a:rPr lang="ja-JP" altLang="ja-JP" sz="1100" i="1">
              <a:solidFill>
                <a:schemeClr val="dk1"/>
              </a:solidFill>
              <a:effectLst/>
              <a:latin typeface="+mn-lt"/>
              <a:ea typeface="+mn-ea"/>
              <a:cs typeface="+mn-cs"/>
            </a:rPr>
            <a:t>！</a:t>
          </a:r>
          <a:r>
            <a:rPr lang="ja-JP" altLang="ja-JP" sz="1100">
              <a:solidFill>
                <a:schemeClr val="dk1"/>
              </a:solidFill>
              <a:effectLst/>
              <a:latin typeface="+mn-lt"/>
              <a:ea typeface="+mn-ea"/>
              <a:cs typeface="+mn-cs"/>
            </a:rPr>
            <a:t>　京プラン」実施計画第２ステージ（</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a:t>
          </a:r>
          <a:r>
            <a:rPr lang="en-US" altLang="ja-JP" sz="1100">
              <a:solidFill>
                <a:schemeClr val="dk1"/>
              </a:solidFill>
              <a:effectLst/>
              <a:latin typeface="+mn-lt"/>
              <a:ea typeface="+mn-ea"/>
              <a:cs typeface="+mn-cs"/>
            </a:rPr>
            <a:t>32</a:t>
          </a:r>
          <a:r>
            <a:rPr lang="ja-JP" altLang="ja-JP" sz="1100">
              <a:solidFill>
                <a:schemeClr val="dk1"/>
              </a:solidFill>
              <a:effectLst/>
              <a:latin typeface="+mn-lt"/>
              <a:ea typeface="+mn-ea"/>
              <a:cs typeface="+mn-cs"/>
            </a:rPr>
            <a:t>年度）に基づき，市債残高の適切なコントロールに取り組んでおり，引き続き比率の改善に努めていく。</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5" name="テキスト ボックス 354">
          <a:extLst>
            <a:ext uri="{FF2B5EF4-FFF2-40B4-BE49-F238E27FC236}">
              <a16:creationId xmlns="" xmlns:a16="http://schemas.microsoft.com/office/drawing/2014/main" id="{32BBCE4D-110F-47B8-A13A-2D8A9B6F5E17}"/>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6" name="直線コネクタ 355">
          <a:extLst>
            <a:ext uri="{FF2B5EF4-FFF2-40B4-BE49-F238E27FC236}">
              <a16:creationId xmlns="" xmlns:a16="http://schemas.microsoft.com/office/drawing/2014/main" id="{5094F952-9509-4E86-8CCE-6BA8DB511C6E}"/>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7" name="テキスト ボックス 356">
          <a:extLst>
            <a:ext uri="{FF2B5EF4-FFF2-40B4-BE49-F238E27FC236}">
              <a16:creationId xmlns="" xmlns:a16="http://schemas.microsoft.com/office/drawing/2014/main" id="{FB1E120F-C13F-440E-9D86-7A15E0AC897B}"/>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8" name="直線コネクタ 357">
          <a:extLst>
            <a:ext uri="{FF2B5EF4-FFF2-40B4-BE49-F238E27FC236}">
              <a16:creationId xmlns="" xmlns:a16="http://schemas.microsoft.com/office/drawing/2014/main" id="{8AD0692C-2722-4B67-A83E-51E3CFEBE578}"/>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9" name="テキスト ボックス 358">
          <a:extLst>
            <a:ext uri="{FF2B5EF4-FFF2-40B4-BE49-F238E27FC236}">
              <a16:creationId xmlns="" xmlns:a16="http://schemas.microsoft.com/office/drawing/2014/main" id="{45624F44-DA28-4A76-B8A1-4D52DBC9A25A}"/>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0" name="直線コネクタ 359">
          <a:extLst>
            <a:ext uri="{FF2B5EF4-FFF2-40B4-BE49-F238E27FC236}">
              <a16:creationId xmlns="" xmlns:a16="http://schemas.microsoft.com/office/drawing/2014/main" id="{7B480ED9-0352-45F0-BAB3-F2502E99671E}"/>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1" name="テキスト ボックス 360">
          <a:extLst>
            <a:ext uri="{FF2B5EF4-FFF2-40B4-BE49-F238E27FC236}">
              <a16:creationId xmlns="" xmlns:a16="http://schemas.microsoft.com/office/drawing/2014/main" id="{6891579F-6E83-4605-983A-B1088E3AACD8}"/>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2" name="直線コネクタ 361">
          <a:extLst>
            <a:ext uri="{FF2B5EF4-FFF2-40B4-BE49-F238E27FC236}">
              <a16:creationId xmlns="" xmlns:a16="http://schemas.microsoft.com/office/drawing/2014/main" id="{FA75B686-9DB6-4309-8DCC-FDAC916776E3}"/>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3" name="テキスト ボックス 362">
          <a:extLst>
            <a:ext uri="{FF2B5EF4-FFF2-40B4-BE49-F238E27FC236}">
              <a16:creationId xmlns="" xmlns:a16="http://schemas.microsoft.com/office/drawing/2014/main" id="{552F4609-4345-4745-B240-609B19701C6C}"/>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4" name="直線コネクタ 363">
          <a:extLst>
            <a:ext uri="{FF2B5EF4-FFF2-40B4-BE49-F238E27FC236}">
              <a16:creationId xmlns="" xmlns:a16="http://schemas.microsoft.com/office/drawing/2014/main" id="{61198383-5825-428A-8AED-FD5D51B1233F}"/>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5" name="テキスト ボックス 364">
          <a:extLst>
            <a:ext uri="{FF2B5EF4-FFF2-40B4-BE49-F238E27FC236}">
              <a16:creationId xmlns="" xmlns:a16="http://schemas.microsoft.com/office/drawing/2014/main" id="{BD3A5A7C-7D62-471A-83C8-19F7FDD7FD0F}"/>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6" name="直線コネクタ 365">
          <a:extLst>
            <a:ext uri="{FF2B5EF4-FFF2-40B4-BE49-F238E27FC236}">
              <a16:creationId xmlns="" xmlns:a16="http://schemas.microsoft.com/office/drawing/2014/main" id="{81CA2F6F-6F68-4B80-8D28-5486CC335AC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7" name="テキスト ボックス 366">
          <a:extLst>
            <a:ext uri="{FF2B5EF4-FFF2-40B4-BE49-F238E27FC236}">
              <a16:creationId xmlns="" xmlns:a16="http://schemas.microsoft.com/office/drawing/2014/main" id="{79419D98-7168-47AB-BBA6-D59C60804AB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8" name="直線コネクタ 367">
          <a:extLst>
            <a:ext uri="{FF2B5EF4-FFF2-40B4-BE49-F238E27FC236}">
              <a16:creationId xmlns="" xmlns:a16="http://schemas.microsoft.com/office/drawing/2014/main" id="{E7A1A0E1-6B7C-459D-827C-A355FB2492AC}"/>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69" name="テキスト ボックス 368">
          <a:extLst>
            <a:ext uri="{FF2B5EF4-FFF2-40B4-BE49-F238E27FC236}">
              <a16:creationId xmlns="" xmlns:a16="http://schemas.microsoft.com/office/drawing/2014/main" id="{79D44F28-23C9-4138-BDE2-C30E9CE0FB08}"/>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a:extLst>
            <a:ext uri="{FF2B5EF4-FFF2-40B4-BE49-F238E27FC236}">
              <a16:creationId xmlns="" xmlns:a16="http://schemas.microsoft.com/office/drawing/2014/main" id="{BC9D0D5F-E085-4B6B-AEC2-B4272C554672}"/>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1" name="テキスト ボックス 370">
          <a:extLst>
            <a:ext uri="{FF2B5EF4-FFF2-40B4-BE49-F238E27FC236}">
              <a16:creationId xmlns="" xmlns:a16="http://schemas.microsoft.com/office/drawing/2014/main" id="{FDBFC405-9917-4BBD-959A-E358C7811E68}"/>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a:extLst>
            <a:ext uri="{FF2B5EF4-FFF2-40B4-BE49-F238E27FC236}">
              <a16:creationId xmlns="" xmlns:a16="http://schemas.microsoft.com/office/drawing/2014/main" id="{1CE1B96B-8112-4835-8DA8-DF0F14DA0223}"/>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110974</xdr:rowOff>
    </xdr:from>
    <xdr:to>
      <xdr:col>24</xdr:col>
      <xdr:colOff>558800</xdr:colOff>
      <xdr:row>45</xdr:row>
      <xdr:rowOff>51102</xdr:rowOff>
    </xdr:to>
    <xdr:cxnSp macro="">
      <xdr:nvCxnSpPr>
        <xdr:cNvPr id="373" name="直線コネクタ 372">
          <a:extLst>
            <a:ext uri="{FF2B5EF4-FFF2-40B4-BE49-F238E27FC236}">
              <a16:creationId xmlns="" xmlns:a16="http://schemas.microsoft.com/office/drawing/2014/main" id="{820EE1DD-78BE-4B00-ADEF-167E6C243329}"/>
            </a:ext>
          </a:extLst>
        </xdr:cNvPr>
        <xdr:cNvCxnSpPr/>
      </xdr:nvCxnSpPr>
      <xdr:spPr>
        <a:xfrm flipV="1">
          <a:off x="17018000" y="6111724"/>
          <a:ext cx="0" cy="16546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23179</xdr:rowOff>
    </xdr:from>
    <xdr:ext cx="762000" cy="259045"/>
    <xdr:sp macro="" textlink="">
      <xdr:nvSpPr>
        <xdr:cNvPr id="374" name="公債費負担の状況最小値テキスト">
          <a:extLst>
            <a:ext uri="{FF2B5EF4-FFF2-40B4-BE49-F238E27FC236}">
              <a16:creationId xmlns="" xmlns:a16="http://schemas.microsoft.com/office/drawing/2014/main" id="{7604C152-371E-4207-B3B3-E5098E71B657}"/>
            </a:ext>
          </a:extLst>
        </xdr:cNvPr>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24</xdr:col>
      <xdr:colOff>469900</xdr:colOff>
      <xdr:row>45</xdr:row>
      <xdr:rowOff>51102</xdr:rowOff>
    </xdr:from>
    <xdr:to>
      <xdr:col>24</xdr:col>
      <xdr:colOff>647700</xdr:colOff>
      <xdr:row>45</xdr:row>
      <xdr:rowOff>51102</xdr:rowOff>
    </xdr:to>
    <xdr:cxnSp macro="">
      <xdr:nvCxnSpPr>
        <xdr:cNvPr id="375" name="直線コネクタ 374">
          <a:extLst>
            <a:ext uri="{FF2B5EF4-FFF2-40B4-BE49-F238E27FC236}">
              <a16:creationId xmlns="" xmlns:a16="http://schemas.microsoft.com/office/drawing/2014/main" id="{2D548521-C91F-40B8-9346-8E61301AB58E}"/>
            </a:ext>
          </a:extLst>
        </xdr:cNvPr>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25901</xdr:rowOff>
    </xdr:from>
    <xdr:ext cx="762000" cy="259045"/>
    <xdr:sp macro="" textlink="">
      <xdr:nvSpPr>
        <xdr:cNvPr id="376" name="公債費負担の状況最大値テキスト">
          <a:extLst>
            <a:ext uri="{FF2B5EF4-FFF2-40B4-BE49-F238E27FC236}">
              <a16:creationId xmlns="" xmlns:a16="http://schemas.microsoft.com/office/drawing/2014/main" id="{B93AB2FE-BD9E-4CEA-98AA-9F062685EB9F}"/>
            </a:ext>
          </a:extLst>
        </xdr:cNvPr>
        <xdr:cNvSpPr txBox="1"/>
      </xdr:nvSpPr>
      <xdr:spPr>
        <a:xfrm>
          <a:off x="17106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35</xdr:row>
      <xdr:rowOff>110974</xdr:rowOff>
    </xdr:from>
    <xdr:to>
      <xdr:col>24</xdr:col>
      <xdr:colOff>647700</xdr:colOff>
      <xdr:row>35</xdr:row>
      <xdr:rowOff>110974</xdr:rowOff>
    </xdr:to>
    <xdr:cxnSp macro="">
      <xdr:nvCxnSpPr>
        <xdr:cNvPr id="377" name="直線コネクタ 376">
          <a:extLst>
            <a:ext uri="{FF2B5EF4-FFF2-40B4-BE49-F238E27FC236}">
              <a16:creationId xmlns="" xmlns:a16="http://schemas.microsoft.com/office/drawing/2014/main" id="{12DFC340-CEC5-4761-8C94-2D6F453ABEB9}"/>
            </a:ext>
          </a:extLst>
        </xdr:cNvPr>
        <xdr:cNvCxnSpPr/>
      </xdr:nvCxnSpPr>
      <xdr:spPr>
        <a:xfrm>
          <a:off x="16929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152702</xdr:rowOff>
    </xdr:from>
    <xdr:to>
      <xdr:col>24</xdr:col>
      <xdr:colOff>558800</xdr:colOff>
      <xdr:row>43</xdr:row>
      <xdr:rowOff>152702</xdr:rowOff>
    </xdr:to>
    <xdr:cxnSp macro="">
      <xdr:nvCxnSpPr>
        <xdr:cNvPr id="378" name="直線コネクタ 377">
          <a:extLst>
            <a:ext uri="{FF2B5EF4-FFF2-40B4-BE49-F238E27FC236}">
              <a16:creationId xmlns="" xmlns:a16="http://schemas.microsoft.com/office/drawing/2014/main" id="{24FB29B9-01AD-4B29-A4FE-C6E8B0628FEF}"/>
            </a:ext>
          </a:extLst>
        </xdr:cNvPr>
        <xdr:cNvCxnSpPr/>
      </xdr:nvCxnSpPr>
      <xdr:spPr>
        <a:xfrm>
          <a:off x="16179800" y="75250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69746</xdr:rowOff>
    </xdr:from>
    <xdr:ext cx="762000" cy="259045"/>
    <xdr:sp macro="" textlink="">
      <xdr:nvSpPr>
        <xdr:cNvPr id="379" name="公債費負担の状況平均値テキスト">
          <a:extLst>
            <a:ext uri="{FF2B5EF4-FFF2-40B4-BE49-F238E27FC236}">
              <a16:creationId xmlns="" xmlns:a16="http://schemas.microsoft.com/office/drawing/2014/main" id="{C8AABDF6-B7B2-4ECE-B832-5F4E7585D829}"/>
            </a:ext>
          </a:extLst>
        </xdr:cNvPr>
        <xdr:cNvSpPr txBox="1"/>
      </xdr:nvSpPr>
      <xdr:spPr>
        <a:xfrm>
          <a:off x="17106900" y="6756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53219</xdr:rowOff>
    </xdr:from>
    <xdr:to>
      <xdr:col>24</xdr:col>
      <xdr:colOff>609600</xdr:colOff>
      <xdr:row>40</xdr:row>
      <xdr:rowOff>154819</xdr:rowOff>
    </xdr:to>
    <xdr:sp macro="" textlink="">
      <xdr:nvSpPr>
        <xdr:cNvPr id="380" name="フローチャート : 判断 379">
          <a:extLst>
            <a:ext uri="{FF2B5EF4-FFF2-40B4-BE49-F238E27FC236}">
              <a16:creationId xmlns="" xmlns:a16="http://schemas.microsoft.com/office/drawing/2014/main" id="{92022AD8-3E5B-4F05-A94A-2847043E7579}"/>
            </a:ext>
          </a:extLst>
        </xdr:cNvPr>
        <xdr:cNvSpPr/>
      </xdr:nvSpPr>
      <xdr:spPr>
        <a:xfrm>
          <a:off x="169672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129722</xdr:rowOff>
    </xdr:from>
    <xdr:to>
      <xdr:col>23</xdr:col>
      <xdr:colOff>406400</xdr:colOff>
      <xdr:row>43</xdr:row>
      <xdr:rowOff>152702</xdr:rowOff>
    </xdr:to>
    <xdr:cxnSp macro="">
      <xdr:nvCxnSpPr>
        <xdr:cNvPr id="381" name="直線コネクタ 380">
          <a:extLst>
            <a:ext uri="{FF2B5EF4-FFF2-40B4-BE49-F238E27FC236}">
              <a16:creationId xmlns="" xmlns:a16="http://schemas.microsoft.com/office/drawing/2014/main" id="{167D90C1-87EE-4C6A-963D-A54CFCC36355}"/>
            </a:ext>
          </a:extLst>
        </xdr:cNvPr>
        <xdr:cNvCxnSpPr/>
      </xdr:nvCxnSpPr>
      <xdr:spPr>
        <a:xfrm>
          <a:off x="15290800" y="7502072"/>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122162</xdr:rowOff>
    </xdr:from>
    <xdr:to>
      <xdr:col>23</xdr:col>
      <xdr:colOff>457200</xdr:colOff>
      <xdr:row>41</xdr:row>
      <xdr:rowOff>52312</xdr:rowOff>
    </xdr:to>
    <xdr:sp macro="" textlink="">
      <xdr:nvSpPr>
        <xdr:cNvPr id="382" name="フローチャート : 判断 381">
          <a:extLst>
            <a:ext uri="{FF2B5EF4-FFF2-40B4-BE49-F238E27FC236}">
              <a16:creationId xmlns="" xmlns:a16="http://schemas.microsoft.com/office/drawing/2014/main" id="{AB57B67D-6CC4-432D-9A42-9EF23C16711C}"/>
            </a:ext>
          </a:extLst>
        </xdr:cNvPr>
        <xdr:cNvSpPr/>
      </xdr:nvSpPr>
      <xdr:spPr>
        <a:xfrm>
          <a:off x="16129000" y="69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62489</xdr:rowOff>
    </xdr:from>
    <xdr:ext cx="736600" cy="259045"/>
    <xdr:sp macro="" textlink="">
      <xdr:nvSpPr>
        <xdr:cNvPr id="383" name="テキスト ボックス 382">
          <a:extLst>
            <a:ext uri="{FF2B5EF4-FFF2-40B4-BE49-F238E27FC236}">
              <a16:creationId xmlns="" xmlns:a16="http://schemas.microsoft.com/office/drawing/2014/main" id="{03C3BB41-3E77-42BD-B472-4F2FAA924A28}"/>
            </a:ext>
          </a:extLst>
        </xdr:cNvPr>
        <xdr:cNvSpPr txBox="1"/>
      </xdr:nvSpPr>
      <xdr:spPr>
        <a:xfrm>
          <a:off x="15798800" y="674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14817</xdr:rowOff>
    </xdr:from>
    <xdr:to>
      <xdr:col>22</xdr:col>
      <xdr:colOff>203200</xdr:colOff>
      <xdr:row>43</xdr:row>
      <xdr:rowOff>129722</xdr:rowOff>
    </xdr:to>
    <xdr:cxnSp macro="">
      <xdr:nvCxnSpPr>
        <xdr:cNvPr id="384" name="直線コネクタ 383">
          <a:extLst>
            <a:ext uri="{FF2B5EF4-FFF2-40B4-BE49-F238E27FC236}">
              <a16:creationId xmlns="" xmlns:a16="http://schemas.microsoft.com/office/drawing/2014/main" id="{8B3C3703-98D2-40F0-BEE7-9A2448D49EEF}"/>
            </a:ext>
          </a:extLst>
        </xdr:cNvPr>
        <xdr:cNvCxnSpPr/>
      </xdr:nvCxnSpPr>
      <xdr:spPr>
        <a:xfrm>
          <a:off x="14401800" y="7387167"/>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156633</xdr:rowOff>
    </xdr:from>
    <xdr:to>
      <xdr:col>22</xdr:col>
      <xdr:colOff>254000</xdr:colOff>
      <xdr:row>41</xdr:row>
      <xdr:rowOff>86783</xdr:rowOff>
    </xdr:to>
    <xdr:sp macro="" textlink="">
      <xdr:nvSpPr>
        <xdr:cNvPr id="385" name="フローチャート : 判断 384">
          <a:extLst>
            <a:ext uri="{FF2B5EF4-FFF2-40B4-BE49-F238E27FC236}">
              <a16:creationId xmlns="" xmlns:a16="http://schemas.microsoft.com/office/drawing/2014/main" id="{5EC76F3A-1DA4-49EB-A2D0-0CC91D6756E4}"/>
            </a:ext>
          </a:extLst>
        </xdr:cNvPr>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96960</xdr:rowOff>
    </xdr:from>
    <xdr:ext cx="762000" cy="259045"/>
    <xdr:sp macro="" textlink="">
      <xdr:nvSpPr>
        <xdr:cNvPr id="386" name="テキスト ボックス 385">
          <a:extLst>
            <a:ext uri="{FF2B5EF4-FFF2-40B4-BE49-F238E27FC236}">
              <a16:creationId xmlns="" xmlns:a16="http://schemas.microsoft.com/office/drawing/2014/main" id="{6E367C88-8AA7-4322-A7BA-A5713B5F3CE2}"/>
            </a:ext>
          </a:extLst>
        </xdr:cNvPr>
        <xdr:cNvSpPr txBox="1"/>
      </xdr:nvSpPr>
      <xdr:spPr>
        <a:xfrm>
          <a:off x="14909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163285</xdr:rowOff>
    </xdr:from>
    <xdr:to>
      <xdr:col>21</xdr:col>
      <xdr:colOff>0</xdr:colOff>
      <xdr:row>43</xdr:row>
      <xdr:rowOff>14817</xdr:rowOff>
    </xdr:to>
    <xdr:cxnSp macro="">
      <xdr:nvCxnSpPr>
        <xdr:cNvPr id="387" name="直線コネクタ 386">
          <a:extLst>
            <a:ext uri="{FF2B5EF4-FFF2-40B4-BE49-F238E27FC236}">
              <a16:creationId xmlns="" xmlns:a16="http://schemas.microsoft.com/office/drawing/2014/main" id="{FF9E655C-6878-4791-AAD6-E30CB25071F4}"/>
            </a:ext>
          </a:extLst>
        </xdr:cNvPr>
        <xdr:cNvCxnSpPr/>
      </xdr:nvCxnSpPr>
      <xdr:spPr>
        <a:xfrm>
          <a:off x="13512800" y="7364185"/>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156633</xdr:rowOff>
    </xdr:from>
    <xdr:to>
      <xdr:col>21</xdr:col>
      <xdr:colOff>50800</xdr:colOff>
      <xdr:row>41</xdr:row>
      <xdr:rowOff>86783</xdr:rowOff>
    </xdr:to>
    <xdr:sp macro="" textlink="">
      <xdr:nvSpPr>
        <xdr:cNvPr id="388" name="フローチャート : 判断 387">
          <a:extLst>
            <a:ext uri="{FF2B5EF4-FFF2-40B4-BE49-F238E27FC236}">
              <a16:creationId xmlns="" xmlns:a16="http://schemas.microsoft.com/office/drawing/2014/main" id="{E14FF495-8C13-4B74-803E-6A4C5B4847F3}"/>
            </a:ext>
          </a:extLst>
        </xdr:cNvPr>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96960</xdr:rowOff>
    </xdr:from>
    <xdr:ext cx="762000" cy="259045"/>
    <xdr:sp macro="" textlink="">
      <xdr:nvSpPr>
        <xdr:cNvPr id="389" name="テキスト ボックス 388">
          <a:extLst>
            <a:ext uri="{FF2B5EF4-FFF2-40B4-BE49-F238E27FC236}">
              <a16:creationId xmlns="" xmlns:a16="http://schemas.microsoft.com/office/drawing/2014/main" id="{3B399E9A-8CED-451D-BD18-03AE9DC2CB0F}"/>
            </a:ext>
          </a:extLst>
        </xdr:cNvPr>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19655</xdr:rowOff>
    </xdr:from>
    <xdr:to>
      <xdr:col>19</xdr:col>
      <xdr:colOff>533400</xdr:colOff>
      <xdr:row>41</xdr:row>
      <xdr:rowOff>121255</xdr:rowOff>
    </xdr:to>
    <xdr:sp macro="" textlink="">
      <xdr:nvSpPr>
        <xdr:cNvPr id="390" name="フローチャート : 判断 389">
          <a:extLst>
            <a:ext uri="{FF2B5EF4-FFF2-40B4-BE49-F238E27FC236}">
              <a16:creationId xmlns="" xmlns:a16="http://schemas.microsoft.com/office/drawing/2014/main" id="{486A4E75-209E-4B8D-9615-FF9A2A9A9856}"/>
            </a:ext>
          </a:extLst>
        </xdr:cNvPr>
        <xdr:cNvSpPr/>
      </xdr:nvSpPr>
      <xdr:spPr>
        <a:xfrm>
          <a:off x="13462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131432</xdr:rowOff>
    </xdr:from>
    <xdr:ext cx="762000" cy="259045"/>
    <xdr:sp macro="" textlink="">
      <xdr:nvSpPr>
        <xdr:cNvPr id="391" name="テキスト ボックス 390">
          <a:extLst>
            <a:ext uri="{FF2B5EF4-FFF2-40B4-BE49-F238E27FC236}">
              <a16:creationId xmlns="" xmlns:a16="http://schemas.microsoft.com/office/drawing/2014/main" id="{AF52C19F-CD41-4ED0-967E-678ACE50DBDB}"/>
            </a:ext>
          </a:extLst>
        </xdr:cNvPr>
        <xdr:cNvSpPr txBox="1"/>
      </xdr:nvSpPr>
      <xdr:spPr>
        <a:xfrm>
          <a:off x="13131800" y="68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a:extLst>
            <a:ext uri="{FF2B5EF4-FFF2-40B4-BE49-F238E27FC236}">
              <a16:creationId xmlns="" xmlns:a16="http://schemas.microsoft.com/office/drawing/2014/main" id="{E4BA6171-51FF-49DE-A76A-C5EAF6F121AE}"/>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a:extLst>
            <a:ext uri="{FF2B5EF4-FFF2-40B4-BE49-F238E27FC236}">
              <a16:creationId xmlns="" xmlns:a16="http://schemas.microsoft.com/office/drawing/2014/main" id="{5465B734-62A2-4A3E-9FF7-7DA0EC07E26E}"/>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a:extLst>
            <a:ext uri="{FF2B5EF4-FFF2-40B4-BE49-F238E27FC236}">
              <a16:creationId xmlns="" xmlns:a16="http://schemas.microsoft.com/office/drawing/2014/main" id="{B2C5B2F3-2E67-40B9-91E8-3FCC50DCB063}"/>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a:extLst>
            <a:ext uri="{FF2B5EF4-FFF2-40B4-BE49-F238E27FC236}">
              <a16:creationId xmlns="" xmlns:a16="http://schemas.microsoft.com/office/drawing/2014/main" id="{D6B6883B-5B3D-4634-9EC8-511133D2F9CF}"/>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a:extLst>
            <a:ext uri="{FF2B5EF4-FFF2-40B4-BE49-F238E27FC236}">
              <a16:creationId xmlns="" xmlns:a16="http://schemas.microsoft.com/office/drawing/2014/main" id="{0FEEE526-8B8C-4DDA-9FFD-AE1A430F525B}"/>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43</xdr:row>
      <xdr:rowOff>101902</xdr:rowOff>
    </xdr:from>
    <xdr:to>
      <xdr:col>24</xdr:col>
      <xdr:colOff>609600</xdr:colOff>
      <xdr:row>44</xdr:row>
      <xdr:rowOff>32052</xdr:rowOff>
    </xdr:to>
    <xdr:sp macro="" textlink="">
      <xdr:nvSpPr>
        <xdr:cNvPr id="397" name="円/楕円 396">
          <a:extLst>
            <a:ext uri="{FF2B5EF4-FFF2-40B4-BE49-F238E27FC236}">
              <a16:creationId xmlns="" xmlns:a16="http://schemas.microsoft.com/office/drawing/2014/main" id="{A550209A-C9EC-4EA2-8F82-91620F65FAE5}"/>
            </a:ext>
          </a:extLst>
        </xdr:cNvPr>
        <xdr:cNvSpPr/>
      </xdr:nvSpPr>
      <xdr:spPr>
        <a:xfrm>
          <a:off x="169672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73979</xdr:rowOff>
    </xdr:from>
    <xdr:ext cx="762000" cy="259045"/>
    <xdr:sp macro="" textlink="">
      <xdr:nvSpPr>
        <xdr:cNvPr id="398" name="公債費負担の状況該当値テキスト">
          <a:extLst>
            <a:ext uri="{FF2B5EF4-FFF2-40B4-BE49-F238E27FC236}">
              <a16:creationId xmlns="" xmlns:a16="http://schemas.microsoft.com/office/drawing/2014/main" id="{19898ECD-6BEB-4815-AE80-DBF901FD6207}"/>
            </a:ext>
          </a:extLst>
        </xdr:cNvPr>
        <xdr:cNvSpPr txBox="1"/>
      </xdr:nvSpPr>
      <xdr:spPr>
        <a:xfrm>
          <a:off x="17106900" y="744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101902</xdr:rowOff>
    </xdr:from>
    <xdr:to>
      <xdr:col>23</xdr:col>
      <xdr:colOff>457200</xdr:colOff>
      <xdr:row>44</xdr:row>
      <xdr:rowOff>32052</xdr:rowOff>
    </xdr:to>
    <xdr:sp macro="" textlink="">
      <xdr:nvSpPr>
        <xdr:cNvPr id="399" name="円/楕円 398">
          <a:extLst>
            <a:ext uri="{FF2B5EF4-FFF2-40B4-BE49-F238E27FC236}">
              <a16:creationId xmlns="" xmlns:a16="http://schemas.microsoft.com/office/drawing/2014/main" id="{898D77E2-B77E-442B-A69A-C271D1EA2880}"/>
            </a:ext>
          </a:extLst>
        </xdr:cNvPr>
        <xdr:cNvSpPr/>
      </xdr:nvSpPr>
      <xdr:spPr>
        <a:xfrm>
          <a:off x="16129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16829</xdr:rowOff>
    </xdr:from>
    <xdr:ext cx="736600" cy="259045"/>
    <xdr:sp macro="" textlink="">
      <xdr:nvSpPr>
        <xdr:cNvPr id="400" name="テキスト ボックス 399">
          <a:extLst>
            <a:ext uri="{FF2B5EF4-FFF2-40B4-BE49-F238E27FC236}">
              <a16:creationId xmlns="" xmlns:a16="http://schemas.microsoft.com/office/drawing/2014/main" id="{EAA68B7C-14F4-4C92-8BA0-A32755DBE7E5}"/>
            </a:ext>
          </a:extLst>
        </xdr:cNvPr>
        <xdr:cNvSpPr txBox="1"/>
      </xdr:nvSpPr>
      <xdr:spPr>
        <a:xfrm>
          <a:off x="15798800" y="7560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78922</xdr:rowOff>
    </xdr:from>
    <xdr:to>
      <xdr:col>22</xdr:col>
      <xdr:colOff>254000</xdr:colOff>
      <xdr:row>44</xdr:row>
      <xdr:rowOff>9072</xdr:rowOff>
    </xdr:to>
    <xdr:sp macro="" textlink="">
      <xdr:nvSpPr>
        <xdr:cNvPr id="401" name="円/楕円 400">
          <a:extLst>
            <a:ext uri="{FF2B5EF4-FFF2-40B4-BE49-F238E27FC236}">
              <a16:creationId xmlns="" xmlns:a16="http://schemas.microsoft.com/office/drawing/2014/main" id="{D2574DEF-C48D-4881-B196-A1C561487D6B}"/>
            </a:ext>
          </a:extLst>
        </xdr:cNvPr>
        <xdr:cNvSpPr/>
      </xdr:nvSpPr>
      <xdr:spPr>
        <a:xfrm>
          <a:off x="15240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165299</xdr:rowOff>
    </xdr:from>
    <xdr:ext cx="762000" cy="259045"/>
    <xdr:sp macro="" textlink="">
      <xdr:nvSpPr>
        <xdr:cNvPr id="402" name="テキスト ボックス 401">
          <a:extLst>
            <a:ext uri="{FF2B5EF4-FFF2-40B4-BE49-F238E27FC236}">
              <a16:creationId xmlns="" xmlns:a16="http://schemas.microsoft.com/office/drawing/2014/main" id="{879FA73F-D52D-416D-9C57-5A0C11D2FBD4}"/>
            </a:ext>
          </a:extLst>
        </xdr:cNvPr>
        <xdr:cNvSpPr txBox="1"/>
      </xdr:nvSpPr>
      <xdr:spPr>
        <a:xfrm>
          <a:off x="14909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135467</xdr:rowOff>
    </xdr:from>
    <xdr:to>
      <xdr:col>21</xdr:col>
      <xdr:colOff>50800</xdr:colOff>
      <xdr:row>43</xdr:row>
      <xdr:rowOff>65617</xdr:rowOff>
    </xdr:to>
    <xdr:sp macro="" textlink="">
      <xdr:nvSpPr>
        <xdr:cNvPr id="403" name="円/楕円 402">
          <a:extLst>
            <a:ext uri="{FF2B5EF4-FFF2-40B4-BE49-F238E27FC236}">
              <a16:creationId xmlns="" xmlns:a16="http://schemas.microsoft.com/office/drawing/2014/main" id="{FE10340E-EFAE-4ADE-A41D-1E8DF6A6FBEF}"/>
            </a:ext>
          </a:extLst>
        </xdr:cNvPr>
        <xdr:cNvSpPr/>
      </xdr:nvSpPr>
      <xdr:spPr>
        <a:xfrm>
          <a:off x="14351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50394</xdr:rowOff>
    </xdr:from>
    <xdr:ext cx="762000" cy="259045"/>
    <xdr:sp macro="" textlink="">
      <xdr:nvSpPr>
        <xdr:cNvPr id="404" name="テキスト ボックス 403">
          <a:extLst>
            <a:ext uri="{FF2B5EF4-FFF2-40B4-BE49-F238E27FC236}">
              <a16:creationId xmlns="" xmlns:a16="http://schemas.microsoft.com/office/drawing/2014/main" id="{8B3CFEFB-6B8B-4041-A7E9-668E3BE6C52A}"/>
            </a:ext>
          </a:extLst>
        </xdr:cNvPr>
        <xdr:cNvSpPr txBox="1"/>
      </xdr:nvSpPr>
      <xdr:spPr>
        <a:xfrm>
          <a:off x="14020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112485</xdr:rowOff>
    </xdr:from>
    <xdr:to>
      <xdr:col>19</xdr:col>
      <xdr:colOff>533400</xdr:colOff>
      <xdr:row>43</xdr:row>
      <xdr:rowOff>42635</xdr:rowOff>
    </xdr:to>
    <xdr:sp macro="" textlink="">
      <xdr:nvSpPr>
        <xdr:cNvPr id="405" name="円/楕円 404">
          <a:extLst>
            <a:ext uri="{FF2B5EF4-FFF2-40B4-BE49-F238E27FC236}">
              <a16:creationId xmlns="" xmlns:a16="http://schemas.microsoft.com/office/drawing/2014/main" id="{DC97CF2C-E40A-41C6-AB17-BA9D35C4B956}"/>
            </a:ext>
          </a:extLst>
        </xdr:cNvPr>
        <xdr:cNvSpPr/>
      </xdr:nvSpPr>
      <xdr:spPr>
        <a:xfrm>
          <a:off x="13462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27412</xdr:rowOff>
    </xdr:from>
    <xdr:ext cx="762000" cy="259045"/>
    <xdr:sp macro="" textlink="">
      <xdr:nvSpPr>
        <xdr:cNvPr id="406" name="テキスト ボックス 405">
          <a:extLst>
            <a:ext uri="{FF2B5EF4-FFF2-40B4-BE49-F238E27FC236}">
              <a16:creationId xmlns="" xmlns:a16="http://schemas.microsoft.com/office/drawing/2014/main" id="{891D9656-B394-4D35-BBBB-0787A96A1792}"/>
            </a:ext>
          </a:extLst>
        </xdr:cNvPr>
        <xdr:cNvSpPr txBox="1"/>
      </xdr:nvSpPr>
      <xdr:spPr>
        <a:xfrm>
          <a:off x="13131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a:extLst>
            <a:ext uri="{FF2B5EF4-FFF2-40B4-BE49-F238E27FC236}">
              <a16:creationId xmlns="" xmlns:a16="http://schemas.microsoft.com/office/drawing/2014/main" id="{D4F33CB8-3385-451F-9726-D07A4CD0E07A}"/>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8" name="テキスト ボックス 407">
          <a:extLst>
            <a:ext uri="{FF2B5EF4-FFF2-40B4-BE49-F238E27FC236}">
              <a16:creationId xmlns="" xmlns:a16="http://schemas.microsoft.com/office/drawing/2014/main" id="{30818B62-FDBC-4044-BC28-60E19BEB115E}"/>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9" name="テキスト ボックス 408">
          <a:extLst>
            <a:ext uri="{FF2B5EF4-FFF2-40B4-BE49-F238E27FC236}">
              <a16:creationId xmlns="" xmlns:a16="http://schemas.microsoft.com/office/drawing/2014/main" id="{888C794F-1D7B-433D-9E60-ACF0C3616F4B}"/>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[226.2%]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a:extLst>
            <a:ext uri="{FF2B5EF4-FFF2-40B4-BE49-F238E27FC236}">
              <a16:creationId xmlns="" xmlns:a16="http://schemas.microsoft.com/office/drawing/2014/main" id="{C4EF36DA-CE07-44B7-8DF0-1CEA0151A64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a:extLst>
            <a:ext uri="{FF2B5EF4-FFF2-40B4-BE49-F238E27FC236}">
              <a16:creationId xmlns="" xmlns:a16="http://schemas.microsoft.com/office/drawing/2014/main" id="{CD7FE105-3C35-4D53-AB96-8FD588A44831}"/>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a:extLst>
            <a:ext uri="{FF2B5EF4-FFF2-40B4-BE49-F238E27FC236}">
              <a16:creationId xmlns="" xmlns:a16="http://schemas.microsoft.com/office/drawing/2014/main" id="{687FC45D-85D8-4EE2-9521-F20E6BEEF0F2}"/>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a:extLst>
            <a:ext uri="{FF2B5EF4-FFF2-40B4-BE49-F238E27FC236}">
              <a16:creationId xmlns="" xmlns:a16="http://schemas.microsoft.com/office/drawing/2014/main" id="{37DDF24B-0BE0-41AF-9CB9-1BBA9C7AA2F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a:extLst>
            <a:ext uri="{FF2B5EF4-FFF2-40B4-BE49-F238E27FC236}">
              <a16:creationId xmlns="" xmlns:a16="http://schemas.microsoft.com/office/drawing/2014/main" id="{0C14F9FB-A6E1-4328-AEC7-B820B036B2E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a:extLst>
            <a:ext uri="{FF2B5EF4-FFF2-40B4-BE49-F238E27FC236}">
              <a16:creationId xmlns="" xmlns:a16="http://schemas.microsoft.com/office/drawing/2014/main" id="{86A694D7-880D-49C2-8996-98F64C89EB53}"/>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a:extLst>
            <a:ext uri="{FF2B5EF4-FFF2-40B4-BE49-F238E27FC236}">
              <a16:creationId xmlns="" xmlns:a16="http://schemas.microsoft.com/office/drawing/2014/main" id="{D263048E-02A9-4E7A-BFBC-8D65370D9BD7}"/>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a:extLst>
            <a:ext uri="{FF2B5EF4-FFF2-40B4-BE49-F238E27FC236}">
              <a16:creationId xmlns="" xmlns:a16="http://schemas.microsoft.com/office/drawing/2014/main" id="{9B6F721D-98EC-43B2-9616-3ECD9D31E08A}"/>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a:extLst>
            <a:ext uri="{FF2B5EF4-FFF2-40B4-BE49-F238E27FC236}">
              <a16:creationId xmlns="" xmlns:a16="http://schemas.microsoft.com/office/drawing/2014/main" id="{E647DC17-C003-4CFF-B557-DDBE9BC6B03C}"/>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a:extLst>
            <a:ext uri="{FF2B5EF4-FFF2-40B4-BE49-F238E27FC236}">
              <a16:creationId xmlns="" xmlns:a16="http://schemas.microsoft.com/office/drawing/2014/main" id="{C5FC555E-BF2C-408C-BBF8-6A49B039B9CE}"/>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公営企業の市債残高の縮減などの減少要素はあるものの，地下鉄事業への経営健全化出資債，退職手当債，行政改革推進債など地方交付税措置のない特例的な市債の発行や公債償還基金の取崩しにより，類似団体平均値を上回っている。</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「はばたけ未来へ</a:t>
          </a:r>
          <a:r>
            <a:rPr lang="ja-JP" altLang="ja-JP" sz="1100" i="1">
              <a:solidFill>
                <a:schemeClr val="dk1"/>
              </a:solidFill>
              <a:effectLst/>
              <a:latin typeface="+mn-lt"/>
              <a:ea typeface="+mn-ea"/>
              <a:cs typeface="+mn-cs"/>
            </a:rPr>
            <a:t>！</a:t>
          </a:r>
          <a:r>
            <a:rPr lang="ja-JP" altLang="ja-JP" sz="1100">
              <a:solidFill>
                <a:schemeClr val="dk1"/>
              </a:solidFill>
              <a:effectLst/>
              <a:latin typeface="+mn-lt"/>
              <a:ea typeface="+mn-ea"/>
              <a:cs typeface="+mn-cs"/>
            </a:rPr>
            <a:t>　京プラン」実施計画第２ステージ（</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a:t>
          </a:r>
          <a:r>
            <a:rPr lang="en-US" altLang="ja-JP" sz="1100">
              <a:solidFill>
                <a:schemeClr val="dk1"/>
              </a:solidFill>
              <a:effectLst/>
              <a:latin typeface="+mn-lt"/>
              <a:ea typeface="+mn-ea"/>
              <a:cs typeface="+mn-cs"/>
            </a:rPr>
            <a:t>32</a:t>
          </a:r>
          <a:r>
            <a:rPr lang="ja-JP" altLang="ja-JP" sz="1100">
              <a:solidFill>
                <a:schemeClr val="dk1"/>
              </a:solidFill>
              <a:effectLst/>
              <a:latin typeface="+mn-lt"/>
              <a:ea typeface="+mn-ea"/>
              <a:cs typeface="+mn-cs"/>
            </a:rPr>
            <a:t>年度）に基づき，市債残高の適切なコントロールや職員数の更なる適正化などに取り組んでおり，引き続き比率の改善に努めていく。</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0" name="テキスト ボックス 419">
          <a:extLst>
            <a:ext uri="{FF2B5EF4-FFF2-40B4-BE49-F238E27FC236}">
              <a16:creationId xmlns="" xmlns:a16="http://schemas.microsoft.com/office/drawing/2014/main" id="{244AD3AE-8E95-4D62-BB41-6653DE1CFC7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a:extLst>
            <a:ext uri="{FF2B5EF4-FFF2-40B4-BE49-F238E27FC236}">
              <a16:creationId xmlns="" xmlns:a16="http://schemas.microsoft.com/office/drawing/2014/main" id="{22685200-A653-4902-8108-3B803507E068}"/>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a:extLst>
            <a:ext uri="{FF2B5EF4-FFF2-40B4-BE49-F238E27FC236}">
              <a16:creationId xmlns="" xmlns:a16="http://schemas.microsoft.com/office/drawing/2014/main" id="{646ED44F-2773-4515-BF42-811AC49AC87B}"/>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3" name="直線コネクタ 422">
          <a:extLst>
            <a:ext uri="{FF2B5EF4-FFF2-40B4-BE49-F238E27FC236}">
              <a16:creationId xmlns="" xmlns:a16="http://schemas.microsoft.com/office/drawing/2014/main" id="{F24035D6-2350-4F56-9EE5-F1F066DB197C}"/>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4" name="テキスト ボックス 423">
          <a:extLst>
            <a:ext uri="{FF2B5EF4-FFF2-40B4-BE49-F238E27FC236}">
              <a16:creationId xmlns="" xmlns:a16="http://schemas.microsoft.com/office/drawing/2014/main" id="{8040F1EF-25BE-4BE2-B554-76CC50FEA61F}"/>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5" name="直線コネクタ 424">
          <a:extLst>
            <a:ext uri="{FF2B5EF4-FFF2-40B4-BE49-F238E27FC236}">
              <a16:creationId xmlns="" xmlns:a16="http://schemas.microsoft.com/office/drawing/2014/main" id="{24FB9C6C-0FD4-4188-BE10-50BA00BA9FEF}"/>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6" name="テキスト ボックス 425">
          <a:extLst>
            <a:ext uri="{FF2B5EF4-FFF2-40B4-BE49-F238E27FC236}">
              <a16:creationId xmlns="" xmlns:a16="http://schemas.microsoft.com/office/drawing/2014/main" id="{DB18C61B-EEC0-4E26-BE05-167FBA6674EB}"/>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7" name="直線コネクタ 426">
          <a:extLst>
            <a:ext uri="{FF2B5EF4-FFF2-40B4-BE49-F238E27FC236}">
              <a16:creationId xmlns="" xmlns:a16="http://schemas.microsoft.com/office/drawing/2014/main" id="{A2236761-4973-4603-8728-A3B429E615CA}"/>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8" name="テキスト ボックス 427">
          <a:extLst>
            <a:ext uri="{FF2B5EF4-FFF2-40B4-BE49-F238E27FC236}">
              <a16:creationId xmlns="" xmlns:a16="http://schemas.microsoft.com/office/drawing/2014/main" id="{907AF4A6-BC8B-4AD8-9515-4C6CBEA13166}"/>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9" name="直線コネクタ 428">
          <a:extLst>
            <a:ext uri="{FF2B5EF4-FFF2-40B4-BE49-F238E27FC236}">
              <a16:creationId xmlns="" xmlns:a16="http://schemas.microsoft.com/office/drawing/2014/main" id="{CADC3889-70B1-4155-910E-07CB3B37C5B5}"/>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0" name="テキスト ボックス 429">
          <a:extLst>
            <a:ext uri="{FF2B5EF4-FFF2-40B4-BE49-F238E27FC236}">
              <a16:creationId xmlns="" xmlns:a16="http://schemas.microsoft.com/office/drawing/2014/main" id="{25B05DB3-B269-4828-BD7E-00844A74DE8F}"/>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a:extLst>
            <a:ext uri="{FF2B5EF4-FFF2-40B4-BE49-F238E27FC236}">
              <a16:creationId xmlns="" xmlns:a16="http://schemas.microsoft.com/office/drawing/2014/main" id="{F7B2E951-228D-4F4D-9DBA-76A917C1A951}"/>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a:extLst>
            <a:ext uri="{FF2B5EF4-FFF2-40B4-BE49-F238E27FC236}">
              <a16:creationId xmlns="" xmlns:a16="http://schemas.microsoft.com/office/drawing/2014/main" id="{2DF10D14-D1EA-47B6-9F19-B3B363BDD475}"/>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113741</xdr:rowOff>
    </xdr:to>
    <xdr:cxnSp macro="">
      <xdr:nvCxnSpPr>
        <xdr:cNvPr id="433" name="直線コネクタ 432">
          <a:extLst>
            <a:ext uri="{FF2B5EF4-FFF2-40B4-BE49-F238E27FC236}">
              <a16:creationId xmlns="" xmlns:a16="http://schemas.microsoft.com/office/drawing/2014/main" id="{5905F433-1B36-43FC-94C1-1E254E810813}"/>
            </a:ext>
          </a:extLst>
        </xdr:cNvPr>
        <xdr:cNvCxnSpPr/>
      </xdr:nvCxnSpPr>
      <xdr:spPr>
        <a:xfrm flipV="1">
          <a:off x="17018000" y="2451100"/>
          <a:ext cx="0" cy="10916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85818</xdr:rowOff>
    </xdr:from>
    <xdr:ext cx="762000" cy="259045"/>
    <xdr:sp macro="" textlink="">
      <xdr:nvSpPr>
        <xdr:cNvPr id="434" name="将来負担の状況最小値テキスト">
          <a:extLst>
            <a:ext uri="{FF2B5EF4-FFF2-40B4-BE49-F238E27FC236}">
              <a16:creationId xmlns="" xmlns:a16="http://schemas.microsoft.com/office/drawing/2014/main" id="{D529A12B-F37A-419C-8D8E-3E889267F902}"/>
            </a:ext>
          </a:extLst>
        </xdr:cNvPr>
        <xdr:cNvSpPr txBox="1"/>
      </xdr:nvSpPr>
      <xdr:spPr>
        <a:xfrm>
          <a:off x="17106900" y="3514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226.2</a:t>
          </a:r>
          <a:endParaRPr kumimoji="1" lang="ja-JP" altLang="en-US" sz="1000" b="1">
            <a:latin typeface="ＭＳ Ｐゴシック"/>
          </a:endParaRPr>
        </a:p>
      </xdr:txBody>
    </xdr:sp>
    <xdr:clientData/>
  </xdr:oneCellAnchor>
  <xdr:twoCellAnchor>
    <xdr:from>
      <xdr:col>24</xdr:col>
      <xdr:colOff>469900</xdr:colOff>
      <xdr:row>20</xdr:row>
      <xdr:rowOff>113741</xdr:rowOff>
    </xdr:from>
    <xdr:to>
      <xdr:col>24</xdr:col>
      <xdr:colOff>647700</xdr:colOff>
      <xdr:row>20</xdr:row>
      <xdr:rowOff>113741</xdr:rowOff>
    </xdr:to>
    <xdr:cxnSp macro="">
      <xdr:nvCxnSpPr>
        <xdr:cNvPr id="435" name="直線コネクタ 434">
          <a:extLst>
            <a:ext uri="{FF2B5EF4-FFF2-40B4-BE49-F238E27FC236}">
              <a16:creationId xmlns="" xmlns:a16="http://schemas.microsoft.com/office/drawing/2014/main" id="{21676B74-36F8-4884-BC34-14CBDC51D0BA}"/>
            </a:ext>
          </a:extLst>
        </xdr:cNvPr>
        <xdr:cNvCxnSpPr/>
      </xdr:nvCxnSpPr>
      <xdr:spPr>
        <a:xfrm>
          <a:off x="16929100" y="3542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6" name="将来負担の状況最大値テキスト">
          <a:extLst>
            <a:ext uri="{FF2B5EF4-FFF2-40B4-BE49-F238E27FC236}">
              <a16:creationId xmlns="" xmlns:a16="http://schemas.microsoft.com/office/drawing/2014/main" id="{38C6B69D-0C11-4D11-AF92-37F4036447D1}"/>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7" name="直線コネクタ 436">
          <a:extLst>
            <a:ext uri="{FF2B5EF4-FFF2-40B4-BE49-F238E27FC236}">
              <a16:creationId xmlns="" xmlns:a16="http://schemas.microsoft.com/office/drawing/2014/main" id="{3104A864-6E48-4257-A80C-36D30B2023BA}"/>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113741</xdr:rowOff>
    </xdr:from>
    <xdr:to>
      <xdr:col>24</xdr:col>
      <xdr:colOff>558800</xdr:colOff>
      <xdr:row>20</xdr:row>
      <xdr:rowOff>130149</xdr:rowOff>
    </xdr:to>
    <xdr:cxnSp macro="">
      <xdr:nvCxnSpPr>
        <xdr:cNvPr id="438" name="直線コネクタ 437">
          <a:extLst>
            <a:ext uri="{FF2B5EF4-FFF2-40B4-BE49-F238E27FC236}">
              <a16:creationId xmlns="" xmlns:a16="http://schemas.microsoft.com/office/drawing/2014/main" id="{F078EEF0-4624-4B91-AD66-F9101952DCFB}"/>
            </a:ext>
          </a:extLst>
        </xdr:cNvPr>
        <xdr:cNvCxnSpPr/>
      </xdr:nvCxnSpPr>
      <xdr:spPr>
        <a:xfrm flipV="1">
          <a:off x="16179800" y="3542741"/>
          <a:ext cx="838200" cy="1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60545</xdr:rowOff>
    </xdr:from>
    <xdr:ext cx="762000" cy="259045"/>
    <xdr:sp macro="" textlink="">
      <xdr:nvSpPr>
        <xdr:cNvPr id="439" name="将来負担の状況平均値テキスト">
          <a:extLst>
            <a:ext uri="{FF2B5EF4-FFF2-40B4-BE49-F238E27FC236}">
              <a16:creationId xmlns="" xmlns:a16="http://schemas.microsoft.com/office/drawing/2014/main" id="{5B7A4449-EB59-4329-BDF3-AADD8BEDB061}"/>
            </a:ext>
          </a:extLst>
        </xdr:cNvPr>
        <xdr:cNvSpPr txBox="1"/>
      </xdr:nvSpPr>
      <xdr:spPr>
        <a:xfrm>
          <a:off x="17106900" y="2803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115.7</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44018</xdr:rowOff>
    </xdr:from>
    <xdr:to>
      <xdr:col>24</xdr:col>
      <xdr:colOff>609600</xdr:colOff>
      <xdr:row>17</xdr:row>
      <xdr:rowOff>145618</xdr:rowOff>
    </xdr:to>
    <xdr:sp macro="" textlink="">
      <xdr:nvSpPr>
        <xdr:cNvPr id="440" name="フローチャート : 判断 439">
          <a:extLst>
            <a:ext uri="{FF2B5EF4-FFF2-40B4-BE49-F238E27FC236}">
              <a16:creationId xmlns="" xmlns:a16="http://schemas.microsoft.com/office/drawing/2014/main" id="{AF68BA71-E0B4-4520-9823-407F37019893}"/>
            </a:ext>
          </a:extLst>
        </xdr:cNvPr>
        <xdr:cNvSpPr/>
      </xdr:nvSpPr>
      <xdr:spPr>
        <a:xfrm>
          <a:off x="16967200" y="295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126771</xdr:rowOff>
    </xdr:from>
    <xdr:to>
      <xdr:col>23</xdr:col>
      <xdr:colOff>406400</xdr:colOff>
      <xdr:row>20</xdr:row>
      <xdr:rowOff>130149</xdr:rowOff>
    </xdr:to>
    <xdr:cxnSp macro="">
      <xdr:nvCxnSpPr>
        <xdr:cNvPr id="441" name="直線コネクタ 440">
          <a:extLst>
            <a:ext uri="{FF2B5EF4-FFF2-40B4-BE49-F238E27FC236}">
              <a16:creationId xmlns="" xmlns:a16="http://schemas.microsoft.com/office/drawing/2014/main" id="{BAD681FE-4CF6-4D37-A89C-05E32143793E}"/>
            </a:ext>
          </a:extLst>
        </xdr:cNvPr>
        <xdr:cNvCxnSpPr/>
      </xdr:nvCxnSpPr>
      <xdr:spPr>
        <a:xfrm>
          <a:off x="15290800" y="3555771"/>
          <a:ext cx="8890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85039</xdr:rowOff>
    </xdr:from>
    <xdr:to>
      <xdr:col>23</xdr:col>
      <xdr:colOff>457200</xdr:colOff>
      <xdr:row>18</xdr:row>
      <xdr:rowOff>15189</xdr:rowOff>
    </xdr:to>
    <xdr:sp macro="" textlink="">
      <xdr:nvSpPr>
        <xdr:cNvPr id="442" name="フローチャート : 判断 441">
          <a:extLst>
            <a:ext uri="{FF2B5EF4-FFF2-40B4-BE49-F238E27FC236}">
              <a16:creationId xmlns="" xmlns:a16="http://schemas.microsoft.com/office/drawing/2014/main" id="{8E69316E-7FF9-4926-B7DC-26EC63AC60A0}"/>
            </a:ext>
          </a:extLst>
        </xdr:cNvPr>
        <xdr:cNvSpPr/>
      </xdr:nvSpPr>
      <xdr:spPr>
        <a:xfrm>
          <a:off x="16129000" y="299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25366</xdr:rowOff>
    </xdr:from>
    <xdr:ext cx="736600" cy="259045"/>
    <xdr:sp macro="" textlink="">
      <xdr:nvSpPr>
        <xdr:cNvPr id="443" name="テキスト ボックス 442">
          <a:extLst>
            <a:ext uri="{FF2B5EF4-FFF2-40B4-BE49-F238E27FC236}">
              <a16:creationId xmlns="" xmlns:a16="http://schemas.microsoft.com/office/drawing/2014/main" id="{22D33E3B-9CF2-43AF-9789-654C8611AD57}"/>
            </a:ext>
          </a:extLst>
        </xdr:cNvPr>
        <xdr:cNvSpPr txBox="1"/>
      </xdr:nvSpPr>
      <xdr:spPr>
        <a:xfrm>
          <a:off x="15798800" y="2768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126771</xdr:rowOff>
    </xdr:from>
    <xdr:to>
      <xdr:col>22</xdr:col>
      <xdr:colOff>203200</xdr:colOff>
      <xdr:row>20</xdr:row>
      <xdr:rowOff>133045</xdr:rowOff>
    </xdr:to>
    <xdr:cxnSp macro="">
      <xdr:nvCxnSpPr>
        <xdr:cNvPr id="444" name="直線コネクタ 443">
          <a:extLst>
            <a:ext uri="{FF2B5EF4-FFF2-40B4-BE49-F238E27FC236}">
              <a16:creationId xmlns="" xmlns:a16="http://schemas.microsoft.com/office/drawing/2014/main" id="{D4B448CB-75AB-47AD-9D32-3960E26198BA}"/>
            </a:ext>
          </a:extLst>
        </xdr:cNvPr>
        <xdr:cNvCxnSpPr/>
      </xdr:nvCxnSpPr>
      <xdr:spPr>
        <a:xfrm flipV="1">
          <a:off x="14401800" y="3555771"/>
          <a:ext cx="8890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124612</xdr:rowOff>
    </xdr:from>
    <xdr:to>
      <xdr:col>22</xdr:col>
      <xdr:colOff>254000</xdr:colOff>
      <xdr:row>18</xdr:row>
      <xdr:rowOff>54762</xdr:rowOff>
    </xdr:to>
    <xdr:sp macro="" textlink="">
      <xdr:nvSpPr>
        <xdr:cNvPr id="445" name="フローチャート : 判断 444">
          <a:extLst>
            <a:ext uri="{FF2B5EF4-FFF2-40B4-BE49-F238E27FC236}">
              <a16:creationId xmlns="" xmlns:a16="http://schemas.microsoft.com/office/drawing/2014/main" id="{BDC7EE84-3C3B-49BC-8CA8-54BAE58F3C9D}"/>
            </a:ext>
          </a:extLst>
        </xdr:cNvPr>
        <xdr:cNvSpPr/>
      </xdr:nvSpPr>
      <xdr:spPr>
        <a:xfrm>
          <a:off x="15240000" y="303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64939</xdr:rowOff>
    </xdr:from>
    <xdr:ext cx="762000" cy="259045"/>
    <xdr:sp macro="" textlink="">
      <xdr:nvSpPr>
        <xdr:cNvPr id="446" name="テキスト ボックス 445">
          <a:extLst>
            <a:ext uri="{FF2B5EF4-FFF2-40B4-BE49-F238E27FC236}">
              <a16:creationId xmlns="" xmlns:a16="http://schemas.microsoft.com/office/drawing/2014/main" id="{9F16C5AD-4B42-4051-AC16-F91B8352D602}"/>
            </a:ext>
          </a:extLst>
        </xdr:cNvPr>
        <xdr:cNvSpPr txBox="1"/>
      </xdr:nvSpPr>
      <xdr:spPr>
        <a:xfrm>
          <a:off x="14909800" y="2808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132.4</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133045</xdr:rowOff>
    </xdr:from>
    <xdr:to>
      <xdr:col>21</xdr:col>
      <xdr:colOff>0</xdr:colOff>
      <xdr:row>20</xdr:row>
      <xdr:rowOff>158140</xdr:rowOff>
    </xdr:to>
    <xdr:cxnSp macro="">
      <xdr:nvCxnSpPr>
        <xdr:cNvPr id="447" name="直線コネクタ 446">
          <a:extLst>
            <a:ext uri="{FF2B5EF4-FFF2-40B4-BE49-F238E27FC236}">
              <a16:creationId xmlns="" xmlns:a16="http://schemas.microsoft.com/office/drawing/2014/main" id="{54D7F74F-7B80-46EB-9A1D-3E0418C1F60F}"/>
            </a:ext>
          </a:extLst>
        </xdr:cNvPr>
        <xdr:cNvCxnSpPr/>
      </xdr:nvCxnSpPr>
      <xdr:spPr>
        <a:xfrm flipV="1">
          <a:off x="13512800" y="3562045"/>
          <a:ext cx="889000" cy="2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156464</xdr:rowOff>
    </xdr:from>
    <xdr:to>
      <xdr:col>21</xdr:col>
      <xdr:colOff>50800</xdr:colOff>
      <xdr:row>18</xdr:row>
      <xdr:rowOff>86614</xdr:rowOff>
    </xdr:to>
    <xdr:sp macro="" textlink="">
      <xdr:nvSpPr>
        <xdr:cNvPr id="448" name="フローチャート : 判断 447">
          <a:extLst>
            <a:ext uri="{FF2B5EF4-FFF2-40B4-BE49-F238E27FC236}">
              <a16:creationId xmlns="" xmlns:a16="http://schemas.microsoft.com/office/drawing/2014/main" id="{E1F75C2F-BF50-4991-9581-7B8029416C70}"/>
            </a:ext>
          </a:extLst>
        </xdr:cNvPr>
        <xdr:cNvSpPr/>
      </xdr:nvSpPr>
      <xdr:spPr>
        <a:xfrm>
          <a:off x="14351000" y="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96791</xdr:rowOff>
    </xdr:from>
    <xdr:ext cx="762000" cy="259045"/>
    <xdr:sp macro="" textlink="">
      <xdr:nvSpPr>
        <xdr:cNvPr id="449" name="テキスト ボックス 448">
          <a:extLst>
            <a:ext uri="{FF2B5EF4-FFF2-40B4-BE49-F238E27FC236}">
              <a16:creationId xmlns="" xmlns:a16="http://schemas.microsoft.com/office/drawing/2014/main" id="{253C567C-6E99-4359-B4B8-7B61D9F97F93}"/>
            </a:ext>
          </a:extLst>
        </xdr:cNvPr>
        <xdr:cNvSpPr txBox="1"/>
      </xdr:nvSpPr>
      <xdr:spPr>
        <a:xfrm>
          <a:off x="14020800" y="283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40513</xdr:rowOff>
    </xdr:from>
    <xdr:to>
      <xdr:col>19</xdr:col>
      <xdr:colOff>533400</xdr:colOff>
      <xdr:row>18</xdr:row>
      <xdr:rowOff>142113</xdr:rowOff>
    </xdr:to>
    <xdr:sp macro="" textlink="">
      <xdr:nvSpPr>
        <xdr:cNvPr id="450" name="フローチャート : 判断 449">
          <a:extLst>
            <a:ext uri="{FF2B5EF4-FFF2-40B4-BE49-F238E27FC236}">
              <a16:creationId xmlns="" xmlns:a16="http://schemas.microsoft.com/office/drawing/2014/main" id="{E72EBDFD-03E9-42C7-97B6-0FB22DC82C00}"/>
            </a:ext>
          </a:extLst>
        </xdr:cNvPr>
        <xdr:cNvSpPr/>
      </xdr:nvSpPr>
      <xdr:spPr>
        <a:xfrm>
          <a:off x="13462000" y="3126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152290</xdr:rowOff>
    </xdr:from>
    <xdr:ext cx="762000" cy="259045"/>
    <xdr:sp macro="" textlink="">
      <xdr:nvSpPr>
        <xdr:cNvPr id="451" name="テキスト ボックス 450">
          <a:extLst>
            <a:ext uri="{FF2B5EF4-FFF2-40B4-BE49-F238E27FC236}">
              <a16:creationId xmlns="" xmlns:a16="http://schemas.microsoft.com/office/drawing/2014/main" id="{22CA91DD-9AF3-4037-9942-95E204D42E94}"/>
            </a:ext>
          </a:extLst>
        </xdr:cNvPr>
        <xdr:cNvSpPr txBox="1"/>
      </xdr:nvSpPr>
      <xdr:spPr>
        <a:xfrm>
          <a:off x="13131800" y="2895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a:extLst>
            <a:ext uri="{FF2B5EF4-FFF2-40B4-BE49-F238E27FC236}">
              <a16:creationId xmlns="" xmlns:a16="http://schemas.microsoft.com/office/drawing/2014/main" id="{573F9E4C-E853-4A42-9B94-D64ABB5AA746}"/>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a:extLst>
            <a:ext uri="{FF2B5EF4-FFF2-40B4-BE49-F238E27FC236}">
              <a16:creationId xmlns="" xmlns:a16="http://schemas.microsoft.com/office/drawing/2014/main" id="{5DC7DD52-3BC3-4498-9B16-0253A949AC79}"/>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a:extLst>
            <a:ext uri="{FF2B5EF4-FFF2-40B4-BE49-F238E27FC236}">
              <a16:creationId xmlns="" xmlns:a16="http://schemas.microsoft.com/office/drawing/2014/main" id="{6727644C-3CD0-4F75-AF5E-4FC75A51A1F7}"/>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a:extLst>
            <a:ext uri="{FF2B5EF4-FFF2-40B4-BE49-F238E27FC236}">
              <a16:creationId xmlns="" xmlns:a16="http://schemas.microsoft.com/office/drawing/2014/main" id="{FD5A1203-6BC0-4B4E-90BC-F08BA00BD78B}"/>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a:extLst>
            <a:ext uri="{FF2B5EF4-FFF2-40B4-BE49-F238E27FC236}">
              <a16:creationId xmlns="" xmlns:a16="http://schemas.microsoft.com/office/drawing/2014/main" id="{7A2C00A2-53DB-4444-8275-1E7F3817FDC6}"/>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20</xdr:row>
      <xdr:rowOff>62941</xdr:rowOff>
    </xdr:from>
    <xdr:to>
      <xdr:col>24</xdr:col>
      <xdr:colOff>609600</xdr:colOff>
      <xdr:row>20</xdr:row>
      <xdr:rowOff>164541</xdr:rowOff>
    </xdr:to>
    <xdr:sp macro="" textlink="">
      <xdr:nvSpPr>
        <xdr:cNvPr id="457" name="円/楕円 456">
          <a:extLst>
            <a:ext uri="{FF2B5EF4-FFF2-40B4-BE49-F238E27FC236}">
              <a16:creationId xmlns="" xmlns:a16="http://schemas.microsoft.com/office/drawing/2014/main" id="{09B3CBA7-DA3E-4E6A-A9D4-B8BA4750FAE8}"/>
            </a:ext>
          </a:extLst>
        </xdr:cNvPr>
        <xdr:cNvSpPr/>
      </xdr:nvSpPr>
      <xdr:spPr>
        <a:xfrm>
          <a:off x="16967200" y="349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130268</xdr:rowOff>
    </xdr:from>
    <xdr:ext cx="762000" cy="259045"/>
    <xdr:sp macro="" textlink="">
      <xdr:nvSpPr>
        <xdr:cNvPr id="458" name="将来負担の状況該当値テキスト">
          <a:extLst>
            <a:ext uri="{FF2B5EF4-FFF2-40B4-BE49-F238E27FC236}">
              <a16:creationId xmlns="" xmlns:a16="http://schemas.microsoft.com/office/drawing/2014/main" id="{4E0D8534-B6BF-4A2C-92BC-F5EE2C69DE43}"/>
            </a:ext>
          </a:extLst>
        </xdr:cNvPr>
        <xdr:cNvSpPr txBox="1"/>
      </xdr:nvSpPr>
      <xdr:spPr>
        <a:xfrm>
          <a:off x="17106900" y="338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226.2</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79349</xdr:rowOff>
    </xdr:from>
    <xdr:to>
      <xdr:col>23</xdr:col>
      <xdr:colOff>457200</xdr:colOff>
      <xdr:row>21</xdr:row>
      <xdr:rowOff>9499</xdr:rowOff>
    </xdr:to>
    <xdr:sp macro="" textlink="">
      <xdr:nvSpPr>
        <xdr:cNvPr id="459" name="円/楕円 458">
          <a:extLst>
            <a:ext uri="{FF2B5EF4-FFF2-40B4-BE49-F238E27FC236}">
              <a16:creationId xmlns="" xmlns:a16="http://schemas.microsoft.com/office/drawing/2014/main" id="{979DA0C7-DAA1-41D2-A5A6-CD08ACE402EC}"/>
            </a:ext>
          </a:extLst>
        </xdr:cNvPr>
        <xdr:cNvSpPr/>
      </xdr:nvSpPr>
      <xdr:spPr>
        <a:xfrm>
          <a:off x="16129000" y="350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165726</xdr:rowOff>
    </xdr:from>
    <xdr:ext cx="736600" cy="259045"/>
    <xdr:sp macro="" textlink="">
      <xdr:nvSpPr>
        <xdr:cNvPr id="460" name="テキスト ボックス 459">
          <a:extLst>
            <a:ext uri="{FF2B5EF4-FFF2-40B4-BE49-F238E27FC236}">
              <a16:creationId xmlns="" xmlns:a16="http://schemas.microsoft.com/office/drawing/2014/main" id="{33C2C85A-BF02-4208-AB06-23FD8E8E15EE}"/>
            </a:ext>
          </a:extLst>
        </xdr:cNvPr>
        <xdr:cNvSpPr txBox="1"/>
      </xdr:nvSpPr>
      <xdr:spPr>
        <a:xfrm>
          <a:off x="15798800" y="3594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229.6</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75971</xdr:rowOff>
    </xdr:from>
    <xdr:to>
      <xdr:col>22</xdr:col>
      <xdr:colOff>254000</xdr:colOff>
      <xdr:row>21</xdr:row>
      <xdr:rowOff>6121</xdr:rowOff>
    </xdr:to>
    <xdr:sp macro="" textlink="">
      <xdr:nvSpPr>
        <xdr:cNvPr id="461" name="円/楕円 460">
          <a:extLst>
            <a:ext uri="{FF2B5EF4-FFF2-40B4-BE49-F238E27FC236}">
              <a16:creationId xmlns="" xmlns:a16="http://schemas.microsoft.com/office/drawing/2014/main" id="{7912548B-1DAF-44D7-ABC6-62FF90DDE3AB}"/>
            </a:ext>
          </a:extLst>
        </xdr:cNvPr>
        <xdr:cNvSpPr/>
      </xdr:nvSpPr>
      <xdr:spPr>
        <a:xfrm>
          <a:off x="15240000" y="350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162348</xdr:rowOff>
    </xdr:from>
    <xdr:ext cx="762000" cy="259045"/>
    <xdr:sp macro="" textlink="">
      <xdr:nvSpPr>
        <xdr:cNvPr id="462" name="テキスト ボックス 461">
          <a:extLst>
            <a:ext uri="{FF2B5EF4-FFF2-40B4-BE49-F238E27FC236}">
              <a16:creationId xmlns="" xmlns:a16="http://schemas.microsoft.com/office/drawing/2014/main" id="{319ABFCF-8549-4899-96D2-3EED50C17FEF}"/>
            </a:ext>
          </a:extLst>
        </xdr:cNvPr>
        <xdr:cNvSpPr txBox="1"/>
      </xdr:nvSpPr>
      <xdr:spPr>
        <a:xfrm>
          <a:off x="14909800" y="359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228.9</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82245</xdr:rowOff>
    </xdr:from>
    <xdr:to>
      <xdr:col>21</xdr:col>
      <xdr:colOff>50800</xdr:colOff>
      <xdr:row>21</xdr:row>
      <xdr:rowOff>12395</xdr:rowOff>
    </xdr:to>
    <xdr:sp macro="" textlink="">
      <xdr:nvSpPr>
        <xdr:cNvPr id="463" name="円/楕円 462">
          <a:extLst>
            <a:ext uri="{FF2B5EF4-FFF2-40B4-BE49-F238E27FC236}">
              <a16:creationId xmlns="" xmlns:a16="http://schemas.microsoft.com/office/drawing/2014/main" id="{2826524D-3073-44C5-8C7D-BD049071F268}"/>
            </a:ext>
          </a:extLst>
        </xdr:cNvPr>
        <xdr:cNvSpPr/>
      </xdr:nvSpPr>
      <xdr:spPr>
        <a:xfrm>
          <a:off x="14351000" y="351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168622</xdr:rowOff>
    </xdr:from>
    <xdr:ext cx="762000" cy="259045"/>
    <xdr:sp macro="" textlink="">
      <xdr:nvSpPr>
        <xdr:cNvPr id="464" name="テキスト ボックス 463">
          <a:extLst>
            <a:ext uri="{FF2B5EF4-FFF2-40B4-BE49-F238E27FC236}">
              <a16:creationId xmlns="" xmlns:a16="http://schemas.microsoft.com/office/drawing/2014/main" id="{35066FC0-7FFE-4C9C-818F-ECC5A09A0A30}"/>
            </a:ext>
          </a:extLst>
        </xdr:cNvPr>
        <xdr:cNvSpPr txBox="1"/>
      </xdr:nvSpPr>
      <xdr:spPr>
        <a:xfrm>
          <a:off x="14020800" y="359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230.2</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107340</xdr:rowOff>
    </xdr:from>
    <xdr:to>
      <xdr:col>19</xdr:col>
      <xdr:colOff>533400</xdr:colOff>
      <xdr:row>21</xdr:row>
      <xdr:rowOff>37490</xdr:rowOff>
    </xdr:to>
    <xdr:sp macro="" textlink="">
      <xdr:nvSpPr>
        <xdr:cNvPr id="465" name="円/楕円 464">
          <a:extLst>
            <a:ext uri="{FF2B5EF4-FFF2-40B4-BE49-F238E27FC236}">
              <a16:creationId xmlns="" xmlns:a16="http://schemas.microsoft.com/office/drawing/2014/main" id="{E4699C8B-66A0-4A92-9A25-AAB4B5862F04}"/>
            </a:ext>
          </a:extLst>
        </xdr:cNvPr>
        <xdr:cNvSpPr/>
      </xdr:nvSpPr>
      <xdr:spPr>
        <a:xfrm>
          <a:off x="13462000" y="353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22267</xdr:rowOff>
    </xdr:from>
    <xdr:ext cx="762000" cy="259045"/>
    <xdr:sp macro="" textlink="">
      <xdr:nvSpPr>
        <xdr:cNvPr id="466" name="テキスト ボックス 465">
          <a:extLst>
            <a:ext uri="{FF2B5EF4-FFF2-40B4-BE49-F238E27FC236}">
              <a16:creationId xmlns="" xmlns:a16="http://schemas.microsoft.com/office/drawing/2014/main" id="{B59283A6-D9BB-4A5D-B5DA-D2C55BD15D74}"/>
            </a:ext>
          </a:extLst>
        </xdr:cNvPr>
        <xdr:cNvSpPr txBox="1"/>
      </xdr:nvSpPr>
      <xdr:spPr>
        <a:xfrm>
          <a:off x="13131800" y="362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 xmlns:a16="http://schemas.microsoft.com/office/drawing/2014/main" id="{5C1CCC25-170E-4294-871E-FC23324EC46A}"/>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 xmlns:a16="http://schemas.microsoft.com/office/drawing/2014/main" id="{FFEBBE50-32FE-461D-B2D9-34A82C36F2CC}"/>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 xmlns:a16="http://schemas.microsoft.com/office/drawing/2014/main" id="{CDD13036-CACE-42F4-BDC9-354D72549448}"/>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 xmlns:a16="http://schemas.microsoft.com/office/drawing/2014/main" id="{D4C5D695-51AE-4710-95A3-B830EC654681}"/>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京都府京都市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 xmlns:a16="http://schemas.microsoft.com/office/drawing/2014/main" id="{3FB7E5E0-0C51-4849-8E51-EB329D8FBC3C}"/>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 xmlns:a16="http://schemas.microsoft.com/office/drawing/2014/main" id="{35699EA9-0B07-480E-BA4B-CFA02ACF29E1}"/>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 xmlns:a16="http://schemas.microsoft.com/office/drawing/2014/main" id="{16458D75-FDA1-4EA1-8632-07A2E5A15C9C}"/>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 xmlns:a16="http://schemas.microsoft.com/office/drawing/2014/main" id="{84BDED76-C42C-48D2-B12A-E868D0E95A32}"/>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 xmlns:a16="http://schemas.microsoft.com/office/drawing/2014/main" id="{8D874435-09BF-4A74-8DF1-FCAB8BF62221}"/>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 xmlns:a16="http://schemas.microsoft.com/office/drawing/2014/main" id="{CDA6A054-4C8D-424F-8A1D-6FBFCDF18084}"/>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 xmlns:a16="http://schemas.microsoft.com/office/drawing/2014/main" id="{416BE973-3C80-4414-A51F-0929ED0DFB9C}"/>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1,418,340
1,375,773
827.83
699,584,539
697,002,929
472,514
349,954,895
1,313,405,262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 xmlns:a16="http://schemas.microsoft.com/office/drawing/2014/main" id="{EAE49084-07A8-4750-AD01-9EBD4380D45A}"/>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 xmlns:a16="http://schemas.microsoft.com/office/drawing/2014/main" id="{48975683-1CAB-4DE3-BB89-510E6BCB961A}"/>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 xmlns:a16="http://schemas.microsoft.com/office/drawing/2014/main" id="{D2757A77-AA45-4A0E-8D5E-94B5AF8C92B8}"/>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15.2
226.2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 xmlns:a16="http://schemas.microsoft.com/office/drawing/2014/main" id="{9E85B4F2-65D0-4B28-AD94-ABAB8CBC50D7}"/>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 xmlns:a16="http://schemas.microsoft.com/office/drawing/2014/main" id="{B7A37CCE-8EA8-4A1B-BFD1-432E58F0C429}"/>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 xmlns:a16="http://schemas.microsoft.com/office/drawing/2014/main" id="{FC148AE1-C1E7-4926-A9DE-88B037409986}"/>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政令市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 xmlns:a16="http://schemas.microsoft.com/office/drawing/2014/main" id="{C09A8EC1-81CD-41E9-993F-BBD3BD7CE792}"/>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 xmlns:a16="http://schemas.microsoft.com/office/drawing/2014/main" id="{B87DEA49-D04A-46F1-A694-4B7E148E720C}"/>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 xmlns:a16="http://schemas.microsoft.com/office/drawing/2014/main" id="{301CB268-E3C3-4EF0-92BD-389A0AB63303}"/>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 xmlns:a16="http://schemas.microsoft.com/office/drawing/2014/main" id="{2552E80E-E383-4404-BF9A-1E4D10CD209E}"/>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 xmlns:a16="http://schemas.microsoft.com/office/drawing/2014/main" id="{D6341640-FD3F-44BB-8227-951038C41A65}"/>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 xmlns:a16="http://schemas.microsoft.com/office/drawing/2014/main" id="{6131282B-5263-4FA7-B10C-D5F6A5908F6E}"/>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 xmlns:a16="http://schemas.microsoft.com/office/drawing/2014/main" id="{6FA92B5F-4E2C-4100-A50F-A07B96E72724}"/>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 xmlns:a16="http://schemas.microsoft.com/office/drawing/2014/main" id="{028D3F6A-E9D5-482D-811A-E5B4A079A9BB}"/>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 xmlns:a16="http://schemas.microsoft.com/office/drawing/2014/main" id="{65FC5E71-9E57-419D-B931-7314EFC2FD1B}"/>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 xmlns:a16="http://schemas.microsoft.com/office/drawing/2014/main" id="{CC340F5F-1794-4658-B582-740B83F7CDA8}"/>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 xmlns:a16="http://schemas.microsoft.com/office/drawing/2014/main" id="{69E2F9CA-2831-4AAB-8BB8-7211701F31FB}"/>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 xmlns:a16="http://schemas.microsoft.com/office/drawing/2014/main" id="{E15D0215-E086-4B5F-866A-F8D5F75A95EE}"/>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 xmlns:a16="http://schemas.microsoft.com/office/drawing/2014/main" id="{09519346-6CDF-4426-AEDA-F282CDF77218}"/>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 xmlns:a16="http://schemas.microsoft.com/office/drawing/2014/main" id="{5FDBB4B5-9E10-4E97-9742-7DA416C33828}"/>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 xmlns:a16="http://schemas.microsoft.com/office/drawing/2014/main" id="{5E5BD60A-B3D3-4D1D-A1AE-C68AE7FF856A}"/>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 xmlns:a16="http://schemas.microsoft.com/office/drawing/2014/main" id="{2A015F3B-F131-465B-BC45-08B80C5785D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 xmlns:a16="http://schemas.microsoft.com/office/drawing/2014/main" id="{33DEA9DE-2456-47BF-9359-CFF18C5E7333}"/>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 xmlns:a16="http://schemas.microsoft.com/office/drawing/2014/main" id="{664C0657-5FD7-4BB6-8F26-8ACEE9944D92}"/>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 xmlns:a16="http://schemas.microsoft.com/office/drawing/2014/main" id="{1D203490-CD40-4DB8-8ACB-1D1149FABE8C}"/>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 xmlns:a16="http://schemas.microsoft.com/office/drawing/2014/main" id="{37E2BACB-7D49-4DED-AD13-51B24D801D0E}"/>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 xmlns:a16="http://schemas.microsoft.com/office/drawing/2014/main" id="{280B50EC-79C3-420B-B2D2-0D3D8CFE919A}"/>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 xmlns:a16="http://schemas.microsoft.com/office/drawing/2014/main" id="{45E6C3C5-D19B-46E7-9834-6193CB9DB406}"/>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 xmlns:a16="http://schemas.microsoft.com/office/drawing/2014/main" id="{513B6FD5-CE2E-4A9A-B0AB-2796A00055BF}"/>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 xmlns:a16="http://schemas.microsoft.com/office/drawing/2014/main" id="{5F622D17-D8D9-4087-819B-E6BAAAB2CB64}"/>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 xmlns:a16="http://schemas.microsoft.com/office/drawing/2014/main" id="{E5591A20-2352-44AE-9F98-C3AFCE80085A}"/>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 xmlns:a16="http://schemas.microsoft.com/office/drawing/2014/main" id="{E2566599-1BCA-41FA-8D27-8EB17B28A8C4}"/>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「はばたけ未来へ</a:t>
          </a:r>
          <a:r>
            <a:rPr lang="ja-JP" altLang="ja-JP" sz="1100" i="1">
              <a:solidFill>
                <a:schemeClr val="dk1"/>
              </a:solidFill>
              <a:effectLst/>
              <a:latin typeface="+mn-lt"/>
              <a:ea typeface="+mn-ea"/>
              <a:cs typeface="+mn-cs"/>
            </a:rPr>
            <a:t>！</a:t>
          </a:r>
          <a:r>
            <a:rPr lang="ja-JP" altLang="ja-JP" sz="1100">
              <a:solidFill>
                <a:schemeClr val="dk1"/>
              </a:solidFill>
              <a:effectLst/>
              <a:latin typeface="+mn-lt"/>
              <a:ea typeface="+mn-ea"/>
              <a:cs typeface="+mn-cs"/>
            </a:rPr>
            <a:t>　京プラン」実施計画（</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年度～</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に基づいた職員数の削減などにより，人件費の経常収支比率の減少を図っているが，依然として類似団体平均を上回っている。これは，市域が広大である，文化財・木造家屋が多いといった都市特性を有すること，これまで福祉，教育，消防等の分野において，京都市独自の重要政策の推進に取り組んできたことなどによるものである。</a:t>
          </a:r>
        </a:p>
        <a:p>
          <a:r>
            <a:rPr lang="ja-JP" altLang="ja-JP" sz="1100">
              <a:solidFill>
                <a:schemeClr val="dk1"/>
              </a:solidFill>
              <a:effectLst/>
              <a:latin typeface="+mn-lt"/>
              <a:ea typeface="+mn-ea"/>
              <a:cs typeface="+mn-cs"/>
            </a:rPr>
            <a:t>　今後も，「はばたけ未来へ</a:t>
          </a:r>
          <a:r>
            <a:rPr lang="ja-JP" altLang="ja-JP" sz="1100" i="1">
              <a:solidFill>
                <a:schemeClr val="dk1"/>
              </a:solidFill>
              <a:effectLst/>
              <a:latin typeface="+mn-lt"/>
              <a:ea typeface="+mn-ea"/>
              <a:cs typeface="+mn-cs"/>
            </a:rPr>
            <a:t>！</a:t>
          </a:r>
          <a:r>
            <a:rPr lang="ja-JP" altLang="ja-JP" sz="1100">
              <a:solidFill>
                <a:schemeClr val="dk1"/>
              </a:solidFill>
              <a:effectLst/>
              <a:latin typeface="+mn-lt"/>
              <a:ea typeface="+mn-ea"/>
              <a:cs typeface="+mn-cs"/>
            </a:rPr>
            <a:t>　京プラン」実施計画第２ステージ（</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a:t>
          </a:r>
          <a:r>
            <a:rPr lang="en-US" altLang="ja-JP" sz="1100">
              <a:solidFill>
                <a:schemeClr val="dk1"/>
              </a:solidFill>
              <a:effectLst/>
              <a:latin typeface="+mn-lt"/>
              <a:ea typeface="+mn-ea"/>
              <a:cs typeface="+mn-cs"/>
            </a:rPr>
            <a:t>32</a:t>
          </a:r>
          <a:r>
            <a:rPr lang="ja-JP" altLang="ja-JP" sz="1100">
              <a:solidFill>
                <a:schemeClr val="dk1"/>
              </a:solidFill>
              <a:effectLst/>
              <a:latin typeface="+mn-lt"/>
              <a:ea typeface="+mn-ea"/>
              <a:cs typeface="+mn-cs"/>
            </a:rPr>
            <a:t>年度）に基づき，効率的で効果的な人員配置による職員数の削減，時間外勤務の縮減等を行い，更なる総人件費の削減に努めていく。</a:t>
          </a: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 xmlns:a16="http://schemas.microsoft.com/office/drawing/2014/main" id="{55AE2B0B-6622-466E-92C4-EE97B2E1CD37}"/>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 xmlns:a16="http://schemas.microsoft.com/office/drawing/2014/main" id="{814BFBEC-9A25-4B6A-BD5F-90C0F54B8E2D}"/>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 xmlns:a16="http://schemas.microsoft.com/office/drawing/2014/main" id="{884C57AC-612F-4685-9EB4-53ADDA86CC6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a:extLst>
            <a:ext uri="{FF2B5EF4-FFF2-40B4-BE49-F238E27FC236}">
              <a16:creationId xmlns="" xmlns:a16="http://schemas.microsoft.com/office/drawing/2014/main" id="{ABE12BDD-B1D2-4FE0-852C-4B497E343145}"/>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a:extLst>
            <a:ext uri="{FF2B5EF4-FFF2-40B4-BE49-F238E27FC236}">
              <a16:creationId xmlns="" xmlns:a16="http://schemas.microsoft.com/office/drawing/2014/main" id="{952B16F8-09A1-4050-92B2-DFAC565AB1F6}"/>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a:extLst>
            <a:ext uri="{FF2B5EF4-FFF2-40B4-BE49-F238E27FC236}">
              <a16:creationId xmlns="" xmlns:a16="http://schemas.microsoft.com/office/drawing/2014/main" id="{CC109A6C-273E-476A-9842-DC2B8986936D}"/>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a:extLst>
            <a:ext uri="{FF2B5EF4-FFF2-40B4-BE49-F238E27FC236}">
              <a16:creationId xmlns="" xmlns:a16="http://schemas.microsoft.com/office/drawing/2014/main" id="{F67B01E1-78D3-49F0-8A10-1CAB6B99D19D}"/>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a:extLst>
            <a:ext uri="{FF2B5EF4-FFF2-40B4-BE49-F238E27FC236}">
              <a16:creationId xmlns="" xmlns:a16="http://schemas.microsoft.com/office/drawing/2014/main" id="{490EF357-0FD6-4EDC-8671-241EB6C675A7}"/>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a:extLst>
            <a:ext uri="{FF2B5EF4-FFF2-40B4-BE49-F238E27FC236}">
              <a16:creationId xmlns="" xmlns:a16="http://schemas.microsoft.com/office/drawing/2014/main" id="{A4384A55-2F6C-4622-A863-55C2D24428B4}"/>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a:extLst>
            <a:ext uri="{FF2B5EF4-FFF2-40B4-BE49-F238E27FC236}">
              <a16:creationId xmlns="" xmlns:a16="http://schemas.microsoft.com/office/drawing/2014/main" id="{0B2B7ECE-F1DA-4838-8A98-996EFBF60A0E}"/>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a:extLst>
            <a:ext uri="{FF2B5EF4-FFF2-40B4-BE49-F238E27FC236}">
              <a16:creationId xmlns="" xmlns:a16="http://schemas.microsoft.com/office/drawing/2014/main" id="{6A0B7ED7-6F2A-4511-8B17-32D7E1000248}"/>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a:extLst>
            <a:ext uri="{FF2B5EF4-FFF2-40B4-BE49-F238E27FC236}">
              <a16:creationId xmlns="" xmlns:a16="http://schemas.microsoft.com/office/drawing/2014/main" id="{45C1BDD2-B3A2-4496-91FD-B0D396A3001C}"/>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a:extLst>
            <a:ext uri="{FF2B5EF4-FFF2-40B4-BE49-F238E27FC236}">
              <a16:creationId xmlns="" xmlns:a16="http://schemas.microsoft.com/office/drawing/2014/main" id="{28BCFD82-85A6-4123-A969-D06722679A63}"/>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a:extLst>
            <a:ext uri="{FF2B5EF4-FFF2-40B4-BE49-F238E27FC236}">
              <a16:creationId xmlns="" xmlns:a16="http://schemas.microsoft.com/office/drawing/2014/main" id="{78AD2B06-5CB9-4E28-B824-600F48030BCA}"/>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a:extLst>
            <a:ext uri="{FF2B5EF4-FFF2-40B4-BE49-F238E27FC236}">
              <a16:creationId xmlns="" xmlns:a16="http://schemas.microsoft.com/office/drawing/2014/main" id="{2B506440-4528-4D0A-9C6B-55BF471A1B42}"/>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a:extLst>
            <a:ext uri="{FF2B5EF4-FFF2-40B4-BE49-F238E27FC236}">
              <a16:creationId xmlns="" xmlns:a16="http://schemas.microsoft.com/office/drawing/2014/main" id="{B8863C07-7A3D-4374-AAF5-5E03EBD9E27B}"/>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95250</xdr:rowOff>
    </xdr:from>
    <xdr:to>
      <xdr:col>7</xdr:col>
      <xdr:colOff>15875</xdr:colOff>
      <xdr:row>41</xdr:row>
      <xdr:rowOff>44450</xdr:rowOff>
    </xdr:to>
    <xdr:cxnSp macro="">
      <xdr:nvCxnSpPr>
        <xdr:cNvPr id="61" name="直線コネクタ 60">
          <a:extLst>
            <a:ext uri="{FF2B5EF4-FFF2-40B4-BE49-F238E27FC236}">
              <a16:creationId xmlns="" xmlns:a16="http://schemas.microsoft.com/office/drawing/2014/main" id="{FF5F3CC3-BD62-4280-8CE1-C4A09A160AE2}"/>
            </a:ext>
          </a:extLst>
        </xdr:cNvPr>
        <xdr:cNvCxnSpPr/>
      </xdr:nvCxnSpPr>
      <xdr:spPr>
        <a:xfrm flipV="1">
          <a:off x="4826000" y="57531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16527</xdr:rowOff>
    </xdr:from>
    <xdr:ext cx="762000" cy="259045"/>
    <xdr:sp macro="" textlink="">
      <xdr:nvSpPr>
        <xdr:cNvPr id="62" name="人件費最小値テキスト">
          <a:extLst>
            <a:ext uri="{FF2B5EF4-FFF2-40B4-BE49-F238E27FC236}">
              <a16:creationId xmlns="" xmlns:a16="http://schemas.microsoft.com/office/drawing/2014/main" id="{81D3B98D-E838-4A2B-91D4-B22CB108AEF4}"/>
            </a:ext>
          </a:extLst>
        </xdr:cNvPr>
        <xdr:cNvSpPr txBox="1"/>
      </xdr:nvSpPr>
      <xdr:spPr>
        <a:xfrm>
          <a:off x="4914900" y="704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29.2</a:t>
          </a:r>
          <a:endParaRPr kumimoji="1" lang="ja-JP" altLang="en-US" sz="1000" b="1">
            <a:latin typeface="ＭＳ Ｐゴシック"/>
          </a:endParaRPr>
        </a:p>
      </xdr:txBody>
    </xdr:sp>
    <xdr:clientData/>
  </xdr:oneCellAnchor>
  <xdr:twoCellAnchor>
    <xdr:from>
      <xdr:col>6</xdr:col>
      <xdr:colOff>612775</xdr:colOff>
      <xdr:row>41</xdr:row>
      <xdr:rowOff>44450</xdr:rowOff>
    </xdr:from>
    <xdr:to>
      <xdr:col>7</xdr:col>
      <xdr:colOff>104775</xdr:colOff>
      <xdr:row>41</xdr:row>
      <xdr:rowOff>44450</xdr:rowOff>
    </xdr:to>
    <xdr:cxnSp macro="">
      <xdr:nvCxnSpPr>
        <xdr:cNvPr id="63" name="直線コネクタ 62">
          <a:extLst>
            <a:ext uri="{FF2B5EF4-FFF2-40B4-BE49-F238E27FC236}">
              <a16:creationId xmlns="" xmlns:a16="http://schemas.microsoft.com/office/drawing/2014/main" id="{588A2C22-70C2-4399-9D76-0B532D3EA6F7}"/>
            </a:ext>
          </a:extLst>
        </xdr:cNvPr>
        <xdr:cNvCxnSpPr/>
      </xdr:nvCxnSpPr>
      <xdr:spPr>
        <a:xfrm>
          <a:off x="4737100" y="707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10177</xdr:rowOff>
    </xdr:from>
    <xdr:ext cx="762000" cy="259045"/>
    <xdr:sp macro="" textlink="">
      <xdr:nvSpPr>
        <xdr:cNvPr id="64" name="人件費最大値テキスト">
          <a:extLst>
            <a:ext uri="{FF2B5EF4-FFF2-40B4-BE49-F238E27FC236}">
              <a16:creationId xmlns="" xmlns:a16="http://schemas.microsoft.com/office/drawing/2014/main" id="{6649FA14-F51B-4979-BBF2-2116780CB295}"/>
            </a:ext>
          </a:extLst>
        </xdr:cNvPr>
        <xdr:cNvSpPr txBox="1"/>
      </xdr:nvSpPr>
      <xdr:spPr>
        <a:xfrm>
          <a:off x="4914900" y="549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6</xdr:col>
      <xdr:colOff>612775</xdr:colOff>
      <xdr:row>33</xdr:row>
      <xdr:rowOff>95250</xdr:rowOff>
    </xdr:from>
    <xdr:to>
      <xdr:col>7</xdr:col>
      <xdr:colOff>104775</xdr:colOff>
      <xdr:row>33</xdr:row>
      <xdr:rowOff>95250</xdr:rowOff>
    </xdr:to>
    <xdr:cxnSp macro="">
      <xdr:nvCxnSpPr>
        <xdr:cNvPr id="65" name="直線コネクタ 64">
          <a:extLst>
            <a:ext uri="{FF2B5EF4-FFF2-40B4-BE49-F238E27FC236}">
              <a16:creationId xmlns="" xmlns:a16="http://schemas.microsoft.com/office/drawing/2014/main" id="{087639AE-4627-4D60-9D9C-CD7CF2B6B81C}"/>
            </a:ext>
          </a:extLst>
        </xdr:cNvPr>
        <xdr:cNvCxnSpPr/>
      </xdr:nvCxnSpPr>
      <xdr:spPr>
        <a:xfrm>
          <a:off x="4737100" y="575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101600</xdr:rowOff>
    </xdr:from>
    <xdr:to>
      <xdr:col>7</xdr:col>
      <xdr:colOff>15875</xdr:colOff>
      <xdr:row>41</xdr:row>
      <xdr:rowOff>44450</xdr:rowOff>
    </xdr:to>
    <xdr:cxnSp macro="">
      <xdr:nvCxnSpPr>
        <xdr:cNvPr id="66" name="直線コネクタ 65">
          <a:extLst>
            <a:ext uri="{FF2B5EF4-FFF2-40B4-BE49-F238E27FC236}">
              <a16:creationId xmlns="" xmlns:a16="http://schemas.microsoft.com/office/drawing/2014/main" id="{1482AB6B-951B-45D8-A101-7A209C848DF5}"/>
            </a:ext>
          </a:extLst>
        </xdr:cNvPr>
        <xdr:cNvCxnSpPr/>
      </xdr:nvCxnSpPr>
      <xdr:spPr>
        <a:xfrm>
          <a:off x="3987800" y="69596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156227</xdr:rowOff>
    </xdr:from>
    <xdr:ext cx="762000" cy="259045"/>
    <xdr:sp macro="" textlink="">
      <xdr:nvSpPr>
        <xdr:cNvPr id="67" name="人件費平均値テキスト">
          <a:extLst>
            <a:ext uri="{FF2B5EF4-FFF2-40B4-BE49-F238E27FC236}">
              <a16:creationId xmlns="" xmlns:a16="http://schemas.microsoft.com/office/drawing/2014/main" id="{42E5829F-CE31-4559-8A55-F8D0FA71407A}"/>
            </a:ext>
          </a:extLst>
        </xdr:cNvPr>
        <xdr:cNvSpPr txBox="1"/>
      </xdr:nvSpPr>
      <xdr:spPr>
        <a:xfrm>
          <a:off x="4914900" y="6156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139700</xdr:rowOff>
    </xdr:from>
    <xdr:to>
      <xdr:col>7</xdr:col>
      <xdr:colOff>66675</xdr:colOff>
      <xdr:row>37</xdr:row>
      <xdr:rowOff>69850</xdr:rowOff>
    </xdr:to>
    <xdr:sp macro="" textlink="">
      <xdr:nvSpPr>
        <xdr:cNvPr id="68" name="フローチャート : 判断 67">
          <a:extLst>
            <a:ext uri="{FF2B5EF4-FFF2-40B4-BE49-F238E27FC236}">
              <a16:creationId xmlns="" xmlns:a16="http://schemas.microsoft.com/office/drawing/2014/main" id="{D99ACC74-B49A-401A-9365-9C9D5963BBFA}"/>
            </a:ext>
          </a:extLst>
        </xdr:cNvPr>
        <xdr:cNvSpPr/>
      </xdr:nvSpPr>
      <xdr:spPr>
        <a:xfrm>
          <a:off x="4775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101600</xdr:rowOff>
    </xdr:from>
    <xdr:to>
      <xdr:col>5</xdr:col>
      <xdr:colOff>549275</xdr:colOff>
      <xdr:row>40</xdr:row>
      <xdr:rowOff>114300</xdr:rowOff>
    </xdr:to>
    <xdr:cxnSp macro="">
      <xdr:nvCxnSpPr>
        <xdr:cNvPr id="69" name="直線コネクタ 68">
          <a:extLst>
            <a:ext uri="{FF2B5EF4-FFF2-40B4-BE49-F238E27FC236}">
              <a16:creationId xmlns="" xmlns:a16="http://schemas.microsoft.com/office/drawing/2014/main" id="{C85C247E-0A9B-4720-B445-1CA81D24EAE7}"/>
            </a:ext>
          </a:extLst>
        </xdr:cNvPr>
        <xdr:cNvCxnSpPr/>
      </xdr:nvCxnSpPr>
      <xdr:spPr>
        <a:xfrm flipV="1">
          <a:off x="3098800" y="6959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88900</xdr:rowOff>
    </xdr:from>
    <xdr:to>
      <xdr:col>5</xdr:col>
      <xdr:colOff>600075</xdr:colOff>
      <xdr:row>37</xdr:row>
      <xdr:rowOff>19050</xdr:rowOff>
    </xdr:to>
    <xdr:sp macro="" textlink="">
      <xdr:nvSpPr>
        <xdr:cNvPr id="70" name="フローチャート : 判断 69">
          <a:extLst>
            <a:ext uri="{FF2B5EF4-FFF2-40B4-BE49-F238E27FC236}">
              <a16:creationId xmlns="" xmlns:a16="http://schemas.microsoft.com/office/drawing/2014/main" id="{38992FDC-B891-4E8A-ADDC-0C7667DEC80B}"/>
            </a:ext>
          </a:extLst>
        </xdr:cNvPr>
        <xdr:cNvSpPr/>
      </xdr:nvSpPr>
      <xdr:spPr>
        <a:xfrm>
          <a:off x="3937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29227</xdr:rowOff>
    </xdr:from>
    <xdr:ext cx="736600" cy="259045"/>
    <xdr:sp macro="" textlink="">
      <xdr:nvSpPr>
        <xdr:cNvPr id="71" name="テキスト ボックス 70">
          <a:extLst>
            <a:ext uri="{FF2B5EF4-FFF2-40B4-BE49-F238E27FC236}">
              <a16:creationId xmlns="" xmlns:a16="http://schemas.microsoft.com/office/drawing/2014/main" id="{C0E47962-D802-4AC1-BC2D-0F79FC4FFBB5}"/>
            </a:ext>
          </a:extLst>
        </xdr:cNvPr>
        <xdr:cNvSpPr txBox="1"/>
      </xdr:nvSpPr>
      <xdr:spPr>
        <a:xfrm>
          <a:off x="3606800" y="602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88900</xdr:rowOff>
    </xdr:from>
    <xdr:to>
      <xdr:col>4</xdr:col>
      <xdr:colOff>346075</xdr:colOff>
      <xdr:row>40</xdr:row>
      <xdr:rowOff>114300</xdr:rowOff>
    </xdr:to>
    <xdr:cxnSp macro="">
      <xdr:nvCxnSpPr>
        <xdr:cNvPr id="72" name="直線コネクタ 71">
          <a:extLst>
            <a:ext uri="{FF2B5EF4-FFF2-40B4-BE49-F238E27FC236}">
              <a16:creationId xmlns="" xmlns:a16="http://schemas.microsoft.com/office/drawing/2014/main" id="{8A0B362F-3278-4893-9E6F-2629EF2491AD}"/>
            </a:ext>
          </a:extLst>
        </xdr:cNvPr>
        <xdr:cNvCxnSpPr/>
      </xdr:nvCxnSpPr>
      <xdr:spPr>
        <a:xfrm>
          <a:off x="2209800" y="6946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139700</xdr:rowOff>
    </xdr:from>
    <xdr:to>
      <xdr:col>4</xdr:col>
      <xdr:colOff>396875</xdr:colOff>
      <xdr:row>37</xdr:row>
      <xdr:rowOff>69850</xdr:rowOff>
    </xdr:to>
    <xdr:sp macro="" textlink="">
      <xdr:nvSpPr>
        <xdr:cNvPr id="73" name="フローチャート : 判断 72">
          <a:extLst>
            <a:ext uri="{FF2B5EF4-FFF2-40B4-BE49-F238E27FC236}">
              <a16:creationId xmlns="" xmlns:a16="http://schemas.microsoft.com/office/drawing/2014/main" id="{6786EAC1-0973-48FE-80E2-BA4AE736337B}"/>
            </a:ext>
          </a:extLst>
        </xdr:cNvPr>
        <xdr:cNvSpPr/>
      </xdr:nvSpPr>
      <xdr:spPr>
        <a:xfrm>
          <a:off x="3048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80027</xdr:rowOff>
    </xdr:from>
    <xdr:ext cx="762000" cy="259045"/>
    <xdr:sp macro="" textlink="">
      <xdr:nvSpPr>
        <xdr:cNvPr id="74" name="テキスト ボックス 73">
          <a:extLst>
            <a:ext uri="{FF2B5EF4-FFF2-40B4-BE49-F238E27FC236}">
              <a16:creationId xmlns="" xmlns:a16="http://schemas.microsoft.com/office/drawing/2014/main" id="{9156B08B-62D6-45C4-A0A2-0B1FC4833E31}"/>
            </a:ext>
          </a:extLst>
        </xdr:cNvPr>
        <xdr:cNvSpPr txBox="1"/>
      </xdr:nvSpPr>
      <xdr:spPr>
        <a:xfrm>
          <a:off x="2717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88900</xdr:rowOff>
    </xdr:from>
    <xdr:to>
      <xdr:col>3</xdr:col>
      <xdr:colOff>142875</xdr:colOff>
      <xdr:row>41</xdr:row>
      <xdr:rowOff>95250</xdr:rowOff>
    </xdr:to>
    <xdr:cxnSp macro="">
      <xdr:nvCxnSpPr>
        <xdr:cNvPr id="75" name="直線コネクタ 74">
          <a:extLst>
            <a:ext uri="{FF2B5EF4-FFF2-40B4-BE49-F238E27FC236}">
              <a16:creationId xmlns="" xmlns:a16="http://schemas.microsoft.com/office/drawing/2014/main" id="{5A3F64E5-3F4D-4C22-89AE-7F251FD6B5C6}"/>
            </a:ext>
          </a:extLst>
        </xdr:cNvPr>
        <xdr:cNvCxnSpPr/>
      </xdr:nvCxnSpPr>
      <xdr:spPr>
        <a:xfrm flipV="1">
          <a:off x="1320800" y="69469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127000</xdr:rowOff>
    </xdr:from>
    <xdr:to>
      <xdr:col>3</xdr:col>
      <xdr:colOff>193675</xdr:colOff>
      <xdr:row>37</xdr:row>
      <xdr:rowOff>57150</xdr:rowOff>
    </xdr:to>
    <xdr:sp macro="" textlink="">
      <xdr:nvSpPr>
        <xdr:cNvPr id="76" name="フローチャート : 判断 75">
          <a:extLst>
            <a:ext uri="{FF2B5EF4-FFF2-40B4-BE49-F238E27FC236}">
              <a16:creationId xmlns="" xmlns:a16="http://schemas.microsoft.com/office/drawing/2014/main" id="{795DAA55-3B74-456B-91A8-19BDF3099C7A}"/>
            </a:ext>
          </a:extLst>
        </xdr:cNvPr>
        <xdr:cNvSpPr/>
      </xdr:nvSpPr>
      <xdr:spPr>
        <a:xfrm>
          <a:off x="2159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67327</xdr:rowOff>
    </xdr:from>
    <xdr:ext cx="762000" cy="259045"/>
    <xdr:sp macro="" textlink="">
      <xdr:nvSpPr>
        <xdr:cNvPr id="77" name="テキスト ボックス 76">
          <a:extLst>
            <a:ext uri="{FF2B5EF4-FFF2-40B4-BE49-F238E27FC236}">
              <a16:creationId xmlns="" xmlns:a16="http://schemas.microsoft.com/office/drawing/2014/main" id="{9A2EE0B1-0E2A-446B-8FDE-7374176BD391}"/>
            </a:ext>
          </a:extLst>
        </xdr:cNvPr>
        <xdr:cNvSpPr txBox="1"/>
      </xdr:nvSpPr>
      <xdr:spPr>
        <a:xfrm>
          <a:off x="1828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120650</xdr:rowOff>
    </xdr:from>
    <xdr:to>
      <xdr:col>1</xdr:col>
      <xdr:colOff>676275</xdr:colOff>
      <xdr:row>38</xdr:row>
      <xdr:rowOff>50800</xdr:rowOff>
    </xdr:to>
    <xdr:sp macro="" textlink="">
      <xdr:nvSpPr>
        <xdr:cNvPr id="78" name="フローチャート : 判断 77">
          <a:extLst>
            <a:ext uri="{FF2B5EF4-FFF2-40B4-BE49-F238E27FC236}">
              <a16:creationId xmlns="" xmlns:a16="http://schemas.microsoft.com/office/drawing/2014/main" id="{1A7E23B2-402C-43E6-9D3E-7A142D5C79B0}"/>
            </a:ext>
          </a:extLst>
        </xdr:cNvPr>
        <xdr:cNvSpPr/>
      </xdr:nvSpPr>
      <xdr:spPr>
        <a:xfrm>
          <a:off x="12700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60977</xdr:rowOff>
    </xdr:from>
    <xdr:ext cx="762000" cy="259045"/>
    <xdr:sp macro="" textlink="">
      <xdr:nvSpPr>
        <xdr:cNvPr id="79" name="テキスト ボックス 78">
          <a:extLst>
            <a:ext uri="{FF2B5EF4-FFF2-40B4-BE49-F238E27FC236}">
              <a16:creationId xmlns="" xmlns:a16="http://schemas.microsoft.com/office/drawing/2014/main" id="{23540CFD-B19F-4C68-BD86-FB0F9EBFB43E}"/>
            </a:ext>
          </a:extLst>
        </xdr:cNvPr>
        <xdr:cNvSpPr txBox="1"/>
      </xdr:nvSpPr>
      <xdr:spPr>
        <a:xfrm>
          <a:off x="939800" y="623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a:extLst>
            <a:ext uri="{FF2B5EF4-FFF2-40B4-BE49-F238E27FC236}">
              <a16:creationId xmlns="" xmlns:a16="http://schemas.microsoft.com/office/drawing/2014/main" id="{7FBADE55-0718-4C42-ADAE-98D4A04EAD02}"/>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a:extLst>
            <a:ext uri="{FF2B5EF4-FFF2-40B4-BE49-F238E27FC236}">
              <a16:creationId xmlns="" xmlns:a16="http://schemas.microsoft.com/office/drawing/2014/main" id="{DF393C77-8DC4-4BC9-86C9-74680DDE6F39}"/>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a:extLst>
            <a:ext uri="{FF2B5EF4-FFF2-40B4-BE49-F238E27FC236}">
              <a16:creationId xmlns="" xmlns:a16="http://schemas.microsoft.com/office/drawing/2014/main" id="{EE6D3330-56FF-4A87-B2F0-C73A2BD81AA8}"/>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a:extLst>
            <a:ext uri="{FF2B5EF4-FFF2-40B4-BE49-F238E27FC236}">
              <a16:creationId xmlns="" xmlns:a16="http://schemas.microsoft.com/office/drawing/2014/main" id="{7CFF692B-8EC6-4C2C-8CD2-AD4811843179}"/>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a:extLst>
            <a:ext uri="{FF2B5EF4-FFF2-40B4-BE49-F238E27FC236}">
              <a16:creationId xmlns="" xmlns:a16="http://schemas.microsoft.com/office/drawing/2014/main" id="{CEC5AE10-7066-4049-9BEA-5060DE310B34}"/>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40</xdr:row>
      <xdr:rowOff>165100</xdr:rowOff>
    </xdr:from>
    <xdr:to>
      <xdr:col>7</xdr:col>
      <xdr:colOff>66675</xdr:colOff>
      <xdr:row>41</xdr:row>
      <xdr:rowOff>95250</xdr:rowOff>
    </xdr:to>
    <xdr:sp macro="" textlink="">
      <xdr:nvSpPr>
        <xdr:cNvPr id="85" name="円/楕円 84">
          <a:extLst>
            <a:ext uri="{FF2B5EF4-FFF2-40B4-BE49-F238E27FC236}">
              <a16:creationId xmlns="" xmlns:a16="http://schemas.microsoft.com/office/drawing/2014/main" id="{79AB0A3A-011A-44BE-86E3-344424A57352}"/>
            </a:ext>
          </a:extLst>
        </xdr:cNvPr>
        <xdr:cNvSpPr/>
      </xdr:nvSpPr>
      <xdr:spPr>
        <a:xfrm>
          <a:off x="4775200" y="702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40</xdr:row>
      <xdr:rowOff>73677</xdr:rowOff>
    </xdr:from>
    <xdr:ext cx="762000" cy="259045"/>
    <xdr:sp macro="" textlink="">
      <xdr:nvSpPr>
        <xdr:cNvPr id="86" name="人件費該当値テキスト">
          <a:extLst>
            <a:ext uri="{FF2B5EF4-FFF2-40B4-BE49-F238E27FC236}">
              <a16:creationId xmlns="" xmlns:a16="http://schemas.microsoft.com/office/drawing/2014/main" id="{F9DEB831-C5CD-42E2-868C-CC072CD9B804}"/>
            </a:ext>
          </a:extLst>
        </xdr:cNvPr>
        <xdr:cNvSpPr txBox="1"/>
      </xdr:nvSpPr>
      <xdr:spPr>
        <a:xfrm>
          <a:off x="4914900" y="693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50800</xdr:rowOff>
    </xdr:from>
    <xdr:to>
      <xdr:col>5</xdr:col>
      <xdr:colOff>600075</xdr:colOff>
      <xdr:row>40</xdr:row>
      <xdr:rowOff>152400</xdr:rowOff>
    </xdr:to>
    <xdr:sp macro="" textlink="">
      <xdr:nvSpPr>
        <xdr:cNvPr id="87" name="円/楕円 86">
          <a:extLst>
            <a:ext uri="{FF2B5EF4-FFF2-40B4-BE49-F238E27FC236}">
              <a16:creationId xmlns="" xmlns:a16="http://schemas.microsoft.com/office/drawing/2014/main" id="{DF4E6560-F247-4508-A85A-824F6F07DF55}"/>
            </a:ext>
          </a:extLst>
        </xdr:cNvPr>
        <xdr:cNvSpPr/>
      </xdr:nvSpPr>
      <xdr:spPr>
        <a:xfrm>
          <a:off x="3937000" y="690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137177</xdr:rowOff>
    </xdr:from>
    <xdr:ext cx="736600" cy="259045"/>
    <xdr:sp macro="" textlink="">
      <xdr:nvSpPr>
        <xdr:cNvPr id="88" name="テキスト ボックス 87">
          <a:extLst>
            <a:ext uri="{FF2B5EF4-FFF2-40B4-BE49-F238E27FC236}">
              <a16:creationId xmlns="" xmlns:a16="http://schemas.microsoft.com/office/drawing/2014/main" id="{87F52360-07EE-4080-8A86-8D751F03E123}"/>
            </a:ext>
          </a:extLst>
        </xdr:cNvPr>
        <xdr:cNvSpPr txBox="1"/>
      </xdr:nvSpPr>
      <xdr:spPr>
        <a:xfrm>
          <a:off x="3606800" y="699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63500</xdr:rowOff>
    </xdr:from>
    <xdr:to>
      <xdr:col>4</xdr:col>
      <xdr:colOff>396875</xdr:colOff>
      <xdr:row>40</xdr:row>
      <xdr:rowOff>165100</xdr:rowOff>
    </xdr:to>
    <xdr:sp macro="" textlink="">
      <xdr:nvSpPr>
        <xdr:cNvPr id="89" name="円/楕円 88">
          <a:extLst>
            <a:ext uri="{FF2B5EF4-FFF2-40B4-BE49-F238E27FC236}">
              <a16:creationId xmlns="" xmlns:a16="http://schemas.microsoft.com/office/drawing/2014/main" id="{3FAF4BC4-3048-4E13-B1AF-D7476C139389}"/>
            </a:ext>
          </a:extLst>
        </xdr:cNvPr>
        <xdr:cNvSpPr/>
      </xdr:nvSpPr>
      <xdr:spPr>
        <a:xfrm>
          <a:off x="30480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149877</xdr:rowOff>
    </xdr:from>
    <xdr:ext cx="762000" cy="259045"/>
    <xdr:sp macro="" textlink="">
      <xdr:nvSpPr>
        <xdr:cNvPr id="90" name="テキスト ボックス 89">
          <a:extLst>
            <a:ext uri="{FF2B5EF4-FFF2-40B4-BE49-F238E27FC236}">
              <a16:creationId xmlns="" xmlns:a16="http://schemas.microsoft.com/office/drawing/2014/main" id="{B9EE537E-D659-4013-8348-EB50A5165352}"/>
            </a:ext>
          </a:extLst>
        </xdr:cNvPr>
        <xdr:cNvSpPr txBox="1"/>
      </xdr:nvSpPr>
      <xdr:spPr>
        <a:xfrm>
          <a:off x="2717800" y="700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38100</xdr:rowOff>
    </xdr:from>
    <xdr:to>
      <xdr:col>3</xdr:col>
      <xdr:colOff>193675</xdr:colOff>
      <xdr:row>40</xdr:row>
      <xdr:rowOff>139700</xdr:rowOff>
    </xdr:to>
    <xdr:sp macro="" textlink="">
      <xdr:nvSpPr>
        <xdr:cNvPr id="91" name="円/楕円 90">
          <a:extLst>
            <a:ext uri="{FF2B5EF4-FFF2-40B4-BE49-F238E27FC236}">
              <a16:creationId xmlns="" xmlns:a16="http://schemas.microsoft.com/office/drawing/2014/main" id="{D0A41569-58FF-4806-9619-03DF5C5030C3}"/>
            </a:ext>
          </a:extLst>
        </xdr:cNvPr>
        <xdr:cNvSpPr/>
      </xdr:nvSpPr>
      <xdr:spPr>
        <a:xfrm>
          <a:off x="2159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124477</xdr:rowOff>
    </xdr:from>
    <xdr:ext cx="762000" cy="259045"/>
    <xdr:sp macro="" textlink="">
      <xdr:nvSpPr>
        <xdr:cNvPr id="92" name="テキスト ボックス 91">
          <a:extLst>
            <a:ext uri="{FF2B5EF4-FFF2-40B4-BE49-F238E27FC236}">
              <a16:creationId xmlns="" xmlns:a16="http://schemas.microsoft.com/office/drawing/2014/main" id="{4051103F-F23E-4988-8B59-F92E42E42DB4}"/>
            </a:ext>
          </a:extLst>
        </xdr:cNvPr>
        <xdr:cNvSpPr txBox="1"/>
      </xdr:nvSpPr>
      <xdr:spPr>
        <a:xfrm>
          <a:off x="1828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44450</xdr:rowOff>
    </xdr:from>
    <xdr:to>
      <xdr:col>1</xdr:col>
      <xdr:colOff>676275</xdr:colOff>
      <xdr:row>41</xdr:row>
      <xdr:rowOff>146050</xdr:rowOff>
    </xdr:to>
    <xdr:sp macro="" textlink="">
      <xdr:nvSpPr>
        <xdr:cNvPr id="93" name="円/楕円 92">
          <a:extLst>
            <a:ext uri="{FF2B5EF4-FFF2-40B4-BE49-F238E27FC236}">
              <a16:creationId xmlns="" xmlns:a16="http://schemas.microsoft.com/office/drawing/2014/main" id="{10DFE1D2-D50C-457A-9423-D203E27734E5}"/>
            </a:ext>
          </a:extLst>
        </xdr:cNvPr>
        <xdr:cNvSpPr/>
      </xdr:nvSpPr>
      <xdr:spPr>
        <a:xfrm>
          <a:off x="12700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130827</xdr:rowOff>
    </xdr:from>
    <xdr:ext cx="762000" cy="259045"/>
    <xdr:sp macro="" textlink="">
      <xdr:nvSpPr>
        <xdr:cNvPr id="94" name="テキスト ボックス 93">
          <a:extLst>
            <a:ext uri="{FF2B5EF4-FFF2-40B4-BE49-F238E27FC236}">
              <a16:creationId xmlns="" xmlns:a16="http://schemas.microsoft.com/office/drawing/2014/main" id="{6444D4C9-D1D2-4BA7-B840-937EABF724DE}"/>
            </a:ext>
          </a:extLst>
        </xdr:cNvPr>
        <xdr:cNvSpPr txBox="1"/>
      </xdr:nvSpPr>
      <xdr:spPr>
        <a:xfrm>
          <a:off x="939800" y="716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a:extLst>
            <a:ext uri="{FF2B5EF4-FFF2-40B4-BE49-F238E27FC236}">
              <a16:creationId xmlns="" xmlns:a16="http://schemas.microsoft.com/office/drawing/2014/main" id="{28330846-F193-40B5-A234-C48B38D05359}"/>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a:extLst>
            <a:ext uri="{FF2B5EF4-FFF2-40B4-BE49-F238E27FC236}">
              <a16:creationId xmlns="" xmlns:a16="http://schemas.microsoft.com/office/drawing/2014/main" id="{28B0F0FA-5039-4056-9C2C-4560558D1D33}"/>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a:extLst>
            <a:ext uri="{FF2B5EF4-FFF2-40B4-BE49-F238E27FC236}">
              <a16:creationId xmlns="" xmlns:a16="http://schemas.microsoft.com/office/drawing/2014/main" id="{11DDD048-B740-4BA8-B7D9-2571A942069C}"/>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a:extLst>
            <a:ext uri="{FF2B5EF4-FFF2-40B4-BE49-F238E27FC236}">
              <a16:creationId xmlns="" xmlns:a16="http://schemas.microsoft.com/office/drawing/2014/main" id="{171D19D2-BB33-4327-B2A9-740F965723BC}"/>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a:extLst>
            <a:ext uri="{FF2B5EF4-FFF2-40B4-BE49-F238E27FC236}">
              <a16:creationId xmlns="" xmlns:a16="http://schemas.microsoft.com/office/drawing/2014/main" id="{A31FDDEF-FE33-4D99-8CC3-677491DC3D07}"/>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a:extLst>
            <a:ext uri="{FF2B5EF4-FFF2-40B4-BE49-F238E27FC236}">
              <a16:creationId xmlns="" xmlns:a16="http://schemas.microsoft.com/office/drawing/2014/main" id="{FDF4397F-63FA-4DA6-B479-01975D24157A}"/>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a:extLst>
            <a:ext uri="{FF2B5EF4-FFF2-40B4-BE49-F238E27FC236}">
              <a16:creationId xmlns="" xmlns:a16="http://schemas.microsoft.com/office/drawing/2014/main" id="{2E4345F8-EF7C-458B-AF43-934B237E34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a:extLst>
            <a:ext uri="{FF2B5EF4-FFF2-40B4-BE49-F238E27FC236}">
              <a16:creationId xmlns="" xmlns:a16="http://schemas.microsoft.com/office/drawing/2014/main" id="{889B57B9-5E73-48C3-A5AC-D6A70E23864E}"/>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a:extLst>
            <a:ext uri="{FF2B5EF4-FFF2-40B4-BE49-F238E27FC236}">
              <a16:creationId xmlns="" xmlns:a16="http://schemas.microsoft.com/office/drawing/2014/main" id="{78FCE608-398C-47D0-891A-520BD8B005B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a:extLst>
            <a:ext uri="{FF2B5EF4-FFF2-40B4-BE49-F238E27FC236}">
              <a16:creationId xmlns="" xmlns:a16="http://schemas.microsoft.com/office/drawing/2014/main" id="{DD4BED37-B505-4513-9DA8-3FC761FA7652}"/>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a:extLst>
            <a:ext uri="{FF2B5EF4-FFF2-40B4-BE49-F238E27FC236}">
              <a16:creationId xmlns="" xmlns:a16="http://schemas.microsoft.com/office/drawing/2014/main" id="{74F2DE8B-6883-4AB0-9790-4184FD4E9EB1}"/>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a:t>
          </a:r>
          <a:r>
            <a:rPr lang="ja-JP" altLang="ja-JP" sz="1100">
              <a:solidFill>
                <a:schemeClr val="dk1"/>
              </a:solidFill>
              <a:effectLst/>
              <a:latin typeface="+mn-lt"/>
              <a:ea typeface="+mn-ea"/>
              <a:cs typeface="+mn-cs"/>
            </a:rPr>
            <a:t>本市では，保育所数に占める民間設置箇所数の割合が高く，保育所運営費にかかる所要額を扶助費で計上していることから物件費が低いことや，これまでから保育所等の民営化推進，委託料の適正化等に取り組んできたことにより，類似団体平均を下回っている。</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　今後も「はばたけ未来へ</a:t>
          </a:r>
          <a:r>
            <a:rPr lang="ja-JP" altLang="ja-JP" sz="1100" i="1">
              <a:solidFill>
                <a:schemeClr val="dk1"/>
              </a:solidFill>
              <a:effectLst/>
              <a:latin typeface="+mn-lt"/>
              <a:ea typeface="+mn-ea"/>
              <a:cs typeface="+mn-cs"/>
            </a:rPr>
            <a:t>！</a:t>
          </a:r>
          <a:r>
            <a:rPr lang="ja-JP" altLang="ja-JP" sz="1100">
              <a:solidFill>
                <a:schemeClr val="dk1"/>
              </a:solidFill>
              <a:effectLst/>
              <a:latin typeface="+mn-lt"/>
              <a:ea typeface="+mn-ea"/>
              <a:cs typeface="+mn-cs"/>
            </a:rPr>
            <a:t>　京プラン」実施計画第２ステージ（</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a:t>
          </a:r>
          <a:r>
            <a:rPr lang="en-US" altLang="ja-JP" sz="1100">
              <a:solidFill>
                <a:schemeClr val="dk1"/>
              </a:solidFill>
              <a:effectLst/>
              <a:latin typeface="+mn-lt"/>
              <a:ea typeface="+mn-ea"/>
              <a:cs typeface="+mn-cs"/>
            </a:rPr>
            <a:t>32</a:t>
          </a:r>
          <a:r>
            <a:rPr lang="ja-JP" altLang="ja-JP" sz="1100">
              <a:solidFill>
                <a:schemeClr val="dk1"/>
              </a:solidFill>
              <a:effectLst/>
              <a:latin typeface="+mn-lt"/>
              <a:ea typeface="+mn-ea"/>
              <a:cs typeface="+mn-cs"/>
            </a:rPr>
            <a:t>年度）に掲げる改革を徹底することで，抑制に努めていく。</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a:extLst>
            <a:ext uri="{FF2B5EF4-FFF2-40B4-BE49-F238E27FC236}">
              <a16:creationId xmlns="" xmlns:a16="http://schemas.microsoft.com/office/drawing/2014/main" id="{F075828F-A106-4B28-A16B-0A460202F236}"/>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a:extLst>
            <a:ext uri="{FF2B5EF4-FFF2-40B4-BE49-F238E27FC236}">
              <a16:creationId xmlns="" xmlns:a16="http://schemas.microsoft.com/office/drawing/2014/main" id="{A418A29A-DE09-481D-BC87-2DEF6B365A59}"/>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a:extLst>
            <a:ext uri="{FF2B5EF4-FFF2-40B4-BE49-F238E27FC236}">
              <a16:creationId xmlns="" xmlns:a16="http://schemas.microsoft.com/office/drawing/2014/main" id="{DC1510C9-041F-4C10-A3F7-171ED1787AC9}"/>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a:extLst>
            <a:ext uri="{FF2B5EF4-FFF2-40B4-BE49-F238E27FC236}">
              <a16:creationId xmlns="" xmlns:a16="http://schemas.microsoft.com/office/drawing/2014/main" id="{45AEA1BE-CE77-43CF-860A-EB2D23697766}"/>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a:extLst>
            <a:ext uri="{FF2B5EF4-FFF2-40B4-BE49-F238E27FC236}">
              <a16:creationId xmlns="" xmlns:a16="http://schemas.microsoft.com/office/drawing/2014/main" id="{D2CE3433-4971-4BC5-A57B-633EA9E0A005}"/>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a:extLst>
            <a:ext uri="{FF2B5EF4-FFF2-40B4-BE49-F238E27FC236}">
              <a16:creationId xmlns="" xmlns:a16="http://schemas.microsoft.com/office/drawing/2014/main" id="{5B568B55-CB90-4D58-8E50-84390671E7A2}"/>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a:extLst>
            <a:ext uri="{FF2B5EF4-FFF2-40B4-BE49-F238E27FC236}">
              <a16:creationId xmlns="" xmlns:a16="http://schemas.microsoft.com/office/drawing/2014/main" id="{99DB6C59-A28D-4DEC-88A8-03C8EEF01B3D}"/>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a:extLst>
            <a:ext uri="{FF2B5EF4-FFF2-40B4-BE49-F238E27FC236}">
              <a16:creationId xmlns="" xmlns:a16="http://schemas.microsoft.com/office/drawing/2014/main" id="{578E1B98-0031-4266-8AE9-1313600959A4}"/>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a:extLst>
            <a:ext uri="{FF2B5EF4-FFF2-40B4-BE49-F238E27FC236}">
              <a16:creationId xmlns="" xmlns:a16="http://schemas.microsoft.com/office/drawing/2014/main" id="{2AF7658A-8FAE-49C8-8088-2DE16D6BCD3D}"/>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a:extLst>
            <a:ext uri="{FF2B5EF4-FFF2-40B4-BE49-F238E27FC236}">
              <a16:creationId xmlns="" xmlns:a16="http://schemas.microsoft.com/office/drawing/2014/main" id="{8219936C-F31E-4EC5-A10C-CC09F1F9D46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a:extLst>
            <a:ext uri="{FF2B5EF4-FFF2-40B4-BE49-F238E27FC236}">
              <a16:creationId xmlns="" xmlns:a16="http://schemas.microsoft.com/office/drawing/2014/main" id="{3D49C0F4-C33A-4DC2-9874-93DF6519F953}"/>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a:extLst>
            <a:ext uri="{FF2B5EF4-FFF2-40B4-BE49-F238E27FC236}">
              <a16:creationId xmlns="" xmlns:a16="http://schemas.microsoft.com/office/drawing/2014/main" id="{CCE29C21-0F76-43D4-8C35-D3D27A326AB4}"/>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a:extLst>
            <a:ext uri="{FF2B5EF4-FFF2-40B4-BE49-F238E27FC236}">
              <a16:creationId xmlns="" xmlns:a16="http://schemas.microsoft.com/office/drawing/2014/main" id="{7984BF3C-44E5-4EB9-9942-6D6A6F37EFEA}"/>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a:extLst>
            <a:ext uri="{FF2B5EF4-FFF2-40B4-BE49-F238E27FC236}">
              <a16:creationId xmlns="" xmlns:a16="http://schemas.microsoft.com/office/drawing/2014/main" id="{60697669-6B90-457C-BE60-D5ABD3F997DF}"/>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a:extLst>
            <a:ext uri="{FF2B5EF4-FFF2-40B4-BE49-F238E27FC236}">
              <a16:creationId xmlns="" xmlns:a16="http://schemas.microsoft.com/office/drawing/2014/main" id="{0506BDD6-7829-4AE8-AB3B-912441BC68A5}"/>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a:extLst>
            <a:ext uri="{FF2B5EF4-FFF2-40B4-BE49-F238E27FC236}">
              <a16:creationId xmlns="" xmlns:a16="http://schemas.microsoft.com/office/drawing/2014/main" id="{B185B18D-D7FE-428D-8968-450BB38E8ADC}"/>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101600</xdr:rowOff>
    </xdr:from>
    <xdr:to>
      <xdr:col>24</xdr:col>
      <xdr:colOff>31750</xdr:colOff>
      <xdr:row>21</xdr:row>
      <xdr:rowOff>146050</xdr:rowOff>
    </xdr:to>
    <xdr:cxnSp macro="">
      <xdr:nvCxnSpPr>
        <xdr:cNvPr id="122" name="直線コネクタ 121">
          <a:extLst>
            <a:ext uri="{FF2B5EF4-FFF2-40B4-BE49-F238E27FC236}">
              <a16:creationId xmlns="" xmlns:a16="http://schemas.microsoft.com/office/drawing/2014/main" id="{8153F788-6FDA-4E75-85A4-1D1277ADF492}"/>
            </a:ext>
          </a:extLst>
        </xdr:cNvPr>
        <xdr:cNvCxnSpPr/>
      </xdr:nvCxnSpPr>
      <xdr:spPr>
        <a:xfrm flipV="1">
          <a:off x="16510000" y="21590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118127</xdr:rowOff>
    </xdr:from>
    <xdr:ext cx="762000" cy="259045"/>
    <xdr:sp macro="" textlink="">
      <xdr:nvSpPr>
        <xdr:cNvPr id="123" name="物件費最小値テキスト">
          <a:extLst>
            <a:ext uri="{FF2B5EF4-FFF2-40B4-BE49-F238E27FC236}">
              <a16:creationId xmlns="" xmlns:a16="http://schemas.microsoft.com/office/drawing/2014/main" id="{0DB34CEA-F50B-4995-922A-7F467D7A120A}"/>
            </a:ext>
          </a:extLst>
        </xdr:cNvPr>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a:t>
          </a:r>
          <a:endParaRPr kumimoji="1" lang="ja-JP" altLang="en-US" sz="1000" b="1">
            <a:latin typeface="ＭＳ Ｐゴシック"/>
          </a:endParaRPr>
        </a:p>
      </xdr:txBody>
    </xdr:sp>
    <xdr:clientData/>
  </xdr:oneCellAnchor>
  <xdr:twoCellAnchor>
    <xdr:from>
      <xdr:col>23</xdr:col>
      <xdr:colOff>628650</xdr:colOff>
      <xdr:row>21</xdr:row>
      <xdr:rowOff>146050</xdr:rowOff>
    </xdr:from>
    <xdr:to>
      <xdr:col>24</xdr:col>
      <xdr:colOff>120650</xdr:colOff>
      <xdr:row>21</xdr:row>
      <xdr:rowOff>146050</xdr:rowOff>
    </xdr:to>
    <xdr:cxnSp macro="">
      <xdr:nvCxnSpPr>
        <xdr:cNvPr id="124" name="直線コネクタ 123">
          <a:extLst>
            <a:ext uri="{FF2B5EF4-FFF2-40B4-BE49-F238E27FC236}">
              <a16:creationId xmlns="" xmlns:a16="http://schemas.microsoft.com/office/drawing/2014/main" id="{1A17AACA-D344-415E-AAAF-300F49D19966}"/>
            </a:ext>
          </a:extLst>
        </xdr:cNvPr>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16527</xdr:rowOff>
    </xdr:from>
    <xdr:ext cx="762000" cy="259045"/>
    <xdr:sp macro="" textlink="">
      <xdr:nvSpPr>
        <xdr:cNvPr id="125" name="物件費最大値テキスト">
          <a:extLst>
            <a:ext uri="{FF2B5EF4-FFF2-40B4-BE49-F238E27FC236}">
              <a16:creationId xmlns="" xmlns:a16="http://schemas.microsoft.com/office/drawing/2014/main" id="{5008F1EB-3BBC-41CE-8395-F85C3789C0E3}"/>
            </a:ext>
          </a:extLst>
        </xdr:cNvPr>
        <xdr:cNvSpPr txBox="1"/>
      </xdr:nvSpPr>
      <xdr:spPr>
        <a:xfrm>
          <a:off x="16598900" y="190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12</xdr:row>
      <xdr:rowOff>101600</xdr:rowOff>
    </xdr:from>
    <xdr:to>
      <xdr:col>24</xdr:col>
      <xdr:colOff>120650</xdr:colOff>
      <xdr:row>12</xdr:row>
      <xdr:rowOff>101600</xdr:rowOff>
    </xdr:to>
    <xdr:cxnSp macro="">
      <xdr:nvCxnSpPr>
        <xdr:cNvPr id="126" name="直線コネクタ 125">
          <a:extLst>
            <a:ext uri="{FF2B5EF4-FFF2-40B4-BE49-F238E27FC236}">
              <a16:creationId xmlns="" xmlns:a16="http://schemas.microsoft.com/office/drawing/2014/main" id="{06DE587D-3DC6-49A7-883D-EA2D238B82C0}"/>
            </a:ext>
          </a:extLst>
        </xdr:cNvPr>
        <xdr:cNvCxnSpPr/>
      </xdr:nvCxnSpPr>
      <xdr:spPr>
        <a:xfrm>
          <a:off x="16421100" y="21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12</xdr:row>
      <xdr:rowOff>139700</xdr:rowOff>
    </xdr:from>
    <xdr:to>
      <xdr:col>24</xdr:col>
      <xdr:colOff>31750</xdr:colOff>
      <xdr:row>13</xdr:row>
      <xdr:rowOff>69850</xdr:rowOff>
    </xdr:to>
    <xdr:cxnSp macro="">
      <xdr:nvCxnSpPr>
        <xdr:cNvPr id="127" name="直線コネクタ 126">
          <a:extLst>
            <a:ext uri="{FF2B5EF4-FFF2-40B4-BE49-F238E27FC236}">
              <a16:creationId xmlns="" xmlns:a16="http://schemas.microsoft.com/office/drawing/2014/main" id="{5C7D5851-17C0-4D56-B942-3FFEC9400AAE}"/>
            </a:ext>
          </a:extLst>
        </xdr:cNvPr>
        <xdr:cNvCxnSpPr/>
      </xdr:nvCxnSpPr>
      <xdr:spPr>
        <a:xfrm>
          <a:off x="15671800" y="21971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105427</xdr:rowOff>
    </xdr:from>
    <xdr:ext cx="762000" cy="259045"/>
    <xdr:sp macro="" textlink="">
      <xdr:nvSpPr>
        <xdr:cNvPr id="128" name="物件費平均値テキスト">
          <a:extLst>
            <a:ext uri="{FF2B5EF4-FFF2-40B4-BE49-F238E27FC236}">
              <a16:creationId xmlns="" xmlns:a16="http://schemas.microsoft.com/office/drawing/2014/main" id="{1B723608-6DCB-463D-90A6-0AFEF5260878}"/>
            </a:ext>
          </a:extLst>
        </xdr:cNvPr>
        <xdr:cNvSpPr txBox="1"/>
      </xdr:nvSpPr>
      <xdr:spPr>
        <a:xfrm>
          <a:off x="16598900" y="267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133350</xdr:rowOff>
    </xdr:from>
    <xdr:to>
      <xdr:col>24</xdr:col>
      <xdr:colOff>82550</xdr:colOff>
      <xdr:row>16</xdr:row>
      <xdr:rowOff>63500</xdr:rowOff>
    </xdr:to>
    <xdr:sp macro="" textlink="">
      <xdr:nvSpPr>
        <xdr:cNvPr id="129" name="フローチャート : 判断 128">
          <a:extLst>
            <a:ext uri="{FF2B5EF4-FFF2-40B4-BE49-F238E27FC236}">
              <a16:creationId xmlns="" xmlns:a16="http://schemas.microsoft.com/office/drawing/2014/main" id="{E79374C5-ED3E-4840-8F86-2897496A5030}"/>
            </a:ext>
          </a:extLst>
        </xdr:cNvPr>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12</xdr:row>
      <xdr:rowOff>101600</xdr:rowOff>
    </xdr:from>
    <xdr:to>
      <xdr:col>22</xdr:col>
      <xdr:colOff>565150</xdr:colOff>
      <xdr:row>12</xdr:row>
      <xdr:rowOff>139700</xdr:rowOff>
    </xdr:to>
    <xdr:cxnSp macro="">
      <xdr:nvCxnSpPr>
        <xdr:cNvPr id="130" name="直線コネクタ 129">
          <a:extLst>
            <a:ext uri="{FF2B5EF4-FFF2-40B4-BE49-F238E27FC236}">
              <a16:creationId xmlns="" xmlns:a16="http://schemas.microsoft.com/office/drawing/2014/main" id="{47A54DCF-EA0A-4E02-9960-86BC8634FC77}"/>
            </a:ext>
          </a:extLst>
        </xdr:cNvPr>
        <xdr:cNvCxnSpPr/>
      </xdr:nvCxnSpPr>
      <xdr:spPr>
        <a:xfrm>
          <a:off x="14782800" y="2159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82550</xdr:rowOff>
    </xdr:from>
    <xdr:to>
      <xdr:col>22</xdr:col>
      <xdr:colOff>615950</xdr:colOff>
      <xdr:row>16</xdr:row>
      <xdr:rowOff>12700</xdr:rowOff>
    </xdr:to>
    <xdr:sp macro="" textlink="">
      <xdr:nvSpPr>
        <xdr:cNvPr id="131" name="フローチャート : 判断 130">
          <a:extLst>
            <a:ext uri="{FF2B5EF4-FFF2-40B4-BE49-F238E27FC236}">
              <a16:creationId xmlns="" xmlns:a16="http://schemas.microsoft.com/office/drawing/2014/main" id="{4546DF75-73B5-428B-B0C0-15B5B081FEF1}"/>
            </a:ext>
          </a:extLst>
        </xdr:cNvPr>
        <xdr:cNvSpPr/>
      </xdr:nvSpPr>
      <xdr:spPr>
        <a:xfrm>
          <a:off x="156210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168927</xdr:rowOff>
    </xdr:from>
    <xdr:ext cx="736600" cy="259045"/>
    <xdr:sp macro="" textlink="">
      <xdr:nvSpPr>
        <xdr:cNvPr id="132" name="テキスト ボックス 131">
          <a:extLst>
            <a:ext uri="{FF2B5EF4-FFF2-40B4-BE49-F238E27FC236}">
              <a16:creationId xmlns="" xmlns:a16="http://schemas.microsoft.com/office/drawing/2014/main" id="{52D1235F-683F-4BA1-B3C0-21255A76BC98}"/>
            </a:ext>
          </a:extLst>
        </xdr:cNvPr>
        <xdr:cNvSpPr txBox="1"/>
      </xdr:nvSpPr>
      <xdr:spPr>
        <a:xfrm>
          <a:off x="15290800" y="274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12</xdr:row>
      <xdr:rowOff>101600</xdr:rowOff>
    </xdr:from>
    <xdr:to>
      <xdr:col>21</xdr:col>
      <xdr:colOff>361950</xdr:colOff>
      <xdr:row>12</xdr:row>
      <xdr:rowOff>127000</xdr:rowOff>
    </xdr:to>
    <xdr:cxnSp macro="">
      <xdr:nvCxnSpPr>
        <xdr:cNvPr id="133" name="直線コネクタ 132">
          <a:extLst>
            <a:ext uri="{FF2B5EF4-FFF2-40B4-BE49-F238E27FC236}">
              <a16:creationId xmlns="" xmlns:a16="http://schemas.microsoft.com/office/drawing/2014/main" id="{A7808AD6-37A1-451E-A527-86F8612B6D04}"/>
            </a:ext>
          </a:extLst>
        </xdr:cNvPr>
        <xdr:cNvCxnSpPr/>
      </xdr:nvCxnSpPr>
      <xdr:spPr>
        <a:xfrm flipV="1">
          <a:off x="13893800" y="2159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95250</xdr:rowOff>
    </xdr:from>
    <xdr:to>
      <xdr:col>21</xdr:col>
      <xdr:colOff>412750</xdr:colOff>
      <xdr:row>16</xdr:row>
      <xdr:rowOff>25400</xdr:rowOff>
    </xdr:to>
    <xdr:sp macro="" textlink="">
      <xdr:nvSpPr>
        <xdr:cNvPr id="134" name="フローチャート : 判断 133">
          <a:extLst>
            <a:ext uri="{FF2B5EF4-FFF2-40B4-BE49-F238E27FC236}">
              <a16:creationId xmlns="" xmlns:a16="http://schemas.microsoft.com/office/drawing/2014/main" id="{0F67CA67-653C-40CD-96B8-AE57F8FC0475}"/>
            </a:ext>
          </a:extLst>
        </xdr:cNvPr>
        <xdr:cNvSpPr/>
      </xdr:nvSpPr>
      <xdr:spPr>
        <a:xfrm>
          <a:off x="14732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10177</xdr:rowOff>
    </xdr:from>
    <xdr:ext cx="762000" cy="259045"/>
    <xdr:sp macro="" textlink="">
      <xdr:nvSpPr>
        <xdr:cNvPr id="135" name="テキスト ボックス 134">
          <a:extLst>
            <a:ext uri="{FF2B5EF4-FFF2-40B4-BE49-F238E27FC236}">
              <a16:creationId xmlns="" xmlns:a16="http://schemas.microsoft.com/office/drawing/2014/main" id="{2FB9B90D-FD1C-4A57-B806-B09B04839BF7}"/>
            </a:ext>
          </a:extLst>
        </xdr:cNvPr>
        <xdr:cNvSpPr txBox="1"/>
      </xdr:nvSpPr>
      <xdr:spPr>
        <a:xfrm>
          <a:off x="14401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12</xdr:row>
      <xdr:rowOff>127000</xdr:rowOff>
    </xdr:from>
    <xdr:to>
      <xdr:col>20</xdr:col>
      <xdr:colOff>158750</xdr:colOff>
      <xdr:row>12</xdr:row>
      <xdr:rowOff>139700</xdr:rowOff>
    </xdr:to>
    <xdr:cxnSp macro="">
      <xdr:nvCxnSpPr>
        <xdr:cNvPr id="136" name="直線コネクタ 135">
          <a:extLst>
            <a:ext uri="{FF2B5EF4-FFF2-40B4-BE49-F238E27FC236}">
              <a16:creationId xmlns="" xmlns:a16="http://schemas.microsoft.com/office/drawing/2014/main" id="{458A9A22-7187-45F4-99F7-48C14874C61A}"/>
            </a:ext>
          </a:extLst>
        </xdr:cNvPr>
        <xdr:cNvCxnSpPr/>
      </xdr:nvCxnSpPr>
      <xdr:spPr>
        <a:xfrm flipV="1">
          <a:off x="13004800" y="2184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19050</xdr:rowOff>
    </xdr:from>
    <xdr:to>
      <xdr:col>20</xdr:col>
      <xdr:colOff>209550</xdr:colOff>
      <xdr:row>15</xdr:row>
      <xdr:rowOff>120650</xdr:rowOff>
    </xdr:to>
    <xdr:sp macro="" textlink="">
      <xdr:nvSpPr>
        <xdr:cNvPr id="137" name="フローチャート : 判断 136">
          <a:extLst>
            <a:ext uri="{FF2B5EF4-FFF2-40B4-BE49-F238E27FC236}">
              <a16:creationId xmlns="" xmlns:a16="http://schemas.microsoft.com/office/drawing/2014/main" id="{B31E60E1-816C-48AD-AFCA-721EC7DF369D}"/>
            </a:ext>
          </a:extLst>
        </xdr:cNvPr>
        <xdr:cNvSpPr/>
      </xdr:nvSpPr>
      <xdr:spPr>
        <a:xfrm>
          <a:off x="13843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105427</xdr:rowOff>
    </xdr:from>
    <xdr:ext cx="762000" cy="259045"/>
    <xdr:sp macro="" textlink="">
      <xdr:nvSpPr>
        <xdr:cNvPr id="138" name="テキスト ボックス 137">
          <a:extLst>
            <a:ext uri="{FF2B5EF4-FFF2-40B4-BE49-F238E27FC236}">
              <a16:creationId xmlns="" xmlns:a16="http://schemas.microsoft.com/office/drawing/2014/main" id="{D02910F1-6028-4C9E-9D98-B2FAF2B66F6B}"/>
            </a:ext>
          </a:extLst>
        </xdr:cNvPr>
        <xdr:cNvSpPr txBox="1"/>
      </xdr:nvSpPr>
      <xdr:spPr>
        <a:xfrm>
          <a:off x="13512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152400</xdr:rowOff>
    </xdr:from>
    <xdr:to>
      <xdr:col>19</xdr:col>
      <xdr:colOff>6350</xdr:colOff>
      <xdr:row>15</xdr:row>
      <xdr:rowOff>82550</xdr:rowOff>
    </xdr:to>
    <xdr:sp macro="" textlink="">
      <xdr:nvSpPr>
        <xdr:cNvPr id="139" name="フローチャート : 判断 138">
          <a:extLst>
            <a:ext uri="{FF2B5EF4-FFF2-40B4-BE49-F238E27FC236}">
              <a16:creationId xmlns="" xmlns:a16="http://schemas.microsoft.com/office/drawing/2014/main" id="{18E18B94-83DE-4B3A-92D3-E2E99D17E7A5}"/>
            </a:ext>
          </a:extLst>
        </xdr:cNvPr>
        <xdr:cNvSpPr/>
      </xdr:nvSpPr>
      <xdr:spPr>
        <a:xfrm>
          <a:off x="129540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67327</xdr:rowOff>
    </xdr:from>
    <xdr:ext cx="762000" cy="259045"/>
    <xdr:sp macro="" textlink="">
      <xdr:nvSpPr>
        <xdr:cNvPr id="140" name="テキスト ボックス 139">
          <a:extLst>
            <a:ext uri="{FF2B5EF4-FFF2-40B4-BE49-F238E27FC236}">
              <a16:creationId xmlns="" xmlns:a16="http://schemas.microsoft.com/office/drawing/2014/main" id="{2BDF3DF1-6E23-4541-A657-EF543FC18DF4}"/>
            </a:ext>
          </a:extLst>
        </xdr:cNvPr>
        <xdr:cNvSpPr txBox="1"/>
      </xdr:nvSpPr>
      <xdr:spPr>
        <a:xfrm>
          <a:off x="12623800" y="26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a:extLst>
            <a:ext uri="{FF2B5EF4-FFF2-40B4-BE49-F238E27FC236}">
              <a16:creationId xmlns="" xmlns:a16="http://schemas.microsoft.com/office/drawing/2014/main" id="{33276F0A-FF3B-4BC6-ACF3-D5F702876C09}"/>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a:extLst>
            <a:ext uri="{FF2B5EF4-FFF2-40B4-BE49-F238E27FC236}">
              <a16:creationId xmlns="" xmlns:a16="http://schemas.microsoft.com/office/drawing/2014/main" id="{71D8CB13-AFA1-4DE1-9238-1A5C53ACEB2B}"/>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a:extLst>
            <a:ext uri="{FF2B5EF4-FFF2-40B4-BE49-F238E27FC236}">
              <a16:creationId xmlns="" xmlns:a16="http://schemas.microsoft.com/office/drawing/2014/main" id="{B71D2DCF-F60B-4179-A342-1239066425B1}"/>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a:extLst>
            <a:ext uri="{FF2B5EF4-FFF2-40B4-BE49-F238E27FC236}">
              <a16:creationId xmlns="" xmlns:a16="http://schemas.microsoft.com/office/drawing/2014/main" id="{1ACEF33E-959E-415A-8A01-90543932E884}"/>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a:extLst>
            <a:ext uri="{FF2B5EF4-FFF2-40B4-BE49-F238E27FC236}">
              <a16:creationId xmlns="" xmlns:a16="http://schemas.microsoft.com/office/drawing/2014/main" id="{DFE87908-4EFD-4240-B990-67026F8A754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13</xdr:row>
      <xdr:rowOff>19050</xdr:rowOff>
    </xdr:from>
    <xdr:to>
      <xdr:col>24</xdr:col>
      <xdr:colOff>82550</xdr:colOff>
      <xdr:row>13</xdr:row>
      <xdr:rowOff>120650</xdr:rowOff>
    </xdr:to>
    <xdr:sp macro="" textlink="">
      <xdr:nvSpPr>
        <xdr:cNvPr id="146" name="円/楕円 145">
          <a:extLst>
            <a:ext uri="{FF2B5EF4-FFF2-40B4-BE49-F238E27FC236}">
              <a16:creationId xmlns="" xmlns:a16="http://schemas.microsoft.com/office/drawing/2014/main" id="{EBF65130-95C2-4989-AD1F-BF5B5326DD16}"/>
            </a:ext>
          </a:extLst>
        </xdr:cNvPr>
        <xdr:cNvSpPr/>
      </xdr:nvSpPr>
      <xdr:spPr>
        <a:xfrm>
          <a:off x="164592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35577</xdr:rowOff>
    </xdr:from>
    <xdr:ext cx="762000" cy="259045"/>
    <xdr:sp macro="" textlink="">
      <xdr:nvSpPr>
        <xdr:cNvPr id="147" name="物件費該当値テキスト">
          <a:extLst>
            <a:ext uri="{FF2B5EF4-FFF2-40B4-BE49-F238E27FC236}">
              <a16:creationId xmlns="" xmlns:a16="http://schemas.microsoft.com/office/drawing/2014/main" id="{087CE933-ACFD-40EF-9FAB-F6AD94D251F6}"/>
            </a:ext>
          </a:extLst>
        </xdr:cNvPr>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514350</xdr:colOff>
      <xdr:row>12</xdr:row>
      <xdr:rowOff>88900</xdr:rowOff>
    </xdr:from>
    <xdr:to>
      <xdr:col>22</xdr:col>
      <xdr:colOff>615950</xdr:colOff>
      <xdr:row>13</xdr:row>
      <xdr:rowOff>19050</xdr:rowOff>
    </xdr:to>
    <xdr:sp macro="" textlink="">
      <xdr:nvSpPr>
        <xdr:cNvPr id="148" name="円/楕円 147">
          <a:extLst>
            <a:ext uri="{FF2B5EF4-FFF2-40B4-BE49-F238E27FC236}">
              <a16:creationId xmlns="" xmlns:a16="http://schemas.microsoft.com/office/drawing/2014/main" id="{767BFF69-E6B9-4C9E-8666-B51385E2082E}"/>
            </a:ext>
          </a:extLst>
        </xdr:cNvPr>
        <xdr:cNvSpPr/>
      </xdr:nvSpPr>
      <xdr:spPr>
        <a:xfrm>
          <a:off x="15621000" y="214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11</xdr:row>
      <xdr:rowOff>29227</xdr:rowOff>
    </xdr:from>
    <xdr:ext cx="736600" cy="259045"/>
    <xdr:sp macro="" textlink="">
      <xdr:nvSpPr>
        <xdr:cNvPr id="149" name="テキスト ボックス 148">
          <a:extLst>
            <a:ext uri="{FF2B5EF4-FFF2-40B4-BE49-F238E27FC236}">
              <a16:creationId xmlns="" xmlns:a16="http://schemas.microsoft.com/office/drawing/2014/main" id="{060CDDBA-7500-48BA-9A74-7D29E8E48801}"/>
            </a:ext>
          </a:extLst>
        </xdr:cNvPr>
        <xdr:cNvSpPr txBox="1"/>
      </xdr:nvSpPr>
      <xdr:spPr>
        <a:xfrm>
          <a:off x="15290800" y="191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21</xdr:col>
      <xdr:colOff>311150</xdr:colOff>
      <xdr:row>12</xdr:row>
      <xdr:rowOff>50800</xdr:rowOff>
    </xdr:from>
    <xdr:to>
      <xdr:col>21</xdr:col>
      <xdr:colOff>412750</xdr:colOff>
      <xdr:row>12</xdr:row>
      <xdr:rowOff>152400</xdr:rowOff>
    </xdr:to>
    <xdr:sp macro="" textlink="">
      <xdr:nvSpPr>
        <xdr:cNvPr id="150" name="円/楕円 149">
          <a:extLst>
            <a:ext uri="{FF2B5EF4-FFF2-40B4-BE49-F238E27FC236}">
              <a16:creationId xmlns="" xmlns:a16="http://schemas.microsoft.com/office/drawing/2014/main" id="{DF853832-D0BB-4A62-B2F5-E86D0C469D27}"/>
            </a:ext>
          </a:extLst>
        </xdr:cNvPr>
        <xdr:cNvSpPr/>
      </xdr:nvSpPr>
      <xdr:spPr>
        <a:xfrm>
          <a:off x="14732000" y="21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10</xdr:row>
      <xdr:rowOff>162577</xdr:rowOff>
    </xdr:from>
    <xdr:ext cx="762000" cy="259045"/>
    <xdr:sp macro="" textlink="">
      <xdr:nvSpPr>
        <xdr:cNvPr id="151" name="テキスト ボックス 150">
          <a:extLst>
            <a:ext uri="{FF2B5EF4-FFF2-40B4-BE49-F238E27FC236}">
              <a16:creationId xmlns="" xmlns:a16="http://schemas.microsoft.com/office/drawing/2014/main" id="{77D6324B-8BCA-42CE-AB43-1E3B117BA127}"/>
            </a:ext>
          </a:extLst>
        </xdr:cNvPr>
        <xdr:cNvSpPr txBox="1"/>
      </xdr:nvSpPr>
      <xdr:spPr>
        <a:xfrm>
          <a:off x="14401800" y="187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76200</xdr:rowOff>
    </xdr:from>
    <xdr:to>
      <xdr:col>20</xdr:col>
      <xdr:colOff>209550</xdr:colOff>
      <xdr:row>13</xdr:row>
      <xdr:rowOff>6350</xdr:rowOff>
    </xdr:to>
    <xdr:sp macro="" textlink="">
      <xdr:nvSpPr>
        <xdr:cNvPr id="152" name="円/楕円 151">
          <a:extLst>
            <a:ext uri="{FF2B5EF4-FFF2-40B4-BE49-F238E27FC236}">
              <a16:creationId xmlns="" xmlns:a16="http://schemas.microsoft.com/office/drawing/2014/main" id="{BF70775F-3958-4014-8BC7-21589C12F7ED}"/>
            </a:ext>
          </a:extLst>
        </xdr:cNvPr>
        <xdr:cNvSpPr/>
      </xdr:nvSpPr>
      <xdr:spPr>
        <a:xfrm>
          <a:off x="13843000" y="213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16527</xdr:rowOff>
    </xdr:from>
    <xdr:ext cx="762000" cy="259045"/>
    <xdr:sp macro="" textlink="">
      <xdr:nvSpPr>
        <xdr:cNvPr id="153" name="テキスト ボックス 152">
          <a:extLst>
            <a:ext uri="{FF2B5EF4-FFF2-40B4-BE49-F238E27FC236}">
              <a16:creationId xmlns="" xmlns:a16="http://schemas.microsoft.com/office/drawing/2014/main" id="{07B93347-86CC-45E8-81E9-48B177E1530C}"/>
            </a:ext>
          </a:extLst>
        </xdr:cNvPr>
        <xdr:cNvSpPr txBox="1"/>
      </xdr:nvSpPr>
      <xdr:spPr>
        <a:xfrm>
          <a:off x="13512800" y="190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88900</xdr:rowOff>
    </xdr:from>
    <xdr:to>
      <xdr:col>19</xdr:col>
      <xdr:colOff>6350</xdr:colOff>
      <xdr:row>13</xdr:row>
      <xdr:rowOff>19050</xdr:rowOff>
    </xdr:to>
    <xdr:sp macro="" textlink="">
      <xdr:nvSpPr>
        <xdr:cNvPr id="154" name="円/楕円 153">
          <a:extLst>
            <a:ext uri="{FF2B5EF4-FFF2-40B4-BE49-F238E27FC236}">
              <a16:creationId xmlns="" xmlns:a16="http://schemas.microsoft.com/office/drawing/2014/main" id="{07A99A1C-7E08-4128-ACB6-92EFCEDE175D}"/>
            </a:ext>
          </a:extLst>
        </xdr:cNvPr>
        <xdr:cNvSpPr/>
      </xdr:nvSpPr>
      <xdr:spPr>
        <a:xfrm>
          <a:off x="12954000" y="214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29227</xdr:rowOff>
    </xdr:from>
    <xdr:ext cx="762000" cy="259045"/>
    <xdr:sp macro="" textlink="">
      <xdr:nvSpPr>
        <xdr:cNvPr id="155" name="テキスト ボックス 154">
          <a:extLst>
            <a:ext uri="{FF2B5EF4-FFF2-40B4-BE49-F238E27FC236}">
              <a16:creationId xmlns="" xmlns:a16="http://schemas.microsoft.com/office/drawing/2014/main" id="{39184D84-7065-435D-8075-DCB7F47D3DB0}"/>
            </a:ext>
          </a:extLst>
        </xdr:cNvPr>
        <xdr:cNvSpPr txBox="1"/>
      </xdr:nvSpPr>
      <xdr:spPr>
        <a:xfrm>
          <a:off x="12623800" y="191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a:extLst>
            <a:ext uri="{FF2B5EF4-FFF2-40B4-BE49-F238E27FC236}">
              <a16:creationId xmlns="" xmlns:a16="http://schemas.microsoft.com/office/drawing/2014/main" id="{47EA7D1A-9AA0-4981-89A5-EF2B63E583C9}"/>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a:extLst>
            <a:ext uri="{FF2B5EF4-FFF2-40B4-BE49-F238E27FC236}">
              <a16:creationId xmlns="" xmlns:a16="http://schemas.microsoft.com/office/drawing/2014/main" id="{6590C5DF-E9BC-43A3-85CB-D95427777482}"/>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a:extLst>
            <a:ext uri="{FF2B5EF4-FFF2-40B4-BE49-F238E27FC236}">
              <a16:creationId xmlns="" xmlns:a16="http://schemas.microsoft.com/office/drawing/2014/main" id="{3F50D056-6E58-4C29-A63A-FA2A29625F63}"/>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a:extLst>
            <a:ext uri="{FF2B5EF4-FFF2-40B4-BE49-F238E27FC236}">
              <a16:creationId xmlns="" xmlns:a16="http://schemas.microsoft.com/office/drawing/2014/main" id="{542B766C-C38A-48E8-8657-E23D2180E379}"/>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a:extLst>
            <a:ext uri="{FF2B5EF4-FFF2-40B4-BE49-F238E27FC236}">
              <a16:creationId xmlns="" xmlns:a16="http://schemas.microsoft.com/office/drawing/2014/main" id="{BA63BE07-4794-4ED3-9BF2-55BB235116A5}"/>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a:extLst>
            <a:ext uri="{FF2B5EF4-FFF2-40B4-BE49-F238E27FC236}">
              <a16:creationId xmlns="" xmlns:a16="http://schemas.microsoft.com/office/drawing/2014/main" id="{F7824220-0135-49A2-A78D-950D1BF91D3F}"/>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a:extLst>
            <a:ext uri="{FF2B5EF4-FFF2-40B4-BE49-F238E27FC236}">
              <a16:creationId xmlns="" xmlns:a16="http://schemas.microsoft.com/office/drawing/2014/main" id="{C57677DC-16F6-43AA-91B7-A5BD03445288}"/>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a:extLst>
            <a:ext uri="{FF2B5EF4-FFF2-40B4-BE49-F238E27FC236}">
              <a16:creationId xmlns="" xmlns:a16="http://schemas.microsoft.com/office/drawing/2014/main" id="{0E7E3736-5FB2-4F03-98E3-F509D24BCDD3}"/>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a:extLst>
            <a:ext uri="{FF2B5EF4-FFF2-40B4-BE49-F238E27FC236}">
              <a16:creationId xmlns="" xmlns:a16="http://schemas.microsoft.com/office/drawing/2014/main" id="{9B307086-487B-40E5-8A76-5DB594CB53E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a:extLst>
            <a:ext uri="{FF2B5EF4-FFF2-40B4-BE49-F238E27FC236}">
              <a16:creationId xmlns="" xmlns:a16="http://schemas.microsoft.com/office/drawing/2014/main" id="{7710E10A-0D9D-4A48-9DC6-3717C70F0668}"/>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a:extLst>
            <a:ext uri="{FF2B5EF4-FFF2-40B4-BE49-F238E27FC236}">
              <a16:creationId xmlns="" xmlns:a16="http://schemas.microsoft.com/office/drawing/2014/main" id="{13EB0733-DA14-4E4B-B6D3-550D72160281}"/>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a:t>
          </a:r>
          <a:r>
            <a:rPr lang="ja-JP" altLang="ja-JP" sz="1100">
              <a:solidFill>
                <a:schemeClr val="dk1"/>
              </a:solidFill>
              <a:effectLst/>
              <a:latin typeface="+mn-lt"/>
              <a:ea typeface="+mn-ea"/>
              <a:cs typeface="+mn-cs"/>
            </a:rPr>
            <a:t>障害者福祉費にかかる扶助費が多いこと及び保育所数に占める民間設置箇所数の割合が高く保育所運営費にかかる扶助費が多いことなどから，類似団体平均を上回っている。</a:t>
          </a:r>
          <a:endParaRPr lang="ja-JP" altLang="ja-JP" sz="1400">
            <a:effectLst/>
          </a:endParaRPr>
        </a:p>
        <a:p>
          <a:r>
            <a:rPr lang="ja-JP" altLang="ja-JP" sz="1100">
              <a:solidFill>
                <a:schemeClr val="dk1"/>
              </a:solidFill>
              <a:effectLst/>
              <a:latin typeface="+mn-lt"/>
              <a:ea typeface="+mn-ea"/>
              <a:cs typeface="+mn-cs"/>
            </a:rPr>
            <a:t>　主に国制度に基づく事業が多いため，見直しには限界があるが，今後も，運用面における課題がないか点検を行っていく</a:t>
          </a:r>
          <a:r>
            <a:rPr lang="ja-JP" altLang="en-US" sz="1100">
              <a:solidFill>
                <a:schemeClr val="dk1"/>
              </a:solidFill>
              <a:effectLst/>
              <a:latin typeface="+mn-lt"/>
              <a:ea typeface="+mn-ea"/>
              <a:cs typeface="+mn-cs"/>
            </a:rPr>
            <a:t>。</a:t>
          </a:r>
          <a:endParaRPr lang="en-US" altLang="ja-JP" sz="1100">
            <a:solidFill>
              <a:schemeClr val="dk1"/>
            </a:solidFill>
            <a:effectLst/>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7" name="テキスト ボックス 166">
          <a:extLst>
            <a:ext uri="{FF2B5EF4-FFF2-40B4-BE49-F238E27FC236}">
              <a16:creationId xmlns="" xmlns:a16="http://schemas.microsoft.com/office/drawing/2014/main" id="{266BA509-9A85-4A65-8233-FFB2B1015B21}"/>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a:extLst>
            <a:ext uri="{FF2B5EF4-FFF2-40B4-BE49-F238E27FC236}">
              <a16:creationId xmlns="" xmlns:a16="http://schemas.microsoft.com/office/drawing/2014/main" id="{751DC676-D3CC-48AF-8113-A26BC18FA41E}"/>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a:extLst>
            <a:ext uri="{FF2B5EF4-FFF2-40B4-BE49-F238E27FC236}">
              <a16:creationId xmlns="" xmlns:a16="http://schemas.microsoft.com/office/drawing/2014/main" id="{263D63DF-69F4-4A75-A2DF-948AD4667A52}"/>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a:extLst>
            <a:ext uri="{FF2B5EF4-FFF2-40B4-BE49-F238E27FC236}">
              <a16:creationId xmlns="" xmlns:a16="http://schemas.microsoft.com/office/drawing/2014/main" id="{93B1D504-9C64-4805-9233-E85A40DF7301}"/>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a:extLst>
            <a:ext uri="{FF2B5EF4-FFF2-40B4-BE49-F238E27FC236}">
              <a16:creationId xmlns="" xmlns:a16="http://schemas.microsoft.com/office/drawing/2014/main" id="{114933A3-3AD7-40EC-839A-81E4D63F0A74}"/>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a:extLst>
            <a:ext uri="{FF2B5EF4-FFF2-40B4-BE49-F238E27FC236}">
              <a16:creationId xmlns="" xmlns:a16="http://schemas.microsoft.com/office/drawing/2014/main" id="{F5A8CB58-E047-4846-A8A6-342A8389962C}"/>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a:extLst>
            <a:ext uri="{FF2B5EF4-FFF2-40B4-BE49-F238E27FC236}">
              <a16:creationId xmlns="" xmlns:a16="http://schemas.microsoft.com/office/drawing/2014/main" id="{0A06C3C9-4235-49E7-9A8A-41CD95A3347B}"/>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a:extLst>
            <a:ext uri="{FF2B5EF4-FFF2-40B4-BE49-F238E27FC236}">
              <a16:creationId xmlns="" xmlns:a16="http://schemas.microsoft.com/office/drawing/2014/main" id="{31ABD86C-0BFB-4C17-A054-C4F2CDEFE671}"/>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a:extLst>
            <a:ext uri="{FF2B5EF4-FFF2-40B4-BE49-F238E27FC236}">
              <a16:creationId xmlns="" xmlns:a16="http://schemas.microsoft.com/office/drawing/2014/main" id="{37FEE09D-914E-4BD1-B297-8AD5EACCB228}"/>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a:extLst>
            <a:ext uri="{FF2B5EF4-FFF2-40B4-BE49-F238E27FC236}">
              <a16:creationId xmlns="" xmlns:a16="http://schemas.microsoft.com/office/drawing/2014/main" id="{FAEF117F-4E42-428D-B670-E0B70595927D}"/>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a:extLst>
            <a:ext uri="{FF2B5EF4-FFF2-40B4-BE49-F238E27FC236}">
              <a16:creationId xmlns="" xmlns:a16="http://schemas.microsoft.com/office/drawing/2014/main" id="{CB7FAAC0-1D64-429E-A460-4B0D44DC092D}"/>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a:extLst>
            <a:ext uri="{FF2B5EF4-FFF2-40B4-BE49-F238E27FC236}">
              <a16:creationId xmlns="" xmlns:a16="http://schemas.microsoft.com/office/drawing/2014/main" id="{53F81E47-21FF-4C19-980F-3CE42390CBBF}"/>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a:extLst>
            <a:ext uri="{FF2B5EF4-FFF2-40B4-BE49-F238E27FC236}">
              <a16:creationId xmlns="" xmlns:a16="http://schemas.microsoft.com/office/drawing/2014/main" id="{13BB82B5-B7AC-4056-BA26-904B0ADA21DA}"/>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a:extLst>
            <a:ext uri="{FF2B5EF4-FFF2-40B4-BE49-F238E27FC236}">
              <a16:creationId xmlns="" xmlns:a16="http://schemas.microsoft.com/office/drawing/2014/main" id="{55941701-4856-4DCD-BFBB-3FED756A14B6}"/>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a:extLst>
            <a:ext uri="{FF2B5EF4-FFF2-40B4-BE49-F238E27FC236}">
              <a16:creationId xmlns="" xmlns:a16="http://schemas.microsoft.com/office/drawing/2014/main" id="{2CD3629D-A0E0-48D0-9DAD-76C994A8AC67}"/>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a:extLst>
            <a:ext uri="{FF2B5EF4-FFF2-40B4-BE49-F238E27FC236}">
              <a16:creationId xmlns="" xmlns:a16="http://schemas.microsoft.com/office/drawing/2014/main" id="{3492C7CF-1F1E-4468-B1C2-3D39FAAA6255}"/>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69850</xdr:rowOff>
    </xdr:from>
    <xdr:to>
      <xdr:col>7</xdr:col>
      <xdr:colOff>15875</xdr:colOff>
      <xdr:row>61</xdr:row>
      <xdr:rowOff>146050</xdr:rowOff>
    </xdr:to>
    <xdr:cxnSp macro="">
      <xdr:nvCxnSpPr>
        <xdr:cNvPr id="183" name="直線コネクタ 182">
          <a:extLst>
            <a:ext uri="{FF2B5EF4-FFF2-40B4-BE49-F238E27FC236}">
              <a16:creationId xmlns="" xmlns:a16="http://schemas.microsoft.com/office/drawing/2014/main" id="{0C5F6D3D-EF97-4FE4-BDC1-93518A23B41C}"/>
            </a:ext>
          </a:extLst>
        </xdr:cNvPr>
        <xdr:cNvCxnSpPr/>
      </xdr:nvCxnSpPr>
      <xdr:spPr>
        <a:xfrm flipV="1">
          <a:off x="4826000" y="89852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118127</xdr:rowOff>
    </xdr:from>
    <xdr:ext cx="762000" cy="259045"/>
    <xdr:sp macro="" textlink="">
      <xdr:nvSpPr>
        <xdr:cNvPr id="184" name="扶助費最小値テキスト">
          <a:extLst>
            <a:ext uri="{FF2B5EF4-FFF2-40B4-BE49-F238E27FC236}">
              <a16:creationId xmlns="" xmlns:a16="http://schemas.microsoft.com/office/drawing/2014/main" id="{FFC983FC-453D-41E9-9FC9-45721E24C4EF}"/>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6</xdr:col>
      <xdr:colOff>612775</xdr:colOff>
      <xdr:row>61</xdr:row>
      <xdr:rowOff>146050</xdr:rowOff>
    </xdr:from>
    <xdr:to>
      <xdr:col>7</xdr:col>
      <xdr:colOff>104775</xdr:colOff>
      <xdr:row>61</xdr:row>
      <xdr:rowOff>146050</xdr:rowOff>
    </xdr:to>
    <xdr:cxnSp macro="">
      <xdr:nvCxnSpPr>
        <xdr:cNvPr id="185" name="直線コネクタ 184">
          <a:extLst>
            <a:ext uri="{FF2B5EF4-FFF2-40B4-BE49-F238E27FC236}">
              <a16:creationId xmlns="" xmlns:a16="http://schemas.microsoft.com/office/drawing/2014/main" id="{28CE1064-E484-4150-BB80-0246385EA2EC}"/>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156227</xdr:rowOff>
    </xdr:from>
    <xdr:ext cx="762000" cy="259045"/>
    <xdr:sp macro="" textlink="">
      <xdr:nvSpPr>
        <xdr:cNvPr id="186" name="扶助費最大値テキスト">
          <a:extLst>
            <a:ext uri="{FF2B5EF4-FFF2-40B4-BE49-F238E27FC236}">
              <a16:creationId xmlns="" xmlns:a16="http://schemas.microsoft.com/office/drawing/2014/main" id="{06CFAFBD-AA43-468E-AD4B-D5546DFFE66D}"/>
            </a:ext>
          </a:extLst>
        </xdr:cNvPr>
        <xdr:cNvSpPr txBox="1"/>
      </xdr:nvSpPr>
      <xdr:spPr>
        <a:xfrm>
          <a:off x="4914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a:t>
          </a:r>
          <a:endParaRPr kumimoji="1" lang="ja-JP" altLang="en-US" sz="1000" b="1">
            <a:latin typeface="ＭＳ Ｐゴシック"/>
          </a:endParaRPr>
        </a:p>
      </xdr:txBody>
    </xdr:sp>
    <xdr:clientData/>
  </xdr:oneCellAnchor>
  <xdr:twoCellAnchor>
    <xdr:from>
      <xdr:col>6</xdr:col>
      <xdr:colOff>612775</xdr:colOff>
      <xdr:row>52</xdr:row>
      <xdr:rowOff>69850</xdr:rowOff>
    </xdr:from>
    <xdr:to>
      <xdr:col>7</xdr:col>
      <xdr:colOff>104775</xdr:colOff>
      <xdr:row>52</xdr:row>
      <xdr:rowOff>69850</xdr:rowOff>
    </xdr:to>
    <xdr:cxnSp macro="">
      <xdr:nvCxnSpPr>
        <xdr:cNvPr id="187" name="直線コネクタ 186">
          <a:extLst>
            <a:ext uri="{FF2B5EF4-FFF2-40B4-BE49-F238E27FC236}">
              <a16:creationId xmlns="" xmlns:a16="http://schemas.microsoft.com/office/drawing/2014/main" id="{84E0230A-E34B-4BB6-97A9-688BFF2C1D7C}"/>
            </a:ext>
          </a:extLst>
        </xdr:cNvPr>
        <xdr:cNvCxnSpPr/>
      </xdr:nvCxnSpPr>
      <xdr:spPr>
        <a:xfrm>
          <a:off x="4737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127000</xdr:rowOff>
    </xdr:from>
    <xdr:to>
      <xdr:col>7</xdr:col>
      <xdr:colOff>15875</xdr:colOff>
      <xdr:row>59</xdr:row>
      <xdr:rowOff>31750</xdr:rowOff>
    </xdr:to>
    <xdr:cxnSp macro="">
      <xdr:nvCxnSpPr>
        <xdr:cNvPr id="188" name="直線コネクタ 187">
          <a:extLst>
            <a:ext uri="{FF2B5EF4-FFF2-40B4-BE49-F238E27FC236}">
              <a16:creationId xmlns="" xmlns:a16="http://schemas.microsoft.com/office/drawing/2014/main" id="{B878747F-C9D4-4008-837F-E216582C16AF}"/>
            </a:ext>
          </a:extLst>
        </xdr:cNvPr>
        <xdr:cNvCxnSpPr/>
      </xdr:nvCxnSpPr>
      <xdr:spPr>
        <a:xfrm>
          <a:off x="3987800" y="100711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73677</xdr:rowOff>
    </xdr:from>
    <xdr:ext cx="762000" cy="259045"/>
    <xdr:sp macro="" textlink="">
      <xdr:nvSpPr>
        <xdr:cNvPr id="189" name="扶助費平均値テキスト">
          <a:extLst>
            <a:ext uri="{FF2B5EF4-FFF2-40B4-BE49-F238E27FC236}">
              <a16:creationId xmlns="" xmlns:a16="http://schemas.microsoft.com/office/drawing/2014/main" id="{B7D0FE21-38BE-4317-B3C7-3A1158F08716}"/>
            </a:ext>
          </a:extLst>
        </xdr:cNvPr>
        <xdr:cNvSpPr txBox="1"/>
      </xdr:nvSpPr>
      <xdr:spPr>
        <a:xfrm>
          <a:off x="4914900" y="9846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17.1</a:t>
          </a:r>
          <a:endParaRPr kumimoji="1" lang="ja-JP" altLang="en-US" sz="1000" b="1">
            <a:solidFill>
              <a:srgbClr val="000080"/>
            </a:solidFill>
            <a:latin typeface="ＭＳ Ｐゴシック"/>
          </a:endParaRPr>
        </a:p>
      </xdr:txBody>
    </xdr:sp>
    <xdr:clientData/>
  </xdr:oneCellAnchor>
  <xdr:twoCellAnchor>
    <xdr:from>
      <xdr:col>6</xdr:col>
      <xdr:colOff>650875</xdr:colOff>
      <xdr:row>58</xdr:row>
      <xdr:rowOff>57150</xdr:rowOff>
    </xdr:from>
    <xdr:to>
      <xdr:col>7</xdr:col>
      <xdr:colOff>66675</xdr:colOff>
      <xdr:row>58</xdr:row>
      <xdr:rowOff>158750</xdr:rowOff>
    </xdr:to>
    <xdr:sp macro="" textlink="">
      <xdr:nvSpPr>
        <xdr:cNvPr id="190" name="フローチャート : 判断 189">
          <a:extLst>
            <a:ext uri="{FF2B5EF4-FFF2-40B4-BE49-F238E27FC236}">
              <a16:creationId xmlns="" xmlns:a16="http://schemas.microsoft.com/office/drawing/2014/main" id="{C242255F-F0F3-4C61-BE48-3BEDF4B8EA11}"/>
            </a:ext>
          </a:extLst>
        </xdr:cNvPr>
        <xdr:cNvSpPr/>
      </xdr:nvSpPr>
      <xdr:spPr>
        <a:xfrm>
          <a:off x="4775200" y="1000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127000</xdr:rowOff>
    </xdr:from>
    <xdr:to>
      <xdr:col>5</xdr:col>
      <xdr:colOff>549275</xdr:colOff>
      <xdr:row>59</xdr:row>
      <xdr:rowOff>69850</xdr:rowOff>
    </xdr:to>
    <xdr:cxnSp macro="">
      <xdr:nvCxnSpPr>
        <xdr:cNvPr id="191" name="直線コネクタ 190">
          <a:extLst>
            <a:ext uri="{FF2B5EF4-FFF2-40B4-BE49-F238E27FC236}">
              <a16:creationId xmlns="" xmlns:a16="http://schemas.microsoft.com/office/drawing/2014/main" id="{CEF8633B-9E17-4A9F-BCD5-B9AF237C23E5}"/>
            </a:ext>
          </a:extLst>
        </xdr:cNvPr>
        <xdr:cNvCxnSpPr/>
      </xdr:nvCxnSpPr>
      <xdr:spPr>
        <a:xfrm flipV="1">
          <a:off x="3098800" y="10071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76200</xdr:rowOff>
    </xdr:from>
    <xdr:to>
      <xdr:col>5</xdr:col>
      <xdr:colOff>600075</xdr:colOff>
      <xdr:row>58</xdr:row>
      <xdr:rowOff>6350</xdr:rowOff>
    </xdr:to>
    <xdr:sp macro="" textlink="">
      <xdr:nvSpPr>
        <xdr:cNvPr id="192" name="フローチャート : 判断 191">
          <a:extLst>
            <a:ext uri="{FF2B5EF4-FFF2-40B4-BE49-F238E27FC236}">
              <a16:creationId xmlns="" xmlns:a16="http://schemas.microsoft.com/office/drawing/2014/main" id="{972C67FD-5867-43EF-B323-D41142B4E5C0}"/>
            </a:ext>
          </a:extLst>
        </xdr:cNvPr>
        <xdr:cNvSpPr/>
      </xdr:nvSpPr>
      <xdr:spPr>
        <a:xfrm>
          <a:off x="3937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16527</xdr:rowOff>
    </xdr:from>
    <xdr:ext cx="736600" cy="259045"/>
    <xdr:sp macro="" textlink="">
      <xdr:nvSpPr>
        <xdr:cNvPr id="193" name="テキスト ボックス 192">
          <a:extLst>
            <a:ext uri="{FF2B5EF4-FFF2-40B4-BE49-F238E27FC236}">
              <a16:creationId xmlns="" xmlns:a16="http://schemas.microsoft.com/office/drawing/2014/main" id="{F7988C93-7252-423E-9EF3-F48559A406C3}"/>
            </a:ext>
          </a:extLst>
        </xdr:cNvPr>
        <xdr:cNvSpPr txBox="1"/>
      </xdr:nvSpPr>
      <xdr:spPr>
        <a:xfrm>
          <a:off x="3606800" y="9617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69850</xdr:rowOff>
    </xdr:from>
    <xdr:to>
      <xdr:col>4</xdr:col>
      <xdr:colOff>346075</xdr:colOff>
      <xdr:row>59</xdr:row>
      <xdr:rowOff>127000</xdr:rowOff>
    </xdr:to>
    <xdr:cxnSp macro="">
      <xdr:nvCxnSpPr>
        <xdr:cNvPr id="194" name="直線コネクタ 193">
          <a:extLst>
            <a:ext uri="{FF2B5EF4-FFF2-40B4-BE49-F238E27FC236}">
              <a16:creationId xmlns="" xmlns:a16="http://schemas.microsoft.com/office/drawing/2014/main" id="{87E8B687-CA41-4299-9E81-DFB551BFF107}"/>
            </a:ext>
          </a:extLst>
        </xdr:cNvPr>
        <xdr:cNvCxnSpPr/>
      </xdr:nvCxnSpPr>
      <xdr:spPr>
        <a:xfrm flipV="1">
          <a:off x="2209800" y="101854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152400</xdr:rowOff>
    </xdr:from>
    <xdr:to>
      <xdr:col>4</xdr:col>
      <xdr:colOff>396875</xdr:colOff>
      <xdr:row>58</xdr:row>
      <xdr:rowOff>82550</xdr:rowOff>
    </xdr:to>
    <xdr:sp macro="" textlink="">
      <xdr:nvSpPr>
        <xdr:cNvPr id="195" name="フローチャート : 判断 194">
          <a:extLst>
            <a:ext uri="{FF2B5EF4-FFF2-40B4-BE49-F238E27FC236}">
              <a16:creationId xmlns="" xmlns:a16="http://schemas.microsoft.com/office/drawing/2014/main" id="{C2C29ECC-DBE7-487B-A0A5-DFB677605C66}"/>
            </a:ext>
          </a:extLst>
        </xdr:cNvPr>
        <xdr:cNvSpPr/>
      </xdr:nvSpPr>
      <xdr:spPr>
        <a:xfrm>
          <a:off x="3048000" y="992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92727</xdr:rowOff>
    </xdr:from>
    <xdr:ext cx="762000" cy="259045"/>
    <xdr:sp macro="" textlink="">
      <xdr:nvSpPr>
        <xdr:cNvPr id="196" name="テキスト ボックス 195">
          <a:extLst>
            <a:ext uri="{FF2B5EF4-FFF2-40B4-BE49-F238E27FC236}">
              <a16:creationId xmlns="" xmlns:a16="http://schemas.microsoft.com/office/drawing/2014/main" id="{F5BD4327-4F16-4BB8-8F15-3F9B22188610}"/>
            </a:ext>
          </a:extLst>
        </xdr:cNvPr>
        <xdr:cNvSpPr txBox="1"/>
      </xdr:nvSpPr>
      <xdr:spPr>
        <a:xfrm>
          <a:off x="27178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1</xdr:col>
      <xdr:colOff>625475</xdr:colOff>
      <xdr:row>59</xdr:row>
      <xdr:rowOff>50800</xdr:rowOff>
    </xdr:from>
    <xdr:to>
      <xdr:col>3</xdr:col>
      <xdr:colOff>142875</xdr:colOff>
      <xdr:row>59</xdr:row>
      <xdr:rowOff>127000</xdr:rowOff>
    </xdr:to>
    <xdr:cxnSp macro="">
      <xdr:nvCxnSpPr>
        <xdr:cNvPr id="197" name="直線コネクタ 196">
          <a:extLst>
            <a:ext uri="{FF2B5EF4-FFF2-40B4-BE49-F238E27FC236}">
              <a16:creationId xmlns="" xmlns:a16="http://schemas.microsoft.com/office/drawing/2014/main" id="{8C75198D-4317-4D7B-9676-9671B4ADAE09}"/>
            </a:ext>
          </a:extLst>
        </xdr:cNvPr>
        <xdr:cNvCxnSpPr/>
      </xdr:nvCxnSpPr>
      <xdr:spPr>
        <a:xfrm>
          <a:off x="1320800" y="101663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38100</xdr:rowOff>
    </xdr:from>
    <xdr:to>
      <xdr:col>3</xdr:col>
      <xdr:colOff>193675</xdr:colOff>
      <xdr:row>57</xdr:row>
      <xdr:rowOff>139700</xdr:rowOff>
    </xdr:to>
    <xdr:sp macro="" textlink="">
      <xdr:nvSpPr>
        <xdr:cNvPr id="198" name="フローチャート : 判断 197">
          <a:extLst>
            <a:ext uri="{FF2B5EF4-FFF2-40B4-BE49-F238E27FC236}">
              <a16:creationId xmlns="" xmlns:a16="http://schemas.microsoft.com/office/drawing/2014/main" id="{A6A34A9C-C480-4C0D-B097-9E78C3B0941C}"/>
            </a:ext>
          </a:extLst>
        </xdr:cNvPr>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149877</xdr:rowOff>
    </xdr:from>
    <xdr:ext cx="762000" cy="259045"/>
    <xdr:sp macro="" textlink="">
      <xdr:nvSpPr>
        <xdr:cNvPr id="199" name="テキスト ボックス 198">
          <a:extLst>
            <a:ext uri="{FF2B5EF4-FFF2-40B4-BE49-F238E27FC236}">
              <a16:creationId xmlns="" xmlns:a16="http://schemas.microsoft.com/office/drawing/2014/main" id="{A50D4F73-106A-4F2E-85BA-400C7B29471F}"/>
            </a:ext>
          </a:extLst>
        </xdr:cNvPr>
        <xdr:cNvSpPr txBox="1"/>
      </xdr:nvSpPr>
      <xdr:spPr>
        <a:xfrm>
          <a:off x="1828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0</xdr:rowOff>
    </xdr:from>
    <xdr:to>
      <xdr:col>1</xdr:col>
      <xdr:colOff>676275</xdr:colOff>
      <xdr:row>57</xdr:row>
      <xdr:rowOff>101600</xdr:rowOff>
    </xdr:to>
    <xdr:sp macro="" textlink="">
      <xdr:nvSpPr>
        <xdr:cNvPr id="200" name="フローチャート : 判断 199">
          <a:extLst>
            <a:ext uri="{FF2B5EF4-FFF2-40B4-BE49-F238E27FC236}">
              <a16:creationId xmlns="" xmlns:a16="http://schemas.microsoft.com/office/drawing/2014/main" id="{B43151C3-4F72-4CC6-8F84-BA8B68DA5E05}"/>
            </a:ext>
          </a:extLst>
        </xdr:cNvPr>
        <xdr:cNvSpPr/>
      </xdr:nvSpPr>
      <xdr:spPr>
        <a:xfrm>
          <a:off x="1270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111777</xdr:rowOff>
    </xdr:from>
    <xdr:ext cx="762000" cy="259045"/>
    <xdr:sp macro="" textlink="">
      <xdr:nvSpPr>
        <xdr:cNvPr id="201" name="テキスト ボックス 200">
          <a:extLst>
            <a:ext uri="{FF2B5EF4-FFF2-40B4-BE49-F238E27FC236}">
              <a16:creationId xmlns="" xmlns:a16="http://schemas.microsoft.com/office/drawing/2014/main" id="{62167BC7-20C8-413B-A809-FA6CB5BF5D25}"/>
            </a:ext>
          </a:extLst>
        </xdr:cNvPr>
        <xdr:cNvSpPr txBox="1"/>
      </xdr:nvSpPr>
      <xdr:spPr>
        <a:xfrm>
          <a:off x="939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a:extLst>
            <a:ext uri="{FF2B5EF4-FFF2-40B4-BE49-F238E27FC236}">
              <a16:creationId xmlns="" xmlns:a16="http://schemas.microsoft.com/office/drawing/2014/main" id="{CB123D85-BD99-4A7D-BEF3-4DC3F43B6EE4}"/>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a:extLst>
            <a:ext uri="{FF2B5EF4-FFF2-40B4-BE49-F238E27FC236}">
              <a16:creationId xmlns="" xmlns:a16="http://schemas.microsoft.com/office/drawing/2014/main" id="{92A0C092-EE1A-40AF-B788-2F2045074FC4}"/>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a:extLst>
            <a:ext uri="{FF2B5EF4-FFF2-40B4-BE49-F238E27FC236}">
              <a16:creationId xmlns="" xmlns:a16="http://schemas.microsoft.com/office/drawing/2014/main" id="{399454E1-8F17-41A6-82D0-26C11252A39E}"/>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a:extLst>
            <a:ext uri="{FF2B5EF4-FFF2-40B4-BE49-F238E27FC236}">
              <a16:creationId xmlns="" xmlns:a16="http://schemas.microsoft.com/office/drawing/2014/main" id="{E808E4AF-F8B6-48C3-B995-956C92A1A01A}"/>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a:extLst>
            <a:ext uri="{FF2B5EF4-FFF2-40B4-BE49-F238E27FC236}">
              <a16:creationId xmlns="" xmlns:a16="http://schemas.microsoft.com/office/drawing/2014/main" id="{44DDD4F1-94A9-48A4-B719-4B924F4BFAD9}"/>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58</xdr:row>
      <xdr:rowOff>152400</xdr:rowOff>
    </xdr:from>
    <xdr:to>
      <xdr:col>7</xdr:col>
      <xdr:colOff>66675</xdr:colOff>
      <xdr:row>59</xdr:row>
      <xdr:rowOff>82550</xdr:rowOff>
    </xdr:to>
    <xdr:sp macro="" textlink="">
      <xdr:nvSpPr>
        <xdr:cNvPr id="207" name="円/楕円 206">
          <a:extLst>
            <a:ext uri="{FF2B5EF4-FFF2-40B4-BE49-F238E27FC236}">
              <a16:creationId xmlns="" xmlns:a16="http://schemas.microsoft.com/office/drawing/2014/main" id="{E7A0700E-0A0A-46F8-B4BC-7D40176DECBF}"/>
            </a:ext>
          </a:extLst>
        </xdr:cNvPr>
        <xdr:cNvSpPr/>
      </xdr:nvSpPr>
      <xdr:spPr>
        <a:xfrm>
          <a:off x="4775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124477</xdr:rowOff>
    </xdr:from>
    <xdr:ext cx="762000" cy="259045"/>
    <xdr:sp macro="" textlink="">
      <xdr:nvSpPr>
        <xdr:cNvPr id="208" name="扶助費該当値テキスト">
          <a:extLst>
            <a:ext uri="{FF2B5EF4-FFF2-40B4-BE49-F238E27FC236}">
              <a16:creationId xmlns="" xmlns:a16="http://schemas.microsoft.com/office/drawing/2014/main" id="{51DB49FC-A76C-41F3-9914-658A589380D8}"/>
            </a:ext>
          </a:extLst>
        </xdr:cNvPr>
        <xdr:cNvSpPr txBox="1"/>
      </xdr:nvSpPr>
      <xdr:spPr>
        <a:xfrm>
          <a:off x="49149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76200</xdr:rowOff>
    </xdr:from>
    <xdr:to>
      <xdr:col>5</xdr:col>
      <xdr:colOff>600075</xdr:colOff>
      <xdr:row>59</xdr:row>
      <xdr:rowOff>6350</xdr:rowOff>
    </xdr:to>
    <xdr:sp macro="" textlink="">
      <xdr:nvSpPr>
        <xdr:cNvPr id="209" name="円/楕円 208">
          <a:extLst>
            <a:ext uri="{FF2B5EF4-FFF2-40B4-BE49-F238E27FC236}">
              <a16:creationId xmlns="" xmlns:a16="http://schemas.microsoft.com/office/drawing/2014/main" id="{5389686B-F17D-48B3-BB24-CD0F351861AF}"/>
            </a:ext>
          </a:extLst>
        </xdr:cNvPr>
        <xdr:cNvSpPr/>
      </xdr:nvSpPr>
      <xdr:spPr>
        <a:xfrm>
          <a:off x="393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162577</xdr:rowOff>
    </xdr:from>
    <xdr:ext cx="736600" cy="259045"/>
    <xdr:sp macro="" textlink="">
      <xdr:nvSpPr>
        <xdr:cNvPr id="210" name="テキスト ボックス 209">
          <a:extLst>
            <a:ext uri="{FF2B5EF4-FFF2-40B4-BE49-F238E27FC236}">
              <a16:creationId xmlns="" xmlns:a16="http://schemas.microsoft.com/office/drawing/2014/main" id="{5A431267-1CDD-42B5-B405-5A71462595E5}"/>
            </a:ext>
          </a:extLst>
        </xdr:cNvPr>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19050</xdr:rowOff>
    </xdr:from>
    <xdr:to>
      <xdr:col>4</xdr:col>
      <xdr:colOff>396875</xdr:colOff>
      <xdr:row>59</xdr:row>
      <xdr:rowOff>120650</xdr:rowOff>
    </xdr:to>
    <xdr:sp macro="" textlink="">
      <xdr:nvSpPr>
        <xdr:cNvPr id="211" name="円/楕円 210">
          <a:extLst>
            <a:ext uri="{FF2B5EF4-FFF2-40B4-BE49-F238E27FC236}">
              <a16:creationId xmlns="" xmlns:a16="http://schemas.microsoft.com/office/drawing/2014/main" id="{D4CFB411-62AD-4340-9E2B-FE6DB7B55FD1}"/>
            </a:ext>
          </a:extLst>
        </xdr:cNvPr>
        <xdr:cNvSpPr/>
      </xdr:nvSpPr>
      <xdr:spPr>
        <a:xfrm>
          <a:off x="3048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105427</xdr:rowOff>
    </xdr:from>
    <xdr:ext cx="762000" cy="259045"/>
    <xdr:sp macro="" textlink="">
      <xdr:nvSpPr>
        <xdr:cNvPr id="212" name="テキスト ボックス 211">
          <a:extLst>
            <a:ext uri="{FF2B5EF4-FFF2-40B4-BE49-F238E27FC236}">
              <a16:creationId xmlns="" xmlns:a16="http://schemas.microsoft.com/office/drawing/2014/main" id="{98D53538-4DEF-446D-A587-8B1E6C40D97B}"/>
            </a:ext>
          </a:extLst>
        </xdr:cNvPr>
        <xdr:cNvSpPr txBox="1"/>
      </xdr:nvSpPr>
      <xdr:spPr>
        <a:xfrm>
          <a:off x="2717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76200</xdr:rowOff>
    </xdr:from>
    <xdr:to>
      <xdr:col>3</xdr:col>
      <xdr:colOff>193675</xdr:colOff>
      <xdr:row>60</xdr:row>
      <xdr:rowOff>6350</xdr:rowOff>
    </xdr:to>
    <xdr:sp macro="" textlink="">
      <xdr:nvSpPr>
        <xdr:cNvPr id="213" name="円/楕円 212">
          <a:extLst>
            <a:ext uri="{FF2B5EF4-FFF2-40B4-BE49-F238E27FC236}">
              <a16:creationId xmlns="" xmlns:a16="http://schemas.microsoft.com/office/drawing/2014/main" id="{E8EDE70A-2EB3-4779-AD8B-92FB755B0175}"/>
            </a:ext>
          </a:extLst>
        </xdr:cNvPr>
        <xdr:cNvSpPr/>
      </xdr:nvSpPr>
      <xdr:spPr>
        <a:xfrm>
          <a:off x="2159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162577</xdr:rowOff>
    </xdr:from>
    <xdr:ext cx="762000" cy="259045"/>
    <xdr:sp macro="" textlink="">
      <xdr:nvSpPr>
        <xdr:cNvPr id="214" name="テキスト ボックス 213">
          <a:extLst>
            <a:ext uri="{FF2B5EF4-FFF2-40B4-BE49-F238E27FC236}">
              <a16:creationId xmlns="" xmlns:a16="http://schemas.microsoft.com/office/drawing/2014/main" id="{66630B0F-E022-432E-AC49-2BD14706E92C}"/>
            </a:ext>
          </a:extLst>
        </xdr:cNvPr>
        <xdr:cNvSpPr txBox="1"/>
      </xdr:nvSpPr>
      <xdr:spPr>
        <a:xfrm>
          <a:off x="1828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xdr:col>
      <xdr:colOff>574675</xdr:colOff>
      <xdr:row>59</xdr:row>
      <xdr:rowOff>0</xdr:rowOff>
    </xdr:from>
    <xdr:to>
      <xdr:col>1</xdr:col>
      <xdr:colOff>676275</xdr:colOff>
      <xdr:row>59</xdr:row>
      <xdr:rowOff>101600</xdr:rowOff>
    </xdr:to>
    <xdr:sp macro="" textlink="">
      <xdr:nvSpPr>
        <xdr:cNvPr id="215" name="円/楕円 214">
          <a:extLst>
            <a:ext uri="{FF2B5EF4-FFF2-40B4-BE49-F238E27FC236}">
              <a16:creationId xmlns="" xmlns:a16="http://schemas.microsoft.com/office/drawing/2014/main" id="{2F251259-B728-449B-84C0-5962CAE456ED}"/>
            </a:ext>
          </a:extLst>
        </xdr:cNvPr>
        <xdr:cNvSpPr/>
      </xdr:nvSpPr>
      <xdr:spPr>
        <a:xfrm>
          <a:off x="12700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86377</xdr:rowOff>
    </xdr:from>
    <xdr:ext cx="762000" cy="259045"/>
    <xdr:sp macro="" textlink="">
      <xdr:nvSpPr>
        <xdr:cNvPr id="216" name="テキスト ボックス 215">
          <a:extLst>
            <a:ext uri="{FF2B5EF4-FFF2-40B4-BE49-F238E27FC236}">
              <a16:creationId xmlns="" xmlns:a16="http://schemas.microsoft.com/office/drawing/2014/main" id="{6A46A0CA-21B4-4F7F-92E5-A9A41AB85F62}"/>
            </a:ext>
          </a:extLst>
        </xdr:cNvPr>
        <xdr:cNvSpPr txBox="1"/>
      </xdr:nvSpPr>
      <xdr:spPr>
        <a:xfrm>
          <a:off x="9398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a:extLst>
            <a:ext uri="{FF2B5EF4-FFF2-40B4-BE49-F238E27FC236}">
              <a16:creationId xmlns="" xmlns:a16="http://schemas.microsoft.com/office/drawing/2014/main" id="{85714DC5-9EC5-4B90-93A4-1391071F443E}"/>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a:extLst>
            <a:ext uri="{FF2B5EF4-FFF2-40B4-BE49-F238E27FC236}">
              <a16:creationId xmlns="" xmlns:a16="http://schemas.microsoft.com/office/drawing/2014/main" id="{CEA07AA8-6263-47A8-857E-C1880E37DFA2}"/>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a:extLst>
            <a:ext uri="{FF2B5EF4-FFF2-40B4-BE49-F238E27FC236}">
              <a16:creationId xmlns="" xmlns:a16="http://schemas.microsoft.com/office/drawing/2014/main" id="{B6A6E128-EB9B-4933-A3EA-44EF47ED5F37}"/>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a:extLst>
            <a:ext uri="{FF2B5EF4-FFF2-40B4-BE49-F238E27FC236}">
              <a16:creationId xmlns="" xmlns:a16="http://schemas.microsoft.com/office/drawing/2014/main" id="{065FBA68-06B3-4A24-98B1-B1C8358AD9BB}"/>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a:extLst>
            <a:ext uri="{FF2B5EF4-FFF2-40B4-BE49-F238E27FC236}">
              <a16:creationId xmlns="" xmlns:a16="http://schemas.microsoft.com/office/drawing/2014/main" id="{698D8291-9723-49AF-8494-37FB80EE5758}"/>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a:extLst>
            <a:ext uri="{FF2B5EF4-FFF2-40B4-BE49-F238E27FC236}">
              <a16:creationId xmlns="" xmlns:a16="http://schemas.microsoft.com/office/drawing/2014/main" id="{B52B3F82-153F-452E-BBA9-E5E192CAC6D3}"/>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a:extLst>
            <a:ext uri="{FF2B5EF4-FFF2-40B4-BE49-F238E27FC236}">
              <a16:creationId xmlns="" xmlns:a16="http://schemas.microsoft.com/office/drawing/2014/main" id="{D1CFBA2C-E11B-436D-BCB1-8F25A35BC376}"/>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a:extLst>
            <a:ext uri="{FF2B5EF4-FFF2-40B4-BE49-F238E27FC236}">
              <a16:creationId xmlns="" xmlns:a16="http://schemas.microsoft.com/office/drawing/2014/main" id="{077E3A3C-B9B0-42F3-9090-24A9A0614FD9}"/>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a:extLst>
            <a:ext uri="{FF2B5EF4-FFF2-40B4-BE49-F238E27FC236}">
              <a16:creationId xmlns="" xmlns:a16="http://schemas.microsoft.com/office/drawing/2014/main" id="{F7FA0197-7FA3-4FFA-A9CF-296E954B0BE3}"/>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a:extLst>
            <a:ext uri="{FF2B5EF4-FFF2-40B4-BE49-F238E27FC236}">
              <a16:creationId xmlns="" xmlns:a16="http://schemas.microsoft.com/office/drawing/2014/main" id="{664C5EFE-85BF-4DC7-A67B-F577336D4F62}"/>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a:extLst>
            <a:ext uri="{FF2B5EF4-FFF2-40B4-BE49-F238E27FC236}">
              <a16:creationId xmlns="" xmlns:a16="http://schemas.microsoft.com/office/drawing/2014/main" id="{FD611645-9920-4ED4-B53B-D9A9084352DD}"/>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高齢化率が</a:t>
          </a:r>
          <a:r>
            <a:rPr kumimoji="1" lang="en-US" altLang="ja-JP" sz="1100">
              <a:solidFill>
                <a:schemeClr val="dk1"/>
              </a:solidFill>
              <a:effectLst/>
              <a:latin typeface="+mn-lt"/>
              <a:ea typeface="+mn-ea"/>
              <a:cs typeface="+mn-cs"/>
            </a:rPr>
            <a:t>26.7</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年度国勢調査時点） と進展しており，後期高齢者医療特別会計や介護保険事業特別会計への繰出金が多くなっていることから，類似団体平均値を上回る状況にある。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a:extLst>
            <a:ext uri="{FF2B5EF4-FFF2-40B4-BE49-F238E27FC236}">
              <a16:creationId xmlns="" xmlns:a16="http://schemas.microsoft.com/office/drawing/2014/main" id="{DFDA2FCB-32D2-4426-815D-8BC7BCCC7557}"/>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a:extLst>
            <a:ext uri="{FF2B5EF4-FFF2-40B4-BE49-F238E27FC236}">
              <a16:creationId xmlns="" xmlns:a16="http://schemas.microsoft.com/office/drawing/2014/main" id="{20D937C3-758F-4995-B871-A7F7BDA30347}"/>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a:extLst>
            <a:ext uri="{FF2B5EF4-FFF2-40B4-BE49-F238E27FC236}">
              <a16:creationId xmlns="" xmlns:a16="http://schemas.microsoft.com/office/drawing/2014/main" id="{FB827093-3A83-4411-A69F-FA31BA9B20EF}"/>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1" name="直線コネクタ 230">
          <a:extLst>
            <a:ext uri="{FF2B5EF4-FFF2-40B4-BE49-F238E27FC236}">
              <a16:creationId xmlns="" xmlns:a16="http://schemas.microsoft.com/office/drawing/2014/main" id="{0E77838F-7E37-496C-87FB-955A530FAE85}"/>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2" name="テキスト ボックス 231">
          <a:extLst>
            <a:ext uri="{FF2B5EF4-FFF2-40B4-BE49-F238E27FC236}">
              <a16:creationId xmlns="" xmlns:a16="http://schemas.microsoft.com/office/drawing/2014/main" id="{F196223F-8D1B-4B18-829E-18E31CB36D42}"/>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3" name="直線コネクタ 232">
          <a:extLst>
            <a:ext uri="{FF2B5EF4-FFF2-40B4-BE49-F238E27FC236}">
              <a16:creationId xmlns="" xmlns:a16="http://schemas.microsoft.com/office/drawing/2014/main" id="{1719CE40-4E6F-4BB0-9F38-C97FDB8F8D7D}"/>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4" name="テキスト ボックス 233">
          <a:extLst>
            <a:ext uri="{FF2B5EF4-FFF2-40B4-BE49-F238E27FC236}">
              <a16:creationId xmlns="" xmlns:a16="http://schemas.microsoft.com/office/drawing/2014/main" id="{632ACFCA-043D-4AF3-8DEF-1D23CA18CDAA}"/>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5" name="直線コネクタ 234">
          <a:extLst>
            <a:ext uri="{FF2B5EF4-FFF2-40B4-BE49-F238E27FC236}">
              <a16:creationId xmlns="" xmlns:a16="http://schemas.microsoft.com/office/drawing/2014/main" id="{81DB88D4-B745-439D-BAB4-8E46A3C0C2B3}"/>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6" name="テキスト ボックス 235">
          <a:extLst>
            <a:ext uri="{FF2B5EF4-FFF2-40B4-BE49-F238E27FC236}">
              <a16:creationId xmlns="" xmlns:a16="http://schemas.microsoft.com/office/drawing/2014/main" id="{F2F52828-969E-4BC6-B511-B2CC793A3487}"/>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7" name="直線コネクタ 236">
          <a:extLst>
            <a:ext uri="{FF2B5EF4-FFF2-40B4-BE49-F238E27FC236}">
              <a16:creationId xmlns="" xmlns:a16="http://schemas.microsoft.com/office/drawing/2014/main" id="{7A13E6FC-039C-475E-91CB-24B6D13CF265}"/>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8" name="テキスト ボックス 237">
          <a:extLst>
            <a:ext uri="{FF2B5EF4-FFF2-40B4-BE49-F238E27FC236}">
              <a16:creationId xmlns="" xmlns:a16="http://schemas.microsoft.com/office/drawing/2014/main" id="{65BC64C2-E30F-4E35-A030-8CAE8B643A06}"/>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39" name="直線コネクタ 238">
          <a:extLst>
            <a:ext uri="{FF2B5EF4-FFF2-40B4-BE49-F238E27FC236}">
              <a16:creationId xmlns="" xmlns:a16="http://schemas.microsoft.com/office/drawing/2014/main" id="{BE6BD25F-292A-4449-9261-2D66548972FE}"/>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0" name="テキスト ボックス 239">
          <a:extLst>
            <a:ext uri="{FF2B5EF4-FFF2-40B4-BE49-F238E27FC236}">
              <a16:creationId xmlns="" xmlns:a16="http://schemas.microsoft.com/office/drawing/2014/main" id="{527CAD7F-70E4-4F0B-AAB6-740158860068}"/>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1" name="直線コネクタ 240">
          <a:extLst>
            <a:ext uri="{FF2B5EF4-FFF2-40B4-BE49-F238E27FC236}">
              <a16:creationId xmlns="" xmlns:a16="http://schemas.microsoft.com/office/drawing/2014/main" id="{27E8B473-6366-4085-BB18-576A6C51F40D}"/>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2" name="テキスト ボックス 241">
          <a:extLst>
            <a:ext uri="{FF2B5EF4-FFF2-40B4-BE49-F238E27FC236}">
              <a16:creationId xmlns="" xmlns:a16="http://schemas.microsoft.com/office/drawing/2014/main" id="{4075ECC8-7157-4866-BDA6-7F46EBD7A1A1}"/>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a:extLst>
            <a:ext uri="{FF2B5EF4-FFF2-40B4-BE49-F238E27FC236}">
              <a16:creationId xmlns="" xmlns:a16="http://schemas.microsoft.com/office/drawing/2014/main" id="{E3976D49-9426-45FC-9C07-4E9A88F332B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a:extLst>
            <a:ext uri="{FF2B5EF4-FFF2-40B4-BE49-F238E27FC236}">
              <a16:creationId xmlns="" xmlns:a16="http://schemas.microsoft.com/office/drawing/2014/main" id="{A257DBA1-3A1A-4FAA-85DE-18FAB081F7F5}"/>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a:extLst>
            <a:ext uri="{FF2B5EF4-FFF2-40B4-BE49-F238E27FC236}">
              <a16:creationId xmlns="" xmlns:a16="http://schemas.microsoft.com/office/drawing/2014/main" id="{9AAC7C9A-E0B2-4A5E-934F-38274E9422C6}"/>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4535</xdr:rowOff>
    </xdr:from>
    <xdr:to>
      <xdr:col>24</xdr:col>
      <xdr:colOff>31750</xdr:colOff>
      <xdr:row>61</xdr:row>
      <xdr:rowOff>86178</xdr:rowOff>
    </xdr:to>
    <xdr:cxnSp macro="">
      <xdr:nvCxnSpPr>
        <xdr:cNvPr id="246" name="直線コネクタ 245">
          <a:extLst>
            <a:ext uri="{FF2B5EF4-FFF2-40B4-BE49-F238E27FC236}">
              <a16:creationId xmlns="" xmlns:a16="http://schemas.microsoft.com/office/drawing/2014/main" id="{74169A75-F942-41D1-B5DD-A8C6BDCDD533}"/>
            </a:ext>
          </a:extLst>
        </xdr:cNvPr>
        <xdr:cNvCxnSpPr/>
      </xdr:nvCxnSpPr>
      <xdr:spPr>
        <a:xfrm flipV="1">
          <a:off x="16510000" y="9091385"/>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58255</xdr:rowOff>
    </xdr:from>
    <xdr:ext cx="762000" cy="259045"/>
    <xdr:sp macro="" textlink="">
      <xdr:nvSpPr>
        <xdr:cNvPr id="247" name="その他最小値テキスト">
          <a:extLst>
            <a:ext uri="{FF2B5EF4-FFF2-40B4-BE49-F238E27FC236}">
              <a16:creationId xmlns="" xmlns:a16="http://schemas.microsoft.com/office/drawing/2014/main" id="{0F2D524E-0006-4CBF-BC5D-E5D94EEF67C8}"/>
            </a:ext>
          </a:extLst>
        </xdr:cNvPr>
        <xdr:cNvSpPr txBox="1"/>
      </xdr:nvSpPr>
      <xdr:spPr>
        <a:xfrm>
          <a:off x="16598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23</xdr:col>
      <xdr:colOff>628650</xdr:colOff>
      <xdr:row>61</xdr:row>
      <xdr:rowOff>86178</xdr:rowOff>
    </xdr:from>
    <xdr:to>
      <xdr:col>24</xdr:col>
      <xdr:colOff>120650</xdr:colOff>
      <xdr:row>61</xdr:row>
      <xdr:rowOff>86178</xdr:rowOff>
    </xdr:to>
    <xdr:cxnSp macro="">
      <xdr:nvCxnSpPr>
        <xdr:cNvPr id="248" name="直線コネクタ 247">
          <a:extLst>
            <a:ext uri="{FF2B5EF4-FFF2-40B4-BE49-F238E27FC236}">
              <a16:creationId xmlns="" xmlns:a16="http://schemas.microsoft.com/office/drawing/2014/main" id="{9EA4E896-EEB4-49C8-AC56-894B826AEB81}"/>
            </a:ext>
          </a:extLst>
        </xdr:cNvPr>
        <xdr:cNvCxnSpPr/>
      </xdr:nvCxnSpPr>
      <xdr:spPr>
        <a:xfrm>
          <a:off x="16421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90912</xdr:rowOff>
    </xdr:from>
    <xdr:ext cx="762000" cy="259045"/>
    <xdr:sp macro="" textlink="">
      <xdr:nvSpPr>
        <xdr:cNvPr id="249" name="その他最大値テキスト">
          <a:extLst>
            <a:ext uri="{FF2B5EF4-FFF2-40B4-BE49-F238E27FC236}">
              <a16:creationId xmlns="" xmlns:a16="http://schemas.microsoft.com/office/drawing/2014/main" id="{F469667E-60F4-4714-BCFF-8FE622E1B98C}"/>
            </a:ext>
          </a:extLst>
        </xdr:cNvPr>
        <xdr:cNvSpPr txBox="1"/>
      </xdr:nvSpPr>
      <xdr:spPr>
        <a:xfrm>
          <a:off x="16598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53</xdr:row>
      <xdr:rowOff>4535</xdr:rowOff>
    </xdr:from>
    <xdr:to>
      <xdr:col>24</xdr:col>
      <xdr:colOff>120650</xdr:colOff>
      <xdr:row>53</xdr:row>
      <xdr:rowOff>4535</xdr:rowOff>
    </xdr:to>
    <xdr:cxnSp macro="">
      <xdr:nvCxnSpPr>
        <xdr:cNvPr id="250" name="直線コネクタ 249">
          <a:extLst>
            <a:ext uri="{FF2B5EF4-FFF2-40B4-BE49-F238E27FC236}">
              <a16:creationId xmlns="" xmlns:a16="http://schemas.microsoft.com/office/drawing/2014/main" id="{C39C7313-9191-4B4F-9906-24F674330947}"/>
            </a:ext>
          </a:extLst>
        </xdr:cNvPr>
        <xdr:cNvCxnSpPr/>
      </xdr:nvCxnSpPr>
      <xdr:spPr>
        <a:xfrm>
          <a:off x="16421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78015</xdr:rowOff>
    </xdr:from>
    <xdr:to>
      <xdr:col>24</xdr:col>
      <xdr:colOff>31750</xdr:colOff>
      <xdr:row>57</xdr:row>
      <xdr:rowOff>4535</xdr:rowOff>
    </xdr:to>
    <xdr:cxnSp macro="">
      <xdr:nvCxnSpPr>
        <xdr:cNvPr id="251" name="直線コネクタ 250">
          <a:extLst>
            <a:ext uri="{FF2B5EF4-FFF2-40B4-BE49-F238E27FC236}">
              <a16:creationId xmlns="" xmlns:a16="http://schemas.microsoft.com/office/drawing/2014/main" id="{252CF286-6F64-4208-BB7D-75BD5BD1FC31}"/>
            </a:ext>
          </a:extLst>
        </xdr:cNvPr>
        <xdr:cNvCxnSpPr/>
      </xdr:nvCxnSpPr>
      <xdr:spPr>
        <a:xfrm>
          <a:off x="15671800" y="9679215"/>
          <a:ext cx="8382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27412</xdr:rowOff>
    </xdr:from>
    <xdr:ext cx="762000" cy="259045"/>
    <xdr:sp macro="" textlink="">
      <xdr:nvSpPr>
        <xdr:cNvPr id="252" name="その他平均値テキスト">
          <a:extLst>
            <a:ext uri="{FF2B5EF4-FFF2-40B4-BE49-F238E27FC236}">
              <a16:creationId xmlns="" xmlns:a16="http://schemas.microsoft.com/office/drawing/2014/main" id="{C9B51FEE-F2F3-4908-9437-D57AE614A1AA}"/>
            </a:ext>
          </a:extLst>
        </xdr:cNvPr>
        <xdr:cNvSpPr txBox="1"/>
      </xdr:nvSpPr>
      <xdr:spPr>
        <a:xfrm>
          <a:off x="16598900" y="945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10885</xdr:rowOff>
    </xdr:from>
    <xdr:to>
      <xdr:col>24</xdr:col>
      <xdr:colOff>82550</xdr:colOff>
      <xdr:row>56</xdr:row>
      <xdr:rowOff>112485</xdr:rowOff>
    </xdr:to>
    <xdr:sp macro="" textlink="">
      <xdr:nvSpPr>
        <xdr:cNvPr id="253" name="フローチャート : 判断 252">
          <a:extLst>
            <a:ext uri="{FF2B5EF4-FFF2-40B4-BE49-F238E27FC236}">
              <a16:creationId xmlns="" xmlns:a16="http://schemas.microsoft.com/office/drawing/2014/main" id="{60F65F6D-AC0E-4BA7-BFB7-52B4D29FF66C}"/>
            </a:ext>
          </a:extLst>
        </xdr:cNvPr>
        <xdr:cNvSpPr/>
      </xdr:nvSpPr>
      <xdr:spPr>
        <a:xfrm>
          <a:off x="164592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29028</xdr:rowOff>
    </xdr:from>
    <xdr:to>
      <xdr:col>22</xdr:col>
      <xdr:colOff>565150</xdr:colOff>
      <xdr:row>56</xdr:row>
      <xdr:rowOff>78015</xdr:rowOff>
    </xdr:to>
    <xdr:cxnSp macro="">
      <xdr:nvCxnSpPr>
        <xdr:cNvPr id="254" name="直線コネクタ 253">
          <a:extLst>
            <a:ext uri="{FF2B5EF4-FFF2-40B4-BE49-F238E27FC236}">
              <a16:creationId xmlns="" xmlns:a16="http://schemas.microsoft.com/office/drawing/2014/main" id="{EE678110-49B2-4039-BBF3-C034CD5AEE10}"/>
            </a:ext>
          </a:extLst>
        </xdr:cNvPr>
        <xdr:cNvCxnSpPr/>
      </xdr:nvCxnSpPr>
      <xdr:spPr>
        <a:xfrm>
          <a:off x="14782800" y="96302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117022</xdr:rowOff>
    </xdr:from>
    <xdr:to>
      <xdr:col>22</xdr:col>
      <xdr:colOff>615950</xdr:colOff>
      <xdr:row>56</xdr:row>
      <xdr:rowOff>47172</xdr:rowOff>
    </xdr:to>
    <xdr:sp macro="" textlink="">
      <xdr:nvSpPr>
        <xdr:cNvPr id="255" name="フローチャート : 判断 254">
          <a:extLst>
            <a:ext uri="{FF2B5EF4-FFF2-40B4-BE49-F238E27FC236}">
              <a16:creationId xmlns="" xmlns:a16="http://schemas.microsoft.com/office/drawing/2014/main" id="{947D84DD-2D77-414D-8F2A-3CE9D15D21E5}"/>
            </a:ext>
          </a:extLst>
        </xdr:cNvPr>
        <xdr:cNvSpPr/>
      </xdr:nvSpPr>
      <xdr:spPr>
        <a:xfrm>
          <a:off x="15621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57349</xdr:rowOff>
    </xdr:from>
    <xdr:ext cx="736600" cy="259045"/>
    <xdr:sp macro="" textlink="">
      <xdr:nvSpPr>
        <xdr:cNvPr id="256" name="テキスト ボックス 255">
          <a:extLst>
            <a:ext uri="{FF2B5EF4-FFF2-40B4-BE49-F238E27FC236}">
              <a16:creationId xmlns="" xmlns:a16="http://schemas.microsoft.com/office/drawing/2014/main" id="{E4823333-56CF-4591-AE9A-2669678E6010}"/>
            </a:ext>
          </a:extLst>
        </xdr:cNvPr>
        <xdr:cNvSpPr txBox="1"/>
      </xdr:nvSpPr>
      <xdr:spPr>
        <a:xfrm>
          <a:off x="15290800" y="931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167822</xdr:rowOff>
    </xdr:from>
    <xdr:to>
      <xdr:col>21</xdr:col>
      <xdr:colOff>361950</xdr:colOff>
      <xdr:row>56</xdr:row>
      <xdr:rowOff>29028</xdr:rowOff>
    </xdr:to>
    <xdr:cxnSp macro="">
      <xdr:nvCxnSpPr>
        <xdr:cNvPr id="257" name="直線コネクタ 256">
          <a:extLst>
            <a:ext uri="{FF2B5EF4-FFF2-40B4-BE49-F238E27FC236}">
              <a16:creationId xmlns="" xmlns:a16="http://schemas.microsoft.com/office/drawing/2014/main" id="{A8D100CB-3A2B-443A-AA9D-97574C1B961B}"/>
            </a:ext>
          </a:extLst>
        </xdr:cNvPr>
        <xdr:cNvCxnSpPr/>
      </xdr:nvCxnSpPr>
      <xdr:spPr>
        <a:xfrm>
          <a:off x="13893800" y="95975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68035</xdr:rowOff>
    </xdr:from>
    <xdr:to>
      <xdr:col>21</xdr:col>
      <xdr:colOff>412750</xdr:colOff>
      <xdr:row>55</xdr:row>
      <xdr:rowOff>169635</xdr:rowOff>
    </xdr:to>
    <xdr:sp macro="" textlink="">
      <xdr:nvSpPr>
        <xdr:cNvPr id="258" name="フローチャート : 判断 257">
          <a:extLst>
            <a:ext uri="{FF2B5EF4-FFF2-40B4-BE49-F238E27FC236}">
              <a16:creationId xmlns="" xmlns:a16="http://schemas.microsoft.com/office/drawing/2014/main" id="{0564C023-F3C0-43D6-A79D-2338EBDDC377}"/>
            </a:ext>
          </a:extLst>
        </xdr:cNvPr>
        <xdr:cNvSpPr/>
      </xdr:nvSpPr>
      <xdr:spPr>
        <a:xfrm>
          <a:off x="14732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8362</xdr:rowOff>
    </xdr:from>
    <xdr:ext cx="762000" cy="259045"/>
    <xdr:sp macro="" textlink="">
      <xdr:nvSpPr>
        <xdr:cNvPr id="259" name="テキスト ボックス 258">
          <a:extLst>
            <a:ext uri="{FF2B5EF4-FFF2-40B4-BE49-F238E27FC236}">
              <a16:creationId xmlns="" xmlns:a16="http://schemas.microsoft.com/office/drawing/2014/main" id="{B46097CF-9B7F-4381-839E-60B7317847F5}"/>
            </a:ext>
          </a:extLst>
        </xdr:cNvPr>
        <xdr:cNvSpPr txBox="1"/>
      </xdr:nvSpPr>
      <xdr:spPr>
        <a:xfrm>
          <a:off x="14401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118835</xdr:rowOff>
    </xdr:from>
    <xdr:to>
      <xdr:col>20</xdr:col>
      <xdr:colOff>158750</xdr:colOff>
      <xdr:row>55</xdr:row>
      <xdr:rowOff>167822</xdr:rowOff>
    </xdr:to>
    <xdr:cxnSp macro="">
      <xdr:nvCxnSpPr>
        <xdr:cNvPr id="260" name="直線コネクタ 259">
          <a:extLst>
            <a:ext uri="{FF2B5EF4-FFF2-40B4-BE49-F238E27FC236}">
              <a16:creationId xmlns="" xmlns:a16="http://schemas.microsoft.com/office/drawing/2014/main" id="{E4C74D94-682C-4744-9C1E-3C4EED825EC4}"/>
            </a:ext>
          </a:extLst>
        </xdr:cNvPr>
        <xdr:cNvCxnSpPr/>
      </xdr:nvCxnSpPr>
      <xdr:spPr>
        <a:xfrm>
          <a:off x="13004800" y="95485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2722</xdr:rowOff>
    </xdr:from>
    <xdr:to>
      <xdr:col>20</xdr:col>
      <xdr:colOff>209550</xdr:colOff>
      <xdr:row>55</xdr:row>
      <xdr:rowOff>104322</xdr:rowOff>
    </xdr:to>
    <xdr:sp macro="" textlink="">
      <xdr:nvSpPr>
        <xdr:cNvPr id="261" name="フローチャート : 判断 260">
          <a:extLst>
            <a:ext uri="{FF2B5EF4-FFF2-40B4-BE49-F238E27FC236}">
              <a16:creationId xmlns="" xmlns:a16="http://schemas.microsoft.com/office/drawing/2014/main" id="{E4D8D811-5002-4048-BCBA-9CFDF85419B3}"/>
            </a:ext>
          </a:extLst>
        </xdr:cNvPr>
        <xdr:cNvSpPr/>
      </xdr:nvSpPr>
      <xdr:spPr>
        <a:xfrm>
          <a:off x="13843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114499</xdr:rowOff>
    </xdr:from>
    <xdr:ext cx="762000" cy="259045"/>
    <xdr:sp macro="" textlink="">
      <xdr:nvSpPr>
        <xdr:cNvPr id="262" name="テキスト ボックス 261">
          <a:extLst>
            <a:ext uri="{FF2B5EF4-FFF2-40B4-BE49-F238E27FC236}">
              <a16:creationId xmlns="" xmlns:a16="http://schemas.microsoft.com/office/drawing/2014/main" id="{CF33650C-F58F-443E-BBD5-4F0D8831F172}"/>
            </a:ext>
          </a:extLst>
        </xdr:cNvPr>
        <xdr:cNvSpPr txBox="1"/>
      </xdr:nvSpPr>
      <xdr:spPr>
        <a:xfrm>
          <a:off x="13512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92528</xdr:rowOff>
    </xdr:from>
    <xdr:to>
      <xdr:col>19</xdr:col>
      <xdr:colOff>6350</xdr:colOff>
      <xdr:row>55</xdr:row>
      <xdr:rowOff>22678</xdr:rowOff>
    </xdr:to>
    <xdr:sp macro="" textlink="">
      <xdr:nvSpPr>
        <xdr:cNvPr id="263" name="フローチャート : 判断 262">
          <a:extLst>
            <a:ext uri="{FF2B5EF4-FFF2-40B4-BE49-F238E27FC236}">
              <a16:creationId xmlns="" xmlns:a16="http://schemas.microsoft.com/office/drawing/2014/main" id="{FA1C15A2-FB5B-44AD-8293-A0E5EB9BFC2F}"/>
            </a:ext>
          </a:extLst>
        </xdr:cNvPr>
        <xdr:cNvSpPr/>
      </xdr:nvSpPr>
      <xdr:spPr>
        <a:xfrm>
          <a:off x="12954000" y="935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32855</xdr:rowOff>
    </xdr:from>
    <xdr:ext cx="762000" cy="259045"/>
    <xdr:sp macro="" textlink="">
      <xdr:nvSpPr>
        <xdr:cNvPr id="264" name="テキスト ボックス 263">
          <a:extLst>
            <a:ext uri="{FF2B5EF4-FFF2-40B4-BE49-F238E27FC236}">
              <a16:creationId xmlns="" xmlns:a16="http://schemas.microsoft.com/office/drawing/2014/main" id="{936BEE27-71CC-43DF-A8F3-46517EC16803}"/>
            </a:ext>
          </a:extLst>
        </xdr:cNvPr>
        <xdr:cNvSpPr txBox="1"/>
      </xdr:nvSpPr>
      <xdr:spPr>
        <a:xfrm>
          <a:off x="12623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a:extLst>
            <a:ext uri="{FF2B5EF4-FFF2-40B4-BE49-F238E27FC236}">
              <a16:creationId xmlns="" xmlns:a16="http://schemas.microsoft.com/office/drawing/2014/main" id="{6B3A8763-28D3-448F-86D0-1FD5833E9B18}"/>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a:extLst>
            <a:ext uri="{FF2B5EF4-FFF2-40B4-BE49-F238E27FC236}">
              <a16:creationId xmlns="" xmlns:a16="http://schemas.microsoft.com/office/drawing/2014/main" id="{D4DBBE1C-5ADE-4609-8512-E4F371C5D424}"/>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a:extLst>
            <a:ext uri="{FF2B5EF4-FFF2-40B4-BE49-F238E27FC236}">
              <a16:creationId xmlns="" xmlns:a16="http://schemas.microsoft.com/office/drawing/2014/main" id="{D2A71C92-E45D-46F9-B15D-31867D655BBA}"/>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a:extLst>
            <a:ext uri="{FF2B5EF4-FFF2-40B4-BE49-F238E27FC236}">
              <a16:creationId xmlns="" xmlns:a16="http://schemas.microsoft.com/office/drawing/2014/main" id="{9C14904D-B706-4172-9140-2119D9E31B5E}"/>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a:extLst>
            <a:ext uri="{FF2B5EF4-FFF2-40B4-BE49-F238E27FC236}">
              <a16:creationId xmlns="" xmlns:a16="http://schemas.microsoft.com/office/drawing/2014/main" id="{D74E90AC-1F32-4684-AA68-6B0AE0B42373}"/>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125185</xdr:rowOff>
    </xdr:from>
    <xdr:to>
      <xdr:col>24</xdr:col>
      <xdr:colOff>82550</xdr:colOff>
      <xdr:row>57</xdr:row>
      <xdr:rowOff>55335</xdr:rowOff>
    </xdr:to>
    <xdr:sp macro="" textlink="">
      <xdr:nvSpPr>
        <xdr:cNvPr id="270" name="円/楕円 269">
          <a:extLst>
            <a:ext uri="{FF2B5EF4-FFF2-40B4-BE49-F238E27FC236}">
              <a16:creationId xmlns="" xmlns:a16="http://schemas.microsoft.com/office/drawing/2014/main" id="{14EBA385-0502-461B-B117-D66C6EFB1E75}"/>
            </a:ext>
          </a:extLst>
        </xdr:cNvPr>
        <xdr:cNvSpPr/>
      </xdr:nvSpPr>
      <xdr:spPr>
        <a:xfrm>
          <a:off x="16459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97262</xdr:rowOff>
    </xdr:from>
    <xdr:ext cx="762000" cy="259045"/>
    <xdr:sp macro="" textlink="">
      <xdr:nvSpPr>
        <xdr:cNvPr id="271" name="その他該当値テキスト">
          <a:extLst>
            <a:ext uri="{FF2B5EF4-FFF2-40B4-BE49-F238E27FC236}">
              <a16:creationId xmlns="" xmlns:a16="http://schemas.microsoft.com/office/drawing/2014/main" id="{8490FCF7-9BE6-4886-9CCD-A43837E3A78D}"/>
            </a:ext>
          </a:extLst>
        </xdr:cNvPr>
        <xdr:cNvSpPr txBox="1"/>
      </xdr:nvSpPr>
      <xdr:spPr>
        <a:xfrm>
          <a:off x="165989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27215</xdr:rowOff>
    </xdr:from>
    <xdr:to>
      <xdr:col>22</xdr:col>
      <xdr:colOff>615950</xdr:colOff>
      <xdr:row>56</xdr:row>
      <xdr:rowOff>128815</xdr:rowOff>
    </xdr:to>
    <xdr:sp macro="" textlink="">
      <xdr:nvSpPr>
        <xdr:cNvPr id="272" name="円/楕円 271">
          <a:extLst>
            <a:ext uri="{FF2B5EF4-FFF2-40B4-BE49-F238E27FC236}">
              <a16:creationId xmlns="" xmlns:a16="http://schemas.microsoft.com/office/drawing/2014/main" id="{87A0723D-3BED-452E-AA8A-CD272004C4D8}"/>
            </a:ext>
          </a:extLst>
        </xdr:cNvPr>
        <xdr:cNvSpPr/>
      </xdr:nvSpPr>
      <xdr:spPr>
        <a:xfrm>
          <a:off x="15621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113592</xdr:rowOff>
    </xdr:from>
    <xdr:ext cx="736600" cy="259045"/>
    <xdr:sp macro="" textlink="">
      <xdr:nvSpPr>
        <xdr:cNvPr id="273" name="テキスト ボックス 272">
          <a:extLst>
            <a:ext uri="{FF2B5EF4-FFF2-40B4-BE49-F238E27FC236}">
              <a16:creationId xmlns="" xmlns:a16="http://schemas.microsoft.com/office/drawing/2014/main" id="{66080B26-3032-410E-89AB-2E5AAA6B699F}"/>
            </a:ext>
          </a:extLst>
        </xdr:cNvPr>
        <xdr:cNvSpPr txBox="1"/>
      </xdr:nvSpPr>
      <xdr:spPr>
        <a:xfrm>
          <a:off x="15290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149678</xdr:rowOff>
    </xdr:from>
    <xdr:to>
      <xdr:col>21</xdr:col>
      <xdr:colOff>412750</xdr:colOff>
      <xdr:row>56</xdr:row>
      <xdr:rowOff>79828</xdr:rowOff>
    </xdr:to>
    <xdr:sp macro="" textlink="">
      <xdr:nvSpPr>
        <xdr:cNvPr id="274" name="円/楕円 273">
          <a:extLst>
            <a:ext uri="{FF2B5EF4-FFF2-40B4-BE49-F238E27FC236}">
              <a16:creationId xmlns="" xmlns:a16="http://schemas.microsoft.com/office/drawing/2014/main" id="{271CD6E0-002A-498A-9B63-720B94621A6A}"/>
            </a:ext>
          </a:extLst>
        </xdr:cNvPr>
        <xdr:cNvSpPr/>
      </xdr:nvSpPr>
      <xdr:spPr>
        <a:xfrm>
          <a:off x="14732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64605</xdr:rowOff>
    </xdr:from>
    <xdr:ext cx="762000" cy="259045"/>
    <xdr:sp macro="" textlink="">
      <xdr:nvSpPr>
        <xdr:cNvPr id="275" name="テキスト ボックス 274">
          <a:extLst>
            <a:ext uri="{FF2B5EF4-FFF2-40B4-BE49-F238E27FC236}">
              <a16:creationId xmlns="" xmlns:a16="http://schemas.microsoft.com/office/drawing/2014/main" id="{A77E2953-796C-4C9B-B52D-902C9D5F69AD}"/>
            </a:ext>
          </a:extLst>
        </xdr:cNvPr>
        <xdr:cNvSpPr txBox="1"/>
      </xdr:nvSpPr>
      <xdr:spPr>
        <a:xfrm>
          <a:off x="14401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117022</xdr:rowOff>
    </xdr:from>
    <xdr:to>
      <xdr:col>20</xdr:col>
      <xdr:colOff>209550</xdr:colOff>
      <xdr:row>56</xdr:row>
      <xdr:rowOff>47172</xdr:rowOff>
    </xdr:to>
    <xdr:sp macro="" textlink="">
      <xdr:nvSpPr>
        <xdr:cNvPr id="276" name="円/楕円 275">
          <a:extLst>
            <a:ext uri="{FF2B5EF4-FFF2-40B4-BE49-F238E27FC236}">
              <a16:creationId xmlns="" xmlns:a16="http://schemas.microsoft.com/office/drawing/2014/main" id="{86C1524A-E240-438A-8EFB-21121DCB9760}"/>
            </a:ext>
          </a:extLst>
        </xdr:cNvPr>
        <xdr:cNvSpPr/>
      </xdr:nvSpPr>
      <xdr:spPr>
        <a:xfrm>
          <a:off x="13843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31949</xdr:rowOff>
    </xdr:from>
    <xdr:ext cx="762000" cy="259045"/>
    <xdr:sp macro="" textlink="">
      <xdr:nvSpPr>
        <xdr:cNvPr id="277" name="テキスト ボックス 276">
          <a:extLst>
            <a:ext uri="{FF2B5EF4-FFF2-40B4-BE49-F238E27FC236}">
              <a16:creationId xmlns="" xmlns:a16="http://schemas.microsoft.com/office/drawing/2014/main" id="{F2D15660-1C6D-4A42-BD42-99A79B4C0325}"/>
            </a:ext>
          </a:extLst>
        </xdr:cNvPr>
        <xdr:cNvSpPr txBox="1"/>
      </xdr:nvSpPr>
      <xdr:spPr>
        <a:xfrm>
          <a:off x="13512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68035</xdr:rowOff>
    </xdr:from>
    <xdr:to>
      <xdr:col>19</xdr:col>
      <xdr:colOff>6350</xdr:colOff>
      <xdr:row>55</xdr:row>
      <xdr:rowOff>169635</xdr:rowOff>
    </xdr:to>
    <xdr:sp macro="" textlink="">
      <xdr:nvSpPr>
        <xdr:cNvPr id="278" name="円/楕円 277">
          <a:extLst>
            <a:ext uri="{FF2B5EF4-FFF2-40B4-BE49-F238E27FC236}">
              <a16:creationId xmlns="" xmlns:a16="http://schemas.microsoft.com/office/drawing/2014/main" id="{9837330E-3ECD-4E99-BF3B-317BB33B3B41}"/>
            </a:ext>
          </a:extLst>
        </xdr:cNvPr>
        <xdr:cNvSpPr/>
      </xdr:nvSpPr>
      <xdr:spPr>
        <a:xfrm>
          <a:off x="12954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154412</xdr:rowOff>
    </xdr:from>
    <xdr:ext cx="762000" cy="259045"/>
    <xdr:sp macro="" textlink="">
      <xdr:nvSpPr>
        <xdr:cNvPr id="279" name="テキスト ボックス 278">
          <a:extLst>
            <a:ext uri="{FF2B5EF4-FFF2-40B4-BE49-F238E27FC236}">
              <a16:creationId xmlns="" xmlns:a16="http://schemas.microsoft.com/office/drawing/2014/main" id="{D4101BCC-17C0-4F18-8D38-9AEC6AF09093}"/>
            </a:ext>
          </a:extLst>
        </xdr:cNvPr>
        <xdr:cNvSpPr txBox="1"/>
      </xdr:nvSpPr>
      <xdr:spPr>
        <a:xfrm>
          <a:off x="12623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a:extLst>
            <a:ext uri="{FF2B5EF4-FFF2-40B4-BE49-F238E27FC236}">
              <a16:creationId xmlns="" xmlns:a16="http://schemas.microsoft.com/office/drawing/2014/main" id="{64E7DDF1-8AA9-4DF9-995D-63242B161243}"/>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a:extLst>
            <a:ext uri="{FF2B5EF4-FFF2-40B4-BE49-F238E27FC236}">
              <a16:creationId xmlns="" xmlns:a16="http://schemas.microsoft.com/office/drawing/2014/main" id="{A6E3D3EB-E758-4B12-9728-F205041E19A8}"/>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a:extLst>
            <a:ext uri="{FF2B5EF4-FFF2-40B4-BE49-F238E27FC236}">
              <a16:creationId xmlns="" xmlns:a16="http://schemas.microsoft.com/office/drawing/2014/main" id="{818F1393-98B4-4FC9-8E39-8DAAD27522EE}"/>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a:extLst>
            <a:ext uri="{FF2B5EF4-FFF2-40B4-BE49-F238E27FC236}">
              <a16:creationId xmlns="" xmlns:a16="http://schemas.microsoft.com/office/drawing/2014/main" id="{36CD8DD4-F9CA-4100-ADFE-F8C01367C4B8}"/>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a:extLst>
            <a:ext uri="{FF2B5EF4-FFF2-40B4-BE49-F238E27FC236}">
              <a16:creationId xmlns="" xmlns:a16="http://schemas.microsoft.com/office/drawing/2014/main" id="{F72DB666-8A92-470D-AD9C-42B7E99E7A7C}"/>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a:extLst>
            <a:ext uri="{FF2B5EF4-FFF2-40B4-BE49-F238E27FC236}">
              <a16:creationId xmlns="" xmlns:a16="http://schemas.microsoft.com/office/drawing/2014/main" id="{D5BE8DFC-21C9-4138-80D9-F8F05E537209}"/>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a:extLst>
            <a:ext uri="{FF2B5EF4-FFF2-40B4-BE49-F238E27FC236}">
              <a16:creationId xmlns="" xmlns:a16="http://schemas.microsoft.com/office/drawing/2014/main" id="{890A60B9-A11E-4261-AC58-F04CA9CB951C}"/>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a:extLst>
            <a:ext uri="{FF2B5EF4-FFF2-40B4-BE49-F238E27FC236}">
              <a16:creationId xmlns="" xmlns:a16="http://schemas.microsoft.com/office/drawing/2014/main" id="{4CD255C4-76FA-419D-A251-9D6C762596DB}"/>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a:extLst>
            <a:ext uri="{FF2B5EF4-FFF2-40B4-BE49-F238E27FC236}">
              <a16:creationId xmlns="" xmlns:a16="http://schemas.microsoft.com/office/drawing/2014/main" id="{C2A0420F-807C-4234-916B-6AEA52A95DA6}"/>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a:extLst>
            <a:ext uri="{FF2B5EF4-FFF2-40B4-BE49-F238E27FC236}">
              <a16:creationId xmlns="" xmlns:a16="http://schemas.microsoft.com/office/drawing/2014/main" id="{03CC83E2-DB3F-4213-9180-302C44EFD725}"/>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a:extLst>
            <a:ext uri="{FF2B5EF4-FFF2-40B4-BE49-F238E27FC236}">
              <a16:creationId xmlns="" xmlns:a16="http://schemas.microsoft.com/office/drawing/2014/main" id="{B1E67663-C967-4A92-B054-FBE5AD85B195}"/>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a:t>
          </a:r>
          <a:r>
            <a:rPr lang="ja-JP" altLang="ja-JP" sz="1100">
              <a:solidFill>
                <a:schemeClr val="dk1"/>
              </a:solidFill>
              <a:effectLst/>
              <a:latin typeface="+mn-lt"/>
              <a:ea typeface="+mn-ea"/>
              <a:cs typeface="+mn-cs"/>
            </a:rPr>
            <a:t>本市では，平成</a:t>
          </a:r>
          <a:r>
            <a:rPr lang="en-US" altLang="ja-JP" sz="1100">
              <a:solidFill>
                <a:schemeClr val="dk1"/>
              </a:solidFill>
              <a:effectLst/>
              <a:latin typeface="+mn-lt"/>
              <a:ea typeface="+mn-ea"/>
              <a:cs typeface="+mn-cs"/>
            </a:rPr>
            <a:t>21</a:t>
          </a:r>
          <a:r>
            <a:rPr lang="ja-JP" altLang="ja-JP" sz="1100">
              <a:solidFill>
                <a:schemeClr val="dk1"/>
              </a:solidFill>
              <a:effectLst/>
              <a:latin typeface="+mn-lt"/>
              <a:ea typeface="+mn-ea"/>
              <a:cs typeface="+mn-cs"/>
            </a:rPr>
            <a:t>年度決算から「京都市補助金等の交付等に関する条例」に基づき，交付状況を公開するなど市民目線に立った適正化の取組を進めていることに加え，事務事業評価を活用した見直しや外郭団体のあり方を検討する中で，補助費等は減少傾向にある。</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　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年度は，京都市産業技術研究所（地場産業，伝統産業振興のための技術支援機関）の地方独立行政法人化（直営から交付金による運営に変更）により増加した。</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　今後も「はばたけ未来へ</a:t>
          </a:r>
          <a:r>
            <a:rPr lang="ja-JP" altLang="ja-JP" sz="1100" i="1">
              <a:solidFill>
                <a:schemeClr val="dk1"/>
              </a:solidFill>
              <a:effectLst/>
              <a:latin typeface="+mn-lt"/>
              <a:ea typeface="+mn-ea"/>
              <a:cs typeface="+mn-cs"/>
            </a:rPr>
            <a:t>！</a:t>
          </a:r>
          <a:r>
            <a:rPr lang="ja-JP" altLang="ja-JP" sz="1100">
              <a:solidFill>
                <a:schemeClr val="dk1"/>
              </a:solidFill>
              <a:effectLst/>
              <a:latin typeface="+mn-lt"/>
              <a:ea typeface="+mn-ea"/>
              <a:cs typeface="+mn-cs"/>
            </a:rPr>
            <a:t>　京プラン」実施計画第２ステージ（</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a:t>
          </a:r>
          <a:r>
            <a:rPr lang="en-US" altLang="ja-JP" sz="1100">
              <a:solidFill>
                <a:schemeClr val="dk1"/>
              </a:solidFill>
              <a:effectLst/>
              <a:latin typeface="+mn-lt"/>
              <a:ea typeface="+mn-ea"/>
              <a:cs typeface="+mn-cs"/>
            </a:rPr>
            <a:t>32</a:t>
          </a:r>
          <a:r>
            <a:rPr lang="ja-JP" altLang="ja-JP" sz="1100">
              <a:solidFill>
                <a:schemeClr val="dk1"/>
              </a:solidFill>
              <a:effectLst/>
              <a:latin typeface="+mn-lt"/>
              <a:ea typeface="+mn-ea"/>
              <a:cs typeface="+mn-cs"/>
            </a:rPr>
            <a:t>年度）に掲げる本市外郭団体の改革等を行うなど，補助金等の見直しに引き続き取り組んでいく。</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a:extLst>
            <a:ext uri="{FF2B5EF4-FFF2-40B4-BE49-F238E27FC236}">
              <a16:creationId xmlns="" xmlns:a16="http://schemas.microsoft.com/office/drawing/2014/main" id="{A8A41FEC-AF84-4F51-8597-E280BD056881}"/>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a:extLst>
            <a:ext uri="{FF2B5EF4-FFF2-40B4-BE49-F238E27FC236}">
              <a16:creationId xmlns="" xmlns:a16="http://schemas.microsoft.com/office/drawing/2014/main" id="{05B690BB-E02C-4D9D-949E-D1539A01B1C6}"/>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a:extLst>
            <a:ext uri="{FF2B5EF4-FFF2-40B4-BE49-F238E27FC236}">
              <a16:creationId xmlns="" xmlns:a16="http://schemas.microsoft.com/office/drawing/2014/main" id="{5511DFF7-BFDB-4F51-A2E5-1D2047995A4F}"/>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a:extLst>
            <a:ext uri="{FF2B5EF4-FFF2-40B4-BE49-F238E27FC236}">
              <a16:creationId xmlns="" xmlns:a16="http://schemas.microsoft.com/office/drawing/2014/main" id="{4961D5DA-C766-4D0A-9749-E8CAF16EBBD9}"/>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a:extLst>
            <a:ext uri="{FF2B5EF4-FFF2-40B4-BE49-F238E27FC236}">
              <a16:creationId xmlns="" xmlns:a16="http://schemas.microsoft.com/office/drawing/2014/main" id="{7ABB1B15-AF9B-43BE-8E4D-8FB2A2837CED}"/>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a:extLst>
            <a:ext uri="{FF2B5EF4-FFF2-40B4-BE49-F238E27FC236}">
              <a16:creationId xmlns="" xmlns:a16="http://schemas.microsoft.com/office/drawing/2014/main" id="{4C35AF3A-4E24-4051-B476-3901D52CF9A5}"/>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a:extLst>
            <a:ext uri="{FF2B5EF4-FFF2-40B4-BE49-F238E27FC236}">
              <a16:creationId xmlns="" xmlns:a16="http://schemas.microsoft.com/office/drawing/2014/main" id="{E85536FB-1F0C-498A-B0B9-E81E17C93848}"/>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a:extLst>
            <a:ext uri="{FF2B5EF4-FFF2-40B4-BE49-F238E27FC236}">
              <a16:creationId xmlns="" xmlns:a16="http://schemas.microsoft.com/office/drawing/2014/main" id="{8591832A-9610-43EA-A3EA-E49A430ACF15}"/>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a:extLst>
            <a:ext uri="{FF2B5EF4-FFF2-40B4-BE49-F238E27FC236}">
              <a16:creationId xmlns="" xmlns:a16="http://schemas.microsoft.com/office/drawing/2014/main" id="{DBFE4C2A-C45E-4179-B836-3B1E0FCD8F6C}"/>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a:extLst>
            <a:ext uri="{FF2B5EF4-FFF2-40B4-BE49-F238E27FC236}">
              <a16:creationId xmlns="" xmlns:a16="http://schemas.microsoft.com/office/drawing/2014/main" id="{7CC41019-1BF2-427C-9B0F-0D69E5A8E547}"/>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a:extLst>
            <a:ext uri="{FF2B5EF4-FFF2-40B4-BE49-F238E27FC236}">
              <a16:creationId xmlns="" xmlns:a16="http://schemas.microsoft.com/office/drawing/2014/main" id="{41678FA8-6F2A-4258-AB5C-CE4E3E0714CE}"/>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a:extLst>
            <a:ext uri="{FF2B5EF4-FFF2-40B4-BE49-F238E27FC236}">
              <a16:creationId xmlns="" xmlns:a16="http://schemas.microsoft.com/office/drawing/2014/main" id="{AD664DC4-46F4-48CE-B842-4C21CB636AEE}"/>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a:extLst>
            <a:ext uri="{FF2B5EF4-FFF2-40B4-BE49-F238E27FC236}">
              <a16:creationId xmlns="" xmlns:a16="http://schemas.microsoft.com/office/drawing/2014/main" id="{C7ACCE0C-F8FB-4A14-8A89-C46EB55188A1}"/>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a:extLst>
            <a:ext uri="{FF2B5EF4-FFF2-40B4-BE49-F238E27FC236}">
              <a16:creationId xmlns="" xmlns:a16="http://schemas.microsoft.com/office/drawing/2014/main" id="{28A72674-5CCB-4F3B-B9F8-EE8FCF4CA0FC}"/>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a:extLst>
            <a:ext uri="{FF2B5EF4-FFF2-40B4-BE49-F238E27FC236}">
              <a16:creationId xmlns="" xmlns:a16="http://schemas.microsoft.com/office/drawing/2014/main" id="{C3B7AE50-ACBC-4287-BABC-FF0FC785C536}"/>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a:extLst>
            <a:ext uri="{FF2B5EF4-FFF2-40B4-BE49-F238E27FC236}">
              <a16:creationId xmlns="" xmlns:a16="http://schemas.microsoft.com/office/drawing/2014/main" id="{DA44AFC6-6A40-461E-97D5-EE0084B20593}"/>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6350</xdr:rowOff>
    </xdr:from>
    <xdr:to>
      <xdr:col>24</xdr:col>
      <xdr:colOff>31750</xdr:colOff>
      <xdr:row>41</xdr:row>
      <xdr:rowOff>6350</xdr:rowOff>
    </xdr:to>
    <xdr:cxnSp macro="">
      <xdr:nvCxnSpPr>
        <xdr:cNvPr id="307" name="直線コネクタ 306">
          <a:extLst>
            <a:ext uri="{FF2B5EF4-FFF2-40B4-BE49-F238E27FC236}">
              <a16:creationId xmlns="" xmlns:a16="http://schemas.microsoft.com/office/drawing/2014/main" id="{47F4BFB8-2E11-4484-A364-6FC565BDFE2E}"/>
            </a:ext>
          </a:extLst>
        </xdr:cNvPr>
        <xdr:cNvCxnSpPr/>
      </xdr:nvCxnSpPr>
      <xdr:spPr>
        <a:xfrm flipV="1">
          <a:off x="16510000" y="5664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149877</xdr:rowOff>
    </xdr:from>
    <xdr:ext cx="762000" cy="259045"/>
    <xdr:sp macro="" textlink="">
      <xdr:nvSpPr>
        <xdr:cNvPr id="308" name="補助費等最小値テキスト">
          <a:extLst>
            <a:ext uri="{FF2B5EF4-FFF2-40B4-BE49-F238E27FC236}">
              <a16:creationId xmlns="" xmlns:a16="http://schemas.microsoft.com/office/drawing/2014/main" id="{22A0A522-FB81-44B3-93B9-8D7C970580B6}"/>
            </a:ext>
          </a:extLst>
        </xdr:cNvPr>
        <xdr:cNvSpPr txBox="1"/>
      </xdr:nvSpPr>
      <xdr:spPr>
        <a:xfrm>
          <a:off x="16598900" y="700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23</xdr:col>
      <xdr:colOff>628650</xdr:colOff>
      <xdr:row>41</xdr:row>
      <xdr:rowOff>6350</xdr:rowOff>
    </xdr:from>
    <xdr:to>
      <xdr:col>24</xdr:col>
      <xdr:colOff>120650</xdr:colOff>
      <xdr:row>41</xdr:row>
      <xdr:rowOff>6350</xdr:rowOff>
    </xdr:to>
    <xdr:cxnSp macro="">
      <xdr:nvCxnSpPr>
        <xdr:cNvPr id="309" name="直線コネクタ 308">
          <a:extLst>
            <a:ext uri="{FF2B5EF4-FFF2-40B4-BE49-F238E27FC236}">
              <a16:creationId xmlns="" xmlns:a16="http://schemas.microsoft.com/office/drawing/2014/main" id="{556CCEDF-2F44-421D-B144-CAE86C77865C}"/>
            </a:ext>
          </a:extLst>
        </xdr:cNvPr>
        <xdr:cNvCxnSpPr/>
      </xdr:nvCxnSpPr>
      <xdr:spPr>
        <a:xfrm>
          <a:off x="16421100" y="703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92727</xdr:rowOff>
    </xdr:from>
    <xdr:ext cx="762000" cy="259045"/>
    <xdr:sp macro="" textlink="">
      <xdr:nvSpPr>
        <xdr:cNvPr id="310" name="補助費等最大値テキスト">
          <a:extLst>
            <a:ext uri="{FF2B5EF4-FFF2-40B4-BE49-F238E27FC236}">
              <a16:creationId xmlns="" xmlns:a16="http://schemas.microsoft.com/office/drawing/2014/main" id="{E46D3736-7D1A-4943-B566-E810621C9428}"/>
            </a:ext>
          </a:extLst>
        </xdr:cNvPr>
        <xdr:cNvSpPr txBox="1"/>
      </xdr:nvSpPr>
      <xdr:spPr>
        <a:xfrm>
          <a:off x="16598900" y="540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23</xdr:col>
      <xdr:colOff>628650</xdr:colOff>
      <xdr:row>33</xdr:row>
      <xdr:rowOff>6350</xdr:rowOff>
    </xdr:from>
    <xdr:to>
      <xdr:col>24</xdr:col>
      <xdr:colOff>120650</xdr:colOff>
      <xdr:row>33</xdr:row>
      <xdr:rowOff>6350</xdr:rowOff>
    </xdr:to>
    <xdr:cxnSp macro="">
      <xdr:nvCxnSpPr>
        <xdr:cNvPr id="311" name="直線コネクタ 310">
          <a:extLst>
            <a:ext uri="{FF2B5EF4-FFF2-40B4-BE49-F238E27FC236}">
              <a16:creationId xmlns="" xmlns:a16="http://schemas.microsoft.com/office/drawing/2014/main" id="{36B91297-8D18-4FAD-9BF4-D81817AC72C9}"/>
            </a:ext>
          </a:extLst>
        </xdr:cNvPr>
        <xdr:cNvCxnSpPr/>
      </xdr:nvCxnSpPr>
      <xdr:spPr>
        <a:xfrm>
          <a:off x="16421100" y="56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38100</xdr:rowOff>
    </xdr:from>
    <xdr:to>
      <xdr:col>24</xdr:col>
      <xdr:colOff>31750</xdr:colOff>
      <xdr:row>38</xdr:row>
      <xdr:rowOff>88900</xdr:rowOff>
    </xdr:to>
    <xdr:cxnSp macro="">
      <xdr:nvCxnSpPr>
        <xdr:cNvPr id="312" name="直線コネクタ 311">
          <a:extLst>
            <a:ext uri="{FF2B5EF4-FFF2-40B4-BE49-F238E27FC236}">
              <a16:creationId xmlns="" xmlns:a16="http://schemas.microsoft.com/office/drawing/2014/main" id="{EE164529-84FD-43D4-B16A-B7763FCCE052}"/>
            </a:ext>
          </a:extLst>
        </xdr:cNvPr>
        <xdr:cNvCxnSpPr/>
      </xdr:nvCxnSpPr>
      <xdr:spPr>
        <a:xfrm flipV="1">
          <a:off x="15671800" y="65532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124477</xdr:rowOff>
    </xdr:from>
    <xdr:ext cx="762000" cy="259045"/>
    <xdr:sp macro="" textlink="">
      <xdr:nvSpPr>
        <xdr:cNvPr id="313" name="補助費等平均値テキスト">
          <a:extLst>
            <a:ext uri="{FF2B5EF4-FFF2-40B4-BE49-F238E27FC236}">
              <a16:creationId xmlns="" xmlns:a16="http://schemas.microsoft.com/office/drawing/2014/main" id="{F41EC83F-CABF-4C55-A8C8-BF70D5509271}"/>
            </a:ext>
          </a:extLst>
        </xdr:cNvPr>
        <xdr:cNvSpPr txBox="1"/>
      </xdr:nvSpPr>
      <xdr:spPr>
        <a:xfrm>
          <a:off x="16598900" y="629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107950</xdr:rowOff>
    </xdr:from>
    <xdr:to>
      <xdr:col>24</xdr:col>
      <xdr:colOff>82550</xdr:colOff>
      <xdr:row>38</xdr:row>
      <xdr:rowOff>38100</xdr:rowOff>
    </xdr:to>
    <xdr:sp macro="" textlink="">
      <xdr:nvSpPr>
        <xdr:cNvPr id="314" name="フローチャート : 判断 313">
          <a:extLst>
            <a:ext uri="{FF2B5EF4-FFF2-40B4-BE49-F238E27FC236}">
              <a16:creationId xmlns="" xmlns:a16="http://schemas.microsoft.com/office/drawing/2014/main" id="{77EAE5B3-2BF6-488A-B305-6483E63253F0}"/>
            </a:ext>
          </a:extLst>
        </xdr:cNvPr>
        <xdr:cNvSpPr/>
      </xdr:nvSpPr>
      <xdr:spPr>
        <a:xfrm>
          <a:off x="164592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88900</xdr:rowOff>
    </xdr:from>
    <xdr:to>
      <xdr:col>22</xdr:col>
      <xdr:colOff>565150</xdr:colOff>
      <xdr:row>38</xdr:row>
      <xdr:rowOff>127000</xdr:rowOff>
    </xdr:to>
    <xdr:cxnSp macro="">
      <xdr:nvCxnSpPr>
        <xdr:cNvPr id="315" name="直線コネクタ 314">
          <a:extLst>
            <a:ext uri="{FF2B5EF4-FFF2-40B4-BE49-F238E27FC236}">
              <a16:creationId xmlns="" xmlns:a16="http://schemas.microsoft.com/office/drawing/2014/main" id="{2FD1EECF-CBC3-4910-BC1D-4F0C189D1557}"/>
            </a:ext>
          </a:extLst>
        </xdr:cNvPr>
        <xdr:cNvCxnSpPr/>
      </xdr:nvCxnSpPr>
      <xdr:spPr>
        <a:xfrm flipV="1">
          <a:off x="14782800" y="6604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95250</xdr:rowOff>
    </xdr:from>
    <xdr:to>
      <xdr:col>22</xdr:col>
      <xdr:colOff>615950</xdr:colOff>
      <xdr:row>38</xdr:row>
      <xdr:rowOff>25400</xdr:rowOff>
    </xdr:to>
    <xdr:sp macro="" textlink="">
      <xdr:nvSpPr>
        <xdr:cNvPr id="316" name="フローチャート : 判断 315">
          <a:extLst>
            <a:ext uri="{FF2B5EF4-FFF2-40B4-BE49-F238E27FC236}">
              <a16:creationId xmlns="" xmlns:a16="http://schemas.microsoft.com/office/drawing/2014/main" id="{C5D7867B-7478-4F22-A12C-44EBF9CB51B3}"/>
            </a:ext>
          </a:extLst>
        </xdr:cNvPr>
        <xdr:cNvSpPr/>
      </xdr:nvSpPr>
      <xdr:spPr>
        <a:xfrm>
          <a:off x="15621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35577</xdr:rowOff>
    </xdr:from>
    <xdr:ext cx="736600" cy="259045"/>
    <xdr:sp macro="" textlink="">
      <xdr:nvSpPr>
        <xdr:cNvPr id="317" name="テキスト ボックス 316">
          <a:extLst>
            <a:ext uri="{FF2B5EF4-FFF2-40B4-BE49-F238E27FC236}">
              <a16:creationId xmlns="" xmlns:a16="http://schemas.microsoft.com/office/drawing/2014/main" id="{6CB128D5-7AC7-4D02-8604-027EBB06A227}"/>
            </a:ext>
          </a:extLst>
        </xdr:cNvPr>
        <xdr:cNvSpPr txBox="1"/>
      </xdr:nvSpPr>
      <xdr:spPr>
        <a:xfrm>
          <a:off x="15290800" y="620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38100</xdr:rowOff>
    </xdr:from>
    <xdr:to>
      <xdr:col>21</xdr:col>
      <xdr:colOff>361950</xdr:colOff>
      <xdr:row>38</xdr:row>
      <xdr:rowOff>127000</xdr:rowOff>
    </xdr:to>
    <xdr:cxnSp macro="">
      <xdr:nvCxnSpPr>
        <xdr:cNvPr id="318" name="直線コネクタ 317">
          <a:extLst>
            <a:ext uri="{FF2B5EF4-FFF2-40B4-BE49-F238E27FC236}">
              <a16:creationId xmlns="" xmlns:a16="http://schemas.microsoft.com/office/drawing/2014/main" id="{FD52CE3A-41F0-41F7-A18C-009F53CF63F7}"/>
            </a:ext>
          </a:extLst>
        </xdr:cNvPr>
        <xdr:cNvCxnSpPr/>
      </xdr:nvCxnSpPr>
      <xdr:spPr>
        <a:xfrm>
          <a:off x="13893800" y="65532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133350</xdr:rowOff>
    </xdr:from>
    <xdr:to>
      <xdr:col>21</xdr:col>
      <xdr:colOff>412750</xdr:colOff>
      <xdr:row>38</xdr:row>
      <xdr:rowOff>63500</xdr:rowOff>
    </xdr:to>
    <xdr:sp macro="" textlink="">
      <xdr:nvSpPr>
        <xdr:cNvPr id="319" name="フローチャート : 判断 318">
          <a:extLst>
            <a:ext uri="{FF2B5EF4-FFF2-40B4-BE49-F238E27FC236}">
              <a16:creationId xmlns="" xmlns:a16="http://schemas.microsoft.com/office/drawing/2014/main" id="{0A8185EA-C63F-4C45-A3CF-A9DA6DD6D875}"/>
            </a:ext>
          </a:extLst>
        </xdr:cNvPr>
        <xdr:cNvSpPr/>
      </xdr:nvSpPr>
      <xdr:spPr>
        <a:xfrm>
          <a:off x="14732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73677</xdr:rowOff>
    </xdr:from>
    <xdr:ext cx="762000" cy="259045"/>
    <xdr:sp macro="" textlink="">
      <xdr:nvSpPr>
        <xdr:cNvPr id="320" name="テキスト ボックス 319">
          <a:extLst>
            <a:ext uri="{FF2B5EF4-FFF2-40B4-BE49-F238E27FC236}">
              <a16:creationId xmlns="" xmlns:a16="http://schemas.microsoft.com/office/drawing/2014/main" id="{84735CDD-5EF3-476B-AD3E-9DA92DD1EECC}"/>
            </a:ext>
          </a:extLst>
        </xdr:cNvPr>
        <xdr:cNvSpPr txBox="1"/>
      </xdr:nvSpPr>
      <xdr:spPr>
        <a:xfrm>
          <a:off x="14401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38100</xdr:rowOff>
    </xdr:from>
    <xdr:to>
      <xdr:col>20</xdr:col>
      <xdr:colOff>158750</xdr:colOff>
      <xdr:row>38</xdr:row>
      <xdr:rowOff>76200</xdr:rowOff>
    </xdr:to>
    <xdr:cxnSp macro="">
      <xdr:nvCxnSpPr>
        <xdr:cNvPr id="321" name="直線コネクタ 320">
          <a:extLst>
            <a:ext uri="{FF2B5EF4-FFF2-40B4-BE49-F238E27FC236}">
              <a16:creationId xmlns="" xmlns:a16="http://schemas.microsoft.com/office/drawing/2014/main" id="{FFEE33FC-2D0A-44F1-9302-6FCA8BD0D49F}"/>
            </a:ext>
          </a:extLst>
        </xdr:cNvPr>
        <xdr:cNvCxnSpPr/>
      </xdr:nvCxnSpPr>
      <xdr:spPr>
        <a:xfrm flipV="1">
          <a:off x="13004800" y="6553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133350</xdr:rowOff>
    </xdr:from>
    <xdr:to>
      <xdr:col>20</xdr:col>
      <xdr:colOff>209550</xdr:colOff>
      <xdr:row>38</xdr:row>
      <xdr:rowOff>63500</xdr:rowOff>
    </xdr:to>
    <xdr:sp macro="" textlink="">
      <xdr:nvSpPr>
        <xdr:cNvPr id="322" name="フローチャート : 判断 321">
          <a:extLst>
            <a:ext uri="{FF2B5EF4-FFF2-40B4-BE49-F238E27FC236}">
              <a16:creationId xmlns="" xmlns:a16="http://schemas.microsoft.com/office/drawing/2014/main" id="{730E8A0D-F72F-469A-B4FF-A14732FC8C18}"/>
            </a:ext>
          </a:extLst>
        </xdr:cNvPr>
        <xdr:cNvSpPr/>
      </xdr:nvSpPr>
      <xdr:spPr>
        <a:xfrm>
          <a:off x="13843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73677</xdr:rowOff>
    </xdr:from>
    <xdr:ext cx="762000" cy="259045"/>
    <xdr:sp macro="" textlink="">
      <xdr:nvSpPr>
        <xdr:cNvPr id="323" name="テキスト ボックス 322">
          <a:extLst>
            <a:ext uri="{FF2B5EF4-FFF2-40B4-BE49-F238E27FC236}">
              <a16:creationId xmlns="" xmlns:a16="http://schemas.microsoft.com/office/drawing/2014/main" id="{784580BC-812D-4FC0-BD4A-BF9CFB5A9C09}"/>
            </a:ext>
          </a:extLst>
        </xdr:cNvPr>
        <xdr:cNvSpPr txBox="1"/>
      </xdr:nvSpPr>
      <xdr:spPr>
        <a:xfrm>
          <a:off x="13512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18</xdr:col>
      <xdr:colOff>590550</xdr:colOff>
      <xdr:row>38</xdr:row>
      <xdr:rowOff>12700</xdr:rowOff>
    </xdr:from>
    <xdr:to>
      <xdr:col>19</xdr:col>
      <xdr:colOff>6350</xdr:colOff>
      <xdr:row>38</xdr:row>
      <xdr:rowOff>114300</xdr:rowOff>
    </xdr:to>
    <xdr:sp macro="" textlink="">
      <xdr:nvSpPr>
        <xdr:cNvPr id="324" name="フローチャート : 判断 323">
          <a:extLst>
            <a:ext uri="{FF2B5EF4-FFF2-40B4-BE49-F238E27FC236}">
              <a16:creationId xmlns="" xmlns:a16="http://schemas.microsoft.com/office/drawing/2014/main" id="{53E827B9-6661-4627-A47E-CDD996E040AB}"/>
            </a:ext>
          </a:extLst>
        </xdr:cNvPr>
        <xdr:cNvSpPr/>
      </xdr:nvSpPr>
      <xdr:spPr>
        <a:xfrm>
          <a:off x="129540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124477</xdr:rowOff>
    </xdr:from>
    <xdr:ext cx="762000" cy="259045"/>
    <xdr:sp macro="" textlink="">
      <xdr:nvSpPr>
        <xdr:cNvPr id="325" name="テキスト ボックス 324">
          <a:extLst>
            <a:ext uri="{FF2B5EF4-FFF2-40B4-BE49-F238E27FC236}">
              <a16:creationId xmlns="" xmlns:a16="http://schemas.microsoft.com/office/drawing/2014/main" id="{86C99800-6700-4B9C-935D-E414E833E8F0}"/>
            </a:ext>
          </a:extLst>
        </xdr:cNvPr>
        <xdr:cNvSpPr txBox="1"/>
      </xdr:nvSpPr>
      <xdr:spPr>
        <a:xfrm>
          <a:off x="12623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a:extLst>
            <a:ext uri="{FF2B5EF4-FFF2-40B4-BE49-F238E27FC236}">
              <a16:creationId xmlns="" xmlns:a16="http://schemas.microsoft.com/office/drawing/2014/main" id="{F94A8324-6E7B-413D-AA67-7B64B11570A1}"/>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a:extLst>
            <a:ext uri="{FF2B5EF4-FFF2-40B4-BE49-F238E27FC236}">
              <a16:creationId xmlns="" xmlns:a16="http://schemas.microsoft.com/office/drawing/2014/main" id="{448AFFA0-3CCE-4399-9B4B-CA1FC99CCAAA}"/>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a:extLst>
            <a:ext uri="{FF2B5EF4-FFF2-40B4-BE49-F238E27FC236}">
              <a16:creationId xmlns="" xmlns:a16="http://schemas.microsoft.com/office/drawing/2014/main" id="{C356E320-54E0-4E4D-AE67-7F776E0359F3}"/>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a:extLst>
            <a:ext uri="{FF2B5EF4-FFF2-40B4-BE49-F238E27FC236}">
              <a16:creationId xmlns="" xmlns:a16="http://schemas.microsoft.com/office/drawing/2014/main" id="{EFD55C64-DAB6-4AF3-83EF-5C85A096EBCB}"/>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a:extLst>
            <a:ext uri="{FF2B5EF4-FFF2-40B4-BE49-F238E27FC236}">
              <a16:creationId xmlns="" xmlns:a16="http://schemas.microsoft.com/office/drawing/2014/main" id="{41B61D91-2241-4CC3-BEA3-958EF4FAE1E2}"/>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158750</xdr:rowOff>
    </xdr:from>
    <xdr:to>
      <xdr:col>24</xdr:col>
      <xdr:colOff>82550</xdr:colOff>
      <xdr:row>38</xdr:row>
      <xdr:rowOff>88900</xdr:rowOff>
    </xdr:to>
    <xdr:sp macro="" textlink="">
      <xdr:nvSpPr>
        <xdr:cNvPr id="331" name="円/楕円 330">
          <a:extLst>
            <a:ext uri="{FF2B5EF4-FFF2-40B4-BE49-F238E27FC236}">
              <a16:creationId xmlns="" xmlns:a16="http://schemas.microsoft.com/office/drawing/2014/main" id="{3C63536F-06A3-4841-9C7C-6660EA930C1F}"/>
            </a:ext>
          </a:extLst>
        </xdr:cNvPr>
        <xdr:cNvSpPr/>
      </xdr:nvSpPr>
      <xdr:spPr>
        <a:xfrm>
          <a:off x="164592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130827</xdr:rowOff>
    </xdr:from>
    <xdr:ext cx="762000" cy="259045"/>
    <xdr:sp macro="" textlink="">
      <xdr:nvSpPr>
        <xdr:cNvPr id="332" name="補助費等該当値テキスト">
          <a:extLst>
            <a:ext uri="{FF2B5EF4-FFF2-40B4-BE49-F238E27FC236}">
              <a16:creationId xmlns="" xmlns:a16="http://schemas.microsoft.com/office/drawing/2014/main" id="{AD2E94A5-EEC3-405F-AEDB-ED69EF011240}"/>
            </a:ext>
          </a:extLst>
        </xdr:cNvPr>
        <xdr:cNvSpPr txBox="1"/>
      </xdr:nvSpPr>
      <xdr:spPr>
        <a:xfrm>
          <a:off x="16598900"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38100</xdr:rowOff>
    </xdr:from>
    <xdr:to>
      <xdr:col>22</xdr:col>
      <xdr:colOff>615950</xdr:colOff>
      <xdr:row>38</xdr:row>
      <xdr:rowOff>139700</xdr:rowOff>
    </xdr:to>
    <xdr:sp macro="" textlink="">
      <xdr:nvSpPr>
        <xdr:cNvPr id="333" name="円/楕円 332">
          <a:extLst>
            <a:ext uri="{FF2B5EF4-FFF2-40B4-BE49-F238E27FC236}">
              <a16:creationId xmlns="" xmlns:a16="http://schemas.microsoft.com/office/drawing/2014/main" id="{3DD34F5A-ED5E-42D7-A123-9F817EB97CDD}"/>
            </a:ext>
          </a:extLst>
        </xdr:cNvPr>
        <xdr:cNvSpPr/>
      </xdr:nvSpPr>
      <xdr:spPr>
        <a:xfrm>
          <a:off x="15621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124477</xdr:rowOff>
    </xdr:from>
    <xdr:ext cx="736600" cy="259045"/>
    <xdr:sp macro="" textlink="">
      <xdr:nvSpPr>
        <xdr:cNvPr id="334" name="テキスト ボックス 333">
          <a:extLst>
            <a:ext uri="{FF2B5EF4-FFF2-40B4-BE49-F238E27FC236}">
              <a16:creationId xmlns="" xmlns:a16="http://schemas.microsoft.com/office/drawing/2014/main" id="{41AC696F-0ACA-4387-BE65-127F0A8E6A9B}"/>
            </a:ext>
          </a:extLst>
        </xdr:cNvPr>
        <xdr:cNvSpPr txBox="1"/>
      </xdr:nvSpPr>
      <xdr:spPr>
        <a:xfrm>
          <a:off x="15290800" y="663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76200</xdr:rowOff>
    </xdr:from>
    <xdr:to>
      <xdr:col>21</xdr:col>
      <xdr:colOff>412750</xdr:colOff>
      <xdr:row>39</xdr:row>
      <xdr:rowOff>6350</xdr:rowOff>
    </xdr:to>
    <xdr:sp macro="" textlink="">
      <xdr:nvSpPr>
        <xdr:cNvPr id="335" name="円/楕円 334">
          <a:extLst>
            <a:ext uri="{FF2B5EF4-FFF2-40B4-BE49-F238E27FC236}">
              <a16:creationId xmlns="" xmlns:a16="http://schemas.microsoft.com/office/drawing/2014/main" id="{EA52BA87-80F6-4898-8662-82A29B9767B9}"/>
            </a:ext>
          </a:extLst>
        </xdr:cNvPr>
        <xdr:cNvSpPr/>
      </xdr:nvSpPr>
      <xdr:spPr>
        <a:xfrm>
          <a:off x="14732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162577</xdr:rowOff>
    </xdr:from>
    <xdr:ext cx="762000" cy="259045"/>
    <xdr:sp macro="" textlink="">
      <xdr:nvSpPr>
        <xdr:cNvPr id="336" name="テキスト ボックス 335">
          <a:extLst>
            <a:ext uri="{FF2B5EF4-FFF2-40B4-BE49-F238E27FC236}">
              <a16:creationId xmlns="" xmlns:a16="http://schemas.microsoft.com/office/drawing/2014/main" id="{F45E68BE-F969-4121-88A5-7CB50EDB2A0C}"/>
            </a:ext>
          </a:extLst>
        </xdr:cNvPr>
        <xdr:cNvSpPr txBox="1"/>
      </xdr:nvSpPr>
      <xdr:spPr>
        <a:xfrm>
          <a:off x="14401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158750</xdr:rowOff>
    </xdr:from>
    <xdr:to>
      <xdr:col>20</xdr:col>
      <xdr:colOff>209550</xdr:colOff>
      <xdr:row>38</xdr:row>
      <xdr:rowOff>88900</xdr:rowOff>
    </xdr:to>
    <xdr:sp macro="" textlink="">
      <xdr:nvSpPr>
        <xdr:cNvPr id="337" name="円/楕円 336">
          <a:extLst>
            <a:ext uri="{FF2B5EF4-FFF2-40B4-BE49-F238E27FC236}">
              <a16:creationId xmlns="" xmlns:a16="http://schemas.microsoft.com/office/drawing/2014/main" id="{98C56161-1442-49E5-BA27-00286E91883E}"/>
            </a:ext>
          </a:extLst>
        </xdr:cNvPr>
        <xdr:cNvSpPr/>
      </xdr:nvSpPr>
      <xdr:spPr>
        <a:xfrm>
          <a:off x="138430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73677</xdr:rowOff>
    </xdr:from>
    <xdr:ext cx="762000" cy="259045"/>
    <xdr:sp macro="" textlink="">
      <xdr:nvSpPr>
        <xdr:cNvPr id="338" name="テキスト ボックス 337">
          <a:extLst>
            <a:ext uri="{FF2B5EF4-FFF2-40B4-BE49-F238E27FC236}">
              <a16:creationId xmlns="" xmlns:a16="http://schemas.microsoft.com/office/drawing/2014/main" id="{C0F739AA-6950-409F-8528-6F5CC9F078C2}"/>
            </a:ext>
          </a:extLst>
        </xdr:cNvPr>
        <xdr:cNvSpPr txBox="1"/>
      </xdr:nvSpPr>
      <xdr:spPr>
        <a:xfrm>
          <a:off x="13512800" y="658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25400</xdr:rowOff>
    </xdr:from>
    <xdr:to>
      <xdr:col>19</xdr:col>
      <xdr:colOff>6350</xdr:colOff>
      <xdr:row>38</xdr:row>
      <xdr:rowOff>127000</xdr:rowOff>
    </xdr:to>
    <xdr:sp macro="" textlink="">
      <xdr:nvSpPr>
        <xdr:cNvPr id="339" name="円/楕円 338">
          <a:extLst>
            <a:ext uri="{FF2B5EF4-FFF2-40B4-BE49-F238E27FC236}">
              <a16:creationId xmlns="" xmlns:a16="http://schemas.microsoft.com/office/drawing/2014/main" id="{B8DDC7A0-6A5A-4B3D-8536-6A3463A23570}"/>
            </a:ext>
          </a:extLst>
        </xdr:cNvPr>
        <xdr:cNvSpPr/>
      </xdr:nvSpPr>
      <xdr:spPr>
        <a:xfrm>
          <a:off x="129540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111777</xdr:rowOff>
    </xdr:from>
    <xdr:ext cx="762000" cy="259045"/>
    <xdr:sp macro="" textlink="">
      <xdr:nvSpPr>
        <xdr:cNvPr id="340" name="テキスト ボックス 339">
          <a:extLst>
            <a:ext uri="{FF2B5EF4-FFF2-40B4-BE49-F238E27FC236}">
              <a16:creationId xmlns="" xmlns:a16="http://schemas.microsoft.com/office/drawing/2014/main" id="{BC29753D-DD19-4394-BFAF-736A9E98531D}"/>
            </a:ext>
          </a:extLst>
        </xdr:cNvPr>
        <xdr:cNvSpPr txBox="1"/>
      </xdr:nvSpPr>
      <xdr:spPr>
        <a:xfrm>
          <a:off x="126238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a:extLst>
            <a:ext uri="{FF2B5EF4-FFF2-40B4-BE49-F238E27FC236}">
              <a16:creationId xmlns="" xmlns:a16="http://schemas.microsoft.com/office/drawing/2014/main" id="{D325CEAA-6C81-4BB9-9BC1-7811E396C827}"/>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a:extLst>
            <a:ext uri="{FF2B5EF4-FFF2-40B4-BE49-F238E27FC236}">
              <a16:creationId xmlns="" xmlns:a16="http://schemas.microsoft.com/office/drawing/2014/main" id="{5936AFBD-8EA4-43A4-9A8E-45E4651AFA82}"/>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a:extLst>
            <a:ext uri="{FF2B5EF4-FFF2-40B4-BE49-F238E27FC236}">
              <a16:creationId xmlns="" xmlns:a16="http://schemas.microsoft.com/office/drawing/2014/main" id="{E694FA9F-AC6F-4D63-95AF-214BE0203DC5}"/>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a:extLst>
            <a:ext uri="{FF2B5EF4-FFF2-40B4-BE49-F238E27FC236}">
              <a16:creationId xmlns="" xmlns:a16="http://schemas.microsoft.com/office/drawing/2014/main" id="{37898634-581E-451B-8B13-3D3A064D0857}"/>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a:extLst>
            <a:ext uri="{FF2B5EF4-FFF2-40B4-BE49-F238E27FC236}">
              <a16:creationId xmlns="" xmlns:a16="http://schemas.microsoft.com/office/drawing/2014/main" id="{1E7DC742-D985-4C1C-AAF5-502E39998CC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a:extLst>
            <a:ext uri="{FF2B5EF4-FFF2-40B4-BE49-F238E27FC236}">
              <a16:creationId xmlns="" xmlns:a16="http://schemas.microsoft.com/office/drawing/2014/main" id="{EBCE2A4A-3398-4035-B5CB-99028AD103E7}"/>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a:extLst>
            <a:ext uri="{FF2B5EF4-FFF2-40B4-BE49-F238E27FC236}">
              <a16:creationId xmlns="" xmlns:a16="http://schemas.microsoft.com/office/drawing/2014/main" id="{E2B8EBCF-50B6-4AC5-B609-1224512CCB0E}"/>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a:extLst>
            <a:ext uri="{FF2B5EF4-FFF2-40B4-BE49-F238E27FC236}">
              <a16:creationId xmlns="" xmlns:a16="http://schemas.microsoft.com/office/drawing/2014/main" id="{71466E46-4C15-4D69-BB6A-DF3B1E8509C2}"/>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a:extLst>
            <a:ext uri="{FF2B5EF4-FFF2-40B4-BE49-F238E27FC236}">
              <a16:creationId xmlns="" xmlns:a16="http://schemas.microsoft.com/office/drawing/2014/main" id="{6CB697AA-5DC8-4F5D-86D5-4DD8299446E2}"/>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a:extLst>
            <a:ext uri="{FF2B5EF4-FFF2-40B4-BE49-F238E27FC236}">
              <a16:creationId xmlns="" xmlns:a16="http://schemas.microsoft.com/office/drawing/2014/main" id="{31ECC226-D737-4627-9C3C-F7E9009691D2}"/>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a:extLst>
            <a:ext uri="{FF2B5EF4-FFF2-40B4-BE49-F238E27FC236}">
              <a16:creationId xmlns="" xmlns:a16="http://schemas.microsoft.com/office/drawing/2014/main" id="{B494ADB5-7215-4A03-B781-B3E9251225F9}"/>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地下鉄事業への経営健全化出資債，退職手当債などの市債の償還が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し，類似団体平均値を</a:t>
          </a:r>
          <a:r>
            <a:rPr kumimoji="1" lang="ja-JP" altLang="en-US" sz="1100">
              <a:solidFill>
                <a:schemeClr val="dk1"/>
              </a:solidFill>
              <a:effectLst/>
              <a:latin typeface="+mn-lt"/>
              <a:ea typeface="+mn-ea"/>
              <a:cs typeface="+mn-cs"/>
            </a:rPr>
            <a:t>下回って</a:t>
          </a:r>
          <a:r>
            <a:rPr kumimoji="1" lang="ja-JP" altLang="ja-JP" sz="1100">
              <a:solidFill>
                <a:schemeClr val="dk1"/>
              </a:solidFill>
              <a:effectLst/>
              <a:latin typeface="+mn-lt"/>
              <a:ea typeface="+mn-ea"/>
              <a:cs typeface="+mn-cs"/>
            </a:rPr>
            <a:t>いる。 </a:t>
          </a:r>
          <a:endParaRPr lang="ja-JP" altLang="ja-JP">
            <a:effectLst/>
          </a:endParaRPr>
        </a:p>
        <a:p>
          <a:r>
            <a:rPr kumimoji="1" lang="ja-JP" altLang="ja-JP" sz="1100">
              <a:solidFill>
                <a:schemeClr val="dk1"/>
              </a:solidFill>
              <a:effectLst/>
              <a:latin typeface="+mn-lt"/>
              <a:ea typeface="+mn-ea"/>
              <a:cs typeface="+mn-cs"/>
            </a:rPr>
            <a:t>　今後も，「はばたけ未来へ</a:t>
          </a:r>
          <a:r>
            <a:rPr kumimoji="1" lang="ja-JP" altLang="ja-JP" sz="1100" i="1">
              <a:solidFill>
                <a:schemeClr val="dk1"/>
              </a:solidFill>
              <a:effectLst/>
              <a:latin typeface="+mn-lt"/>
              <a:ea typeface="+mn-ea"/>
              <a:cs typeface="+mn-cs"/>
            </a:rPr>
            <a:t>！</a:t>
          </a:r>
          <a:r>
            <a:rPr kumimoji="1" lang="ja-JP" altLang="ja-JP" sz="1100">
              <a:solidFill>
                <a:schemeClr val="dk1"/>
              </a:solidFill>
              <a:effectLst/>
              <a:latin typeface="+mn-lt"/>
              <a:ea typeface="+mn-ea"/>
              <a:cs typeface="+mn-cs"/>
            </a:rPr>
            <a:t>　京プラン」</a:t>
          </a:r>
          <a:r>
            <a:rPr lang="ja-JP" altLang="ja-JP" sz="1100">
              <a:solidFill>
                <a:schemeClr val="dk1"/>
              </a:solidFill>
              <a:effectLst/>
              <a:latin typeface="+mn-lt"/>
              <a:ea typeface="+mn-ea"/>
              <a:cs typeface="+mn-cs"/>
            </a:rPr>
            <a:t>実施計画第２ステージ</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年度）で掲げる市債残高の適切なコントロールにより，比率の改善に努めていく。</a:t>
          </a:r>
          <a:endParaRPr lang="ja-JP" altLang="ja-JP">
            <a:effectLst/>
          </a:endParaRPr>
        </a:p>
      </xdr:txBody>
    </xdr:sp>
    <xdr:clientData/>
  </xdr:twoCellAnchor>
  <xdr:oneCellAnchor>
    <xdr:from>
      <xdr:col>1</xdr:col>
      <xdr:colOff>28575</xdr:colOff>
      <xdr:row>69</xdr:row>
      <xdr:rowOff>107950</xdr:rowOff>
    </xdr:from>
    <xdr:ext cx="298543" cy="225703"/>
    <xdr:sp macro="" textlink="">
      <xdr:nvSpPr>
        <xdr:cNvPr id="352" name="テキスト ボックス 351">
          <a:extLst>
            <a:ext uri="{FF2B5EF4-FFF2-40B4-BE49-F238E27FC236}">
              <a16:creationId xmlns="" xmlns:a16="http://schemas.microsoft.com/office/drawing/2014/main" id="{415F1E68-07B0-4270-B2F2-A9FBA0582445}"/>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a:extLst>
            <a:ext uri="{FF2B5EF4-FFF2-40B4-BE49-F238E27FC236}">
              <a16:creationId xmlns="" xmlns:a16="http://schemas.microsoft.com/office/drawing/2014/main" id="{E08A9A06-6DCF-45D0-AAF3-C1A040D95D9B}"/>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a:extLst>
            <a:ext uri="{FF2B5EF4-FFF2-40B4-BE49-F238E27FC236}">
              <a16:creationId xmlns="" xmlns:a16="http://schemas.microsoft.com/office/drawing/2014/main" id="{91A7E56D-D5AD-4C9F-AFD4-2E1CD33915B7}"/>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5" name="直線コネクタ 354">
          <a:extLst>
            <a:ext uri="{FF2B5EF4-FFF2-40B4-BE49-F238E27FC236}">
              <a16:creationId xmlns="" xmlns:a16="http://schemas.microsoft.com/office/drawing/2014/main" id="{2F791391-CB5C-4179-AA59-1AEFB42BCCD5}"/>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6" name="テキスト ボックス 355">
          <a:extLst>
            <a:ext uri="{FF2B5EF4-FFF2-40B4-BE49-F238E27FC236}">
              <a16:creationId xmlns="" xmlns:a16="http://schemas.microsoft.com/office/drawing/2014/main" id="{DE8C5588-B68F-4425-8262-3F195D9068DA}"/>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7" name="直線コネクタ 356">
          <a:extLst>
            <a:ext uri="{FF2B5EF4-FFF2-40B4-BE49-F238E27FC236}">
              <a16:creationId xmlns="" xmlns:a16="http://schemas.microsoft.com/office/drawing/2014/main" id="{095BE9AF-364E-4C4E-9BAE-D427E5C5A9A4}"/>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8" name="テキスト ボックス 357">
          <a:extLst>
            <a:ext uri="{FF2B5EF4-FFF2-40B4-BE49-F238E27FC236}">
              <a16:creationId xmlns="" xmlns:a16="http://schemas.microsoft.com/office/drawing/2014/main" id="{93DBA16F-465A-4F01-9622-CA99FF480D56}"/>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9" name="直線コネクタ 358">
          <a:extLst>
            <a:ext uri="{FF2B5EF4-FFF2-40B4-BE49-F238E27FC236}">
              <a16:creationId xmlns="" xmlns:a16="http://schemas.microsoft.com/office/drawing/2014/main" id="{EA502514-A243-45EB-ABAA-8663B217C3CB}"/>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60" name="テキスト ボックス 359">
          <a:extLst>
            <a:ext uri="{FF2B5EF4-FFF2-40B4-BE49-F238E27FC236}">
              <a16:creationId xmlns="" xmlns:a16="http://schemas.microsoft.com/office/drawing/2014/main" id="{1D3359DB-299C-4EF4-9C26-3A1B57D87D03}"/>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1" name="直線コネクタ 360">
          <a:extLst>
            <a:ext uri="{FF2B5EF4-FFF2-40B4-BE49-F238E27FC236}">
              <a16:creationId xmlns="" xmlns:a16="http://schemas.microsoft.com/office/drawing/2014/main" id="{B073AD6A-94EF-4FF4-9BBC-9D8BF40915D2}"/>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2" name="テキスト ボックス 361">
          <a:extLst>
            <a:ext uri="{FF2B5EF4-FFF2-40B4-BE49-F238E27FC236}">
              <a16:creationId xmlns="" xmlns:a16="http://schemas.microsoft.com/office/drawing/2014/main" id="{3F966648-EF11-4395-AEC1-3A944A70B27D}"/>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3" name="直線コネクタ 362">
          <a:extLst>
            <a:ext uri="{FF2B5EF4-FFF2-40B4-BE49-F238E27FC236}">
              <a16:creationId xmlns="" xmlns:a16="http://schemas.microsoft.com/office/drawing/2014/main" id="{9B15B1F2-E86C-4FFF-98C1-8FC8F6E66826}"/>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4" name="テキスト ボックス 363">
          <a:extLst>
            <a:ext uri="{FF2B5EF4-FFF2-40B4-BE49-F238E27FC236}">
              <a16:creationId xmlns="" xmlns:a16="http://schemas.microsoft.com/office/drawing/2014/main" id="{B8195CCB-8D57-4BAB-A441-27E7FDF035E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5" name="直線コネクタ 364">
          <a:extLst>
            <a:ext uri="{FF2B5EF4-FFF2-40B4-BE49-F238E27FC236}">
              <a16:creationId xmlns="" xmlns:a16="http://schemas.microsoft.com/office/drawing/2014/main" id="{A0B366D9-4849-4744-808E-4914572DE4F3}"/>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6" name="テキスト ボックス 365">
          <a:extLst>
            <a:ext uri="{FF2B5EF4-FFF2-40B4-BE49-F238E27FC236}">
              <a16:creationId xmlns="" xmlns:a16="http://schemas.microsoft.com/office/drawing/2014/main" id="{49739F86-84CA-4484-8557-45D0D7153F06}"/>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7" name="直線コネクタ 366">
          <a:extLst>
            <a:ext uri="{FF2B5EF4-FFF2-40B4-BE49-F238E27FC236}">
              <a16:creationId xmlns="" xmlns:a16="http://schemas.microsoft.com/office/drawing/2014/main" id="{E09056C1-6FCA-4204-9BF8-FB198D252802}"/>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8" name="テキスト ボックス 367">
          <a:extLst>
            <a:ext uri="{FF2B5EF4-FFF2-40B4-BE49-F238E27FC236}">
              <a16:creationId xmlns="" xmlns:a16="http://schemas.microsoft.com/office/drawing/2014/main" id="{74908CAE-E1F7-4627-B769-7B8E860AD382}"/>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9" name="公債費グラフ枠">
          <a:extLst>
            <a:ext uri="{FF2B5EF4-FFF2-40B4-BE49-F238E27FC236}">
              <a16:creationId xmlns="" xmlns:a16="http://schemas.microsoft.com/office/drawing/2014/main" id="{096B320E-1699-4725-9FB6-3BE03DF2BC64}"/>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135165</xdr:rowOff>
    </xdr:from>
    <xdr:to>
      <xdr:col>7</xdr:col>
      <xdr:colOff>15875</xdr:colOff>
      <xdr:row>81</xdr:row>
      <xdr:rowOff>156936</xdr:rowOff>
    </xdr:to>
    <xdr:cxnSp macro="">
      <xdr:nvCxnSpPr>
        <xdr:cNvPr id="370" name="直線コネクタ 369">
          <a:extLst>
            <a:ext uri="{FF2B5EF4-FFF2-40B4-BE49-F238E27FC236}">
              <a16:creationId xmlns="" xmlns:a16="http://schemas.microsoft.com/office/drawing/2014/main" id="{E194B353-CBF8-4956-B91C-39FB0992AD98}"/>
            </a:ext>
          </a:extLst>
        </xdr:cNvPr>
        <xdr:cNvCxnSpPr/>
      </xdr:nvCxnSpPr>
      <xdr:spPr>
        <a:xfrm flipV="1">
          <a:off x="4826000" y="12651015"/>
          <a:ext cx="0" cy="139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129013</xdr:rowOff>
    </xdr:from>
    <xdr:ext cx="762000" cy="259045"/>
    <xdr:sp macro="" textlink="">
      <xdr:nvSpPr>
        <xdr:cNvPr id="371" name="公債費最小値テキスト">
          <a:extLst>
            <a:ext uri="{FF2B5EF4-FFF2-40B4-BE49-F238E27FC236}">
              <a16:creationId xmlns="" xmlns:a16="http://schemas.microsoft.com/office/drawing/2014/main" id="{268F6091-5660-4B47-A3BA-D7777451D376}"/>
            </a:ext>
          </a:extLst>
        </xdr:cNvPr>
        <xdr:cNvSpPr txBox="1"/>
      </xdr:nvSpPr>
      <xdr:spPr>
        <a:xfrm>
          <a:off x="4914900" y="14016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29.6</a:t>
          </a:r>
          <a:endParaRPr kumimoji="1" lang="ja-JP" altLang="en-US" sz="1000" b="1">
            <a:latin typeface="ＭＳ Ｐゴシック"/>
          </a:endParaRPr>
        </a:p>
      </xdr:txBody>
    </xdr:sp>
    <xdr:clientData/>
  </xdr:oneCellAnchor>
  <xdr:twoCellAnchor>
    <xdr:from>
      <xdr:col>6</xdr:col>
      <xdr:colOff>612775</xdr:colOff>
      <xdr:row>81</xdr:row>
      <xdr:rowOff>156936</xdr:rowOff>
    </xdr:from>
    <xdr:to>
      <xdr:col>7</xdr:col>
      <xdr:colOff>104775</xdr:colOff>
      <xdr:row>81</xdr:row>
      <xdr:rowOff>156936</xdr:rowOff>
    </xdr:to>
    <xdr:cxnSp macro="">
      <xdr:nvCxnSpPr>
        <xdr:cNvPr id="372" name="直線コネクタ 371">
          <a:extLst>
            <a:ext uri="{FF2B5EF4-FFF2-40B4-BE49-F238E27FC236}">
              <a16:creationId xmlns="" xmlns:a16="http://schemas.microsoft.com/office/drawing/2014/main" id="{99D585B1-2FA9-4631-8334-0CA72DC43CB4}"/>
            </a:ext>
          </a:extLst>
        </xdr:cNvPr>
        <xdr:cNvCxnSpPr/>
      </xdr:nvCxnSpPr>
      <xdr:spPr>
        <a:xfrm>
          <a:off x="4737100" y="1404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50092</xdr:rowOff>
    </xdr:from>
    <xdr:ext cx="762000" cy="259045"/>
    <xdr:sp macro="" textlink="">
      <xdr:nvSpPr>
        <xdr:cNvPr id="373" name="公債費最大値テキスト">
          <a:extLst>
            <a:ext uri="{FF2B5EF4-FFF2-40B4-BE49-F238E27FC236}">
              <a16:creationId xmlns="" xmlns:a16="http://schemas.microsoft.com/office/drawing/2014/main" id="{93AF0C4D-6AF4-462A-8A18-1BC0283F882E}"/>
            </a:ext>
          </a:extLst>
        </xdr:cNvPr>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73</xdr:row>
      <xdr:rowOff>135165</xdr:rowOff>
    </xdr:from>
    <xdr:to>
      <xdr:col>7</xdr:col>
      <xdr:colOff>104775</xdr:colOff>
      <xdr:row>73</xdr:row>
      <xdr:rowOff>135165</xdr:rowOff>
    </xdr:to>
    <xdr:cxnSp macro="">
      <xdr:nvCxnSpPr>
        <xdr:cNvPr id="374" name="直線コネクタ 373">
          <a:extLst>
            <a:ext uri="{FF2B5EF4-FFF2-40B4-BE49-F238E27FC236}">
              <a16:creationId xmlns="" xmlns:a16="http://schemas.microsoft.com/office/drawing/2014/main" id="{525D131E-F95C-4A82-8B89-AE968195111D}"/>
            </a:ext>
          </a:extLst>
        </xdr:cNvPr>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121557</xdr:rowOff>
    </xdr:from>
    <xdr:to>
      <xdr:col>7</xdr:col>
      <xdr:colOff>15875</xdr:colOff>
      <xdr:row>77</xdr:row>
      <xdr:rowOff>37193</xdr:rowOff>
    </xdr:to>
    <xdr:cxnSp macro="">
      <xdr:nvCxnSpPr>
        <xdr:cNvPr id="375" name="直線コネクタ 374">
          <a:extLst>
            <a:ext uri="{FF2B5EF4-FFF2-40B4-BE49-F238E27FC236}">
              <a16:creationId xmlns="" xmlns:a16="http://schemas.microsoft.com/office/drawing/2014/main" id="{21622868-CF96-4C2E-9F3D-CDE281C8D2FC}"/>
            </a:ext>
          </a:extLst>
        </xdr:cNvPr>
        <xdr:cNvCxnSpPr/>
      </xdr:nvCxnSpPr>
      <xdr:spPr>
        <a:xfrm flipV="1">
          <a:off x="3987800" y="13151757"/>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119034</xdr:rowOff>
    </xdr:from>
    <xdr:ext cx="762000" cy="259045"/>
    <xdr:sp macro="" textlink="">
      <xdr:nvSpPr>
        <xdr:cNvPr id="376" name="公債費平均値テキスト">
          <a:extLst>
            <a:ext uri="{FF2B5EF4-FFF2-40B4-BE49-F238E27FC236}">
              <a16:creationId xmlns="" xmlns:a16="http://schemas.microsoft.com/office/drawing/2014/main" id="{376BBC90-9604-43DD-8855-124AD3954DA7}"/>
            </a:ext>
          </a:extLst>
        </xdr:cNvPr>
        <xdr:cNvSpPr txBox="1"/>
      </xdr:nvSpPr>
      <xdr:spPr>
        <a:xfrm>
          <a:off x="4914900" y="13149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146957</xdr:rowOff>
    </xdr:from>
    <xdr:to>
      <xdr:col>7</xdr:col>
      <xdr:colOff>66675</xdr:colOff>
      <xdr:row>77</xdr:row>
      <xdr:rowOff>77107</xdr:rowOff>
    </xdr:to>
    <xdr:sp macro="" textlink="">
      <xdr:nvSpPr>
        <xdr:cNvPr id="377" name="フローチャート : 判断 376">
          <a:extLst>
            <a:ext uri="{FF2B5EF4-FFF2-40B4-BE49-F238E27FC236}">
              <a16:creationId xmlns="" xmlns:a16="http://schemas.microsoft.com/office/drawing/2014/main" id="{08383BC8-06C6-4021-AFA9-06A4078A5459}"/>
            </a:ext>
          </a:extLst>
        </xdr:cNvPr>
        <xdr:cNvSpPr/>
      </xdr:nvSpPr>
      <xdr:spPr>
        <a:xfrm>
          <a:off x="4775200" y="1317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37193</xdr:rowOff>
    </xdr:from>
    <xdr:to>
      <xdr:col>5</xdr:col>
      <xdr:colOff>549275</xdr:colOff>
      <xdr:row>77</xdr:row>
      <xdr:rowOff>80736</xdr:rowOff>
    </xdr:to>
    <xdr:cxnSp macro="">
      <xdr:nvCxnSpPr>
        <xdr:cNvPr id="378" name="直線コネクタ 377">
          <a:extLst>
            <a:ext uri="{FF2B5EF4-FFF2-40B4-BE49-F238E27FC236}">
              <a16:creationId xmlns="" xmlns:a16="http://schemas.microsoft.com/office/drawing/2014/main" id="{EE4E8493-32D6-4A2B-AFD0-6459D1FFA861}"/>
            </a:ext>
          </a:extLst>
        </xdr:cNvPr>
        <xdr:cNvCxnSpPr/>
      </xdr:nvCxnSpPr>
      <xdr:spPr>
        <a:xfrm flipV="1">
          <a:off x="3098800" y="132388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136071</xdr:rowOff>
    </xdr:from>
    <xdr:to>
      <xdr:col>5</xdr:col>
      <xdr:colOff>600075</xdr:colOff>
      <xdr:row>77</xdr:row>
      <xdr:rowOff>66221</xdr:rowOff>
    </xdr:to>
    <xdr:sp macro="" textlink="">
      <xdr:nvSpPr>
        <xdr:cNvPr id="379" name="フローチャート : 判断 378">
          <a:extLst>
            <a:ext uri="{FF2B5EF4-FFF2-40B4-BE49-F238E27FC236}">
              <a16:creationId xmlns="" xmlns:a16="http://schemas.microsoft.com/office/drawing/2014/main" id="{C1DECE47-2580-4B3A-99BB-A4D5F2BDA62B}"/>
            </a:ext>
          </a:extLst>
        </xdr:cNvPr>
        <xdr:cNvSpPr/>
      </xdr:nvSpPr>
      <xdr:spPr>
        <a:xfrm>
          <a:off x="3937000" y="131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76399</xdr:rowOff>
    </xdr:from>
    <xdr:ext cx="736600" cy="259045"/>
    <xdr:sp macro="" textlink="">
      <xdr:nvSpPr>
        <xdr:cNvPr id="380" name="テキスト ボックス 379">
          <a:extLst>
            <a:ext uri="{FF2B5EF4-FFF2-40B4-BE49-F238E27FC236}">
              <a16:creationId xmlns="" xmlns:a16="http://schemas.microsoft.com/office/drawing/2014/main" id="{B46E11EE-2711-495E-BE43-0DC2CFA577BA}"/>
            </a:ext>
          </a:extLst>
        </xdr:cNvPr>
        <xdr:cNvSpPr txBox="1"/>
      </xdr:nvSpPr>
      <xdr:spPr>
        <a:xfrm>
          <a:off x="3606800" y="12935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80736</xdr:rowOff>
    </xdr:from>
    <xdr:to>
      <xdr:col>4</xdr:col>
      <xdr:colOff>346075</xdr:colOff>
      <xdr:row>78</xdr:row>
      <xdr:rowOff>29029</xdr:rowOff>
    </xdr:to>
    <xdr:cxnSp macro="">
      <xdr:nvCxnSpPr>
        <xdr:cNvPr id="381" name="直線コネクタ 380">
          <a:extLst>
            <a:ext uri="{FF2B5EF4-FFF2-40B4-BE49-F238E27FC236}">
              <a16:creationId xmlns="" xmlns:a16="http://schemas.microsoft.com/office/drawing/2014/main" id="{ACE9C774-B12D-4194-B3E0-978B66E893B8}"/>
            </a:ext>
          </a:extLst>
        </xdr:cNvPr>
        <xdr:cNvCxnSpPr/>
      </xdr:nvCxnSpPr>
      <xdr:spPr>
        <a:xfrm flipV="1">
          <a:off x="2209800" y="13282386"/>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168729</xdr:rowOff>
    </xdr:from>
    <xdr:to>
      <xdr:col>4</xdr:col>
      <xdr:colOff>396875</xdr:colOff>
      <xdr:row>77</xdr:row>
      <xdr:rowOff>98879</xdr:rowOff>
    </xdr:to>
    <xdr:sp macro="" textlink="">
      <xdr:nvSpPr>
        <xdr:cNvPr id="382" name="フローチャート : 判断 381">
          <a:extLst>
            <a:ext uri="{FF2B5EF4-FFF2-40B4-BE49-F238E27FC236}">
              <a16:creationId xmlns="" xmlns:a16="http://schemas.microsoft.com/office/drawing/2014/main" id="{41272A48-9C3E-4926-85F5-F5CDE8C7E203}"/>
            </a:ext>
          </a:extLst>
        </xdr:cNvPr>
        <xdr:cNvSpPr/>
      </xdr:nvSpPr>
      <xdr:spPr>
        <a:xfrm>
          <a:off x="3048000" y="1319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109056</xdr:rowOff>
    </xdr:from>
    <xdr:ext cx="762000" cy="259045"/>
    <xdr:sp macro="" textlink="">
      <xdr:nvSpPr>
        <xdr:cNvPr id="383" name="テキスト ボックス 382">
          <a:extLst>
            <a:ext uri="{FF2B5EF4-FFF2-40B4-BE49-F238E27FC236}">
              <a16:creationId xmlns="" xmlns:a16="http://schemas.microsoft.com/office/drawing/2014/main" id="{F40BE8AE-69A3-4EA2-92E9-4640832185FA}"/>
            </a:ext>
          </a:extLst>
        </xdr:cNvPr>
        <xdr:cNvSpPr txBox="1"/>
      </xdr:nvSpPr>
      <xdr:spPr>
        <a:xfrm>
          <a:off x="2717800" y="1296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80736</xdr:rowOff>
    </xdr:from>
    <xdr:to>
      <xdr:col>3</xdr:col>
      <xdr:colOff>142875</xdr:colOff>
      <xdr:row>78</xdr:row>
      <xdr:rowOff>29029</xdr:rowOff>
    </xdr:to>
    <xdr:cxnSp macro="">
      <xdr:nvCxnSpPr>
        <xdr:cNvPr id="384" name="直線コネクタ 383">
          <a:extLst>
            <a:ext uri="{FF2B5EF4-FFF2-40B4-BE49-F238E27FC236}">
              <a16:creationId xmlns="" xmlns:a16="http://schemas.microsoft.com/office/drawing/2014/main" id="{680AAE0B-A52C-4595-A412-27B3868F6466}"/>
            </a:ext>
          </a:extLst>
        </xdr:cNvPr>
        <xdr:cNvCxnSpPr/>
      </xdr:nvCxnSpPr>
      <xdr:spPr>
        <a:xfrm>
          <a:off x="1320800" y="13282386"/>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51707</xdr:rowOff>
    </xdr:from>
    <xdr:to>
      <xdr:col>3</xdr:col>
      <xdr:colOff>193675</xdr:colOff>
      <xdr:row>77</xdr:row>
      <xdr:rowOff>153307</xdr:rowOff>
    </xdr:to>
    <xdr:sp macro="" textlink="">
      <xdr:nvSpPr>
        <xdr:cNvPr id="385" name="フローチャート : 判断 384">
          <a:extLst>
            <a:ext uri="{FF2B5EF4-FFF2-40B4-BE49-F238E27FC236}">
              <a16:creationId xmlns="" xmlns:a16="http://schemas.microsoft.com/office/drawing/2014/main" id="{AADCC24D-EBAF-47AF-9C87-D54ED8B64188}"/>
            </a:ext>
          </a:extLst>
        </xdr:cNvPr>
        <xdr:cNvSpPr/>
      </xdr:nvSpPr>
      <xdr:spPr>
        <a:xfrm>
          <a:off x="2159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163484</xdr:rowOff>
    </xdr:from>
    <xdr:ext cx="762000" cy="259045"/>
    <xdr:sp macro="" textlink="">
      <xdr:nvSpPr>
        <xdr:cNvPr id="386" name="テキスト ボックス 385">
          <a:extLst>
            <a:ext uri="{FF2B5EF4-FFF2-40B4-BE49-F238E27FC236}">
              <a16:creationId xmlns="" xmlns:a16="http://schemas.microsoft.com/office/drawing/2014/main" id="{C3A0B5B7-3E90-40CF-8404-3F5253DE7A97}"/>
            </a:ext>
          </a:extLst>
        </xdr:cNvPr>
        <xdr:cNvSpPr txBox="1"/>
      </xdr:nvSpPr>
      <xdr:spPr>
        <a:xfrm>
          <a:off x="1828800" y="1302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40821</xdr:rowOff>
    </xdr:from>
    <xdr:to>
      <xdr:col>1</xdr:col>
      <xdr:colOff>676275</xdr:colOff>
      <xdr:row>77</xdr:row>
      <xdr:rowOff>142421</xdr:rowOff>
    </xdr:to>
    <xdr:sp macro="" textlink="">
      <xdr:nvSpPr>
        <xdr:cNvPr id="387" name="フローチャート : 判断 386">
          <a:extLst>
            <a:ext uri="{FF2B5EF4-FFF2-40B4-BE49-F238E27FC236}">
              <a16:creationId xmlns="" xmlns:a16="http://schemas.microsoft.com/office/drawing/2014/main" id="{0FA03603-A359-4F6F-A097-0AD7337D5CEB}"/>
            </a:ext>
          </a:extLst>
        </xdr:cNvPr>
        <xdr:cNvSpPr/>
      </xdr:nvSpPr>
      <xdr:spPr>
        <a:xfrm>
          <a:off x="12700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127198</xdr:rowOff>
    </xdr:from>
    <xdr:ext cx="762000" cy="259045"/>
    <xdr:sp macro="" textlink="">
      <xdr:nvSpPr>
        <xdr:cNvPr id="388" name="テキスト ボックス 387">
          <a:extLst>
            <a:ext uri="{FF2B5EF4-FFF2-40B4-BE49-F238E27FC236}">
              <a16:creationId xmlns="" xmlns:a16="http://schemas.microsoft.com/office/drawing/2014/main" id="{BE3777BF-9D2E-4BEB-8577-E60107C1D23C}"/>
            </a:ext>
          </a:extLst>
        </xdr:cNvPr>
        <xdr:cNvSpPr txBox="1"/>
      </xdr:nvSpPr>
      <xdr:spPr>
        <a:xfrm>
          <a:off x="939800" y="1332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9" name="テキスト ボックス 388">
          <a:extLst>
            <a:ext uri="{FF2B5EF4-FFF2-40B4-BE49-F238E27FC236}">
              <a16:creationId xmlns="" xmlns:a16="http://schemas.microsoft.com/office/drawing/2014/main" id="{99EF635A-1156-440B-8446-3825248F30FD}"/>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0" name="テキスト ボックス 389">
          <a:extLst>
            <a:ext uri="{FF2B5EF4-FFF2-40B4-BE49-F238E27FC236}">
              <a16:creationId xmlns="" xmlns:a16="http://schemas.microsoft.com/office/drawing/2014/main" id="{76326C52-921A-4D79-93DC-84BCC6D6D356}"/>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1" name="テキスト ボックス 390">
          <a:extLst>
            <a:ext uri="{FF2B5EF4-FFF2-40B4-BE49-F238E27FC236}">
              <a16:creationId xmlns="" xmlns:a16="http://schemas.microsoft.com/office/drawing/2014/main" id="{F2106F25-8C21-4032-801D-656992E7AE36}"/>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2" name="テキスト ボックス 391">
          <a:extLst>
            <a:ext uri="{FF2B5EF4-FFF2-40B4-BE49-F238E27FC236}">
              <a16:creationId xmlns="" xmlns:a16="http://schemas.microsoft.com/office/drawing/2014/main" id="{22AAE709-8855-4C37-8708-08219D63A93A}"/>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3" name="テキスト ボックス 392">
          <a:extLst>
            <a:ext uri="{FF2B5EF4-FFF2-40B4-BE49-F238E27FC236}">
              <a16:creationId xmlns="" xmlns:a16="http://schemas.microsoft.com/office/drawing/2014/main" id="{7C99CA0E-C8A6-4180-A128-320A49E1DA87}"/>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70757</xdr:rowOff>
    </xdr:from>
    <xdr:to>
      <xdr:col>7</xdr:col>
      <xdr:colOff>66675</xdr:colOff>
      <xdr:row>77</xdr:row>
      <xdr:rowOff>907</xdr:rowOff>
    </xdr:to>
    <xdr:sp macro="" textlink="">
      <xdr:nvSpPr>
        <xdr:cNvPr id="394" name="円/楕円 393">
          <a:extLst>
            <a:ext uri="{FF2B5EF4-FFF2-40B4-BE49-F238E27FC236}">
              <a16:creationId xmlns="" xmlns:a16="http://schemas.microsoft.com/office/drawing/2014/main" id="{ECA10B24-5BC8-4012-B428-195465C64F9D}"/>
            </a:ext>
          </a:extLst>
        </xdr:cNvPr>
        <xdr:cNvSpPr/>
      </xdr:nvSpPr>
      <xdr:spPr>
        <a:xfrm>
          <a:off x="4775200" y="1310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87284</xdr:rowOff>
    </xdr:from>
    <xdr:ext cx="762000" cy="259045"/>
    <xdr:sp macro="" textlink="">
      <xdr:nvSpPr>
        <xdr:cNvPr id="395" name="公債費該当値テキスト">
          <a:extLst>
            <a:ext uri="{FF2B5EF4-FFF2-40B4-BE49-F238E27FC236}">
              <a16:creationId xmlns="" xmlns:a16="http://schemas.microsoft.com/office/drawing/2014/main" id="{475792E8-DDC5-401E-BE96-563ECA6F9545}"/>
            </a:ext>
          </a:extLst>
        </xdr:cNvPr>
        <xdr:cNvSpPr txBox="1"/>
      </xdr:nvSpPr>
      <xdr:spPr>
        <a:xfrm>
          <a:off x="4914900" y="1294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157843</xdr:rowOff>
    </xdr:from>
    <xdr:to>
      <xdr:col>5</xdr:col>
      <xdr:colOff>600075</xdr:colOff>
      <xdr:row>77</xdr:row>
      <xdr:rowOff>87993</xdr:rowOff>
    </xdr:to>
    <xdr:sp macro="" textlink="">
      <xdr:nvSpPr>
        <xdr:cNvPr id="396" name="円/楕円 395">
          <a:extLst>
            <a:ext uri="{FF2B5EF4-FFF2-40B4-BE49-F238E27FC236}">
              <a16:creationId xmlns="" xmlns:a16="http://schemas.microsoft.com/office/drawing/2014/main" id="{4025603E-B6A3-4121-BD86-D8DF2C526CA3}"/>
            </a:ext>
          </a:extLst>
        </xdr:cNvPr>
        <xdr:cNvSpPr/>
      </xdr:nvSpPr>
      <xdr:spPr>
        <a:xfrm>
          <a:off x="39370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72770</xdr:rowOff>
    </xdr:from>
    <xdr:ext cx="736600" cy="259045"/>
    <xdr:sp macro="" textlink="">
      <xdr:nvSpPr>
        <xdr:cNvPr id="397" name="テキスト ボックス 396">
          <a:extLst>
            <a:ext uri="{FF2B5EF4-FFF2-40B4-BE49-F238E27FC236}">
              <a16:creationId xmlns="" xmlns:a16="http://schemas.microsoft.com/office/drawing/2014/main" id="{D435AB37-1268-4DA9-9BA6-37D50BB28BD9}"/>
            </a:ext>
          </a:extLst>
        </xdr:cNvPr>
        <xdr:cNvSpPr txBox="1"/>
      </xdr:nvSpPr>
      <xdr:spPr>
        <a:xfrm>
          <a:off x="3606800" y="13274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29936</xdr:rowOff>
    </xdr:from>
    <xdr:to>
      <xdr:col>4</xdr:col>
      <xdr:colOff>396875</xdr:colOff>
      <xdr:row>77</xdr:row>
      <xdr:rowOff>131536</xdr:rowOff>
    </xdr:to>
    <xdr:sp macro="" textlink="">
      <xdr:nvSpPr>
        <xdr:cNvPr id="398" name="円/楕円 397">
          <a:extLst>
            <a:ext uri="{FF2B5EF4-FFF2-40B4-BE49-F238E27FC236}">
              <a16:creationId xmlns="" xmlns:a16="http://schemas.microsoft.com/office/drawing/2014/main" id="{B55652B4-0D7C-46C2-A226-75367C348083}"/>
            </a:ext>
          </a:extLst>
        </xdr:cNvPr>
        <xdr:cNvSpPr/>
      </xdr:nvSpPr>
      <xdr:spPr>
        <a:xfrm>
          <a:off x="3048000" y="1323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116313</xdr:rowOff>
    </xdr:from>
    <xdr:ext cx="762000" cy="259045"/>
    <xdr:sp macro="" textlink="">
      <xdr:nvSpPr>
        <xdr:cNvPr id="399" name="テキスト ボックス 398">
          <a:extLst>
            <a:ext uri="{FF2B5EF4-FFF2-40B4-BE49-F238E27FC236}">
              <a16:creationId xmlns="" xmlns:a16="http://schemas.microsoft.com/office/drawing/2014/main" id="{E0991EE6-0108-4991-8719-16F25B5FF820}"/>
            </a:ext>
          </a:extLst>
        </xdr:cNvPr>
        <xdr:cNvSpPr txBox="1"/>
      </xdr:nvSpPr>
      <xdr:spPr>
        <a:xfrm>
          <a:off x="2717800" y="1331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149679</xdr:rowOff>
    </xdr:from>
    <xdr:to>
      <xdr:col>3</xdr:col>
      <xdr:colOff>193675</xdr:colOff>
      <xdr:row>78</xdr:row>
      <xdr:rowOff>79829</xdr:rowOff>
    </xdr:to>
    <xdr:sp macro="" textlink="">
      <xdr:nvSpPr>
        <xdr:cNvPr id="400" name="円/楕円 399">
          <a:extLst>
            <a:ext uri="{FF2B5EF4-FFF2-40B4-BE49-F238E27FC236}">
              <a16:creationId xmlns="" xmlns:a16="http://schemas.microsoft.com/office/drawing/2014/main" id="{3C67A19C-D969-41EB-BBC9-CE5594F5AE0D}"/>
            </a:ext>
          </a:extLst>
        </xdr:cNvPr>
        <xdr:cNvSpPr/>
      </xdr:nvSpPr>
      <xdr:spPr>
        <a:xfrm>
          <a:off x="2159000" y="1335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64606</xdr:rowOff>
    </xdr:from>
    <xdr:ext cx="762000" cy="259045"/>
    <xdr:sp macro="" textlink="">
      <xdr:nvSpPr>
        <xdr:cNvPr id="401" name="テキスト ボックス 400">
          <a:extLst>
            <a:ext uri="{FF2B5EF4-FFF2-40B4-BE49-F238E27FC236}">
              <a16:creationId xmlns="" xmlns:a16="http://schemas.microsoft.com/office/drawing/2014/main" id="{FB999DC1-3E50-46E3-86B8-64EB803FDA11}"/>
            </a:ext>
          </a:extLst>
        </xdr:cNvPr>
        <xdr:cNvSpPr txBox="1"/>
      </xdr:nvSpPr>
      <xdr:spPr>
        <a:xfrm>
          <a:off x="1828800" y="1343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29936</xdr:rowOff>
    </xdr:from>
    <xdr:to>
      <xdr:col>1</xdr:col>
      <xdr:colOff>676275</xdr:colOff>
      <xdr:row>77</xdr:row>
      <xdr:rowOff>131536</xdr:rowOff>
    </xdr:to>
    <xdr:sp macro="" textlink="">
      <xdr:nvSpPr>
        <xdr:cNvPr id="402" name="円/楕円 401">
          <a:extLst>
            <a:ext uri="{FF2B5EF4-FFF2-40B4-BE49-F238E27FC236}">
              <a16:creationId xmlns="" xmlns:a16="http://schemas.microsoft.com/office/drawing/2014/main" id="{279B20EA-DC21-4903-9279-54522BB6F083}"/>
            </a:ext>
          </a:extLst>
        </xdr:cNvPr>
        <xdr:cNvSpPr/>
      </xdr:nvSpPr>
      <xdr:spPr>
        <a:xfrm>
          <a:off x="1270000" y="1323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141713</xdr:rowOff>
    </xdr:from>
    <xdr:ext cx="762000" cy="259045"/>
    <xdr:sp macro="" textlink="">
      <xdr:nvSpPr>
        <xdr:cNvPr id="403" name="テキスト ボックス 402">
          <a:extLst>
            <a:ext uri="{FF2B5EF4-FFF2-40B4-BE49-F238E27FC236}">
              <a16:creationId xmlns="" xmlns:a16="http://schemas.microsoft.com/office/drawing/2014/main" id="{E56FA023-D371-4246-A55A-47D1204EA0A8}"/>
            </a:ext>
          </a:extLst>
        </xdr:cNvPr>
        <xdr:cNvSpPr txBox="1"/>
      </xdr:nvSpPr>
      <xdr:spPr>
        <a:xfrm>
          <a:off x="939800" y="1300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4" name="正方形/長方形 403">
          <a:extLst>
            <a:ext uri="{FF2B5EF4-FFF2-40B4-BE49-F238E27FC236}">
              <a16:creationId xmlns="" xmlns:a16="http://schemas.microsoft.com/office/drawing/2014/main" id="{4347243F-B7A8-42E3-97A6-2D9A5A8733B3}"/>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5" name="正方形/長方形 404">
          <a:extLst>
            <a:ext uri="{FF2B5EF4-FFF2-40B4-BE49-F238E27FC236}">
              <a16:creationId xmlns="" xmlns:a16="http://schemas.microsoft.com/office/drawing/2014/main" id="{52EF2CF9-79C5-4562-B80E-63095D1861E3}"/>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6" name="正方形/長方形 405">
          <a:extLst>
            <a:ext uri="{FF2B5EF4-FFF2-40B4-BE49-F238E27FC236}">
              <a16:creationId xmlns="" xmlns:a16="http://schemas.microsoft.com/office/drawing/2014/main" id="{B4A0AD6D-7C0C-4AAC-832D-2567F6C4860F}"/>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7" name="正方形/長方形 406">
          <a:extLst>
            <a:ext uri="{FF2B5EF4-FFF2-40B4-BE49-F238E27FC236}">
              <a16:creationId xmlns="" xmlns:a16="http://schemas.microsoft.com/office/drawing/2014/main" id="{3FD45CFE-7EEC-47B2-8C75-18DFA4CECAEC}"/>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8" name="正方形/長方形 407">
          <a:extLst>
            <a:ext uri="{FF2B5EF4-FFF2-40B4-BE49-F238E27FC236}">
              <a16:creationId xmlns="" xmlns:a16="http://schemas.microsoft.com/office/drawing/2014/main" id="{FADFD82A-64D3-4B7F-879B-B3E19DBD45AE}"/>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9" name="正方形/長方形 408">
          <a:extLst>
            <a:ext uri="{FF2B5EF4-FFF2-40B4-BE49-F238E27FC236}">
              <a16:creationId xmlns="" xmlns:a16="http://schemas.microsoft.com/office/drawing/2014/main" id="{025029DE-BD3E-44AA-99AE-C82CA462351B}"/>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0" name="正方形/長方形 409">
          <a:extLst>
            <a:ext uri="{FF2B5EF4-FFF2-40B4-BE49-F238E27FC236}">
              <a16:creationId xmlns="" xmlns:a16="http://schemas.microsoft.com/office/drawing/2014/main" id="{11C72B5C-7D62-4319-8ECF-E343FCF89CB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1" name="正方形/長方形 410">
          <a:extLst>
            <a:ext uri="{FF2B5EF4-FFF2-40B4-BE49-F238E27FC236}">
              <a16:creationId xmlns="" xmlns:a16="http://schemas.microsoft.com/office/drawing/2014/main" id="{83E968CA-69D9-444F-B503-DD92DE00EB75}"/>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2" name="正方形/長方形 411">
          <a:extLst>
            <a:ext uri="{FF2B5EF4-FFF2-40B4-BE49-F238E27FC236}">
              <a16:creationId xmlns="" xmlns:a16="http://schemas.microsoft.com/office/drawing/2014/main" id="{9F1303E2-B044-4BC5-BC74-7C4F948D3AA8}"/>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3" name="正方形/長方形 412">
          <a:extLst>
            <a:ext uri="{FF2B5EF4-FFF2-40B4-BE49-F238E27FC236}">
              <a16:creationId xmlns="" xmlns:a16="http://schemas.microsoft.com/office/drawing/2014/main" id="{7BD2B298-64E3-4B30-8695-E79BE88A6C52}"/>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4" name="テキスト ボックス 413">
          <a:extLst>
            <a:ext uri="{FF2B5EF4-FFF2-40B4-BE49-F238E27FC236}">
              <a16:creationId xmlns="" xmlns:a16="http://schemas.microsoft.com/office/drawing/2014/main" id="{A7BDC1CA-9D22-4410-B0C1-C048380645BD}"/>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a:t>
          </a:r>
          <a:r>
            <a:rPr lang="ja-JP" altLang="ja-JP" sz="1100">
              <a:solidFill>
                <a:schemeClr val="dk1"/>
              </a:solidFill>
              <a:effectLst/>
              <a:latin typeface="+mn-lt"/>
              <a:ea typeface="+mn-ea"/>
              <a:cs typeface="+mn-cs"/>
            </a:rPr>
            <a:t>総人件費を削減しているものの，依然として民間保育所運営措置費をはじめとした社会福祉関連経費等は増大しており，義務的経費である人件費及び扶助費の比率が他都市を上回っているため，全体的に見ても財政の硬直度合いは，類似団体平均値を上回る状況にあ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5" name="テキスト ボックス 414">
          <a:extLst>
            <a:ext uri="{FF2B5EF4-FFF2-40B4-BE49-F238E27FC236}">
              <a16:creationId xmlns="" xmlns:a16="http://schemas.microsoft.com/office/drawing/2014/main" id="{BC3FD3C6-A389-463B-8BFE-D962F3CC585D}"/>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6" name="直線コネクタ 415">
          <a:extLst>
            <a:ext uri="{FF2B5EF4-FFF2-40B4-BE49-F238E27FC236}">
              <a16:creationId xmlns="" xmlns:a16="http://schemas.microsoft.com/office/drawing/2014/main" id="{82F0AB04-EC47-4AF2-AA28-EE93F9D7358D}"/>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7" name="テキスト ボックス 416">
          <a:extLst>
            <a:ext uri="{FF2B5EF4-FFF2-40B4-BE49-F238E27FC236}">
              <a16:creationId xmlns="" xmlns:a16="http://schemas.microsoft.com/office/drawing/2014/main" id="{95C03BD9-F34E-4D09-A2E4-8A8E227A8216}"/>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8" name="直線コネクタ 417">
          <a:extLst>
            <a:ext uri="{FF2B5EF4-FFF2-40B4-BE49-F238E27FC236}">
              <a16:creationId xmlns="" xmlns:a16="http://schemas.microsoft.com/office/drawing/2014/main" id="{A13BBA83-A76D-4AA5-8361-32290779BF0C}"/>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9" name="テキスト ボックス 418">
          <a:extLst>
            <a:ext uri="{FF2B5EF4-FFF2-40B4-BE49-F238E27FC236}">
              <a16:creationId xmlns="" xmlns:a16="http://schemas.microsoft.com/office/drawing/2014/main" id="{1D8CC5EB-9AD1-4B54-B360-89CDB57C442E}"/>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20" name="直線コネクタ 419">
          <a:extLst>
            <a:ext uri="{FF2B5EF4-FFF2-40B4-BE49-F238E27FC236}">
              <a16:creationId xmlns="" xmlns:a16="http://schemas.microsoft.com/office/drawing/2014/main" id="{49E07034-74E3-4BDA-AD9D-75B3FCD31205}"/>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1" name="テキスト ボックス 420">
          <a:extLst>
            <a:ext uri="{FF2B5EF4-FFF2-40B4-BE49-F238E27FC236}">
              <a16:creationId xmlns="" xmlns:a16="http://schemas.microsoft.com/office/drawing/2014/main" id="{D700BED0-68B7-4CB9-A6CE-54F25AC812A8}"/>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2" name="直線コネクタ 421">
          <a:extLst>
            <a:ext uri="{FF2B5EF4-FFF2-40B4-BE49-F238E27FC236}">
              <a16:creationId xmlns="" xmlns:a16="http://schemas.microsoft.com/office/drawing/2014/main" id="{DAA0FB6A-23F3-4697-8C7B-423D5B1D4685}"/>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3" name="テキスト ボックス 422">
          <a:extLst>
            <a:ext uri="{FF2B5EF4-FFF2-40B4-BE49-F238E27FC236}">
              <a16:creationId xmlns="" xmlns:a16="http://schemas.microsoft.com/office/drawing/2014/main" id="{C44F75DD-E32F-4662-AA34-A44A5D4CC5C6}"/>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4" name="直線コネクタ 423">
          <a:extLst>
            <a:ext uri="{FF2B5EF4-FFF2-40B4-BE49-F238E27FC236}">
              <a16:creationId xmlns="" xmlns:a16="http://schemas.microsoft.com/office/drawing/2014/main" id="{1582EFB6-5396-4BCA-AB5D-4BF4D7351825}"/>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5" name="テキスト ボックス 424">
          <a:extLst>
            <a:ext uri="{FF2B5EF4-FFF2-40B4-BE49-F238E27FC236}">
              <a16:creationId xmlns="" xmlns:a16="http://schemas.microsoft.com/office/drawing/2014/main" id="{19C01AF6-EDEC-4E72-A2E5-1F8C24FDE699}"/>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6" name="直線コネクタ 425">
          <a:extLst>
            <a:ext uri="{FF2B5EF4-FFF2-40B4-BE49-F238E27FC236}">
              <a16:creationId xmlns="" xmlns:a16="http://schemas.microsoft.com/office/drawing/2014/main" id="{DDA3D6F7-3671-4CCE-A761-5DC823DBA803}"/>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7" name="テキスト ボックス 426">
          <a:extLst>
            <a:ext uri="{FF2B5EF4-FFF2-40B4-BE49-F238E27FC236}">
              <a16:creationId xmlns="" xmlns:a16="http://schemas.microsoft.com/office/drawing/2014/main" id="{3DA362B4-B043-43F7-A1EE-277D9355F884}"/>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8" name="公債費以外グラフ枠">
          <a:extLst>
            <a:ext uri="{FF2B5EF4-FFF2-40B4-BE49-F238E27FC236}">
              <a16:creationId xmlns="" xmlns:a16="http://schemas.microsoft.com/office/drawing/2014/main" id="{AF04F3BA-3834-4503-B92D-925AE5185A1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42418</xdr:rowOff>
    </xdr:from>
    <xdr:to>
      <xdr:col>24</xdr:col>
      <xdr:colOff>31750</xdr:colOff>
      <xdr:row>81</xdr:row>
      <xdr:rowOff>133858</xdr:rowOff>
    </xdr:to>
    <xdr:cxnSp macro="">
      <xdr:nvCxnSpPr>
        <xdr:cNvPr id="429" name="直線コネクタ 428">
          <a:extLst>
            <a:ext uri="{FF2B5EF4-FFF2-40B4-BE49-F238E27FC236}">
              <a16:creationId xmlns="" xmlns:a16="http://schemas.microsoft.com/office/drawing/2014/main" id="{CA09DF14-A693-40F8-924C-1E516E8B9EFF}"/>
            </a:ext>
          </a:extLst>
        </xdr:cNvPr>
        <xdr:cNvCxnSpPr/>
      </xdr:nvCxnSpPr>
      <xdr:spPr>
        <a:xfrm flipV="1">
          <a:off x="16510000" y="1255826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105935</xdr:rowOff>
    </xdr:from>
    <xdr:ext cx="762000" cy="259045"/>
    <xdr:sp macro="" textlink="">
      <xdr:nvSpPr>
        <xdr:cNvPr id="430" name="公債費以外最小値テキスト">
          <a:extLst>
            <a:ext uri="{FF2B5EF4-FFF2-40B4-BE49-F238E27FC236}">
              <a16:creationId xmlns="" xmlns:a16="http://schemas.microsoft.com/office/drawing/2014/main" id="{258802C9-2D3D-4408-9AEF-9AF6207EE510}"/>
            </a:ext>
          </a:extLst>
        </xdr:cNvPr>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85.7</a:t>
          </a:r>
          <a:endParaRPr kumimoji="1" lang="ja-JP" altLang="en-US" sz="1000" b="1">
            <a:latin typeface="ＭＳ Ｐゴシック"/>
          </a:endParaRPr>
        </a:p>
      </xdr:txBody>
    </xdr:sp>
    <xdr:clientData/>
  </xdr:oneCellAnchor>
  <xdr:twoCellAnchor>
    <xdr:from>
      <xdr:col>23</xdr:col>
      <xdr:colOff>628650</xdr:colOff>
      <xdr:row>81</xdr:row>
      <xdr:rowOff>133858</xdr:rowOff>
    </xdr:from>
    <xdr:to>
      <xdr:col>24</xdr:col>
      <xdr:colOff>120650</xdr:colOff>
      <xdr:row>81</xdr:row>
      <xdr:rowOff>133858</xdr:rowOff>
    </xdr:to>
    <xdr:cxnSp macro="">
      <xdr:nvCxnSpPr>
        <xdr:cNvPr id="431" name="直線コネクタ 430">
          <a:extLst>
            <a:ext uri="{FF2B5EF4-FFF2-40B4-BE49-F238E27FC236}">
              <a16:creationId xmlns="" xmlns:a16="http://schemas.microsoft.com/office/drawing/2014/main" id="{548321BC-EC61-453D-BCDD-EABE8F8B2A5B}"/>
            </a:ext>
          </a:extLst>
        </xdr:cNvPr>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128795</xdr:rowOff>
    </xdr:from>
    <xdr:ext cx="762000" cy="259045"/>
    <xdr:sp macro="" textlink="">
      <xdr:nvSpPr>
        <xdr:cNvPr id="432" name="公債費以外最大値テキスト">
          <a:extLst>
            <a:ext uri="{FF2B5EF4-FFF2-40B4-BE49-F238E27FC236}">
              <a16:creationId xmlns="" xmlns:a16="http://schemas.microsoft.com/office/drawing/2014/main" id="{92D7ABBA-275D-4F4D-AA45-41A855C668F8}"/>
            </a:ext>
          </a:extLst>
        </xdr:cNvPr>
        <xdr:cNvSpPr txBox="1"/>
      </xdr:nvSpPr>
      <xdr:spPr>
        <a:xfrm>
          <a:off x="16598900" y="1230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69.7</a:t>
          </a:r>
          <a:endParaRPr kumimoji="1" lang="ja-JP" altLang="en-US" sz="1000" b="1">
            <a:latin typeface="ＭＳ Ｐゴシック"/>
          </a:endParaRPr>
        </a:p>
      </xdr:txBody>
    </xdr:sp>
    <xdr:clientData/>
  </xdr:oneCellAnchor>
  <xdr:twoCellAnchor>
    <xdr:from>
      <xdr:col>23</xdr:col>
      <xdr:colOff>628650</xdr:colOff>
      <xdr:row>73</xdr:row>
      <xdr:rowOff>42418</xdr:rowOff>
    </xdr:from>
    <xdr:to>
      <xdr:col>24</xdr:col>
      <xdr:colOff>120650</xdr:colOff>
      <xdr:row>73</xdr:row>
      <xdr:rowOff>42418</xdr:rowOff>
    </xdr:to>
    <xdr:cxnSp macro="">
      <xdr:nvCxnSpPr>
        <xdr:cNvPr id="433" name="直線コネクタ 432">
          <a:extLst>
            <a:ext uri="{FF2B5EF4-FFF2-40B4-BE49-F238E27FC236}">
              <a16:creationId xmlns="" xmlns:a16="http://schemas.microsoft.com/office/drawing/2014/main" id="{0EE8E6F7-E4FD-406F-8C59-06490351681C}"/>
            </a:ext>
          </a:extLst>
        </xdr:cNvPr>
        <xdr:cNvCxnSpPr/>
      </xdr:nvCxnSpPr>
      <xdr:spPr>
        <a:xfrm>
          <a:off x="16421100" y="12558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5842</xdr:rowOff>
    </xdr:from>
    <xdr:to>
      <xdr:col>24</xdr:col>
      <xdr:colOff>31750</xdr:colOff>
      <xdr:row>78</xdr:row>
      <xdr:rowOff>44704</xdr:rowOff>
    </xdr:to>
    <xdr:cxnSp macro="">
      <xdr:nvCxnSpPr>
        <xdr:cNvPr id="434" name="直線コネクタ 433">
          <a:extLst>
            <a:ext uri="{FF2B5EF4-FFF2-40B4-BE49-F238E27FC236}">
              <a16:creationId xmlns="" xmlns:a16="http://schemas.microsoft.com/office/drawing/2014/main" id="{76509A99-355B-4B2E-BFD8-0A8CE9CE48F0}"/>
            </a:ext>
          </a:extLst>
        </xdr:cNvPr>
        <xdr:cNvCxnSpPr/>
      </xdr:nvCxnSpPr>
      <xdr:spPr>
        <a:xfrm>
          <a:off x="15671800" y="13207492"/>
          <a:ext cx="8382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24147</xdr:rowOff>
    </xdr:from>
    <xdr:ext cx="762000" cy="259045"/>
    <xdr:sp macro="" textlink="">
      <xdr:nvSpPr>
        <xdr:cNvPr id="435" name="公債費以外平均値テキスト">
          <a:extLst>
            <a:ext uri="{FF2B5EF4-FFF2-40B4-BE49-F238E27FC236}">
              <a16:creationId xmlns="" xmlns:a16="http://schemas.microsoft.com/office/drawing/2014/main" id="{2A681E13-6E3B-49A8-B314-A8356BCA0552}"/>
            </a:ext>
          </a:extLst>
        </xdr:cNvPr>
        <xdr:cNvSpPr txBox="1"/>
      </xdr:nvSpPr>
      <xdr:spPr>
        <a:xfrm>
          <a:off x="16598900" y="12882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7620</xdr:rowOff>
    </xdr:from>
    <xdr:to>
      <xdr:col>24</xdr:col>
      <xdr:colOff>82550</xdr:colOff>
      <xdr:row>76</xdr:row>
      <xdr:rowOff>109220</xdr:rowOff>
    </xdr:to>
    <xdr:sp macro="" textlink="">
      <xdr:nvSpPr>
        <xdr:cNvPr id="436" name="フローチャート : 判断 435">
          <a:extLst>
            <a:ext uri="{FF2B5EF4-FFF2-40B4-BE49-F238E27FC236}">
              <a16:creationId xmlns="" xmlns:a16="http://schemas.microsoft.com/office/drawing/2014/main" id="{6932A130-4108-4E26-A5D2-002578F4F126}"/>
            </a:ext>
          </a:extLst>
        </xdr:cNvPr>
        <xdr:cNvSpPr/>
      </xdr:nvSpPr>
      <xdr:spPr>
        <a:xfrm>
          <a:off x="164592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5842</xdr:rowOff>
    </xdr:from>
    <xdr:to>
      <xdr:col>22</xdr:col>
      <xdr:colOff>565150</xdr:colOff>
      <xdr:row>77</xdr:row>
      <xdr:rowOff>42418</xdr:rowOff>
    </xdr:to>
    <xdr:cxnSp macro="">
      <xdr:nvCxnSpPr>
        <xdr:cNvPr id="437" name="直線コネクタ 436">
          <a:extLst>
            <a:ext uri="{FF2B5EF4-FFF2-40B4-BE49-F238E27FC236}">
              <a16:creationId xmlns="" xmlns:a16="http://schemas.microsoft.com/office/drawing/2014/main" id="{5BCE14B7-75BC-40A3-9B6F-7702B1419973}"/>
            </a:ext>
          </a:extLst>
        </xdr:cNvPr>
        <xdr:cNvCxnSpPr/>
      </xdr:nvCxnSpPr>
      <xdr:spPr>
        <a:xfrm flipV="1">
          <a:off x="14782800" y="132074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158496</xdr:rowOff>
    </xdr:from>
    <xdr:to>
      <xdr:col>22</xdr:col>
      <xdr:colOff>615950</xdr:colOff>
      <xdr:row>75</xdr:row>
      <xdr:rowOff>88646</xdr:rowOff>
    </xdr:to>
    <xdr:sp macro="" textlink="">
      <xdr:nvSpPr>
        <xdr:cNvPr id="438" name="フローチャート : 判断 437">
          <a:extLst>
            <a:ext uri="{FF2B5EF4-FFF2-40B4-BE49-F238E27FC236}">
              <a16:creationId xmlns="" xmlns:a16="http://schemas.microsoft.com/office/drawing/2014/main" id="{49F7C143-5B7A-4E4D-9646-54D8479A58E2}"/>
            </a:ext>
          </a:extLst>
        </xdr:cNvPr>
        <xdr:cNvSpPr/>
      </xdr:nvSpPr>
      <xdr:spPr>
        <a:xfrm>
          <a:off x="15621000" y="1284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98823</xdr:rowOff>
    </xdr:from>
    <xdr:ext cx="736600" cy="259045"/>
    <xdr:sp macro="" textlink="">
      <xdr:nvSpPr>
        <xdr:cNvPr id="439" name="テキスト ボックス 438">
          <a:extLst>
            <a:ext uri="{FF2B5EF4-FFF2-40B4-BE49-F238E27FC236}">
              <a16:creationId xmlns="" xmlns:a16="http://schemas.microsoft.com/office/drawing/2014/main" id="{98B7D15F-85BF-44B5-BA7B-E6D487A6392D}"/>
            </a:ext>
          </a:extLst>
        </xdr:cNvPr>
        <xdr:cNvSpPr txBox="1"/>
      </xdr:nvSpPr>
      <xdr:spPr>
        <a:xfrm>
          <a:off x="15290800" y="12614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159004</xdr:rowOff>
    </xdr:from>
    <xdr:to>
      <xdr:col>21</xdr:col>
      <xdr:colOff>361950</xdr:colOff>
      <xdr:row>77</xdr:row>
      <xdr:rowOff>42418</xdr:rowOff>
    </xdr:to>
    <xdr:cxnSp macro="">
      <xdr:nvCxnSpPr>
        <xdr:cNvPr id="440" name="直線コネクタ 439">
          <a:extLst>
            <a:ext uri="{FF2B5EF4-FFF2-40B4-BE49-F238E27FC236}">
              <a16:creationId xmlns="" xmlns:a16="http://schemas.microsoft.com/office/drawing/2014/main" id="{F716293E-27FB-4905-932C-E66B77BE9EEB}"/>
            </a:ext>
          </a:extLst>
        </xdr:cNvPr>
        <xdr:cNvCxnSpPr/>
      </xdr:nvCxnSpPr>
      <xdr:spPr>
        <a:xfrm>
          <a:off x="13893800" y="131892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69342</xdr:rowOff>
    </xdr:from>
    <xdr:to>
      <xdr:col>21</xdr:col>
      <xdr:colOff>412750</xdr:colOff>
      <xdr:row>75</xdr:row>
      <xdr:rowOff>170942</xdr:rowOff>
    </xdr:to>
    <xdr:sp macro="" textlink="">
      <xdr:nvSpPr>
        <xdr:cNvPr id="441" name="フローチャート : 判断 440">
          <a:extLst>
            <a:ext uri="{FF2B5EF4-FFF2-40B4-BE49-F238E27FC236}">
              <a16:creationId xmlns="" xmlns:a16="http://schemas.microsoft.com/office/drawing/2014/main" id="{1758E9CA-0FDD-4518-BF50-1BC2102A323E}"/>
            </a:ext>
          </a:extLst>
        </xdr:cNvPr>
        <xdr:cNvSpPr/>
      </xdr:nvSpPr>
      <xdr:spPr>
        <a:xfrm>
          <a:off x="14732000" y="1292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9669</xdr:rowOff>
    </xdr:from>
    <xdr:ext cx="762000" cy="259045"/>
    <xdr:sp macro="" textlink="">
      <xdr:nvSpPr>
        <xdr:cNvPr id="442" name="テキスト ボックス 441">
          <a:extLst>
            <a:ext uri="{FF2B5EF4-FFF2-40B4-BE49-F238E27FC236}">
              <a16:creationId xmlns="" xmlns:a16="http://schemas.microsoft.com/office/drawing/2014/main" id="{05A9F101-DC99-4B1F-8A75-0C5BFA56AFE3}"/>
            </a:ext>
          </a:extLst>
        </xdr:cNvPr>
        <xdr:cNvSpPr txBox="1"/>
      </xdr:nvSpPr>
      <xdr:spPr>
        <a:xfrm>
          <a:off x="14401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159004</xdr:rowOff>
    </xdr:from>
    <xdr:to>
      <xdr:col>20</xdr:col>
      <xdr:colOff>158750</xdr:colOff>
      <xdr:row>77</xdr:row>
      <xdr:rowOff>88137</xdr:rowOff>
    </xdr:to>
    <xdr:cxnSp macro="">
      <xdr:nvCxnSpPr>
        <xdr:cNvPr id="443" name="直線コネクタ 442">
          <a:extLst>
            <a:ext uri="{FF2B5EF4-FFF2-40B4-BE49-F238E27FC236}">
              <a16:creationId xmlns="" xmlns:a16="http://schemas.microsoft.com/office/drawing/2014/main" id="{FD2A7046-EB2C-4DCB-B5DE-EF0181B7554F}"/>
            </a:ext>
          </a:extLst>
        </xdr:cNvPr>
        <xdr:cNvCxnSpPr/>
      </xdr:nvCxnSpPr>
      <xdr:spPr>
        <a:xfrm flipV="1">
          <a:off x="13004800" y="13189204"/>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85344</xdr:rowOff>
    </xdr:from>
    <xdr:to>
      <xdr:col>20</xdr:col>
      <xdr:colOff>209550</xdr:colOff>
      <xdr:row>75</xdr:row>
      <xdr:rowOff>15494</xdr:rowOff>
    </xdr:to>
    <xdr:sp macro="" textlink="">
      <xdr:nvSpPr>
        <xdr:cNvPr id="444" name="フローチャート : 判断 443">
          <a:extLst>
            <a:ext uri="{FF2B5EF4-FFF2-40B4-BE49-F238E27FC236}">
              <a16:creationId xmlns="" xmlns:a16="http://schemas.microsoft.com/office/drawing/2014/main" id="{9540F295-2350-4D6D-9036-A7F237E20CAE}"/>
            </a:ext>
          </a:extLst>
        </xdr:cNvPr>
        <xdr:cNvSpPr/>
      </xdr:nvSpPr>
      <xdr:spPr>
        <a:xfrm>
          <a:off x="13843000" y="1277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25671</xdr:rowOff>
    </xdr:from>
    <xdr:ext cx="762000" cy="259045"/>
    <xdr:sp macro="" textlink="">
      <xdr:nvSpPr>
        <xdr:cNvPr id="445" name="テキスト ボックス 444">
          <a:extLst>
            <a:ext uri="{FF2B5EF4-FFF2-40B4-BE49-F238E27FC236}">
              <a16:creationId xmlns="" xmlns:a16="http://schemas.microsoft.com/office/drawing/2014/main" id="{F45AE872-75E7-4F89-A570-194866218CB2}"/>
            </a:ext>
          </a:extLst>
        </xdr:cNvPr>
        <xdr:cNvSpPr txBox="1"/>
      </xdr:nvSpPr>
      <xdr:spPr>
        <a:xfrm>
          <a:off x="13512800" y="1254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149352</xdr:rowOff>
    </xdr:from>
    <xdr:to>
      <xdr:col>19</xdr:col>
      <xdr:colOff>6350</xdr:colOff>
      <xdr:row>75</xdr:row>
      <xdr:rowOff>79502</xdr:rowOff>
    </xdr:to>
    <xdr:sp macro="" textlink="">
      <xdr:nvSpPr>
        <xdr:cNvPr id="446" name="フローチャート : 判断 445">
          <a:extLst>
            <a:ext uri="{FF2B5EF4-FFF2-40B4-BE49-F238E27FC236}">
              <a16:creationId xmlns="" xmlns:a16="http://schemas.microsoft.com/office/drawing/2014/main" id="{F546CEB8-8089-4C35-A307-4F7DA1AD11FB}"/>
            </a:ext>
          </a:extLst>
        </xdr:cNvPr>
        <xdr:cNvSpPr/>
      </xdr:nvSpPr>
      <xdr:spPr>
        <a:xfrm>
          <a:off x="12954000" y="1283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89679</xdr:rowOff>
    </xdr:from>
    <xdr:ext cx="762000" cy="259045"/>
    <xdr:sp macro="" textlink="">
      <xdr:nvSpPr>
        <xdr:cNvPr id="447" name="テキスト ボックス 446">
          <a:extLst>
            <a:ext uri="{FF2B5EF4-FFF2-40B4-BE49-F238E27FC236}">
              <a16:creationId xmlns="" xmlns:a16="http://schemas.microsoft.com/office/drawing/2014/main" id="{3FE3F5C9-7125-48C9-A164-D19386141098}"/>
            </a:ext>
          </a:extLst>
        </xdr:cNvPr>
        <xdr:cNvSpPr txBox="1"/>
      </xdr:nvSpPr>
      <xdr:spPr>
        <a:xfrm>
          <a:off x="12623800" y="1260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8" name="テキスト ボックス 447">
          <a:extLst>
            <a:ext uri="{FF2B5EF4-FFF2-40B4-BE49-F238E27FC236}">
              <a16:creationId xmlns="" xmlns:a16="http://schemas.microsoft.com/office/drawing/2014/main" id="{5BE89DEB-F6F6-4826-8DB1-9DC4BD89305C}"/>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9" name="テキスト ボックス 448">
          <a:extLst>
            <a:ext uri="{FF2B5EF4-FFF2-40B4-BE49-F238E27FC236}">
              <a16:creationId xmlns="" xmlns:a16="http://schemas.microsoft.com/office/drawing/2014/main" id="{4BC2DFB9-3B7C-403E-B9E5-73A67753036D}"/>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0" name="テキスト ボックス 449">
          <a:extLst>
            <a:ext uri="{FF2B5EF4-FFF2-40B4-BE49-F238E27FC236}">
              <a16:creationId xmlns="" xmlns:a16="http://schemas.microsoft.com/office/drawing/2014/main" id="{784A8B49-F985-4224-B513-64FBF380C8AB}"/>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1" name="テキスト ボックス 450">
          <a:extLst>
            <a:ext uri="{FF2B5EF4-FFF2-40B4-BE49-F238E27FC236}">
              <a16:creationId xmlns="" xmlns:a16="http://schemas.microsoft.com/office/drawing/2014/main" id="{D26FE0DC-2625-4778-B4F0-0CB905AF33F4}"/>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2" name="テキスト ボックス 451">
          <a:extLst>
            <a:ext uri="{FF2B5EF4-FFF2-40B4-BE49-F238E27FC236}">
              <a16:creationId xmlns="" xmlns:a16="http://schemas.microsoft.com/office/drawing/2014/main" id="{E3B5291C-C64F-4412-B674-E2345F994C06}"/>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165354</xdr:rowOff>
    </xdr:from>
    <xdr:to>
      <xdr:col>24</xdr:col>
      <xdr:colOff>82550</xdr:colOff>
      <xdr:row>78</xdr:row>
      <xdr:rowOff>95504</xdr:rowOff>
    </xdr:to>
    <xdr:sp macro="" textlink="">
      <xdr:nvSpPr>
        <xdr:cNvPr id="453" name="円/楕円 452">
          <a:extLst>
            <a:ext uri="{FF2B5EF4-FFF2-40B4-BE49-F238E27FC236}">
              <a16:creationId xmlns="" xmlns:a16="http://schemas.microsoft.com/office/drawing/2014/main" id="{F2A31BA7-3095-4437-B47D-263EDEA5A5A5}"/>
            </a:ext>
          </a:extLst>
        </xdr:cNvPr>
        <xdr:cNvSpPr/>
      </xdr:nvSpPr>
      <xdr:spPr>
        <a:xfrm>
          <a:off x="164592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137431</xdr:rowOff>
    </xdr:from>
    <xdr:ext cx="762000" cy="259045"/>
    <xdr:sp macro="" textlink="">
      <xdr:nvSpPr>
        <xdr:cNvPr id="454" name="公債費以外該当値テキスト">
          <a:extLst>
            <a:ext uri="{FF2B5EF4-FFF2-40B4-BE49-F238E27FC236}">
              <a16:creationId xmlns="" xmlns:a16="http://schemas.microsoft.com/office/drawing/2014/main" id="{5E8CB353-7D99-43C7-9ACB-7E65701234F1}"/>
            </a:ext>
          </a:extLst>
        </xdr:cNvPr>
        <xdr:cNvSpPr txBox="1"/>
      </xdr:nvSpPr>
      <xdr:spPr>
        <a:xfrm>
          <a:off x="165989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126492</xdr:rowOff>
    </xdr:from>
    <xdr:to>
      <xdr:col>22</xdr:col>
      <xdr:colOff>615950</xdr:colOff>
      <xdr:row>77</xdr:row>
      <xdr:rowOff>56642</xdr:rowOff>
    </xdr:to>
    <xdr:sp macro="" textlink="">
      <xdr:nvSpPr>
        <xdr:cNvPr id="455" name="円/楕円 454">
          <a:extLst>
            <a:ext uri="{FF2B5EF4-FFF2-40B4-BE49-F238E27FC236}">
              <a16:creationId xmlns="" xmlns:a16="http://schemas.microsoft.com/office/drawing/2014/main" id="{70B5DB51-B39E-48D0-984A-BFDFA6C546B8}"/>
            </a:ext>
          </a:extLst>
        </xdr:cNvPr>
        <xdr:cNvSpPr/>
      </xdr:nvSpPr>
      <xdr:spPr>
        <a:xfrm>
          <a:off x="15621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41419</xdr:rowOff>
    </xdr:from>
    <xdr:ext cx="736600" cy="259045"/>
    <xdr:sp macro="" textlink="">
      <xdr:nvSpPr>
        <xdr:cNvPr id="456" name="テキスト ボックス 455">
          <a:extLst>
            <a:ext uri="{FF2B5EF4-FFF2-40B4-BE49-F238E27FC236}">
              <a16:creationId xmlns="" xmlns:a16="http://schemas.microsoft.com/office/drawing/2014/main" id="{B3B97005-27EF-4014-9C88-9C65F4749CD5}"/>
            </a:ext>
          </a:extLst>
        </xdr:cNvPr>
        <xdr:cNvSpPr txBox="1"/>
      </xdr:nvSpPr>
      <xdr:spPr>
        <a:xfrm>
          <a:off x="15290800" y="1324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163068</xdr:rowOff>
    </xdr:from>
    <xdr:to>
      <xdr:col>21</xdr:col>
      <xdr:colOff>412750</xdr:colOff>
      <xdr:row>77</xdr:row>
      <xdr:rowOff>93218</xdr:rowOff>
    </xdr:to>
    <xdr:sp macro="" textlink="">
      <xdr:nvSpPr>
        <xdr:cNvPr id="457" name="円/楕円 456">
          <a:extLst>
            <a:ext uri="{FF2B5EF4-FFF2-40B4-BE49-F238E27FC236}">
              <a16:creationId xmlns="" xmlns:a16="http://schemas.microsoft.com/office/drawing/2014/main" id="{E40DB78C-A9A3-46DE-8198-44F6653792B9}"/>
            </a:ext>
          </a:extLst>
        </xdr:cNvPr>
        <xdr:cNvSpPr/>
      </xdr:nvSpPr>
      <xdr:spPr>
        <a:xfrm>
          <a:off x="14732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77995</xdr:rowOff>
    </xdr:from>
    <xdr:ext cx="762000" cy="259045"/>
    <xdr:sp macro="" textlink="">
      <xdr:nvSpPr>
        <xdr:cNvPr id="458" name="テキスト ボックス 457">
          <a:extLst>
            <a:ext uri="{FF2B5EF4-FFF2-40B4-BE49-F238E27FC236}">
              <a16:creationId xmlns="" xmlns:a16="http://schemas.microsoft.com/office/drawing/2014/main" id="{89A10E0C-2D29-4653-956E-E6D2F7B8FC31}"/>
            </a:ext>
          </a:extLst>
        </xdr:cNvPr>
        <xdr:cNvSpPr txBox="1"/>
      </xdr:nvSpPr>
      <xdr:spPr>
        <a:xfrm>
          <a:off x="14401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108204</xdr:rowOff>
    </xdr:from>
    <xdr:to>
      <xdr:col>20</xdr:col>
      <xdr:colOff>209550</xdr:colOff>
      <xdr:row>77</xdr:row>
      <xdr:rowOff>38354</xdr:rowOff>
    </xdr:to>
    <xdr:sp macro="" textlink="">
      <xdr:nvSpPr>
        <xdr:cNvPr id="459" name="円/楕円 458">
          <a:extLst>
            <a:ext uri="{FF2B5EF4-FFF2-40B4-BE49-F238E27FC236}">
              <a16:creationId xmlns="" xmlns:a16="http://schemas.microsoft.com/office/drawing/2014/main" id="{E140F856-5461-4E63-A8C4-69A52B0C2176}"/>
            </a:ext>
          </a:extLst>
        </xdr:cNvPr>
        <xdr:cNvSpPr/>
      </xdr:nvSpPr>
      <xdr:spPr>
        <a:xfrm>
          <a:off x="13843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23131</xdr:rowOff>
    </xdr:from>
    <xdr:ext cx="762000" cy="259045"/>
    <xdr:sp macro="" textlink="">
      <xdr:nvSpPr>
        <xdr:cNvPr id="460" name="テキスト ボックス 459">
          <a:extLst>
            <a:ext uri="{FF2B5EF4-FFF2-40B4-BE49-F238E27FC236}">
              <a16:creationId xmlns="" xmlns:a16="http://schemas.microsoft.com/office/drawing/2014/main" id="{07FDB7BD-1F43-4248-8F3A-DB4FEF28DE27}"/>
            </a:ext>
          </a:extLst>
        </xdr:cNvPr>
        <xdr:cNvSpPr txBox="1"/>
      </xdr:nvSpPr>
      <xdr:spPr>
        <a:xfrm>
          <a:off x="135128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37337</xdr:rowOff>
    </xdr:from>
    <xdr:to>
      <xdr:col>19</xdr:col>
      <xdr:colOff>6350</xdr:colOff>
      <xdr:row>77</xdr:row>
      <xdr:rowOff>138937</xdr:rowOff>
    </xdr:to>
    <xdr:sp macro="" textlink="">
      <xdr:nvSpPr>
        <xdr:cNvPr id="461" name="円/楕円 460">
          <a:extLst>
            <a:ext uri="{FF2B5EF4-FFF2-40B4-BE49-F238E27FC236}">
              <a16:creationId xmlns="" xmlns:a16="http://schemas.microsoft.com/office/drawing/2014/main" id="{B4DDF86C-6356-4760-AAC7-3EC5658FBE3D}"/>
            </a:ext>
          </a:extLst>
        </xdr:cNvPr>
        <xdr:cNvSpPr/>
      </xdr:nvSpPr>
      <xdr:spPr>
        <a:xfrm>
          <a:off x="12954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123714</xdr:rowOff>
    </xdr:from>
    <xdr:ext cx="762000" cy="259045"/>
    <xdr:sp macro="" textlink="">
      <xdr:nvSpPr>
        <xdr:cNvPr id="462" name="テキスト ボックス 461">
          <a:extLst>
            <a:ext uri="{FF2B5EF4-FFF2-40B4-BE49-F238E27FC236}">
              <a16:creationId xmlns="" xmlns:a16="http://schemas.microsoft.com/office/drawing/2014/main" id="{C73AB4CF-A578-435C-8299-069D72274FDC}"/>
            </a:ext>
          </a:extLst>
        </xdr:cNvPr>
        <xdr:cNvSpPr txBox="1"/>
      </xdr:nvSpPr>
      <xdr:spPr>
        <a:xfrm>
          <a:off x="12623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 xmlns:a16="http://schemas.microsoft.com/office/drawing/2014/main" id="{8A05DE23-B18B-4D0B-A53C-8FCFE7A3B8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 xmlns:a16="http://schemas.microsoft.com/office/drawing/2014/main" id="{D7EB231A-C711-4E4E-B966-2059CBC18372}"/>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 xmlns:a16="http://schemas.microsoft.com/office/drawing/2014/main" id="{6B62F215-7249-4B05-828C-B0E0011ECBFF}"/>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 xmlns:a16="http://schemas.microsoft.com/office/drawing/2014/main" id="{C9A65164-145E-4EB2-943C-E2FB2940B316}"/>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 xmlns:a16="http://schemas.microsoft.com/office/drawing/2014/main" id="{20052AF4-C7DD-47E4-A05E-9B9EE3E8F73A}"/>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京都府京都市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 xmlns:a16="http://schemas.microsoft.com/office/drawing/2014/main" id="{6163E52B-ABF6-49CC-8902-B16CC1A900EE}"/>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 xmlns:a16="http://schemas.microsoft.com/office/drawing/2014/main" id="{9DBDD37D-8DC9-4C26-BC5B-5DA5DE233F0D}"/>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 xmlns:a16="http://schemas.microsoft.com/office/drawing/2014/main" id="{E33CFE5C-EA80-4F82-A478-775EF0ABC2C6}"/>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 xmlns:a16="http://schemas.microsoft.com/office/drawing/2014/main" id="{B0BDEA64-5F64-4F0B-ABD5-5EA3584D831C}"/>
            </a:ext>
          </a:extLst>
        </xdr:cNvPr>
        <xdr:cNvSpPr/>
      </xdr:nvSpPr>
      <xdr:spPr bwMode="auto">
        <a:xfrm>
          <a:off x="2159000" y="10829925"/>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 xmlns:a16="http://schemas.microsoft.com/office/drawing/2014/main" id="{11E5BA11-2E61-4C8F-8D8E-B551DBF2F5B6}"/>
            </a:ext>
          </a:extLst>
        </xdr:cNvPr>
        <xdr:cNvSpPr/>
      </xdr:nvSpPr>
      <xdr:spPr bwMode="auto">
        <a:xfrm>
          <a:off x="2730500" y="10868025"/>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 xmlns:a16="http://schemas.microsoft.com/office/drawing/2014/main" id="{6C2D4EB1-DD57-4DB8-9CD9-AD176D1A73DA}"/>
            </a:ext>
          </a:extLst>
        </xdr:cNvPr>
        <xdr:cNvCxnSpPr/>
      </xdr:nvCxnSpPr>
      <xdr:spPr bwMode="auto">
        <a:xfrm>
          <a:off x="2413000" y="10956925"/>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 xmlns:a16="http://schemas.microsoft.com/office/drawing/2014/main" id="{46B5B12A-163F-4783-A49C-2E968439E9B6}"/>
            </a:ext>
          </a:extLst>
        </xdr:cNvPr>
        <xdr:cNvSpPr/>
      </xdr:nvSpPr>
      <xdr:spPr bwMode="auto">
        <a:xfrm>
          <a:off x="2514600" y="10906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 xmlns:a16="http://schemas.microsoft.com/office/drawing/2014/main" id="{55B503F4-FE0E-4304-B4F4-D8AF3D217967}"/>
            </a:ext>
          </a:extLst>
        </xdr:cNvPr>
        <xdr:cNvSpPr/>
      </xdr:nvSpPr>
      <xdr:spPr bwMode="auto">
        <a:xfrm>
          <a:off x="4483100" y="109061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 xmlns:a16="http://schemas.microsoft.com/office/drawing/2014/main" id="{10DB1404-B799-467B-B2EF-D160ABAE63AF}"/>
            </a:ext>
          </a:extLst>
        </xdr:cNvPr>
        <xdr:cNvSpPr/>
      </xdr:nvSpPr>
      <xdr:spPr bwMode="auto">
        <a:xfrm>
          <a:off x="4711700" y="10868025"/>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 xmlns:a16="http://schemas.microsoft.com/office/drawing/2014/main" id="{2A036CC4-EE1E-4C3E-92D8-7D5DA7FA9328}"/>
            </a:ext>
          </a:extLst>
        </xdr:cNvPr>
        <xdr:cNvSpPr/>
      </xdr:nvSpPr>
      <xdr:spPr bwMode="auto">
        <a:xfrm>
          <a:off x="2159000" y="1031875"/>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 xmlns:a16="http://schemas.microsoft.com/office/drawing/2014/main" id="{20C09CB5-E5A6-40F2-BB15-816B91F3F192}"/>
            </a:ext>
          </a:extLst>
        </xdr:cNvPr>
        <xdr:cNvSpPr/>
      </xdr:nvSpPr>
      <xdr:spPr bwMode="auto">
        <a:xfrm>
          <a:off x="127000" y="1031875"/>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 xmlns:a16="http://schemas.microsoft.com/office/drawing/2014/main" id="{006DC60C-67F9-4E4A-906E-1B0AE9CF9E0B}"/>
            </a:ext>
          </a:extLst>
        </xdr:cNvPr>
        <xdr:cNvSpPr/>
      </xdr:nvSpPr>
      <xdr:spPr bwMode="auto">
        <a:xfrm>
          <a:off x="457200" y="1146175"/>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 xmlns:a16="http://schemas.microsoft.com/office/drawing/2014/main" id="{8ABC11ED-F1F6-4339-867E-E46F6EFB9135}"/>
            </a:ext>
          </a:extLst>
        </xdr:cNvPr>
        <xdr:cNvSpPr/>
      </xdr:nvSpPr>
      <xdr:spPr bwMode="auto">
        <a:xfrm>
          <a:off x="457200" y="1412875"/>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 xmlns:a16="http://schemas.microsoft.com/office/drawing/2014/main" id="{9C4AC76B-E339-4E0C-9713-210B4C91DBB8}"/>
            </a:ext>
          </a:extLst>
        </xdr:cNvPr>
        <xdr:cNvSpPr/>
      </xdr:nvSpPr>
      <xdr:spPr bwMode="auto">
        <a:xfrm>
          <a:off x="457200" y="1717675"/>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 xmlns:a16="http://schemas.microsoft.com/office/drawing/2014/main" id="{3A694BA2-94E5-4228-814F-55A2497ED11E}"/>
            </a:ext>
          </a:extLst>
        </xdr:cNvPr>
        <xdr:cNvCxnSpPr/>
      </xdr:nvCxnSpPr>
      <xdr:spPr bwMode="auto">
        <a:xfrm flipH="1">
          <a:off x="196850" y="1209675"/>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 xmlns:a16="http://schemas.microsoft.com/office/drawing/2014/main" id="{4D5A7D68-D373-4B2F-AB00-97DF71389543}"/>
            </a:ext>
          </a:extLst>
        </xdr:cNvPr>
        <xdr:cNvCxnSpPr/>
      </xdr:nvCxnSpPr>
      <xdr:spPr bwMode="auto">
        <a:xfrm>
          <a:off x="282575" y="166687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 xmlns:a16="http://schemas.microsoft.com/office/drawing/2014/main" id="{F403272E-78B5-40F1-B5E6-78DDB34FFBA1}"/>
            </a:ext>
          </a:extLst>
        </xdr:cNvPr>
        <xdr:cNvCxnSpPr/>
      </xdr:nvCxnSpPr>
      <xdr:spPr bwMode="auto">
        <a:xfrm flipH="1">
          <a:off x="196850" y="1666875"/>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 xmlns:a16="http://schemas.microsoft.com/office/drawing/2014/main" id="{BB69F854-19B4-40AB-A3A1-70E8E6034043}"/>
            </a:ext>
          </a:extLst>
        </xdr:cNvPr>
        <xdr:cNvCxnSpPr/>
      </xdr:nvCxnSpPr>
      <xdr:spPr bwMode="auto">
        <a:xfrm flipV="1">
          <a:off x="282575" y="190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 xmlns:a16="http://schemas.microsoft.com/office/drawing/2014/main" id="{106CA916-4B17-4A75-AD88-AC3DD23C7767}"/>
            </a:ext>
          </a:extLst>
        </xdr:cNvPr>
        <xdr:cNvCxnSpPr/>
      </xdr:nvCxnSpPr>
      <xdr:spPr bwMode="auto">
        <a:xfrm flipH="1">
          <a:off x="196850" y="2047875"/>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 xmlns:a16="http://schemas.microsoft.com/office/drawing/2014/main" id="{CF7331B9-AA61-4EE2-8293-D02FF21E8DC5}"/>
            </a:ext>
          </a:extLst>
        </xdr:cNvPr>
        <xdr:cNvSpPr/>
      </xdr:nvSpPr>
      <xdr:spPr bwMode="auto">
        <a:xfrm>
          <a:off x="231775" y="1158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 xmlns:a16="http://schemas.microsoft.com/office/drawing/2014/main" id="{8B91152F-CF3E-4A73-9047-A3C3264CBAAF}"/>
            </a:ext>
          </a:extLst>
        </xdr:cNvPr>
        <xdr:cNvSpPr/>
      </xdr:nvSpPr>
      <xdr:spPr bwMode="auto">
        <a:xfrm>
          <a:off x="231775" y="1425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 xmlns:a16="http://schemas.microsoft.com/office/drawing/2014/main" id="{B10BA8FE-58ED-40E8-8EA6-B8B19E8F6CC1}"/>
            </a:ext>
          </a:extLst>
        </xdr:cNvPr>
        <xdr:cNvSpPr/>
      </xdr:nvSpPr>
      <xdr:spPr bwMode="auto">
        <a:xfrm>
          <a:off x="2159000" y="1603375"/>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 xmlns:a16="http://schemas.microsoft.com/office/drawing/2014/main" id="{600ED01E-1790-4A63-A25C-CD0C1E85F29B}"/>
            </a:ext>
          </a:extLst>
        </xdr:cNvPr>
        <xdr:cNvSpPr txBox="1"/>
      </xdr:nvSpPr>
      <xdr:spPr>
        <a:xfrm>
          <a:off x="1676400" y="1222375"/>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 xmlns:a16="http://schemas.microsoft.com/office/drawing/2014/main" id="{0A75912D-70A2-4D63-BF1C-62A20E9AE1D4}"/>
            </a:ext>
          </a:extLst>
        </xdr:cNvPr>
        <xdr:cNvCxnSpPr/>
      </xdr:nvCxnSpPr>
      <xdr:spPr bwMode="auto">
        <a:xfrm>
          <a:off x="2159000" y="38893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a:extLst>
            <a:ext uri="{FF2B5EF4-FFF2-40B4-BE49-F238E27FC236}">
              <a16:creationId xmlns="" xmlns:a16="http://schemas.microsoft.com/office/drawing/2014/main" id="{C3D41D54-3160-497E-9558-E6455C18AE71}"/>
            </a:ext>
          </a:extLst>
        </xdr:cNvPr>
        <xdr:cNvSpPr txBox="1"/>
      </xdr:nvSpPr>
      <xdr:spPr>
        <a:xfrm>
          <a:off x="1409700" y="374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a:extLst>
            <a:ext uri="{FF2B5EF4-FFF2-40B4-BE49-F238E27FC236}">
              <a16:creationId xmlns="" xmlns:a16="http://schemas.microsoft.com/office/drawing/2014/main" id="{25CCA223-5EA7-4489-8ADB-343795AD5E21}"/>
            </a:ext>
          </a:extLst>
        </xdr:cNvPr>
        <xdr:cNvCxnSpPr/>
      </xdr:nvCxnSpPr>
      <xdr:spPr bwMode="auto">
        <a:xfrm>
          <a:off x="2159000" y="34321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a:extLst>
            <a:ext uri="{FF2B5EF4-FFF2-40B4-BE49-F238E27FC236}">
              <a16:creationId xmlns="" xmlns:a16="http://schemas.microsoft.com/office/drawing/2014/main" id="{9443CB98-B1B7-488F-9FF1-2C7D85244696}"/>
            </a:ext>
          </a:extLst>
        </xdr:cNvPr>
        <xdr:cNvSpPr txBox="1"/>
      </xdr:nvSpPr>
      <xdr:spPr>
        <a:xfrm>
          <a:off x="1409700" y="328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a:extLst>
            <a:ext uri="{FF2B5EF4-FFF2-40B4-BE49-F238E27FC236}">
              <a16:creationId xmlns="" xmlns:a16="http://schemas.microsoft.com/office/drawing/2014/main" id="{09B0E97C-F1BE-416F-8B73-CA85DF8B0700}"/>
            </a:ext>
          </a:extLst>
        </xdr:cNvPr>
        <xdr:cNvCxnSpPr/>
      </xdr:nvCxnSpPr>
      <xdr:spPr bwMode="auto">
        <a:xfrm>
          <a:off x="2159000" y="29749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a:extLst>
            <a:ext uri="{FF2B5EF4-FFF2-40B4-BE49-F238E27FC236}">
              <a16:creationId xmlns="" xmlns:a16="http://schemas.microsoft.com/office/drawing/2014/main" id="{A9406AE0-E3CD-4978-A1E5-59E10F1D6FCB}"/>
            </a:ext>
          </a:extLst>
        </xdr:cNvPr>
        <xdr:cNvSpPr txBox="1"/>
      </xdr:nvSpPr>
      <xdr:spPr>
        <a:xfrm>
          <a:off x="1409700" y="283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a:extLst>
            <a:ext uri="{FF2B5EF4-FFF2-40B4-BE49-F238E27FC236}">
              <a16:creationId xmlns="" xmlns:a16="http://schemas.microsoft.com/office/drawing/2014/main" id="{775AD1D5-46E3-4228-9B34-D1027C76544B}"/>
            </a:ext>
          </a:extLst>
        </xdr:cNvPr>
        <xdr:cNvCxnSpPr/>
      </xdr:nvCxnSpPr>
      <xdr:spPr bwMode="auto">
        <a:xfrm>
          <a:off x="2159000" y="25177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a:extLst>
            <a:ext uri="{FF2B5EF4-FFF2-40B4-BE49-F238E27FC236}">
              <a16:creationId xmlns="" xmlns:a16="http://schemas.microsoft.com/office/drawing/2014/main" id="{BDA51F00-F0E7-47A9-8259-4FA1191CB32E}"/>
            </a:ext>
          </a:extLst>
        </xdr:cNvPr>
        <xdr:cNvSpPr txBox="1"/>
      </xdr:nvSpPr>
      <xdr:spPr>
        <a:xfrm>
          <a:off x="1409700" y="237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a:extLst>
            <a:ext uri="{FF2B5EF4-FFF2-40B4-BE49-F238E27FC236}">
              <a16:creationId xmlns="" xmlns:a16="http://schemas.microsoft.com/office/drawing/2014/main" id="{7447E304-6D52-4E0E-9077-39E98DE6AA29}"/>
            </a:ext>
          </a:extLst>
        </xdr:cNvPr>
        <xdr:cNvCxnSpPr/>
      </xdr:nvCxnSpPr>
      <xdr:spPr bwMode="auto">
        <a:xfrm>
          <a:off x="2159000" y="20605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a:extLst>
            <a:ext uri="{FF2B5EF4-FFF2-40B4-BE49-F238E27FC236}">
              <a16:creationId xmlns="" xmlns:a16="http://schemas.microsoft.com/office/drawing/2014/main" id="{B3C1878D-1441-42BF-9EA2-FF811DAB4412}"/>
            </a:ext>
          </a:extLst>
        </xdr:cNvPr>
        <xdr:cNvSpPr txBox="1"/>
      </xdr:nvSpPr>
      <xdr:spPr>
        <a:xfrm>
          <a:off x="1409700" y="191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a:extLst>
            <a:ext uri="{FF2B5EF4-FFF2-40B4-BE49-F238E27FC236}">
              <a16:creationId xmlns="" xmlns:a16="http://schemas.microsoft.com/office/drawing/2014/main" id="{68B1EB17-3FC5-4270-B503-9F446A893272}"/>
            </a:ext>
          </a:extLst>
        </xdr:cNvPr>
        <xdr:cNvCxnSpPr/>
      </xdr:nvCxnSpPr>
      <xdr:spPr bwMode="auto">
        <a:xfrm>
          <a:off x="2159000" y="16033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a:extLst>
            <a:ext uri="{FF2B5EF4-FFF2-40B4-BE49-F238E27FC236}">
              <a16:creationId xmlns="" xmlns:a16="http://schemas.microsoft.com/office/drawing/2014/main" id="{7312E297-F1D3-47DF-9A74-CDACA4C2BDF4}"/>
            </a:ext>
          </a:extLst>
        </xdr:cNvPr>
        <xdr:cNvSpPr txBox="1"/>
      </xdr:nvSpPr>
      <xdr:spPr>
        <a:xfrm>
          <a:off x="1409700" y="14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a:extLst>
            <a:ext uri="{FF2B5EF4-FFF2-40B4-BE49-F238E27FC236}">
              <a16:creationId xmlns="" xmlns:a16="http://schemas.microsoft.com/office/drawing/2014/main" id="{6C68EEB2-5360-4651-835F-E17773174DCB}"/>
            </a:ext>
          </a:extLst>
        </xdr:cNvPr>
        <xdr:cNvSpPr/>
      </xdr:nvSpPr>
      <xdr:spPr bwMode="auto">
        <a:xfrm>
          <a:off x="2159000" y="1603375"/>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116652</xdr:rowOff>
    </xdr:from>
    <xdr:to>
      <xdr:col>4</xdr:col>
      <xdr:colOff>1117600</xdr:colOff>
      <xdr:row>20</xdr:row>
      <xdr:rowOff>86431</xdr:rowOff>
    </xdr:to>
    <xdr:cxnSp macro="">
      <xdr:nvCxnSpPr>
        <xdr:cNvPr id="43" name="直線コネクタ 42">
          <a:extLst>
            <a:ext uri="{FF2B5EF4-FFF2-40B4-BE49-F238E27FC236}">
              <a16:creationId xmlns="" xmlns:a16="http://schemas.microsoft.com/office/drawing/2014/main" id="{18649236-7971-4BCC-AFBB-B26FE633C5E0}"/>
            </a:ext>
          </a:extLst>
        </xdr:cNvPr>
        <xdr:cNvCxnSpPr/>
      </xdr:nvCxnSpPr>
      <xdr:spPr bwMode="auto">
        <a:xfrm flipV="1">
          <a:off x="5651500" y="2174052"/>
          <a:ext cx="0" cy="13413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58508</xdr:rowOff>
    </xdr:from>
    <xdr:ext cx="762000" cy="259045"/>
    <xdr:sp macro="" textlink="">
      <xdr:nvSpPr>
        <xdr:cNvPr id="44" name="人口1人当たり決算額の推移最小値テキスト130">
          <a:extLst>
            <a:ext uri="{FF2B5EF4-FFF2-40B4-BE49-F238E27FC236}">
              <a16:creationId xmlns="" xmlns:a16="http://schemas.microsoft.com/office/drawing/2014/main" id="{CDDBEB05-8EBD-4D7F-881A-ECB62AC53CA3}"/>
            </a:ext>
          </a:extLst>
        </xdr:cNvPr>
        <xdr:cNvSpPr txBox="1"/>
      </xdr:nvSpPr>
      <xdr:spPr>
        <a:xfrm>
          <a:off x="5740400" y="348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48,179</a:t>
          </a:r>
          <a:endParaRPr kumimoji="1" lang="ja-JP" altLang="en-US" sz="1000" b="1">
            <a:latin typeface="ＭＳ Ｐゴシック"/>
          </a:endParaRPr>
        </a:p>
      </xdr:txBody>
    </xdr:sp>
    <xdr:clientData/>
  </xdr:oneCellAnchor>
  <xdr:twoCellAnchor>
    <xdr:from>
      <xdr:col>4</xdr:col>
      <xdr:colOff>1028700</xdr:colOff>
      <xdr:row>20</xdr:row>
      <xdr:rowOff>86431</xdr:rowOff>
    </xdr:from>
    <xdr:to>
      <xdr:col>5</xdr:col>
      <xdr:colOff>73025</xdr:colOff>
      <xdr:row>20</xdr:row>
      <xdr:rowOff>86431</xdr:rowOff>
    </xdr:to>
    <xdr:cxnSp macro="">
      <xdr:nvCxnSpPr>
        <xdr:cNvPr id="45" name="直線コネクタ 44">
          <a:extLst>
            <a:ext uri="{FF2B5EF4-FFF2-40B4-BE49-F238E27FC236}">
              <a16:creationId xmlns="" xmlns:a16="http://schemas.microsoft.com/office/drawing/2014/main" id="{3E8545C0-539B-4FE8-9FD7-1D05133E4F44}"/>
            </a:ext>
          </a:extLst>
        </xdr:cNvPr>
        <xdr:cNvCxnSpPr/>
      </xdr:nvCxnSpPr>
      <xdr:spPr bwMode="auto">
        <a:xfrm>
          <a:off x="5562600" y="35154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31579</xdr:rowOff>
    </xdr:from>
    <xdr:ext cx="762000" cy="259045"/>
    <xdr:sp macro="" textlink="">
      <xdr:nvSpPr>
        <xdr:cNvPr id="46" name="人口1人当たり決算額の推移最大値テキスト130">
          <a:extLst>
            <a:ext uri="{FF2B5EF4-FFF2-40B4-BE49-F238E27FC236}">
              <a16:creationId xmlns="" xmlns:a16="http://schemas.microsoft.com/office/drawing/2014/main" id="{45B2CBED-EC33-40E2-BE0F-E9C65395A262}"/>
            </a:ext>
          </a:extLst>
        </xdr:cNvPr>
        <xdr:cNvSpPr txBox="1"/>
      </xdr:nvSpPr>
      <xdr:spPr>
        <a:xfrm>
          <a:off x="5740400" y="191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77,518</a:t>
          </a:r>
          <a:endParaRPr kumimoji="1" lang="ja-JP" altLang="en-US" sz="1000" b="1">
            <a:latin typeface="ＭＳ Ｐゴシック"/>
          </a:endParaRPr>
        </a:p>
      </xdr:txBody>
    </xdr:sp>
    <xdr:clientData/>
  </xdr:oneCellAnchor>
  <xdr:twoCellAnchor>
    <xdr:from>
      <xdr:col>4</xdr:col>
      <xdr:colOff>1028700</xdr:colOff>
      <xdr:row>12</xdr:row>
      <xdr:rowOff>116652</xdr:rowOff>
    </xdr:from>
    <xdr:to>
      <xdr:col>5</xdr:col>
      <xdr:colOff>73025</xdr:colOff>
      <xdr:row>12</xdr:row>
      <xdr:rowOff>116652</xdr:rowOff>
    </xdr:to>
    <xdr:cxnSp macro="">
      <xdr:nvCxnSpPr>
        <xdr:cNvPr id="47" name="直線コネクタ 46">
          <a:extLst>
            <a:ext uri="{FF2B5EF4-FFF2-40B4-BE49-F238E27FC236}">
              <a16:creationId xmlns="" xmlns:a16="http://schemas.microsoft.com/office/drawing/2014/main" id="{4FFF9C2C-DFC1-4DF5-B953-4023CD48386A}"/>
            </a:ext>
          </a:extLst>
        </xdr:cNvPr>
        <xdr:cNvCxnSpPr/>
      </xdr:nvCxnSpPr>
      <xdr:spPr bwMode="auto">
        <a:xfrm>
          <a:off x="5562600" y="21740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12</xdr:row>
      <xdr:rowOff>102753</xdr:rowOff>
    </xdr:from>
    <xdr:to>
      <xdr:col>4</xdr:col>
      <xdr:colOff>1117600</xdr:colOff>
      <xdr:row>12</xdr:row>
      <xdr:rowOff>116652</xdr:rowOff>
    </xdr:to>
    <xdr:cxnSp macro="">
      <xdr:nvCxnSpPr>
        <xdr:cNvPr id="48" name="直線コネクタ 47">
          <a:extLst>
            <a:ext uri="{FF2B5EF4-FFF2-40B4-BE49-F238E27FC236}">
              <a16:creationId xmlns="" xmlns:a16="http://schemas.microsoft.com/office/drawing/2014/main" id="{1D45F6B0-CCAF-4A26-9021-E214C0B67006}"/>
            </a:ext>
          </a:extLst>
        </xdr:cNvPr>
        <xdr:cNvCxnSpPr/>
      </xdr:nvCxnSpPr>
      <xdr:spPr bwMode="auto">
        <a:xfrm>
          <a:off x="5003800" y="2160153"/>
          <a:ext cx="647700" cy="138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162379</xdr:rowOff>
    </xdr:from>
    <xdr:ext cx="762000" cy="259045"/>
    <xdr:sp macro="" textlink="">
      <xdr:nvSpPr>
        <xdr:cNvPr id="49" name="人口1人当たり決算額の推移平均値テキスト130">
          <a:extLst>
            <a:ext uri="{FF2B5EF4-FFF2-40B4-BE49-F238E27FC236}">
              <a16:creationId xmlns="" xmlns:a16="http://schemas.microsoft.com/office/drawing/2014/main" id="{F1F90D9F-2068-452D-A317-02DF7F10925C}"/>
            </a:ext>
          </a:extLst>
        </xdr:cNvPr>
        <xdr:cNvSpPr txBox="1"/>
      </xdr:nvSpPr>
      <xdr:spPr>
        <a:xfrm>
          <a:off x="5740400" y="2734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63,546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18852</xdr:rowOff>
    </xdr:from>
    <xdr:to>
      <xdr:col>5</xdr:col>
      <xdr:colOff>34925</xdr:colOff>
      <xdr:row>16</xdr:row>
      <xdr:rowOff>120452</xdr:rowOff>
    </xdr:to>
    <xdr:sp macro="" textlink="">
      <xdr:nvSpPr>
        <xdr:cNvPr id="50" name="フローチャート : 判断 49">
          <a:extLst>
            <a:ext uri="{FF2B5EF4-FFF2-40B4-BE49-F238E27FC236}">
              <a16:creationId xmlns="" xmlns:a16="http://schemas.microsoft.com/office/drawing/2014/main" id="{5F2C7B97-D704-41C2-9823-23FA1BD77D6D}"/>
            </a:ext>
          </a:extLst>
        </xdr:cNvPr>
        <xdr:cNvSpPr/>
      </xdr:nvSpPr>
      <xdr:spPr bwMode="auto">
        <a:xfrm>
          <a:off x="5600700" y="27620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12</xdr:row>
      <xdr:rowOff>102753</xdr:rowOff>
    </xdr:from>
    <xdr:to>
      <xdr:col>4</xdr:col>
      <xdr:colOff>469900</xdr:colOff>
      <xdr:row>12</xdr:row>
      <xdr:rowOff>106365</xdr:rowOff>
    </xdr:to>
    <xdr:cxnSp macro="">
      <xdr:nvCxnSpPr>
        <xdr:cNvPr id="51" name="直線コネクタ 50">
          <a:extLst>
            <a:ext uri="{FF2B5EF4-FFF2-40B4-BE49-F238E27FC236}">
              <a16:creationId xmlns="" xmlns:a16="http://schemas.microsoft.com/office/drawing/2014/main" id="{8A0E5CB0-DD72-4B66-BEF8-9C4A9165F128}"/>
            </a:ext>
          </a:extLst>
        </xdr:cNvPr>
        <xdr:cNvCxnSpPr/>
      </xdr:nvCxnSpPr>
      <xdr:spPr bwMode="auto">
        <a:xfrm flipV="1">
          <a:off x="4305300" y="2160153"/>
          <a:ext cx="698500" cy="36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3078</xdr:rowOff>
    </xdr:from>
    <xdr:to>
      <xdr:col>4</xdr:col>
      <xdr:colOff>520700</xdr:colOff>
      <xdr:row>16</xdr:row>
      <xdr:rowOff>104678</xdr:rowOff>
    </xdr:to>
    <xdr:sp macro="" textlink="">
      <xdr:nvSpPr>
        <xdr:cNvPr id="52" name="フローチャート : 判断 51">
          <a:extLst>
            <a:ext uri="{FF2B5EF4-FFF2-40B4-BE49-F238E27FC236}">
              <a16:creationId xmlns="" xmlns:a16="http://schemas.microsoft.com/office/drawing/2014/main" id="{E6F1BF57-5B57-40DC-80B8-8B2AB14F4AA2}"/>
            </a:ext>
          </a:extLst>
        </xdr:cNvPr>
        <xdr:cNvSpPr/>
      </xdr:nvSpPr>
      <xdr:spPr bwMode="auto">
        <a:xfrm>
          <a:off x="4953000" y="2746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89455</xdr:rowOff>
    </xdr:from>
    <xdr:ext cx="736600" cy="259045"/>
    <xdr:sp macro="" textlink="">
      <xdr:nvSpPr>
        <xdr:cNvPr id="53" name="テキスト ボックス 52">
          <a:extLst>
            <a:ext uri="{FF2B5EF4-FFF2-40B4-BE49-F238E27FC236}">
              <a16:creationId xmlns="" xmlns:a16="http://schemas.microsoft.com/office/drawing/2014/main" id="{B638EF0A-8171-4041-8D2E-D6F103BE0616}"/>
            </a:ext>
          </a:extLst>
        </xdr:cNvPr>
        <xdr:cNvSpPr txBox="1"/>
      </xdr:nvSpPr>
      <xdr:spPr>
        <a:xfrm>
          <a:off x="4622800" y="2832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63,891</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106365</xdr:rowOff>
    </xdr:from>
    <xdr:to>
      <xdr:col>3</xdr:col>
      <xdr:colOff>904875</xdr:colOff>
      <xdr:row>12</xdr:row>
      <xdr:rowOff>153960</xdr:rowOff>
    </xdr:to>
    <xdr:cxnSp macro="">
      <xdr:nvCxnSpPr>
        <xdr:cNvPr id="54" name="直線コネクタ 53">
          <a:extLst>
            <a:ext uri="{FF2B5EF4-FFF2-40B4-BE49-F238E27FC236}">
              <a16:creationId xmlns="" xmlns:a16="http://schemas.microsoft.com/office/drawing/2014/main" id="{D6941F3A-2AC3-47A1-82C1-99C90E8DDAD9}"/>
            </a:ext>
          </a:extLst>
        </xdr:cNvPr>
        <xdr:cNvCxnSpPr/>
      </xdr:nvCxnSpPr>
      <xdr:spPr bwMode="auto">
        <a:xfrm flipV="1">
          <a:off x="3606800" y="2163765"/>
          <a:ext cx="698500" cy="475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18532</xdr:rowOff>
    </xdr:from>
    <xdr:to>
      <xdr:col>3</xdr:col>
      <xdr:colOff>955675</xdr:colOff>
      <xdr:row>16</xdr:row>
      <xdr:rowOff>120132</xdr:rowOff>
    </xdr:to>
    <xdr:sp macro="" textlink="">
      <xdr:nvSpPr>
        <xdr:cNvPr id="55" name="フローチャート : 判断 54">
          <a:extLst>
            <a:ext uri="{FF2B5EF4-FFF2-40B4-BE49-F238E27FC236}">
              <a16:creationId xmlns="" xmlns:a16="http://schemas.microsoft.com/office/drawing/2014/main" id="{6B523D94-E6D4-4424-A5A0-098546E5F748}"/>
            </a:ext>
          </a:extLst>
        </xdr:cNvPr>
        <xdr:cNvSpPr/>
      </xdr:nvSpPr>
      <xdr:spPr bwMode="auto">
        <a:xfrm>
          <a:off x="4254500" y="27617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104909</xdr:rowOff>
    </xdr:from>
    <xdr:ext cx="762000" cy="259045"/>
    <xdr:sp macro="" textlink="">
      <xdr:nvSpPr>
        <xdr:cNvPr id="56" name="テキスト ボックス 55">
          <a:extLst>
            <a:ext uri="{FF2B5EF4-FFF2-40B4-BE49-F238E27FC236}">
              <a16:creationId xmlns="" xmlns:a16="http://schemas.microsoft.com/office/drawing/2014/main" id="{07B07E50-D3A7-40A5-A8E6-D5F8A948A410}"/>
            </a:ext>
          </a:extLst>
        </xdr:cNvPr>
        <xdr:cNvSpPr txBox="1"/>
      </xdr:nvSpPr>
      <xdr:spPr>
        <a:xfrm>
          <a:off x="3924300" y="2848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63,553</a:t>
          </a:r>
          <a:endParaRPr kumimoji="1" lang="ja-JP" altLang="en-US" sz="1000" b="1">
            <a:solidFill>
              <a:srgbClr val="000080"/>
            </a:solidFill>
            <a:latin typeface="ＭＳ Ｐゴシック"/>
          </a:endParaRPr>
        </a:p>
      </xdr:txBody>
    </xdr:sp>
    <xdr:clientData/>
  </xdr:oneCellAnchor>
  <xdr:twoCellAnchor>
    <xdr:from>
      <xdr:col>2</xdr:col>
      <xdr:colOff>641350</xdr:colOff>
      <xdr:row>11</xdr:row>
      <xdr:rowOff>165664</xdr:rowOff>
    </xdr:from>
    <xdr:to>
      <xdr:col>3</xdr:col>
      <xdr:colOff>206375</xdr:colOff>
      <xdr:row>12</xdr:row>
      <xdr:rowOff>153960</xdr:rowOff>
    </xdr:to>
    <xdr:cxnSp macro="">
      <xdr:nvCxnSpPr>
        <xdr:cNvPr id="57" name="直線コネクタ 56">
          <a:extLst>
            <a:ext uri="{FF2B5EF4-FFF2-40B4-BE49-F238E27FC236}">
              <a16:creationId xmlns="" xmlns:a16="http://schemas.microsoft.com/office/drawing/2014/main" id="{FE2DA1C0-7F11-4080-BE2F-77399B1E8DD1}"/>
            </a:ext>
          </a:extLst>
        </xdr:cNvPr>
        <xdr:cNvCxnSpPr/>
      </xdr:nvCxnSpPr>
      <xdr:spPr bwMode="auto">
        <a:xfrm>
          <a:off x="2908300" y="2051614"/>
          <a:ext cx="698500" cy="1597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71338</xdr:rowOff>
    </xdr:from>
    <xdr:to>
      <xdr:col>3</xdr:col>
      <xdr:colOff>257175</xdr:colOff>
      <xdr:row>17</xdr:row>
      <xdr:rowOff>1488</xdr:rowOff>
    </xdr:to>
    <xdr:sp macro="" textlink="">
      <xdr:nvSpPr>
        <xdr:cNvPr id="58" name="フローチャート : 判断 57">
          <a:extLst>
            <a:ext uri="{FF2B5EF4-FFF2-40B4-BE49-F238E27FC236}">
              <a16:creationId xmlns="" xmlns:a16="http://schemas.microsoft.com/office/drawing/2014/main" id="{738D053B-B53C-428A-A915-6B269197D782}"/>
            </a:ext>
          </a:extLst>
        </xdr:cNvPr>
        <xdr:cNvSpPr/>
      </xdr:nvSpPr>
      <xdr:spPr bwMode="auto">
        <a:xfrm>
          <a:off x="3556000" y="28145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157715</xdr:rowOff>
    </xdr:from>
    <xdr:ext cx="762000" cy="259045"/>
    <xdr:sp macro="" textlink="">
      <xdr:nvSpPr>
        <xdr:cNvPr id="59" name="テキスト ボックス 58">
          <a:extLst>
            <a:ext uri="{FF2B5EF4-FFF2-40B4-BE49-F238E27FC236}">
              <a16:creationId xmlns="" xmlns:a16="http://schemas.microsoft.com/office/drawing/2014/main" id="{D68115BD-4109-4162-BD54-40E70C8A63E7}"/>
            </a:ext>
          </a:extLst>
        </xdr:cNvPr>
        <xdr:cNvSpPr txBox="1"/>
      </xdr:nvSpPr>
      <xdr:spPr>
        <a:xfrm>
          <a:off x="3225800" y="290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62,398</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146228</xdr:rowOff>
    </xdr:from>
    <xdr:to>
      <xdr:col>2</xdr:col>
      <xdr:colOff>692150</xdr:colOff>
      <xdr:row>16</xdr:row>
      <xdr:rowOff>76378</xdr:rowOff>
    </xdr:to>
    <xdr:sp macro="" textlink="">
      <xdr:nvSpPr>
        <xdr:cNvPr id="60" name="フローチャート : 判断 59">
          <a:extLst>
            <a:ext uri="{FF2B5EF4-FFF2-40B4-BE49-F238E27FC236}">
              <a16:creationId xmlns="" xmlns:a16="http://schemas.microsoft.com/office/drawing/2014/main" id="{3B6EB31F-BF4C-4AD3-A1A4-AE787897423F}"/>
            </a:ext>
          </a:extLst>
        </xdr:cNvPr>
        <xdr:cNvSpPr/>
      </xdr:nvSpPr>
      <xdr:spPr bwMode="auto">
        <a:xfrm>
          <a:off x="2857500" y="27179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61155</xdr:rowOff>
    </xdr:from>
    <xdr:ext cx="762000" cy="259045"/>
    <xdr:sp macro="" textlink="">
      <xdr:nvSpPr>
        <xdr:cNvPr id="61" name="テキスト ボックス 60">
          <a:extLst>
            <a:ext uri="{FF2B5EF4-FFF2-40B4-BE49-F238E27FC236}">
              <a16:creationId xmlns="" xmlns:a16="http://schemas.microsoft.com/office/drawing/2014/main" id="{AFA7B6B2-FCED-417A-AD0F-DB00A6CE19DB}"/>
            </a:ext>
          </a:extLst>
        </xdr:cNvPr>
        <xdr:cNvSpPr txBox="1"/>
      </xdr:nvSpPr>
      <xdr:spPr>
        <a:xfrm>
          <a:off x="2527300" y="2804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64,510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a:extLst>
            <a:ext uri="{FF2B5EF4-FFF2-40B4-BE49-F238E27FC236}">
              <a16:creationId xmlns="" xmlns:a16="http://schemas.microsoft.com/office/drawing/2014/main" id="{03E37E2A-391A-4A1C-BDC5-4D9291D7FFC5}"/>
            </a:ext>
          </a:extLst>
        </xdr:cNvPr>
        <xdr:cNvSpPr txBox="1"/>
      </xdr:nvSpPr>
      <xdr:spPr>
        <a:xfrm>
          <a:off x="5473700" y="391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a:extLst>
            <a:ext uri="{FF2B5EF4-FFF2-40B4-BE49-F238E27FC236}">
              <a16:creationId xmlns="" xmlns:a16="http://schemas.microsoft.com/office/drawing/2014/main" id="{2AC23F7F-8D1C-4247-90B5-0F4643140F8D}"/>
            </a:ext>
          </a:extLst>
        </xdr:cNvPr>
        <xdr:cNvSpPr txBox="1"/>
      </xdr:nvSpPr>
      <xdr:spPr>
        <a:xfrm>
          <a:off x="4826000" y="391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a:extLst>
            <a:ext uri="{FF2B5EF4-FFF2-40B4-BE49-F238E27FC236}">
              <a16:creationId xmlns="" xmlns:a16="http://schemas.microsoft.com/office/drawing/2014/main" id="{DA9D0255-CF10-4D01-B8E9-D1EF763EC8EA}"/>
            </a:ext>
          </a:extLst>
        </xdr:cNvPr>
        <xdr:cNvSpPr txBox="1"/>
      </xdr:nvSpPr>
      <xdr:spPr>
        <a:xfrm>
          <a:off x="4127500" y="391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a:extLst>
            <a:ext uri="{FF2B5EF4-FFF2-40B4-BE49-F238E27FC236}">
              <a16:creationId xmlns="" xmlns:a16="http://schemas.microsoft.com/office/drawing/2014/main" id="{8448CAFE-6592-4166-9E22-EDEF15C6BB03}"/>
            </a:ext>
          </a:extLst>
        </xdr:cNvPr>
        <xdr:cNvSpPr txBox="1"/>
      </xdr:nvSpPr>
      <xdr:spPr>
        <a:xfrm>
          <a:off x="3429000" y="391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a:extLst>
            <a:ext uri="{FF2B5EF4-FFF2-40B4-BE49-F238E27FC236}">
              <a16:creationId xmlns="" xmlns:a16="http://schemas.microsoft.com/office/drawing/2014/main" id="{35C608CF-232F-4C3E-A378-17F07A7C880D}"/>
            </a:ext>
          </a:extLst>
        </xdr:cNvPr>
        <xdr:cNvSpPr txBox="1"/>
      </xdr:nvSpPr>
      <xdr:spPr>
        <a:xfrm>
          <a:off x="2730500" y="391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12</xdr:row>
      <xdr:rowOff>65852</xdr:rowOff>
    </xdr:from>
    <xdr:to>
      <xdr:col>5</xdr:col>
      <xdr:colOff>34925</xdr:colOff>
      <xdr:row>12</xdr:row>
      <xdr:rowOff>167452</xdr:rowOff>
    </xdr:to>
    <xdr:sp macro="" textlink="">
      <xdr:nvSpPr>
        <xdr:cNvPr id="67" name="円/楕円 66">
          <a:extLst>
            <a:ext uri="{FF2B5EF4-FFF2-40B4-BE49-F238E27FC236}">
              <a16:creationId xmlns="" xmlns:a16="http://schemas.microsoft.com/office/drawing/2014/main" id="{87E2FDC4-4718-41FA-81F0-869651E79B24}"/>
            </a:ext>
          </a:extLst>
        </xdr:cNvPr>
        <xdr:cNvSpPr/>
      </xdr:nvSpPr>
      <xdr:spPr bwMode="auto">
        <a:xfrm>
          <a:off x="5600700" y="2123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12529</xdr:rowOff>
    </xdr:from>
    <xdr:ext cx="762000" cy="259045"/>
    <xdr:sp macro="" textlink="">
      <xdr:nvSpPr>
        <xdr:cNvPr id="68" name="人口1人当たり決算額の推移該当値テキスト130">
          <a:extLst>
            <a:ext uri="{FF2B5EF4-FFF2-40B4-BE49-F238E27FC236}">
              <a16:creationId xmlns="" xmlns:a16="http://schemas.microsoft.com/office/drawing/2014/main" id="{D3155BFD-EF8B-47F0-A234-2C6B219FF037}"/>
            </a:ext>
          </a:extLst>
        </xdr:cNvPr>
        <xdr:cNvSpPr txBox="1"/>
      </xdr:nvSpPr>
      <xdr:spPr>
        <a:xfrm>
          <a:off x="5740400" y="206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77,518</a:t>
          </a:r>
          <a:endParaRPr kumimoji="1" lang="ja-JP" altLang="en-US" sz="1000" b="1">
            <a:solidFill>
              <a:srgbClr val="FF0000"/>
            </a:solidFill>
            <a:latin typeface="ＭＳ Ｐゴシック"/>
          </a:endParaRPr>
        </a:p>
      </xdr:txBody>
    </xdr:sp>
    <xdr:clientData/>
  </xdr:oneCellAnchor>
  <xdr:twoCellAnchor>
    <xdr:from>
      <xdr:col>4</xdr:col>
      <xdr:colOff>419100</xdr:colOff>
      <xdr:row>12</xdr:row>
      <xdr:rowOff>51953</xdr:rowOff>
    </xdr:from>
    <xdr:to>
      <xdr:col>4</xdr:col>
      <xdr:colOff>520700</xdr:colOff>
      <xdr:row>12</xdr:row>
      <xdr:rowOff>153553</xdr:rowOff>
    </xdr:to>
    <xdr:sp macro="" textlink="">
      <xdr:nvSpPr>
        <xdr:cNvPr id="69" name="円/楕円 68">
          <a:extLst>
            <a:ext uri="{FF2B5EF4-FFF2-40B4-BE49-F238E27FC236}">
              <a16:creationId xmlns="" xmlns:a16="http://schemas.microsoft.com/office/drawing/2014/main" id="{95E2927D-BA5C-4302-8DCC-D452BF975B3F}"/>
            </a:ext>
          </a:extLst>
        </xdr:cNvPr>
        <xdr:cNvSpPr/>
      </xdr:nvSpPr>
      <xdr:spPr bwMode="auto">
        <a:xfrm>
          <a:off x="4953000" y="21093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10</xdr:row>
      <xdr:rowOff>163730</xdr:rowOff>
    </xdr:from>
    <xdr:ext cx="736600" cy="259045"/>
    <xdr:sp macro="" textlink="">
      <xdr:nvSpPr>
        <xdr:cNvPr id="70" name="テキスト ボックス 69">
          <a:extLst>
            <a:ext uri="{FF2B5EF4-FFF2-40B4-BE49-F238E27FC236}">
              <a16:creationId xmlns="" xmlns:a16="http://schemas.microsoft.com/office/drawing/2014/main" id="{2BC702F0-50B7-4533-A4A7-CEF86F626140}"/>
            </a:ext>
          </a:extLst>
        </xdr:cNvPr>
        <xdr:cNvSpPr txBox="1"/>
      </xdr:nvSpPr>
      <xdr:spPr>
        <a:xfrm>
          <a:off x="4622800" y="18782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77,822</a:t>
          </a:r>
          <a:endParaRPr kumimoji="1" lang="ja-JP" altLang="en-US" sz="1000" b="1">
            <a:solidFill>
              <a:srgbClr val="FF0000"/>
            </a:solidFill>
            <a:latin typeface="ＭＳ Ｐゴシック"/>
          </a:endParaRPr>
        </a:p>
      </xdr:txBody>
    </xdr:sp>
    <xdr:clientData/>
  </xdr:oneCellAnchor>
  <xdr:twoCellAnchor>
    <xdr:from>
      <xdr:col>3</xdr:col>
      <xdr:colOff>854075</xdr:colOff>
      <xdr:row>12</xdr:row>
      <xdr:rowOff>55565</xdr:rowOff>
    </xdr:from>
    <xdr:to>
      <xdr:col>3</xdr:col>
      <xdr:colOff>955675</xdr:colOff>
      <xdr:row>12</xdr:row>
      <xdr:rowOff>157165</xdr:rowOff>
    </xdr:to>
    <xdr:sp macro="" textlink="">
      <xdr:nvSpPr>
        <xdr:cNvPr id="71" name="円/楕円 70">
          <a:extLst>
            <a:ext uri="{FF2B5EF4-FFF2-40B4-BE49-F238E27FC236}">
              <a16:creationId xmlns="" xmlns:a16="http://schemas.microsoft.com/office/drawing/2014/main" id="{4C9008FC-20B5-4C48-A145-8CEBA85F6287}"/>
            </a:ext>
          </a:extLst>
        </xdr:cNvPr>
        <xdr:cNvSpPr/>
      </xdr:nvSpPr>
      <xdr:spPr bwMode="auto">
        <a:xfrm>
          <a:off x="4254500" y="2112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10</xdr:row>
      <xdr:rowOff>167342</xdr:rowOff>
    </xdr:from>
    <xdr:ext cx="762000" cy="259045"/>
    <xdr:sp macro="" textlink="">
      <xdr:nvSpPr>
        <xdr:cNvPr id="72" name="テキスト ボックス 71">
          <a:extLst>
            <a:ext uri="{FF2B5EF4-FFF2-40B4-BE49-F238E27FC236}">
              <a16:creationId xmlns="" xmlns:a16="http://schemas.microsoft.com/office/drawing/2014/main" id="{5C1ED525-5385-4552-A692-FD0135D9E348}"/>
            </a:ext>
          </a:extLst>
        </xdr:cNvPr>
        <xdr:cNvSpPr txBox="1"/>
      </xdr:nvSpPr>
      <xdr:spPr>
        <a:xfrm>
          <a:off x="3924300" y="1881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77,743</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103160</xdr:rowOff>
    </xdr:from>
    <xdr:to>
      <xdr:col>3</xdr:col>
      <xdr:colOff>257175</xdr:colOff>
      <xdr:row>13</xdr:row>
      <xdr:rowOff>33310</xdr:rowOff>
    </xdr:to>
    <xdr:sp macro="" textlink="">
      <xdr:nvSpPr>
        <xdr:cNvPr id="73" name="円/楕円 72">
          <a:extLst>
            <a:ext uri="{FF2B5EF4-FFF2-40B4-BE49-F238E27FC236}">
              <a16:creationId xmlns="" xmlns:a16="http://schemas.microsoft.com/office/drawing/2014/main" id="{F036CDB4-20B4-432C-A1D2-7A8B801E0020}"/>
            </a:ext>
          </a:extLst>
        </xdr:cNvPr>
        <xdr:cNvSpPr/>
      </xdr:nvSpPr>
      <xdr:spPr bwMode="auto">
        <a:xfrm>
          <a:off x="3556000" y="2160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43487</xdr:rowOff>
    </xdr:from>
    <xdr:ext cx="762000" cy="259045"/>
    <xdr:sp macro="" textlink="">
      <xdr:nvSpPr>
        <xdr:cNvPr id="74" name="テキスト ボックス 73">
          <a:extLst>
            <a:ext uri="{FF2B5EF4-FFF2-40B4-BE49-F238E27FC236}">
              <a16:creationId xmlns="" xmlns:a16="http://schemas.microsoft.com/office/drawing/2014/main" id="{12251F98-0F65-471A-BF7F-20A92C9297B2}"/>
            </a:ext>
          </a:extLst>
        </xdr:cNvPr>
        <xdr:cNvSpPr txBox="1"/>
      </xdr:nvSpPr>
      <xdr:spPr>
        <a:xfrm>
          <a:off x="3225800" y="192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76,702</a:t>
          </a:r>
          <a:endParaRPr kumimoji="1" lang="ja-JP" altLang="en-US" sz="1000" b="1">
            <a:solidFill>
              <a:srgbClr val="FF0000"/>
            </a:solidFill>
            <a:latin typeface="ＭＳ Ｐゴシック"/>
          </a:endParaRPr>
        </a:p>
      </xdr:txBody>
    </xdr:sp>
    <xdr:clientData/>
  </xdr:oneCellAnchor>
  <xdr:twoCellAnchor>
    <xdr:from>
      <xdr:col>2</xdr:col>
      <xdr:colOff>590550</xdr:colOff>
      <xdr:row>11</xdr:row>
      <xdr:rowOff>114864</xdr:rowOff>
    </xdr:from>
    <xdr:to>
      <xdr:col>2</xdr:col>
      <xdr:colOff>692150</xdr:colOff>
      <xdr:row>12</xdr:row>
      <xdr:rowOff>45014</xdr:rowOff>
    </xdr:to>
    <xdr:sp macro="" textlink="">
      <xdr:nvSpPr>
        <xdr:cNvPr id="75" name="円/楕円 74">
          <a:extLst>
            <a:ext uri="{FF2B5EF4-FFF2-40B4-BE49-F238E27FC236}">
              <a16:creationId xmlns="" xmlns:a16="http://schemas.microsoft.com/office/drawing/2014/main" id="{77EEB9E1-BDC8-4794-970B-4C1734768113}"/>
            </a:ext>
          </a:extLst>
        </xdr:cNvPr>
        <xdr:cNvSpPr/>
      </xdr:nvSpPr>
      <xdr:spPr bwMode="auto">
        <a:xfrm>
          <a:off x="2857500" y="2000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10</xdr:row>
      <xdr:rowOff>55191</xdr:rowOff>
    </xdr:from>
    <xdr:ext cx="762000" cy="259045"/>
    <xdr:sp macro="" textlink="">
      <xdr:nvSpPr>
        <xdr:cNvPr id="76" name="テキスト ボックス 75">
          <a:extLst>
            <a:ext uri="{FF2B5EF4-FFF2-40B4-BE49-F238E27FC236}">
              <a16:creationId xmlns="" xmlns:a16="http://schemas.microsoft.com/office/drawing/2014/main" id="{747D330B-21B9-4EF5-950E-58C18D5B058C}"/>
            </a:ext>
          </a:extLst>
        </xdr:cNvPr>
        <xdr:cNvSpPr txBox="1"/>
      </xdr:nvSpPr>
      <xdr:spPr>
        <a:xfrm>
          <a:off x="2527300" y="176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80,196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a:extLst>
            <a:ext uri="{FF2B5EF4-FFF2-40B4-BE49-F238E27FC236}">
              <a16:creationId xmlns="" xmlns:a16="http://schemas.microsoft.com/office/drawing/2014/main" id="{B6394573-6056-4BA2-8034-6B76163B3B3F}"/>
            </a:ext>
          </a:extLst>
        </xdr:cNvPr>
        <xdr:cNvSpPr/>
      </xdr:nvSpPr>
      <xdr:spPr bwMode="auto">
        <a:xfrm>
          <a:off x="2159000" y="498475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a:extLst>
            <a:ext uri="{FF2B5EF4-FFF2-40B4-BE49-F238E27FC236}">
              <a16:creationId xmlns="" xmlns:a16="http://schemas.microsoft.com/office/drawing/2014/main" id="{E28421FD-69CC-40BD-84B1-AE20DCA0F8EA}"/>
            </a:ext>
          </a:extLst>
        </xdr:cNvPr>
        <xdr:cNvSpPr/>
      </xdr:nvSpPr>
      <xdr:spPr bwMode="auto">
        <a:xfrm>
          <a:off x="127000" y="4984750"/>
          <a:ext cx="1333500" cy="84772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a:extLst>
            <a:ext uri="{FF2B5EF4-FFF2-40B4-BE49-F238E27FC236}">
              <a16:creationId xmlns="" xmlns:a16="http://schemas.microsoft.com/office/drawing/2014/main" id="{A2DEBDE6-72F5-46CC-B2B8-0AE67A739D56}"/>
            </a:ext>
          </a:extLst>
        </xdr:cNvPr>
        <xdr:cNvSpPr/>
      </xdr:nvSpPr>
      <xdr:spPr bwMode="auto">
        <a:xfrm>
          <a:off x="457200" y="509905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a:extLst>
            <a:ext uri="{FF2B5EF4-FFF2-40B4-BE49-F238E27FC236}">
              <a16:creationId xmlns="" xmlns:a16="http://schemas.microsoft.com/office/drawing/2014/main" id="{A62F8F44-F642-4548-AFC0-C2FFD2261260}"/>
            </a:ext>
          </a:extLst>
        </xdr:cNvPr>
        <xdr:cNvSpPr/>
      </xdr:nvSpPr>
      <xdr:spPr bwMode="auto">
        <a:xfrm>
          <a:off x="457200" y="5365750"/>
          <a:ext cx="1270000" cy="1206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a:extLst>
            <a:ext uri="{FF2B5EF4-FFF2-40B4-BE49-F238E27FC236}">
              <a16:creationId xmlns="" xmlns:a16="http://schemas.microsoft.com/office/drawing/2014/main" id="{7B6F6985-63B7-4354-AB7C-15C93DCCD7EB}"/>
            </a:ext>
          </a:extLst>
        </xdr:cNvPr>
        <xdr:cNvSpPr/>
      </xdr:nvSpPr>
      <xdr:spPr bwMode="auto">
        <a:xfrm>
          <a:off x="457200" y="5499100"/>
          <a:ext cx="1270000" cy="4635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a:extLst>
            <a:ext uri="{FF2B5EF4-FFF2-40B4-BE49-F238E27FC236}">
              <a16:creationId xmlns="" xmlns:a16="http://schemas.microsoft.com/office/drawing/2014/main" id="{98BBFC02-0021-4110-8866-BC64EBECFDF8}"/>
            </a:ext>
          </a:extLst>
        </xdr:cNvPr>
        <xdr:cNvCxnSpPr/>
      </xdr:nvCxnSpPr>
      <xdr:spPr bwMode="auto">
        <a:xfrm flipH="1">
          <a:off x="196850" y="516255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a:extLst>
            <a:ext uri="{FF2B5EF4-FFF2-40B4-BE49-F238E27FC236}">
              <a16:creationId xmlns="" xmlns:a16="http://schemas.microsoft.com/office/drawing/2014/main" id="{9B0B74F6-8B03-40A9-8D25-DFB00B8774B9}"/>
            </a:ext>
          </a:extLst>
        </xdr:cNvPr>
        <xdr:cNvCxnSpPr/>
      </xdr:nvCxnSpPr>
      <xdr:spPr bwMode="auto">
        <a:xfrm>
          <a:off x="282575" y="5486400"/>
          <a:ext cx="0" cy="1016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a:extLst>
            <a:ext uri="{FF2B5EF4-FFF2-40B4-BE49-F238E27FC236}">
              <a16:creationId xmlns="" xmlns:a16="http://schemas.microsoft.com/office/drawing/2014/main" id="{1AC10F46-5223-4033-9DC3-046A393B647A}"/>
            </a:ext>
          </a:extLst>
        </xdr:cNvPr>
        <xdr:cNvCxnSpPr/>
      </xdr:nvCxnSpPr>
      <xdr:spPr bwMode="auto">
        <a:xfrm flipH="1">
          <a:off x="196850" y="54864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a:extLst>
            <a:ext uri="{FF2B5EF4-FFF2-40B4-BE49-F238E27FC236}">
              <a16:creationId xmlns="" xmlns:a16="http://schemas.microsoft.com/office/drawing/2014/main" id="{B2FD9A1B-893C-4C04-800A-9B89E47887F5}"/>
            </a:ext>
          </a:extLst>
        </xdr:cNvPr>
        <xdr:cNvCxnSpPr/>
      </xdr:nvCxnSpPr>
      <xdr:spPr bwMode="auto">
        <a:xfrm flipV="1">
          <a:off x="282575" y="56864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a:extLst>
            <a:ext uri="{FF2B5EF4-FFF2-40B4-BE49-F238E27FC236}">
              <a16:creationId xmlns="" xmlns:a16="http://schemas.microsoft.com/office/drawing/2014/main" id="{B89CB34F-E82C-4E46-B3D4-C59CC694E9D6}"/>
            </a:ext>
          </a:extLst>
        </xdr:cNvPr>
        <xdr:cNvCxnSpPr/>
      </xdr:nvCxnSpPr>
      <xdr:spPr bwMode="auto">
        <a:xfrm flipH="1">
          <a:off x="196850" y="58293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a:extLst>
            <a:ext uri="{FF2B5EF4-FFF2-40B4-BE49-F238E27FC236}">
              <a16:creationId xmlns="" xmlns:a16="http://schemas.microsoft.com/office/drawing/2014/main" id="{B9E39389-2255-468C-8182-7458B17D5585}"/>
            </a:ext>
          </a:extLst>
        </xdr:cNvPr>
        <xdr:cNvSpPr/>
      </xdr:nvSpPr>
      <xdr:spPr bwMode="auto">
        <a:xfrm>
          <a:off x="231775" y="5111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a:extLst>
            <a:ext uri="{FF2B5EF4-FFF2-40B4-BE49-F238E27FC236}">
              <a16:creationId xmlns="" xmlns:a16="http://schemas.microsoft.com/office/drawing/2014/main" id="{9B0CD155-B3FC-4EFB-8F04-2B25524F1735}"/>
            </a:ext>
          </a:extLst>
        </xdr:cNvPr>
        <xdr:cNvSpPr/>
      </xdr:nvSpPr>
      <xdr:spPr bwMode="auto">
        <a:xfrm>
          <a:off x="231775" y="5378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a:extLst>
            <a:ext uri="{FF2B5EF4-FFF2-40B4-BE49-F238E27FC236}">
              <a16:creationId xmlns="" xmlns:a16="http://schemas.microsoft.com/office/drawing/2014/main" id="{5A17EC0F-BF6E-4FCD-A4F0-365C33B227F6}"/>
            </a:ext>
          </a:extLst>
        </xdr:cNvPr>
        <xdr:cNvSpPr/>
      </xdr:nvSpPr>
      <xdr:spPr bwMode="auto">
        <a:xfrm>
          <a:off x="2159000" y="5489575"/>
          <a:ext cx="4241800" cy="13716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a:extLst>
            <a:ext uri="{FF2B5EF4-FFF2-40B4-BE49-F238E27FC236}">
              <a16:creationId xmlns="" xmlns:a16="http://schemas.microsoft.com/office/drawing/2014/main" id="{CF09E881-F600-46AA-9544-B77112967643}"/>
            </a:ext>
          </a:extLst>
        </xdr:cNvPr>
        <xdr:cNvSpPr txBox="1"/>
      </xdr:nvSpPr>
      <xdr:spPr>
        <a:xfrm>
          <a:off x="1676400" y="517525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a:extLst>
            <a:ext uri="{FF2B5EF4-FFF2-40B4-BE49-F238E27FC236}">
              <a16:creationId xmlns="" xmlns:a16="http://schemas.microsoft.com/office/drawing/2014/main" id="{271B3D22-C3F7-4C70-850E-6914C37BACF9}"/>
            </a:ext>
          </a:extLst>
        </xdr:cNvPr>
        <xdr:cNvCxnSpPr/>
      </xdr:nvCxnSpPr>
      <xdr:spPr bwMode="auto">
        <a:xfrm>
          <a:off x="2159000" y="68611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a:extLst>
            <a:ext uri="{FF2B5EF4-FFF2-40B4-BE49-F238E27FC236}">
              <a16:creationId xmlns="" xmlns:a16="http://schemas.microsoft.com/office/drawing/2014/main" id="{E81580C9-52E1-41DA-A8EF-40103DA0DE8A}"/>
            </a:ext>
          </a:extLst>
        </xdr:cNvPr>
        <xdr:cNvCxnSpPr/>
      </xdr:nvCxnSpPr>
      <xdr:spPr bwMode="auto">
        <a:xfrm>
          <a:off x="2159000" y="660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3" name="テキスト ボックス 92">
          <a:extLst>
            <a:ext uri="{FF2B5EF4-FFF2-40B4-BE49-F238E27FC236}">
              <a16:creationId xmlns="" xmlns:a16="http://schemas.microsoft.com/office/drawing/2014/main" id="{D18C8D33-6B29-454C-835C-4C0F2FDFC29A}"/>
            </a:ext>
          </a:extLst>
        </xdr:cNvPr>
        <xdr:cNvSpPr txBox="1"/>
      </xdr:nvSpPr>
      <xdr:spPr>
        <a:xfrm>
          <a:off x="1409700" y="651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a:extLst>
            <a:ext uri="{FF2B5EF4-FFF2-40B4-BE49-F238E27FC236}">
              <a16:creationId xmlns="" xmlns:a16="http://schemas.microsoft.com/office/drawing/2014/main" id="{E6CC6307-F805-42B9-B567-C4D939AAE6B2}"/>
            </a:ext>
          </a:extLst>
        </xdr:cNvPr>
        <xdr:cNvCxnSpPr/>
      </xdr:nvCxnSpPr>
      <xdr:spPr bwMode="auto">
        <a:xfrm>
          <a:off x="2159000" y="63944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a:extLst>
            <a:ext uri="{FF2B5EF4-FFF2-40B4-BE49-F238E27FC236}">
              <a16:creationId xmlns="" xmlns:a16="http://schemas.microsoft.com/office/drawing/2014/main" id="{FFF4DB8E-C23D-4ABD-AC21-653AF0022EBE}"/>
            </a:ext>
          </a:extLst>
        </xdr:cNvPr>
        <xdr:cNvSpPr txBox="1"/>
      </xdr:nvSpPr>
      <xdr:spPr>
        <a:xfrm>
          <a:off x="1409700" y="625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a:extLst>
            <a:ext uri="{FF2B5EF4-FFF2-40B4-BE49-F238E27FC236}">
              <a16:creationId xmlns="" xmlns:a16="http://schemas.microsoft.com/office/drawing/2014/main" id="{289C5C52-B1C3-4494-868C-32A6723F7F31}"/>
            </a:ext>
          </a:extLst>
        </xdr:cNvPr>
        <xdr:cNvCxnSpPr/>
      </xdr:nvCxnSpPr>
      <xdr:spPr bwMode="auto">
        <a:xfrm>
          <a:off x="2159000" y="61753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a:extLst>
            <a:ext uri="{FF2B5EF4-FFF2-40B4-BE49-F238E27FC236}">
              <a16:creationId xmlns="" xmlns:a16="http://schemas.microsoft.com/office/drawing/2014/main" id="{DB125FDB-E55A-4257-B592-B0C75614881E}"/>
            </a:ext>
          </a:extLst>
        </xdr:cNvPr>
        <xdr:cNvSpPr txBox="1"/>
      </xdr:nvSpPr>
      <xdr:spPr>
        <a:xfrm>
          <a:off x="14097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a:extLst>
            <a:ext uri="{FF2B5EF4-FFF2-40B4-BE49-F238E27FC236}">
              <a16:creationId xmlns="" xmlns:a16="http://schemas.microsoft.com/office/drawing/2014/main" id="{7F110AA2-687A-4D83-8B78-8A42309EEDB7}"/>
            </a:ext>
          </a:extLst>
        </xdr:cNvPr>
        <xdr:cNvCxnSpPr/>
      </xdr:nvCxnSpPr>
      <xdr:spPr bwMode="auto">
        <a:xfrm>
          <a:off x="2159000" y="59753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a:extLst>
            <a:ext uri="{FF2B5EF4-FFF2-40B4-BE49-F238E27FC236}">
              <a16:creationId xmlns="" xmlns:a16="http://schemas.microsoft.com/office/drawing/2014/main" id="{F549EFA8-0EA6-4B18-83A2-7B6C0A5C9A05}"/>
            </a:ext>
          </a:extLst>
        </xdr:cNvPr>
        <xdr:cNvSpPr txBox="1"/>
      </xdr:nvSpPr>
      <xdr:spPr>
        <a:xfrm>
          <a:off x="1409700" y="5833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a:extLst>
            <a:ext uri="{FF2B5EF4-FFF2-40B4-BE49-F238E27FC236}">
              <a16:creationId xmlns="" xmlns:a16="http://schemas.microsoft.com/office/drawing/2014/main" id="{3A6BF302-3DB4-4619-8E09-A038BDD5137A}"/>
            </a:ext>
          </a:extLst>
        </xdr:cNvPr>
        <xdr:cNvCxnSpPr/>
      </xdr:nvCxnSpPr>
      <xdr:spPr bwMode="auto">
        <a:xfrm>
          <a:off x="2159000" y="5765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a:extLst>
            <a:ext uri="{FF2B5EF4-FFF2-40B4-BE49-F238E27FC236}">
              <a16:creationId xmlns="" xmlns:a16="http://schemas.microsoft.com/office/drawing/2014/main" id="{1B43AB56-D477-4CDC-89B6-5BC73D81B631}"/>
            </a:ext>
          </a:extLst>
        </xdr:cNvPr>
        <xdr:cNvSpPr txBox="1"/>
      </xdr:nvSpPr>
      <xdr:spPr>
        <a:xfrm>
          <a:off x="14097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a:extLst>
            <a:ext uri="{FF2B5EF4-FFF2-40B4-BE49-F238E27FC236}">
              <a16:creationId xmlns="" xmlns:a16="http://schemas.microsoft.com/office/drawing/2014/main" id="{F4C94437-79D1-471D-9D02-D74CCF9C4173}"/>
            </a:ext>
          </a:extLst>
        </xdr:cNvPr>
        <xdr:cNvCxnSpPr/>
      </xdr:nvCxnSpPr>
      <xdr:spPr bwMode="auto">
        <a:xfrm>
          <a:off x="2159000" y="54895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a:extLst>
            <a:ext uri="{FF2B5EF4-FFF2-40B4-BE49-F238E27FC236}">
              <a16:creationId xmlns="" xmlns:a16="http://schemas.microsoft.com/office/drawing/2014/main" id="{31BE36D4-39E4-42D0-8646-9B3EBB7C86D9}"/>
            </a:ext>
          </a:extLst>
        </xdr:cNvPr>
        <xdr:cNvSpPr txBox="1"/>
      </xdr:nvSpPr>
      <xdr:spPr>
        <a:xfrm>
          <a:off x="1409700" y="541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a:extLst>
            <a:ext uri="{FF2B5EF4-FFF2-40B4-BE49-F238E27FC236}">
              <a16:creationId xmlns="" xmlns:a16="http://schemas.microsoft.com/office/drawing/2014/main" id="{9BF8F4DA-16AE-4640-902C-B846E51AC7BB}"/>
            </a:ext>
          </a:extLst>
        </xdr:cNvPr>
        <xdr:cNvSpPr/>
      </xdr:nvSpPr>
      <xdr:spPr bwMode="auto">
        <a:xfrm>
          <a:off x="2159000" y="5489575"/>
          <a:ext cx="4241800" cy="13716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150698</xdr:rowOff>
    </xdr:from>
    <xdr:to>
      <xdr:col>4</xdr:col>
      <xdr:colOff>1117600</xdr:colOff>
      <xdr:row>37</xdr:row>
      <xdr:rowOff>235052</xdr:rowOff>
    </xdr:to>
    <xdr:cxnSp macro="">
      <xdr:nvCxnSpPr>
        <xdr:cNvPr id="105" name="直線コネクタ 104">
          <a:extLst>
            <a:ext uri="{FF2B5EF4-FFF2-40B4-BE49-F238E27FC236}">
              <a16:creationId xmlns="" xmlns:a16="http://schemas.microsoft.com/office/drawing/2014/main" id="{02B6A3AC-8860-46B7-BDA3-BE82B5699719}"/>
            </a:ext>
          </a:extLst>
        </xdr:cNvPr>
        <xdr:cNvCxnSpPr/>
      </xdr:nvCxnSpPr>
      <xdr:spPr bwMode="auto">
        <a:xfrm flipV="1">
          <a:off x="5651500" y="5979998"/>
          <a:ext cx="0" cy="5320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207129</xdr:rowOff>
    </xdr:from>
    <xdr:ext cx="762000" cy="259045"/>
    <xdr:sp macro="" textlink="">
      <xdr:nvSpPr>
        <xdr:cNvPr id="106" name="人口1人当たり決算額の推移最小値テキスト445">
          <a:extLst>
            <a:ext uri="{FF2B5EF4-FFF2-40B4-BE49-F238E27FC236}">
              <a16:creationId xmlns="" xmlns:a16="http://schemas.microsoft.com/office/drawing/2014/main" id="{5DDEF5DC-96B5-43CA-A974-A53EB5D6C71E}"/>
            </a:ext>
          </a:extLst>
        </xdr:cNvPr>
        <xdr:cNvSpPr txBox="1"/>
      </xdr:nvSpPr>
      <xdr:spPr>
        <a:xfrm>
          <a:off x="5740400" y="6512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5,164</a:t>
          </a:r>
          <a:endParaRPr kumimoji="1" lang="ja-JP" altLang="en-US" sz="1000" b="1">
            <a:latin typeface="ＭＳ Ｐゴシック"/>
          </a:endParaRPr>
        </a:p>
      </xdr:txBody>
    </xdr:sp>
    <xdr:clientData/>
  </xdr:oneCellAnchor>
  <xdr:twoCellAnchor>
    <xdr:from>
      <xdr:col>4</xdr:col>
      <xdr:colOff>1028700</xdr:colOff>
      <xdr:row>37</xdr:row>
      <xdr:rowOff>235052</xdr:rowOff>
    </xdr:from>
    <xdr:to>
      <xdr:col>5</xdr:col>
      <xdr:colOff>73025</xdr:colOff>
      <xdr:row>37</xdr:row>
      <xdr:rowOff>235052</xdr:rowOff>
    </xdr:to>
    <xdr:cxnSp macro="">
      <xdr:nvCxnSpPr>
        <xdr:cNvPr id="107" name="直線コネクタ 106">
          <a:extLst>
            <a:ext uri="{FF2B5EF4-FFF2-40B4-BE49-F238E27FC236}">
              <a16:creationId xmlns="" xmlns:a16="http://schemas.microsoft.com/office/drawing/2014/main" id="{ED1B27AE-193C-4A69-9350-29A0DD54ED92}"/>
            </a:ext>
          </a:extLst>
        </xdr:cNvPr>
        <xdr:cNvCxnSpPr/>
      </xdr:nvCxnSpPr>
      <xdr:spPr bwMode="auto">
        <a:xfrm>
          <a:off x="5562600" y="65120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237075</xdr:rowOff>
    </xdr:from>
    <xdr:ext cx="762000" cy="259045"/>
    <xdr:sp macro="" textlink="">
      <xdr:nvSpPr>
        <xdr:cNvPr id="108" name="人口1人当たり決算額の推移最大値テキスト445">
          <a:extLst>
            <a:ext uri="{FF2B5EF4-FFF2-40B4-BE49-F238E27FC236}">
              <a16:creationId xmlns="" xmlns:a16="http://schemas.microsoft.com/office/drawing/2014/main" id="{37895608-F9A8-4017-B3C4-FD08BB0BECB6}"/>
            </a:ext>
          </a:extLst>
        </xdr:cNvPr>
        <xdr:cNvSpPr txBox="1"/>
      </xdr:nvSpPr>
      <xdr:spPr>
        <a:xfrm>
          <a:off x="5740400" y="5828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29,878</a:t>
          </a:r>
          <a:endParaRPr kumimoji="1" lang="ja-JP" altLang="en-US" sz="1000" b="1">
            <a:latin typeface="ＭＳ Ｐゴシック"/>
          </a:endParaRPr>
        </a:p>
      </xdr:txBody>
    </xdr:sp>
    <xdr:clientData/>
  </xdr:oneCellAnchor>
  <xdr:twoCellAnchor>
    <xdr:from>
      <xdr:col>4</xdr:col>
      <xdr:colOff>1028700</xdr:colOff>
      <xdr:row>34</xdr:row>
      <xdr:rowOff>150698</xdr:rowOff>
    </xdr:from>
    <xdr:to>
      <xdr:col>5</xdr:col>
      <xdr:colOff>73025</xdr:colOff>
      <xdr:row>34</xdr:row>
      <xdr:rowOff>150698</xdr:rowOff>
    </xdr:to>
    <xdr:cxnSp macro="">
      <xdr:nvCxnSpPr>
        <xdr:cNvPr id="109" name="直線コネクタ 108">
          <a:extLst>
            <a:ext uri="{FF2B5EF4-FFF2-40B4-BE49-F238E27FC236}">
              <a16:creationId xmlns="" xmlns:a16="http://schemas.microsoft.com/office/drawing/2014/main" id="{73FB3690-8FFC-4522-BFD9-26E8BE101278}"/>
            </a:ext>
          </a:extLst>
        </xdr:cNvPr>
        <xdr:cNvCxnSpPr/>
      </xdr:nvCxnSpPr>
      <xdr:spPr bwMode="auto">
        <a:xfrm>
          <a:off x="5562600" y="59799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86004</xdr:rowOff>
    </xdr:from>
    <xdr:to>
      <xdr:col>4</xdr:col>
      <xdr:colOff>1117600</xdr:colOff>
      <xdr:row>34</xdr:row>
      <xdr:rowOff>157556</xdr:rowOff>
    </xdr:to>
    <xdr:cxnSp macro="">
      <xdr:nvCxnSpPr>
        <xdr:cNvPr id="110" name="直線コネクタ 109">
          <a:extLst>
            <a:ext uri="{FF2B5EF4-FFF2-40B4-BE49-F238E27FC236}">
              <a16:creationId xmlns="" xmlns:a16="http://schemas.microsoft.com/office/drawing/2014/main" id="{2C7D5E9D-8ECE-4E54-84F4-74FE092D5E11}"/>
            </a:ext>
          </a:extLst>
        </xdr:cNvPr>
        <xdr:cNvCxnSpPr/>
      </xdr:nvCxnSpPr>
      <xdr:spPr bwMode="auto">
        <a:xfrm>
          <a:off x="5003800" y="5915304"/>
          <a:ext cx="647700" cy="715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142651</xdr:rowOff>
    </xdr:from>
    <xdr:ext cx="762000" cy="259045"/>
    <xdr:sp macro="" textlink="">
      <xdr:nvSpPr>
        <xdr:cNvPr id="111" name="人口1人当たり決算額の推移平均値テキスト445">
          <a:extLst>
            <a:ext uri="{FF2B5EF4-FFF2-40B4-BE49-F238E27FC236}">
              <a16:creationId xmlns="" xmlns:a16="http://schemas.microsoft.com/office/drawing/2014/main" id="{72097B2C-5298-44C8-85AE-F9D06F4063BB}"/>
            </a:ext>
          </a:extLst>
        </xdr:cNvPr>
        <xdr:cNvSpPr txBox="1"/>
      </xdr:nvSpPr>
      <xdr:spPr>
        <a:xfrm>
          <a:off x="5740400" y="61434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19,023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170574</xdr:rowOff>
    </xdr:from>
    <xdr:to>
      <xdr:col>5</xdr:col>
      <xdr:colOff>34925</xdr:colOff>
      <xdr:row>35</xdr:row>
      <xdr:rowOff>272174</xdr:rowOff>
    </xdr:to>
    <xdr:sp macro="" textlink="">
      <xdr:nvSpPr>
        <xdr:cNvPr id="112" name="フローチャート : 判断 111">
          <a:extLst>
            <a:ext uri="{FF2B5EF4-FFF2-40B4-BE49-F238E27FC236}">
              <a16:creationId xmlns="" xmlns:a16="http://schemas.microsoft.com/office/drawing/2014/main" id="{F63E3441-E56A-4273-993C-221011715BC8}"/>
            </a:ext>
          </a:extLst>
        </xdr:cNvPr>
        <xdr:cNvSpPr/>
      </xdr:nvSpPr>
      <xdr:spPr bwMode="auto">
        <a:xfrm>
          <a:off x="5600700" y="6171324"/>
          <a:ext cx="101600" cy="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341084</xdr:rowOff>
    </xdr:from>
    <xdr:to>
      <xdr:col>4</xdr:col>
      <xdr:colOff>469900</xdr:colOff>
      <xdr:row>34</xdr:row>
      <xdr:rowOff>86004</xdr:rowOff>
    </xdr:to>
    <xdr:cxnSp macro="">
      <xdr:nvCxnSpPr>
        <xdr:cNvPr id="113" name="直線コネクタ 112">
          <a:extLst>
            <a:ext uri="{FF2B5EF4-FFF2-40B4-BE49-F238E27FC236}">
              <a16:creationId xmlns="" xmlns:a16="http://schemas.microsoft.com/office/drawing/2014/main" id="{F2523419-7BCA-4C16-95FF-D73D86F5844F}"/>
            </a:ext>
          </a:extLst>
        </xdr:cNvPr>
        <xdr:cNvCxnSpPr/>
      </xdr:nvCxnSpPr>
      <xdr:spPr bwMode="auto">
        <a:xfrm>
          <a:off x="4305300" y="5827484"/>
          <a:ext cx="698500" cy="878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106032</xdr:rowOff>
    </xdr:from>
    <xdr:to>
      <xdr:col>4</xdr:col>
      <xdr:colOff>520700</xdr:colOff>
      <xdr:row>35</xdr:row>
      <xdr:rowOff>207632</xdr:rowOff>
    </xdr:to>
    <xdr:sp macro="" textlink="">
      <xdr:nvSpPr>
        <xdr:cNvPr id="114" name="フローチャート : 判断 113">
          <a:extLst>
            <a:ext uri="{FF2B5EF4-FFF2-40B4-BE49-F238E27FC236}">
              <a16:creationId xmlns="" xmlns:a16="http://schemas.microsoft.com/office/drawing/2014/main" id="{2FF5F334-F1F2-4EE1-B34B-348D1E4DC3E8}"/>
            </a:ext>
          </a:extLst>
        </xdr:cNvPr>
        <xdr:cNvSpPr/>
      </xdr:nvSpPr>
      <xdr:spPr bwMode="auto">
        <a:xfrm>
          <a:off x="4953000" y="6106782"/>
          <a:ext cx="101600" cy="635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192409</xdr:rowOff>
    </xdr:from>
    <xdr:ext cx="736600" cy="259045"/>
    <xdr:sp macro="" textlink="">
      <xdr:nvSpPr>
        <xdr:cNvPr id="115" name="テキスト ボックス 114">
          <a:extLst>
            <a:ext uri="{FF2B5EF4-FFF2-40B4-BE49-F238E27FC236}">
              <a16:creationId xmlns="" xmlns:a16="http://schemas.microsoft.com/office/drawing/2014/main" id="{DA4C36A6-B6A0-4FC7-9F1D-E7DA7AFF5DDB}"/>
            </a:ext>
          </a:extLst>
        </xdr:cNvPr>
        <xdr:cNvSpPr txBox="1"/>
      </xdr:nvSpPr>
      <xdr:spPr>
        <a:xfrm>
          <a:off x="4622800" y="6174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20,717</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341084</xdr:rowOff>
    </xdr:from>
    <xdr:to>
      <xdr:col>3</xdr:col>
      <xdr:colOff>904875</xdr:colOff>
      <xdr:row>34</xdr:row>
      <xdr:rowOff>162166</xdr:rowOff>
    </xdr:to>
    <xdr:cxnSp macro="">
      <xdr:nvCxnSpPr>
        <xdr:cNvPr id="116" name="直線コネクタ 115">
          <a:extLst>
            <a:ext uri="{FF2B5EF4-FFF2-40B4-BE49-F238E27FC236}">
              <a16:creationId xmlns="" xmlns:a16="http://schemas.microsoft.com/office/drawing/2014/main" id="{271FD3F8-2542-4B07-BE2C-CE3754BE8483}"/>
            </a:ext>
          </a:extLst>
        </xdr:cNvPr>
        <xdr:cNvCxnSpPr/>
      </xdr:nvCxnSpPr>
      <xdr:spPr bwMode="auto">
        <a:xfrm flipV="1">
          <a:off x="3606800" y="5827484"/>
          <a:ext cx="698500" cy="163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40501</xdr:rowOff>
    </xdr:from>
    <xdr:to>
      <xdr:col>3</xdr:col>
      <xdr:colOff>955675</xdr:colOff>
      <xdr:row>35</xdr:row>
      <xdr:rowOff>142101</xdr:rowOff>
    </xdr:to>
    <xdr:sp macro="" textlink="">
      <xdr:nvSpPr>
        <xdr:cNvPr id="117" name="フローチャート : 判断 116">
          <a:extLst>
            <a:ext uri="{FF2B5EF4-FFF2-40B4-BE49-F238E27FC236}">
              <a16:creationId xmlns="" xmlns:a16="http://schemas.microsoft.com/office/drawing/2014/main" id="{9F3B7C50-A176-44BE-9A45-663219E872E3}"/>
            </a:ext>
          </a:extLst>
        </xdr:cNvPr>
        <xdr:cNvSpPr/>
      </xdr:nvSpPr>
      <xdr:spPr bwMode="auto">
        <a:xfrm>
          <a:off x="4254500" y="6041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126878</xdr:rowOff>
    </xdr:from>
    <xdr:ext cx="762000" cy="259045"/>
    <xdr:sp macro="" textlink="">
      <xdr:nvSpPr>
        <xdr:cNvPr id="118" name="テキスト ボックス 117">
          <a:extLst>
            <a:ext uri="{FF2B5EF4-FFF2-40B4-BE49-F238E27FC236}">
              <a16:creationId xmlns="" xmlns:a16="http://schemas.microsoft.com/office/drawing/2014/main" id="{A36BD4E5-A686-4995-A34F-E17F5E150E0F}"/>
            </a:ext>
          </a:extLst>
        </xdr:cNvPr>
        <xdr:cNvSpPr txBox="1"/>
      </xdr:nvSpPr>
      <xdr:spPr>
        <a:xfrm>
          <a:off x="3924300" y="612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22,437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151346</xdr:rowOff>
    </xdr:from>
    <xdr:to>
      <xdr:col>3</xdr:col>
      <xdr:colOff>206375</xdr:colOff>
      <xdr:row>34</xdr:row>
      <xdr:rowOff>162166</xdr:rowOff>
    </xdr:to>
    <xdr:cxnSp macro="">
      <xdr:nvCxnSpPr>
        <xdr:cNvPr id="119" name="直線コネクタ 118">
          <a:extLst>
            <a:ext uri="{FF2B5EF4-FFF2-40B4-BE49-F238E27FC236}">
              <a16:creationId xmlns="" xmlns:a16="http://schemas.microsoft.com/office/drawing/2014/main" id="{377406AB-7B2C-4292-92CC-415DC613EF09}"/>
            </a:ext>
          </a:extLst>
        </xdr:cNvPr>
        <xdr:cNvCxnSpPr/>
      </xdr:nvCxnSpPr>
      <xdr:spPr bwMode="auto">
        <a:xfrm>
          <a:off x="2908300" y="5980646"/>
          <a:ext cx="698500" cy="108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56312</xdr:rowOff>
    </xdr:from>
    <xdr:to>
      <xdr:col>3</xdr:col>
      <xdr:colOff>257175</xdr:colOff>
      <xdr:row>35</xdr:row>
      <xdr:rowOff>157912</xdr:rowOff>
    </xdr:to>
    <xdr:sp macro="" textlink="">
      <xdr:nvSpPr>
        <xdr:cNvPr id="120" name="フローチャート : 判断 119">
          <a:extLst>
            <a:ext uri="{FF2B5EF4-FFF2-40B4-BE49-F238E27FC236}">
              <a16:creationId xmlns="" xmlns:a16="http://schemas.microsoft.com/office/drawing/2014/main" id="{773DC906-3E34-4B22-BAD9-0D2E9B940246}"/>
            </a:ext>
          </a:extLst>
        </xdr:cNvPr>
        <xdr:cNvSpPr/>
      </xdr:nvSpPr>
      <xdr:spPr bwMode="auto">
        <a:xfrm>
          <a:off x="3556000" y="6057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142689</xdr:rowOff>
    </xdr:from>
    <xdr:ext cx="762000" cy="259045"/>
    <xdr:sp macro="" textlink="">
      <xdr:nvSpPr>
        <xdr:cNvPr id="121" name="テキスト ボックス 120">
          <a:extLst>
            <a:ext uri="{FF2B5EF4-FFF2-40B4-BE49-F238E27FC236}">
              <a16:creationId xmlns="" xmlns:a16="http://schemas.microsoft.com/office/drawing/2014/main" id="{ABFD23EA-D1E9-42D4-BB25-3087CBAC6D74}"/>
            </a:ext>
          </a:extLst>
        </xdr:cNvPr>
        <xdr:cNvSpPr txBox="1"/>
      </xdr:nvSpPr>
      <xdr:spPr>
        <a:xfrm>
          <a:off x="3225800" y="6143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22,022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41377</xdr:rowOff>
    </xdr:from>
    <xdr:to>
      <xdr:col>2</xdr:col>
      <xdr:colOff>692150</xdr:colOff>
      <xdr:row>35</xdr:row>
      <xdr:rowOff>142977</xdr:rowOff>
    </xdr:to>
    <xdr:sp macro="" textlink="">
      <xdr:nvSpPr>
        <xdr:cNvPr id="122" name="フローチャート : 判断 121">
          <a:extLst>
            <a:ext uri="{FF2B5EF4-FFF2-40B4-BE49-F238E27FC236}">
              <a16:creationId xmlns="" xmlns:a16="http://schemas.microsoft.com/office/drawing/2014/main" id="{8791AEF2-7169-41BC-A1CF-BE61ECF3E4B4}"/>
            </a:ext>
          </a:extLst>
        </xdr:cNvPr>
        <xdr:cNvSpPr/>
      </xdr:nvSpPr>
      <xdr:spPr bwMode="auto">
        <a:xfrm>
          <a:off x="2857500" y="60421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127754</xdr:rowOff>
    </xdr:from>
    <xdr:ext cx="762000" cy="259045"/>
    <xdr:sp macro="" textlink="">
      <xdr:nvSpPr>
        <xdr:cNvPr id="123" name="テキスト ボックス 122">
          <a:extLst>
            <a:ext uri="{FF2B5EF4-FFF2-40B4-BE49-F238E27FC236}">
              <a16:creationId xmlns="" xmlns:a16="http://schemas.microsoft.com/office/drawing/2014/main" id="{9F3F7E2E-6163-4FE2-B379-547BB7E0BD10}"/>
            </a:ext>
          </a:extLst>
        </xdr:cNvPr>
        <xdr:cNvSpPr txBox="1"/>
      </xdr:nvSpPr>
      <xdr:spPr>
        <a:xfrm>
          <a:off x="2527300" y="6128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22,414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a:extLst>
            <a:ext uri="{FF2B5EF4-FFF2-40B4-BE49-F238E27FC236}">
              <a16:creationId xmlns="" xmlns:a16="http://schemas.microsoft.com/office/drawing/2014/main" id="{490876F0-DE7E-4FAF-8EDC-FB3AEE393AEE}"/>
            </a:ext>
          </a:extLst>
        </xdr:cNvPr>
        <xdr:cNvSpPr txBox="1"/>
      </xdr:nvSpPr>
      <xdr:spPr>
        <a:xfrm>
          <a:off x="54737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a:extLst>
            <a:ext uri="{FF2B5EF4-FFF2-40B4-BE49-F238E27FC236}">
              <a16:creationId xmlns="" xmlns:a16="http://schemas.microsoft.com/office/drawing/2014/main" id="{88183B7F-D33C-48DE-B4D7-4AFBB85A9F30}"/>
            </a:ext>
          </a:extLst>
        </xdr:cNvPr>
        <xdr:cNvSpPr txBox="1"/>
      </xdr:nvSpPr>
      <xdr:spPr>
        <a:xfrm>
          <a:off x="48260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a:extLst>
            <a:ext uri="{FF2B5EF4-FFF2-40B4-BE49-F238E27FC236}">
              <a16:creationId xmlns="" xmlns:a16="http://schemas.microsoft.com/office/drawing/2014/main" id="{90C2FCE1-3714-49D2-86E0-337EC7289E6D}"/>
            </a:ext>
          </a:extLst>
        </xdr:cNvPr>
        <xdr:cNvSpPr txBox="1"/>
      </xdr:nvSpPr>
      <xdr:spPr>
        <a:xfrm>
          <a:off x="41275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a:extLst>
            <a:ext uri="{FF2B5EF4-FFF2-40B4-BE49-F238E27FC236}">
              <a16:creationId xmlns="" xmlns:a16="http://schemas.microsoft.com/office/drawing/2014/main" id="{1170E0D9-D667-4292-BC20-184CED237CAE}"/>
            </a:ext>
          </a:extLst>
        </xdr:cNvPr>
        <xdr:cNvSpPr txBox="1"/>
      </xdr:nvSpPr>
      <xdr:spPr>
        <a:xfrm>
          <a:off x="34290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a:extLst>
            <a:ext uri="{FF2B5EF4-FFF2-40B4-BE49-F238E27FC236}">
              <a16:creationId xmlns="" xmlns:a16="http://schemas.microsoft.com/office/drawing/2014/main" id="{448CCFCF-9AF6-49CF-BF32-ACC561615478}"/>
            </a:ext>
          </a:extLst>
        </xdr:cNvPr>
        <xdr:cNvSpPr txBox="1"/>
      </xdr:nvSpPr>
      <xdr:spPr>
        <a:xfrm>
          <a:off x="27305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106756</xdr:rowOff>
    </xdr:from>
    <xdr:to>
      <xdr:col>5</xdr:col>
      <xdr:colOff>34925</xdr:colOff>
      <xdr:row>34</xdr:row>
      <xdr:rowOff>208356</xdr:rowOff>
    </xdr:to>
    <xdr:sp macro="" textlink="">
      <xdr:nvSpPr>
        <xdr:cNvPr id="129" name="円/楕円 128">
          <a:extLst>
            <a:ext uri="{FF2B5EF4-FFF2-40B4-BE49-F238E27FC236}">
              <a16:creationId xmlns="" xmlns:a16="http://schemas.microsoft.com/office/drawing/2014/main" id="{8577F264-D4BF-4148-90C8-982F11016A51}"/>
            </a:ext>
          </a:extLst>
        </xdr:cNvPr>
        <xdr:cNvSpPr/>
      </xdr:nvSpPr>
      <xdr:spPr bwMode="auto">
        <a:xfrm>
          <a:off x="5600700" y="5936056"/>
          <a:ext cx="101600" cy="635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46575</xdr:rowOff>
    </xdr:from>
    <xdr:ext cx="762000" cy="259045"/>
    <xdr:sp macro="" textlink="">
      <xdr:nvSpPr>
        <xdr:cNvPr id="130" name="人口1人当たり決算額の推移該当値テキスト445">
          <a:extLst>
            <a:ext uri="{FF2B5EF4-FFF2-40B4-BE49-F238E27FC236}">
              <a16:creationId xmlns="" xmlns:a16="http://schemas.microsoft.com/office/drawing/2014/main" id="{7AD84942-B9B6-4C6E-BE6D-78E264EF1DEF}"/>
            </a:ext>
          </a:extLst>
        </xdr:cNvPr>
        <xdr:cNvSpPr txBox="1"/>
      </xdr:nvSpPr>
      <xdr:spPr>
        <a:xfrm>
          <a:off x="5740400" y="5875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29,698</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35204</xdr:rowOff>
    </xdr:from>
    <xdr:to>
      <xdr:col>4</xdr:col>
      <xdr:colOff>520700</xdr:colOff>
      <xdr:row>34</xdr:row>
      <xdr:rowOff>136804</xdr:rowOff>
    </xdr:to>
    <xdr:sp macro="" textlink="">
      <xdr:nvSpPr>
        <xdr:cNvPr id="131" name="円/楕円 130">
          <a:extLst>
            <a:ext uri="{FF2B5EF4-FFF2-40B4-BE49-F238E27FC236}">
              <a16:creationId xmlns="" xmlns:a16="http://schemas.microsoft.com/office/drawing/2014/main" id="{EDF66D7D-009E-4174-8F2C-F28F8D8F46B0}"/>
            </a:ext>
          </a:extLst>
        </xdr:cNvPr>
        <xdr:cNvSpPr/>
      </xdr:nvSpPr>
      <xdr:spPr bwMode="auto">
        <a:xfrm>
          <a:off x="4953000" y="58645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146981</xdr:rowOff>
    </xdr:from>
    <xdr:ext cx="736600" cy="259045"/>
    <xdr:sp macro="" textlink="">
      <xdr:nvSpPr>
        <xdr:cNvPr id="132" name="テキスト ボックス 131">
          <a:extLst>
            <a:ext uri="{FF2B5EF4-FFF2-40B4-BE49-F238E27FC236}">
              <a16:creationId xmlns="" xmlns:a16="http://schemas.microsoft.com/office/drawing/2014/main" id="{792452D8-1450-48D6-ACEB-F5247324ACA3}"/>
            </a:ext>
          </a:extLst>
        </xdr:cNvPr>
        <xdr:cNvSpPr txBox="1"/>
      </xdr:nvSpPr>
      <xdr:spPr>
        <a:xfrm>
          <a:off x="4622800" y="5804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31,576</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290284</xdr:rowOff>
    </xdr:from>
    <xdr:to>
      <xdr:col>3</xdr:col>
      <xdr:colOff>955675</xdr:colOff>
      <xdr:row>34</xdr:row>
      <xdr:rowOff>48984</xdr:rowOff>
    </xdr:to>
    <xdr:sp macro="" textlink="">
      <xdr:nvSpPr>
        <xdr:cNvPr id="133" name="円/楕円 132">
          <a:extLst>
            <a:ext uri="{FF2B5EF4-FFF2-40B4-BE49-F238E27FC236}">
              <a16:creationId xmlns="" xmlns:a16="http://schemas.microsoft.com/office/drawing/2014/main" id="{45009FCA-2AE4-4982-8DE0-5050B6E57792}"/>
            </a:ext>
          </a:extLst>
        </xdr:cNvPr>
        <xdr:cNvSpPr/>
      </xdr:nvSpPr>
      <xdr:spPr bwMode="auto">
        <a:xfrm>
          <a:off x="4254500" y="5833834"/>
          <a:ext cx="101600" cy="444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59161</xdr:rowOff>
    </xdr:from>
    <xdr:ext cx="762000" cy="259045"/>
    <xdr:sp macro="" textlink="">
      <xdr:nvSpPr>
        <xdr:cNvPr id="134" name="テキスト ボックス 133">
          <a:extLst>
            <a:ext uri="{FF2B5EF4-FFF2-40B4-BE49-F238E27FC236}">
              <a16:creationId xmlns="" xmlns:a16="http://schemas.microsoft.com/office/drawing/2014/main" id="{2430F964-5855-4B22-8D74-09BF07AA47B7}"/>
            </a:ext>
          </a:extLst>
        </xdr:cNvPr>
        <xdr:cNvSpPr txBox="1"/>
      </xdr:nvSpPr>
      <xdr:spPr>
        <a:xfrm>
          <a:off x="3924300" y="5717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33,881</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111366</xdr:rowOff>
    </xdr:from>
    <xdr:to>
      <xdr:col>3</xdr:col>
      <xdr:colOff>257175</xdr:colOff>
      <xdr:row>34</xdr:row>
      <xdr:rowOff>212966</xdr:rowOff>
    </xdr:to>
    <xdr:sp macro="" textlink="">
      <xdr:nvSpPr>
        <xdr:cNvPr id="135" name="円/楕円 134">
          <a:extLst>
            <a:ext uri="{FF2B5EF4-FFF2-40B4-BE49-F238E27FC236}">
              <a16:creationId xmlns="" xmlns:a16="http://schemas.microsoft.com/office/drawing/2014/main" id="{E50C5272-2E37-438F-AFD5-7E08E6565356}"/>
            </a:ext>
          </a:extLst>
        </xdr:cNvPr>
        <xdr:cNvSpPr/>
      </xdr:nvSpPr>
      <xdr:spPr bwMode="auto">
        <a:xfrm>
          <a:off x="3556000" y="5940666"/>
          <a:ext cx="101600" cy="635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223143</xdr:rowOff>
    </xdr:from>
    <xdr:ext cx="762000" cy="259045"/>
    <xdr:sp macro="" textlink="">
      <xdr:nvSpPr>
        <xdr:cNvPr id="136" name="テキスト ボックス 135">
          <a:extLst>
            <a:ext uri="{FF2B5EF4-FFF2-40B4-BE49-F238E27FC236}">
              <a16:creationId xmlns="" xmlns:a16="http://schemas.microsoft.com/office/drawing/2014/main" id="{37AF0188-A311-4BED-A05D-66506E2E3491}"/>
            </a:ext>
          </a:extLst>
        </xdr:cNvPr>
        <xdr:cNvSpPr txBox="1"/>
      </xdr:nvSpPr>
      <xdr:spPr>
        <a:xfrm>
          <a:off x="3225800" y="583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29,577</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100546</xdr:rowOff>
    </xdr:from>
    <xdr:to>
      <xdr:col>2</xdr:col>
      <xdr:colOff>692150</xdr:colOff>
      <xdr:row>34</xdr:row>
      <xdr:rowOff>202146</xdr:rowOff>
    </xdr:to>
    <xdr:sp macro="" textlink="">
      <xdr:nvSpPr>
        <xdr:cNvPr id="137" name="円/楕円 136">
          <a:extLst>
            <a:ext uri="{FF2B5EF4-FFF2-40B4-BE49-F238E27FC236}">
              <a16:creationId xmlns="" xmlns:a16="http://schemas.microsoft.com/office/drawing/2014/main" id="{E2C1C1F9-CDBB-4FA0-BD54-44AB4C922BC1}"/>
            </a:ext>
          </a:extLst>
        </xdr:cNvPr>
        <xdr:cNvSpPr/>
      </xdr:nvSpPr>
      <xdr:spPr bwMode="auto">
        <a:xfrm>
          <a:off x="2857500" y="5929846"/>
          <a:ext cx="101600" cy="7302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212323</xdr:rowOff>
    </xdr:from>
    <xdr:ext cx="762000" cy="259045"/>
    <xdr:sp macro="" textlink="">
      <xdr:nvSpPr>
        <xdr:cNvPr id="138" name="テキスト ボックス 137">
          <a:extLst>
            <a:ext uri="{FF2B5EF4-FFF2-40B4-BE49-F238E27FC236}">
              <a16:creationId xmlns="" xmlns:a16="http://schemas.microsoft.com/office/drawing/2014/main" id="{5B252FDA-2D3F-4439-879E-F9FDAD2A1191}"/>
            </a:ext>
          </a:extLst>
        </xdr:cNvPr>
        <xdr:cNvSpPr txBox="1"/>
      </xdr:nvSpPr>
      <xdr:spPr>
        <a:xfrm>
          <a:off x="2527300" y="583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29,861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 xmlns:a16="http://schemas.microsoft.com/office/drawing/2014/main" id="{8E9015FF-163B-4AD1-A42E-16D532F245C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 xmlns:a16="http://schemas.microsoft.com/office/drawing/2014/main" id="{7FF4E6E7-1616-4289-8E63-663A8A48FABE}"/>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 xmlns:a16="http://schemas.microsoft.com/office/drawing/2014/main" id="{F00BFFDB-CB2D-4F60-BB76-0301627A410F}"/>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 xmlns:a16="http://schemas.microsoft.com/office/drawing/2014/main" id="{6F5DEE44-EEFB-4D4E-9608-363B19FE25CE}"/>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京都府京都市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 xmlns:a16="http://schemas.microsoft.com/office/drawing/2014/main" id="{D508CAA2-8A82-4E76-B858-336A6EF42B5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 xmlns:a16="http://schemas.microsoft.com/office/drawing/2014/main" id="{40ACE76A-9FC3-48DC-8830-4D20E687E9E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 xmlns:a16="http://schemas.microsoft.com/office/drawing/2014/main" id="{3AEED84C-F056-46AC-B425-CA620AD559B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 xmlns:a16="http://schemas.microsoft.com/office/drawing/2014/main" id="{69A41C12-19A1-4E85-B443-0566BECC426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 xmlns:a16="http://schemas.microsoft.com/office/drawing/2014/main" id="{F678C494-3F53-4439-B717-0FC8EC88C22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 xmlns:a16="http://schemas.microsoft.com/office/drawing/2014/main" id="{6B6C5C0F-9B88-489F-A662-0FC2F9586515}"/>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1,418,340
1,375,773
827.83
699,584,539
697,002,929
472,514
349,954,895
1,313,405,262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 xmlns:a16="http://schemas.microsoft.com/office/drawing/2014/main" id="{3CF227D0-38D5-4C36-961D-E9725DEE97F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 xmlns:a16="http://schemas.microsoft.com/office/drawing/2014/main" id="{3D857A20-175B-4AB5-A2EF-C1F61FB67A3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 xmlns:a16="http://schemas.microsoft.com/office/drawing/2014/main" id="{375D1321-237D-492A-A1A3-E66DA0B1DE6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15.2
226.2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 xmlns:a16="http://schemas.microsoft.com/office/drawing/2014/main" id="{A42BD6CC-876D-44AF-9CF8-19D7D597A4A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 xmlns:a16="http://schemas.microsoft.com/office/drawing/2014/main" id="{A0350655-A1A1-42AA-AD7C-59923A187AA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 xmlns:a16="http://schemas.microsoft.com/office/drawing/2014/main" id="{EE6EDD97-DCA4-4EE5-B6D2-55632D822217}"/>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政令市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 xmlns:a16="http://schemas.microsoft.com/office/drawing/2014/main" id="{FE511B78-750C-4C9E-8884-F80C9D90B85E}"/>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 xmlns:a16="http://schemas.microsoft.com/office/drawing/2014/main" id="{416D896A-5321-44A0-BD48-7BBC1DB7E216}"/>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 xmlns:a16="http://schemas.microsoft.com/office/drawing/2014/main" id="{EAD29059-ED9A-4E21-93D8-CD45028B8852}"/>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 xmlns:a16="http://schemas.microsoft.com/office/drawing/2014/main" id="{A7E01A10-C3F6-4E92-B91D-66ED8FF44673}"/>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 xmlns:a16="http://schemas.microsoft.com/office/drawing/2014/main" id="{7C607B27-78E2-4557-9333-27689B751B1E}"/>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 xmlns:a16="http://schemas.microsoft.com/office/drawing/2014/main" id="{FAEF4658-D6B8-4C2F-BAE6-CA923AC192B6}"/>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 xmlns:a16="http://schemas.microsoft.com/office/drawing/2014/main" id="{CC79028E-61B2-4180-BB97-F8B0806EAF25}"/>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 xmlns:a16="http://schemas.microsoft.com/office/drawing/2014/main" id="{F72A144A-8734-4855-A302-C3C27A9E1F26}"/>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 xmlns:a16="http://schemas.microsoft.com/office/drawing/2014/main" id="{AEF885D6-5D08-4557-B958-B17741AF16A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 xmlns:a16="http://schemas.microsoft.com/office/drawing/2014/main" id="{56DC8BFB-DD3A-49D4-B9AA-473090A0F07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 xmlns:a16="http://schemas.microsoft.com/office/drawing/2014/main" id="{8B44ECE0-BC48-40D1-A0CC-6F0356DA302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F54A5205-F799-4666-B7B0-669995062328}"/>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 xmlns:a16="http://schemas.microsoft.com/office/drawing/2014/main" id="{351DB58A-4722-411D-B4D0-FD71F92E1C3E}"/>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B99F35D4-E96C-4B89-8A60-CC583C84F5EC}"/>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 xmlns:a16="http://schemas.microsoft.com/office/drawing/2014/main" id="{1030A40D-ACAB-423F-9B53-77DEDD5C67B5}"/>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 xmlns:a16="http://schemas.microsoft.com/office/drawing/2014/main" id="{D4F4F63F-27FA-4754-B057-8060AF6EF76D}"/>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 xmlns:a16="http://schemas.microsoft.com/office/drawing/2014/main" id="{C9FD8625-BF9B-482D-9D3E-E9BFA808BC35}"/>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 xmlns:a16="http://schemas.microsoft.com/office/drawing/2014/main" id="{BA896EBF-0F3F-4E8C-AA87-809229EE1B27}"/>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 xmlns:a16="http://schemas.microsoft.com/office/drawing/2014/main" id="{6D41BEA9-28CD-4373-95A1-B0E7C820E904}"/>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 xmlns:a16="http://schemas.microsoft.com/office/drawing/2014/main" id="{E67F6E73-1C8F-4CEC-9B1A-8F9D191D721F}"/>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 xmlns:a16="http://schemas.microsoft.com/office/drawing/2014/main" id="{E4386073-E040-41FF-800F-EE103B17C9CB}"/>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75,551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 xmlns:a16="http://schemas.microsoft.com/office/drawing/2014/main" id="{B26A0D70-A741-47E7-BDD7-BF0E78B4F36D}"/>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4A5A83D9-6A8F-446F-AE01-AB1880A685E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 xmlns:a16="http://schemas.microsoft.com/office/drawing/2014/main" id="{0CD7F13A-96D7-4852-A74C-3B07041DD17C}"/>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a:extLst>
            <a:ext uri="{FF2B5EF4-FFF2-40B4-BE49-F238E27FC236}">
              <a16:creationId xmlns="" xmlns:a16="http://schemas.microsoft.com/office/drawing/2014/main" id="{7B2C711A-8A8E-4065-8C75-17EF4DD51A1D}"/>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a:extLst>
            <a:ext uri="{FF2B5EF4-FFF2-40B4-BE49-F238E27FC236}">
              <a16:creationId xmlns="" xmlns:a16="http://schemas.microsoft.com/office/drawing/2014/main" id="{54EA93FB-B0BB-4993-97F8-E67FBAAE814C}"/>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a:extLst>
            <a:ext uri="{FF2B5EF4-FFF2-40B4-BE49-F238E27FC236}">
              <a16:creationId xmlns="" xmlns:a16="http://schemas.microsoft.com/office/drawing/2014/main" id="{B9870D78-7C30-4885-BEB8-5BA29673C04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a:extLst>
            <a:ext uri="{FF2B5EF4-FFF2-40B4-BE49-F238E27FC236}">
              <a16:creationId xmlns="" xmlns:a16="http://schemas.microsoft.com/office/drawing/2014/main" id="{164D8E8A-457F-4D92-B788-EF93E73C8CB1}"/>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a:extLst>
            <a:ext uri="{FF2B5EF4-FFF2-40B4-BE49-F238E27FC236}">
              <a16:creationId xmlns="" xmlns:a16="http://schemas.microsoft.com/office/drawing/2014/main" id="{05AE323E-0947-4CD6-8FE1-7DB69386E662}"/>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a:extLst>
            <a:ext uri="{FF2B5EF4-FFF2-40B4-BE49-F238E27FC236}">
              <a16:creationId xmlns="" xmlns:a16="http://schemas.microsoft.com/office/drawing/2014/main" id="{21690485-3C6F-4948-B88B-E3A892BB6C2F}"/>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a:extLst>
            <a:ext uri="{FF2B5EF4-FFF2-40B4-BE49-F238E27FC236}">
              <a16:creationId xmlns="" xmlns:a16="http://schemas.microsoft.com/office/drawing/2014/main" id="{2B73EA78-E74E-45D7-8881-5D8F064FE455}"/>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a:extLst>
            <a:ext uri="{FF2B5EF4-FFF2-40B4-BE49-F238E27FC236}">
              <a16:creationId xmlns="" xmlns:a16="http://schemas.microsoft.com/office/drawing/2014/main" id="{19113E20-F7D3-4DD6-B133-A37C91E1A32A}"/>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a:extLst>
            <a:ext uri="{FF2B5EF4-FFF2-40B4-BE49-F238E27FC236}">
              <a16:creationId xmlns="" xmlns:a16="http://schemas.microsoft.com/office/drawing/2014/main" id="{7F6D7387-6A1F-4665-981B-F81FA04239D5}"/>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a:extLst>
            <a:ext uri="{FF2B5EF4-FFF2-40B4-BE49-F238E27FC236}">
              <a16:creationId xmlns="" xmlns:a16="http://schemas.microsoft.com/office/drawing/2014/main" id="{AA6ECC7F-2168-4075-BA20-73CCC28E3E6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a:extLst>
            <a:ext uri="{FF2B5EF4-FFF2-40B4-BE49-F238E27FC236}">
              <a16:creationId xmlns="" xmlns:a16="http://schemas.microsoft.com/office/drawing/2014/main" id="{4A7C02A6-2989-4634-B15C-AF797102F7F9}"/>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a:extLst>
            <a:ext uri="{FF2B5EF4-FFF2-40B4-BE49-F238E27FC236}">
              <a16:creationId xmlns="" xmlns:a16="http://schemas.microsoft.com/office/drawing/2014/main" id="{45FF8AF2-05EE-44FA-90B0-872C7B376236}"/>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a:extLst>
            <a:ext uri="{FF2B5EF4-FFF2-40B4-BE49-F238E27FC236}">
              <a16:creationId xmlns="" xmlns:a16="http://schemas.microsoft.com/office/drawing/2014/main" id="{7BA98B74-6888-48CB-B8A9-4EA908066AE4}"/>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a:extLst>
            <a:ext uri="{FF2B5EF4-FFF2-40B4-BE49-F238E27FC236}">
              <a16:creationId xmlns="" xmlns:a16="http://schemas.microsoft.com/office/drawing/2014/main" id="{B78935D1-42E0-4C83-99EC-0411AE207C18}"/>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147206</xdr:rowOff>
    </xdr:from>
    <xdr:to>
      <xdr:col>6</xdr:col>
      <xdr:colOff>510540</xdr:colOff>
      <xdr:row>37</xdr:row>
      <xdr:rowOff>107734</xdr:rowOff>
    </xdr:to>
    <xdr:cxnSp macro="">
      <xdr:nvCxnSpPr>
        <xdr:cNvPr id="56" name="直線コネクタ 55">
          <a:extLst>
            <a:ext uri="{FF2B5EF4-FFF2-40B4-BE49-F238E27FC236}">
              <a16:creationId xmlns="" xmlns:a16="http://schemas.microsoft.com/office/drawing/2014/main" id="{EA853173-9D23-4F1F-869B-6FA57AD321ED}"/>
            </a:ext>
          </a:extLst>
        </xdr:cNvPr>
        <xdr:cNvCxnSpPr/>
      </xdr:nvCxnSpPr>
      <xdr:spPr>
        <a:xfrm flipV="1">
          <a:off x="4633595" y="5290706"/>
          <a:ext cx="1270" cy="1160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111561</xdr:rowOff>
    </xdr:from>
    <xdr:ext cx="534377" cy="259045"/>
    <xdr:sp macro="" textlink="">
      <xdr:nvSpPr>
        <xdr:cNvPr id="57" name="人件費最小値テキスト">
          <a:extLst>
            <a:ext uri="{FF2B5EF4-FFF2-40B4-BE49-F238E27FC236}">
              <a16:creationId xmlns="" xmlns:a16="http://schemas.microsoft.com/office/drawing/2014/main" id="{0632D536-EEF1-4037-99BE-44F8C572683C}"/>
            </a:ext>
          </a:extLst>
        </xdr:cNvPr>
        <xdr:cNvSpPr txBox="1"/>
      </xdr:nvSpPr>
      <xdr:spPr>
        <a:xfrm>
          <a:off x="4686300" y="645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47,339</a:t>
          </a:r>
          <a:endParaRPr kumimoji="1" lang="ja-JP" altLang="en-US" sz="1000" b="1">
            <a:latin typeface="ＭＳ Ｐゴシック"/>
          </a:endParaRPr>
        </a:p>
      </xdr:txBody>
    </xdr:sp>
    <xdr:clientData/>
  </xdr:oneCellAnchor>
  <xdr:twoCellAnchor>
    <xdr:from>
      <xdr:col>6</xdr:col>
      <xdr:colOff>422275</xdr:colOff>
      <xdr:row>37</xdr:row>
      <xdr:rowOff>107734</xdr:rowOff>
    </xdr:from>
    <xdr:to>
      <xdr:col>6</xdr:col>
      <xdr:colOff>600075</xdr:colOff>
      <xdr:row>37</xdr:row>
      <xdr:rowOff>107734</xdr:rowOff>
    </xdr:to>
    <xdr:cxnSp macro="">
      <xdr:nvCxnSpPr>
        <xdr:cNvPr id="58" name="直線コネクタ 57">
          <a:extLst>
            <a:ext uri="{FF2B5EF4-FFF2-40B4-BE49-F238E27FC236}">
              <a16:creationId xmlns="" xmlns:a16="http://schemas.microsoft.com/office/drawing/2014/main" id="{96E526FC-A5D4-4E2E-B548-872E060FF17C}"/>
            </a:ext>
          </a:extLst>
        </xdr:cNvPr>
        <xdr:cNvCxnSpPr/>
      </xdr:nvCxnSpPr>
      <xdr:spPr>
        <a:xfrm>
          <a:off x="4546600" y="645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93883</xdr:rowOff>
    </xdr:from>
    <xdr:ext cx="534377" cy="259045"/>
    <xdr:sp macro="" textlink="">
      <xdr:nvSpPr>
        <xdr:cNvPr id="59" name="人件費最大値テキスト">
          <a:extLst>
            <a:ext uri="{FF2B5EF4-FFF2-40B4-BE49-F238E27FC236}">
              <a16:creationId xmlns="" xmlns:a16="http://schemas.microsoft.com/office/drawing/2014/main" id="{03D2052C-FACC-4E02-87EE-79A4DE486BD8}"/>
            </a:ext>
          </a:extLst>
        </xdr:cNvPr>
        <xdr:cNvSpPr txBox="1"/>
      </xdr:nvSpPr>
      <xdr:spPr>
        <a:xfrm>
          <a:off x="4686300" y="506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77,803</a:t>
          </a:r>
          <a:endParaRPr kumimoji="1" lang="ja-JP" altLang="en-US" sz="1000" b="1">
            <a:latin typeface="ＭＳ Ｐゴシック"/>
          </a:endParaRPr>
        </a:p>
      </xdr:txBody>
    </xdr:sp>
    <xdr:clientData/>
  </xdr:oneCellAnchor>
  <xdr:twoCellAnchor>
    <xdr:from>
      <xdr:col>6</xdr:col>
      <xdr:colOff>422275</xdr:colOff>
      <xdr:row>30</xdr:row>
      <xdr:rowOff>147206</xdr:rowOff>
    </xdr:from>
    <xdr:to>
      <xdr:col>6</xdr:col>
      <xdr:colOff>600075</xdr:colOff>
      <xdr:row>30</xdr:row>
      <xdr:rowOff>147206</xdr:rowOff>
    </xdr:to>
    <xdr:cxnSp macro="">
      <xdr:nvCxnSpPr>
        <xdr:cNvPr id="60" name="直線コネクタ 59">
          <a:extLst>
            <a:ext uri="{FF2B5EF4-FFF2-40B4-BE49-F238E27FC236}">
              <a16:creationId xmlns="" xmlns:a16="http://schemas.microsoft.com/office/drawing/2014/main" id="{364B3075-1FD6-458F-8AA6-9DE78E6CE479}"/>
            </a:ext>
          </a:extLst>
        </xdr:cNvPr>
        <xdr:cNvCxnSpPr/>
      </xdr:nvCxnSpPr>
      <xdr:spPr>
        <a:xfrm>
          <a:off x="4546600" y="5290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30</xdr:row>
      <xdr:rowOff>130404</xdr:rowOff>
    </xdr:from>
    <xdr:to>
      <xdr:col>6</xdr:col>
      <xdr:colOff>511175</xdr:colOff>
      <xdr:row>30</xdr:row>
      <xdr:rowOff>147206</xdr:rowOff>
    </xdr:to>
    <xdr:cxnSp macro="">
      <xdr:nvCxnSpPr>
        <xdr:cNvPr id="61" name="直線コネクタ 60">
          <a:extLst>
            <a:ext uri="{FF2B5EF4-FFF2-40B4-BE49-F238E27FC236}">
              <a16:creationId xmlns="" xmlns:a16="http://schemas.microsoft.com/office/drawing/2014/main" id="{C9066E4A-2E25-485F-AA37-DA2ABD4CDEF5}"/>
            </a:ext>
          </a:extLst>
        </xdr:cNvPr>
        <xdr:cNvCxnSpPr/>
      </xdr:nvCxnSpPr>
      <xdr:spPr>
        <a:xfrm>
          <a:off x="3797300" y="5273904"/>
          <a:ext cx="838200" cy="1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145356</xdr:rowOff>
    </xdr:from>
    <xdr:ext cx="534377" cy="259045"/>
    <xdr:sp macro="" textlink="">
      <xdr:nvSpPr>
        <xdr:cNvPr id="62" name="人件費平均値テキスト">
          <a:extLst>
            <a:ext uri="{FF2B5EF4-FFF2-40B4-BE49-F238E27FC236}">
              <a16:creationId xmlns="" xmlns:a16="http://schemas.microsoft.com/office/drawing/2014/main" id="{5C87172C-3FBF-4E1C-8686-7CEA63B94F44}"/>
            </a:ext>
          </a:extLst>
        </xdr:cNvPr>
        <xdr:cNvSpPr txBox="1"/>
      </xdr:nvSpPr>
      <xdr:spPr>
        <a:xfrm>
          <a:off x="4686300" y="5803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62,452</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166929</xdr:rowOff>
    </xdr:from>
    <xdr:to>
      <xdr:col>6</xdr:col>
      <xdr:colOff>561975</xdr:colOff>
      <xdr:row>34</xdr:row>
      <xdr:rowOff>97079</xdr:rowOff>
    </xdr:to>
    <xdr:sp macro="" textlink="">
      <xdr:nvSpPr>
        <xdr:cNvPr id="63" name="フローチャート : 判断 62">
          <a:extLst>
            <a:ext uri="{FF2B5EF4-FFF2-40B4-BE49-F238E27FC236}">
              <a16:creationId xmlns="" xmlns:a16="http://schemas.microsoft.com/office/drawing/2014/main" id="{CC087488-F7E2-4531-BEF6-2C887F7EFCFE}"/>
            </a:ext>
          </a:extLst>
        </xdr:cNvPr>
        <xdr:cNvSpPr/>
      </xdr:nvSpPr>
      <xdr:spPr>
        <a:xfrm>
          <a:off x="4584700" y="5824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30</xdr:row>
      <xdr:rowOff>130404</xdr:rowOff>
    </xdr:from>
    <xdr:to>
      <xdr:col>5</xdr:col>
      <xdr:colOff>358775</xdr:colOff>
      <xdr:row>30</xdr:row>
      <xdr:rowOff>140538</xdr:rowOff>
    </xdr:to>
    <xdr:cxnSp macro="">
      <xdr:nvCxnSpPr>
        <xdr:cNvPr id="64" name="直線コネクタ 63">
          <a:extLst>
            <a:ext uri="{FF2B5EF4-FFF2-40B4-BE49-F238E27FC236}">
              <a16:creationId xmlns="" xmlns:a16="http://schemas.microsoft.com/office/drawing/2014/main" id="{E4FE75BE-5AE1-4830-9002-2BA237E222A1}"/>
            </a:ext>
          </a:extLst>
        </xdr:cNvPr>
        <xdr:cNvCxnSpPr/>
      </xdr:nvCxnSpPr>
      <xdr:spPr>
        <a:xfrm flipV="1">
          <a:off x="2908300" y="5273904"/>
          <a:ext cx="889000" cy="1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136449</xdr:rowOff>
    </xdr:from>
    <xdr:to>
      <xdr:col>5</xdr:col>
      <xdr:colOff>409575</xdr:colOff>
      <xdr:row>34</xdr:row>
      <xdr:rowOff>66599</xdr:rowOff>
    </xdr:to>
    <xdr:sp macro="" textlink="">
      <xdr:nvSpPr>
        <xdr:cNvPr id="65" name="フローチャート : 判断 64">
          <a:extLst>
            <a:ext uri="{FF2B5EF4-FFF2-40B4-BE49-F238E27FC236}">
              <a16:creationId xmlns="" xmlns:a16="http://schemas.microsoft.com/office/drawing/2014/main" id="{0BD35D45-E2DD-44C3-8501-6FFC8E8293D1}"/>
            </a:ext>
          </a:extLst>
        </xdr:cNvPr>
        <xdr:cNvSpPr/>
      </xdr:nvSpPr>
      <xdr:spPr>
        <a:xfrm>
          <a:off x="3746500" y="579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57726</xdr:rowOff>
    </xdr:from>
    <xdr:ext cx="534377" cy="259045"/>
    <xdr:sp macro="" textlink="">
      <xdr:nvSpPr>
        <xdr:cNvPr id="66" name="テキスト ボックス 65">
          <a:extLst>
            <a:ext uri="{FF2B5EF4-FFF2-40B4-BE49-F238E27FC236}">
              <a16:creationId xmlns="" xmlns:a16="http://schemas.microsoft.com/office/drawing/2014/main" id="{686EA6DB-6620-43D9-AF09-53EF36045460}"/>
            </a:ext>
          </a:extLst>
        </xdr:cNvPr>
        <xdr:cNvSpPr txBox="1"/>
      </xdr:nvSpPr>
      <xdr:spPr>
        <a:xfrm>
          <a:off x="3530111" y="588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63,252</a:t>
          </a:r>
          <a:endParaRPr kumimoji="1" lang="ja-JP" altLang="en-US" sz="1000" b="1">
            <a:solidFill>
              <a:srgbClr val="000080"/>
            </a:solidFill>
            <a:latin typeface="ＭＳ Ｐゴシック"/>
          </a:endParaRPr>
        </a:p>
      </xdr:txBody>
    </xdr:sp>
    <xdr:clientData/>
  </xdr:oneCellAnchor>
  <xdr:twoCellAnchor>
    <xdr:from>
      <xdr:col>2</xdr:col>
      <xdr:colOff>638175</xdr:colOff>
      <xdr:row>30</xdr:row>
      <xdr:rowOff>140538</xdr:rowOff>
    </xdr:from>
    <xdr:to>
      <xdr:col>4</xdr:col>
      <xdr:colOff>155575</xdr:colOff>
      <xdr:row>30</xdr:row>
      <xdr:rowOff>152540</xdr:rowOff>
    </xdr:to>
    <xdr:cxnSp macro="">
      <xdr:nvCxnSpPr>
        <xdr:cNvPr id="67" name="直線コネクタ 66">
          <a:extLst>
            <a:ext uri="{FF2B5EF4-FFF2-40B4-BE49-F238E27FC236}">
              <a16:creationId xmlns="" xmlns:a16="http://schemas.microsoft.com/office/drawing/2014/main" id="{AEBD69CE-5C1C-465D-870E-BA00F636724F}"/>
            </a:ext>
          </a:extLst>
        </xdr:cNvPr>
        <xdr:cNvCxnSpPr/>
      </xdr:nvCxnSpPr>
      <xdr:spPr>
        <a:xfrm flipV="1">
          <a:off x="2019300" y="5284038"/>
          <a:ext cx="889000" cy="1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141973</xdr:rowOff>
    </xdr:from>
    <xdr:to>
      <xdr:col>4</xdr:col>
      <xdr:colOff>206375</xdr:colOff>
      <xdr:row>34</xdr:row>
      <xdr:rowOff>72123</xdr:rowOff>
    </xdr:to>
    <xdr:sp macro="" textlink="">
      <xdr:nvSpPr>
        <xdr:cNvPr id="68" name="フローチャート : 判断 67">
          <a:extLst>
            <a:ext uri="{FF2B5EF4-FFF2-40B4-BE49-F238E27FC236}">
              <a16:creationId xmlns="" xmlns:a16="http://schemas.microsoft.com/office/drawing/2014/main" id="{91AC9AFC-0492-407A-A1F6-98E639C83D3B}"/>
            </a:ext>
          </a:extLst>
        </xdr:cNvPr>
        <xdr:cNvSpPr/>
      </xdr:nvSpPr>
      <xdr:spPr>
        <a:xfrm>
          <a:off x="2857500" y="579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63250</xdr:rowOff>
    </xdr:from>
    <xdr:ext cx="534377" cy="259045"/>
    <xdr:sp macro="" textlink="">
      <xdr:nvSpPr>
        <xdr:cNvPr id="69" name="テキスト ボックス 68">
          <a:extLst>
            <a:ext uri="{FF2B5EF4-FFF2-40B4-BE49-F238E27FC236}">
              <a16:creationId xmlns="" xmlns:a16="http://schemas.microsoft.com/office/drawing/2014/main" id="{73BF6F9A-C09E-47CA-A0BA-2EAD6D1ECC7B}"/>
            </a:ext>
          </a:extLst>
        </xdr:cNvPr>
        <xdr:cNvSpPr txBox="1"/>
      </xdr:nvSpPr>
      <xdr:spPr>
        <a:xfrm>
          <a:off x="2641111" y="589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63,107</a:t>
          </a:r>
          <a:endParaRPr kumimoji="1" lang="ja-JP" altLang="en-US" sz="1000" b="1">
            <a:solidFill>
              <a:srgbClr val="000080"/>
            </a:solidFill>
            <a:latin typeface="ＭＳ Ｐゴシック"/>
          </a:endParaRPr>
        </a:p>
      </xdr:txBody>
    </xdr:sp>
    <xdr:clientData/>
  </xdr:oneCellAnchor>
  <xdr:twoCellAnchor>
    <xdr:from>
      <xdr:col>1</xdr:col>
      <xdr:colOff>434975</xdr:colOff>
      <xdr:row>29</xdr:row>
      <xdr:rowOff>160503</xdr:rowOff>
    </xdr:from>
    <xdr:to>
      <xdr:col>2</xdr:col>
      <xdr:colOff>638175</xdr:colOff>
      <xdr:row>30</xdr:row>
      <xdr:rowOff>152540</xdr:rowOff>
    </xdr:to>
    <xdr:cxnSp macro="">
      <xdr:nvCxnSpPr>
        <xdr:cNvPr id="70" name="直線コネクタ 69">
          <a:extLst>
            <a:ext uri="{FF2B5EF4-FFF2-40B4-BE49-F238E27FC236}">
              <a16:creationId xmlns="" xmlns:a16="http://schemas.microsoft.com/office/drawing/2014/main" id="{D41AECF9-EB9C-464E-9D6A-62A83A5595CD}"/>
            </a:ext>
          </a:extLst>
        </xdr:cNvPr>
        <xdr:cNvCxnSpPr/>
      </xdr:nvCxnSpPr>
      <xdr:spPr>
        <a:xfrm>
          <a:off x="1130300" y="5132553"/>
          <a:ext cx="889000" cy="16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169063</xdr:rowOff>
    </xdr:from>
    <xdr:to>
      <xdr:col>3</xdr:col>
      <xdr:colOff>3175</xdr:colOff>
      <xdr:row>34</xdr:row>
      <xdr:rowOff>99213</xdr:rowOff>
    </xdr:to>
    <xdr:sp macro="" textlink="">
      <xdr:nvSpPr>
        <xdr:cNvPr id="71" name="フローチャート : 判断 70">
          <a:extLst>
            <a:ext uri="{FF2B5EF4-FFF2-40B4-BE49-F238E27FC236}">
              <a16:creationId xmlns="" xmlns:a16="http://schemas.microsoft.com/office/drawing/2014/main" id="{C5F70AF8-80C8-4754-8B0F-9702C76DC257}"/>
            </a:ext>
          </a:extLst>
        </xdr:cNvPr>
        <xdr:cNvSpPr/>
      </xdr:nvSpPr>
      <xdr:spPr>
        <a:xfrm>
          <a:off x="1968500" y="582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90340</xdr:rowOff>
    </xdr:from>
    <xdr:ext cx="534377" cy="259045"/>
    <xdr:sp macro="" textlink="">
      <xdr:nvSpPr>
        <xdr:cNvPr id="72" name="テキスト ボックス 71">
          <a:extLst>
            <a:ext uri="{FF2B5EF4-FFF2-40B4-BE49-F238E27FC236}">
              <a16:creationId xmlns="" xmlns:a16="http://schemas.microsoft.com/office/drawing/2014/main" id="{2AA6C50C-7B49-4C1C-B4A2-8C8A4E89CA82}"/>
            </a:ext>
          </a:extLst>
        </xdr:cNvPr>
        <xdr:cNvSpPr txBox="1"/>
      </xdr:nvSpPr>
      <xdr:spPr>
        <a:xfrm>
          <a:off x="1752111" y="591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63602</xdr:rowOff>
    </xdr:from>
    <xdr:to>
      <xdr:col>1</xdr:col>
      <xdr:colOff>485775</xdr:colOff>
      <xdr:row>33</xdr:row>
      <xdr:rowOff>165202</xdr:rowOff>
    </xdr:to>
    <xdr:sp macro="" textlink="">
      <xdr:nvSpPr>
        <xdr:cNvPr id="73" name="フローチャート : 判断 72">
          <a:extLst>
            <a:ext uri="{FF2B5EF4-FFF2-40B4-BE49-F238E27FC236}">
              <a16:creationId xmlns="" xmlns:a16="http://schemas.microsoft.com/office/drawing/2014/main" id="{C6AC504C-F3A2-4B4A-BA69-6DE791DB3C6F}"/>
            </a:ext>
          </a:extLst>
        </xdr:cNvPr>
        <xdr:cNvSpPr/>
      </xdr:nvSpPr>
      <xdr:spPr>
        <a:xfrm>
          <a:off x="1079500" y="572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156329</xdr:rowOff>
    </xdr:from>
    <xdr:ext cx="534377" cy="259045"/>
    <xdr:sp macro="" textlink="">
      <xdr:nvSpPr>
        <xdr:cNvPr id="74" name="テキスト ボックス 73">
          <a:extLst>
            <a:ext uri="{FF2B5EF4-FFF2-40B4-BE49-F238E27FC236}">
              <a16:creationId xmlns="" xmlns:a16="http://schemas.microsoft.com/office/drawing/2014/main" id="{6E9E5F39-0AF9-4F8E-A769-F3BA4EBAD32B}"/>
            </a:ext>
          </a:extLst>
        </xdr:cNvPr>
        <xdr:cNvSpPr txBox="1"/>
      </xdr:nvSpPr>
      <xdr:spPr>
        <a:xfrm>
          <a:off x="863111" y="5814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65,164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3D0F2AB6-68F6-4984-8936-3A362850F05F}"/>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5DC0B86B-6718-4F6B-9DEC-74038E2DBAF4}"/>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C0FA703A-C165-495E-83FF-A08C13F614A7}"/>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95DD8DA-1140-4518-96E0-A55CB123F632}"/>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C15B1A3E-B844-4DB0-B181-28AD16E90A1F}"/>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30</xdr:row>
      <xdr:rowOff>96406</xdr:rowOff>
    </xdr:from>
    <xdr:to>
      <xdr:col>6</xdr:col>
      <xdr:colOff>561975</xdr:colOff>
      <xdr:row>31</xdr:row>
      <xdr:rowOff>26556</xdr:rowOff>
    </xdr:to>
    <xdr:sp macro="" textlink="">
      <xdr:nvSpPr>
        <xdr:cNvPr id="80" name="円/楕円 79">
          <a:extLst>
            <a:ext uri="{FF2B5EF4-FFF2-40B4-BE49-F238E27FC236}">
              <a16:creationId xmlns="" xmlns:a16="http://schemas.microsoft.com/office/drawing/2014/main" id="{B28FA045-20CB-4942-9175-433B958FB4FF}"/>
            </a:ext>
          </a:extLst>
        </xdr:cNvPr>
        <xdr:cNvSpPr/>
      </xdr:nvSpPr>
      <xdr:spPr>
        <a:xfrm>
          <a:off x="4584700" y="523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49433</xdr:rowOff>
    </xdr:from>
    <xdr:ext cx="534377" cy="259045"/>
    <xdr:sp macro="" textlink="">
      <xdr:nvSpPr>
        <xdr:cNvPr id="81" name="人件費該当値テキスト">
          <a:extLst>
            <a:ext uri="{FF2B5EF4-FFF2-40B4-BE49-F238E27FC236}">
              <a16:creationId xmlns="" xmlns:a16="http://schemas.microsoft.com/office/drawing/2014/main" id="{CF3F3300-6D97-4C6B-BBC8-833FB759AE0C}"/>
            </a:ext>
          </a:extLst>
        </xdr:cNvPr>
        <xdr:cNvSpPr txBox="1"/>
      </xdr:nvSpPr>
      <xdr:spPr>
        <a:xfrm>
          <a:off x="4686300" y="519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77,803</a:t>
          </a:r>
          <a:endParaRPr kumimoji="1" lang="ja-JP" altLang="en-US" sz="1000" b="1">
            <a:solidFill>
              <a:srgbClr val="FF0000"/>
            </a:solidFill>
            <a:latin typeface="ＭＳ Ｐゴシック"/>
          </a:endParaRPr>
        </a:p>
      </xdr:txBody>
    </xdr:sp>
    <xdr:clientData/>
  </xdr:oneCellAnchor>
  <xdr:twoCellAnchor>
    <xdr:from>
      <xdr:col>5</xdr:col>
      <xdr:colOff>307975</xdr:colOff>
      <xdr:row>30</xdr:row>
      <xdr:rowOff>79604</xdr:rowOff>
    </xdr:from>
    <xdr:to>
      <xdr:col>5</xdr:col>
      <xdr:colOff>409575</xdr:colOff>
      <xdr:row>31</xdr:row>
      <xdr:rowOff>9754</xdr:rowOff>
    </xdr:to>
    <xdr:sp macro="" textlink="">
      <xdr:nvSpPr>
        <xdr:cNvPr id="82" name="円/楕円 81">
          <a:extLst>
            <a:ext uri="{FF2B5EF4-FFF2-40B4-BE49-F238E27FC236}">
              <a16:creationId xmlns="" xmlns:a16="http://schemas.microsoft.com/office/drawing/2014/main" id="{47792602-72A7-4D22-BC37-66DD8C68FA6B}"/>
            </a:ext>
          </a:extLst>
        </xdr:cNvPr>
        <xdr:cNvSpPr/>
      </xdr:nvSpPr>
      <xdr:spPr>
        <a:xfrm>
          <a:off x="3746500" y="522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29</xdr:row>
      <xdr:rowOff>26281</xdr:rowOff>
    </xdr:from>
    <xdr:ext cx="534377" cy="259045"/>
    <xdr:sp macro="" textlink="">
      <xdr:nvSpPr>
        <xdr:cNvPr id="83" name="テキスト ボックス 82">
          <a:extLst>
            <a:ext uri="{FF2B5EF4-FFF2-40B4-BE49-F238E27FC236}">
              <a16:creationId xmlns="" xmlns:a16="http://schemas.microsoft.com/office/drawing/2014/main" id="{E759B186-CC44-4E5D-A574-D3CFC84FA58E}"/>
            </a:ext>
          </a:extLst>
        </xdr:cNvPr>
        <xdr:cNvSpPr txBox="1"/>
      </xdr:nvSpPr>
      <xdr:spPr>
        <a:xfrm>
          <a:off x="3530111" y="499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78,244</a:t>
          </a:r>
          <a:endParaRPr kumimoji="1" lang="ja-JP" altLang="en-US" sz="1000" b="1">
            <a:solidFill>
              <a:srgbClr val="FF0000"/>
            </a:solidFill>
            <a:latin typeface="ＭＳ Ｐゴシック"/>
          </a:endParaRPr>
        </a:p>
      </xdr:txBody>
    </xdr:sp>
    <xdr:clientData/>
  </xdr:oneCellAnchor>
  <xdr:twoCellAnchor>
    <xdr:from>
      <xdr:col>4</xdr:col>
      <xdr:colOff>104775</xdr:colOff>
      <xdr:row>30</xdr:row>
      <xdr:rowOff>89738</xdr:rowOff>
    </xdr:from>
    <xdr:to>
      <xdr:col>4</xdr:col>
      <xdr:colOff>206375</xdr:colOff>
      <xdr:row>31</xdr:row>
      <xdr:rowOff>19888</xdr:rowOff>
    </xdr:to>
    <xdr:sp macro="" textlink="">
      <xdr:nvSpPr>
        <xdr:cNvPr id="84" name="円/楕円 83">
          <a:extLst>
            <a:ext uri="{FF2B5EF4-FFF2-40B4-BE49-F238E27FC236}">
              <a16:creationId xmlns="" xmlns:a16="http://schemas.microsoft.com/office/drawing/2014/main" id="{9D86C936-DE04-42D7-BC90-967ADAE99083}"/>
            </a:ext>
          </a:extLst>
        </xdr:cNvPr>
        <xdr:cNvSpPr/>
      </xdr:nvSpPr>
      <xdr:spPr>
        <a:xfrm>
          <a:off x="2857500" y="523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29</xdr:row>
      <xdr:rowOff>36415</xdr:rowOff>
    </xdr:from>
    <xdr:ext cx="534377" cy="259045"/>
    <xdr:sp macro="" textlink="">
      <xdr:nvSpPr>
        <xdr:cNvPr id="85" name="テキスト ボックス 84">
          <a:extLst>
            <a:ext uri="{FF2B5EF4-FFF2-40B4-BE49-F238E27FC236}">
              <a16:creationId xmlns="" xmlns:a16="http://schemas.microsoft.com/office/drawing/2014/main" id="{6074CEC2-4AEF-4AB0-B25E-392A9B8D40AB}"/>
            </a:ext>
          </a:extLst>
        </xdr:cNvPr>
        <xdr:cNvSpPr txBox="1"/>
      </xdr:nvSpPr>
      <xdr:spPr>
        <a:xfrm>
          <a:off x="2641111" y="500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77,978</a:t>
          </a:r>
          <a:endParaRPr kumimoji="1" lang="ja-JP" altLang="en-US" sz="1000" b="1">
            <a:solidFill>
              <a:srgbClr val="FF0000"/>
            </a:solidFill>
            <a:latin typeface="ＭＳ Ｐゴシック"/>
          </a:endParaRPr>
        </a:p>
      </xdr:txBody>
    </xdr:sp>
    <xdr:clientData/>
  </xdr:oneCellAnchor>
  <xdr:twoCellAnchor>
    <xdr:from>
      <xdr:col>2</xdr:col>
      <xdr:colOff>587375</xdr:colOff>
      <xdr:row>30</xdr:row>
      <xdr:rowOff>101740</xdr:rowOff>
    </xdr:from>
    <xdr:to>
      <xdr:col>3</xdr:col>
      <xdr:colOff>3175</xdr:colOff>
      <xdr:row>31</xdr:row>
      <xdr:rowOff>31890</xdr:rowOff>
    </xdr:to>
    <xdr:sp macro="" textlink="">
      <xdr:nvSpPr>
        <xdr:cNvPr id="86" name="円/楕円 85">
          <a:extLst>
            <a:ext uri="{FF2B5EF4-FFF2-40B4-BE49-F238E27FC236}">
              <a16:creationId xmlns="" xmlns:a16="http://schemas.microsoft.com/office/drawing/2014/main" id="{9231C7F9-AA9F-4E73-B5EF-82E289167061}"/>
            </a:ext>
          </a:extLst>
        </xdr:cNvPr>
        <xdr:cNvSpPr/>
      </xdr:nvSpPr>
      <xdr:spPr>
        <a:xfrm>
          <a:off x="1968500" y="524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29</xdr:row>
      <xdr:rowOff>48417</xdr:rowOff>
    </xdr:from>
    <xdr:ext cx="534377" cy="259045"/>
    <xdr:sp macro="" textlink="">
      <xdr:nvSpPr>
        <xdr:cNvPr id="87" name="テキスト ボックス 86">
          <a:extLst>
            <a:ext uri="{FF2B5EF4-FFF2-40B4-BE49-F238E27FC236}">
              <a16:creationId xmlns="" xmlns:a16="http://schemas.microsoft.com/office/drawing/2014/main" id="{33C8B104-CA80-4344-A79E-032683EE2377}"/>
            </a:ext>
          </a:extLst>
        </xdr:cNvPr>
        <xdr:cNvSpPr txBox="1"/>
      </xdr:nvSpPr>
      <xdr:spPr>
        <a:xfrm>
          <a:off x="1752111" y="502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77,663</a:t>
          </a:r>
          <a:endParaRPr kumimoji="1" lang="ja-JP" altLang="en-US" sz="1000" b="1">
            <a:solidFill>
              <a:srgbClr val="FF0000"/>
            </a:solidFill>
            <a:latin typeface="ＭＳ Ｐゴシック"/>
          </a:endParaRPr>
        </a:p>
      </xdr:txBody>
    </xdr:sp>
    <xdr:clientData/>
  </xdr:oneCellAnchor>
  <xdr:twoCellAnchor>
    <xdr:from>
      <xdr:col>1</xdr:col>
      <xdr:colOff>384175</xdr:colOff>
      <xdr:row>29</xdr:row>
      <xdr:rowOff>109703</xdr:rowOff>
    </xdr:from>
    <xdr:to>
      <xdr:col>1</xdr:col>
      <xdr:colOff>485775</xdr:colOff>
      <xdr:row>30</xdr:row>
      <xdr:rowOff>39853</xdr:rowOff>
    </xdr:to>
    <xdr:sp macro="" textlink="">
      <xdr:nvSpPr>
        <xdr:cNvPr id="88" name="円/楕円 87">
          <a:extLst>
            <a:ext uri="{FF2B5EF4-FFF2-40B4-BE49-F238E27FC236}">
              <a16:creationId xmlns="" xmlns:a16="http://schemas.microsoft.com/office/drawing/2014/main" id="{B3252998-AE0D-4BF0-A484-398FBB1CA641}"/>
            </a:ext>
          </a:extLst>
        </xdr:cNvPr>
        <xdr:cNvSpPr/>
      </xdr:nvSpPr>
      <xdr:spPr>
        <a:xfrm>
          <a:off x="1079500" y="508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28</xdr:row>
      <xdr:rowOff>56380</xdr:rowOff>
    </xdr:from>
    <xdr:ext cx="534377" cy="259045"/>
    <xdr:sp macro="" textlink="">
      <xdr:nvSpPr>
        <xdr:cNvPr id="89" name="テキスト ボックス 88">
          <a:extLst>
            <a:ext uri="{FF2B5EF4-FFF2-40B4-BE49-F238E27FC236}">
              <a16:creationId xmlns="" xmlns:a16="http://schemas.microsoft.com/office/drawing/2014/main" id="{886A05C0-6480-4314-8DDE-8A8A82322343}"/>
            </a:ext>
          </a:extLst>
        </xdr:cNvPr>
        <xdr:cNvSpPr txBox="1"/>
      </xdr:nvSpPr>
      <xdr:spPr>
        <a:xfrm>
          <a:off x="863111" y="485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81,954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a:extLst>
            <a:ext uri="{FF2B5EF4-FFF2-40B4-BE49-F238E27FC236}">
              <a16:creationId xmlns="" xmlns:a16="http://schemas.microsoft.com/office/drawing/2014/main" id="{5EC36EFB-8235-45ED-8A2D-43F6156EE00D}"/>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a:extLst>
            <a:ext uri="{FF2B5EF4-FFF2-40B4-BE49-F238E27FC236}">
              <a16:creationId xmlns="" xmlns:a16="http://schemas.microsoft.com/office/drawing/2014/main" id="{931B563A-BE51-4E23-80E8-6EB5B9FB3D04}"/>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a:extLst>
            <a:ext uri="{FF2B5EF4-FFF2-40B4-BE49-F238E27FC236}">
              <a16:creationId xmlns="" xmlns:a16="http://schemas.microsoft.com/office/drawing/2014/main" id="{2CB7D11D-C061-4E3A-9E89-25CB12EDC12A}"/>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a:extLst>
            <a:ext uri="{FF2B5EF4-FFF2-40B4-BE49-F238E27FC236}">
              <a16:creationId xmlns="" xmlns:a16="http://schemas.microsoft.com/office/drawing/2014/main" id="{76473326-90E9-4964-9483-CBB49D1A7F27}"/>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a:extLst>
            <a:ext uri="{FF2B5EF4-FFF2-40B4-BE49-F238E27FC236}">
              <a16:creationId xmlns="" xmlns:a16="http://schemas.microsoft.com/office/drawing/2014/main" id="{D137BFC8-3ECA-49F9-8043-2AEF912A9075}"/>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a:extLst>
            <a:ext uri="{FF2B5EF4-FFF2-40B4-BE49-F238E27FC236}">
              <a16:creationId xmlns="" xmlns:a16="http://schemas.microsoft.com/office/drawing/2014/main" id="{8E0DF88A-B33C-4DEE-B689-EF35C8B67AD9}"/>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a:extLst>
            <a:ext uri="{FF2B5EF4-FFF2-40B4-BE49-F238E27FC236}">
              <a16:creationId xmlns="" xmlns:a16="http://schemas.microsoft.com/office/drawing/2014/main" id="{87CAD42A-5AF5-4DFA-B8C3-DB6A13CF1582}"/>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44,024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a:extLst>
            <a:ext uri="{FF2B5EF4-FFF2-40B4-BE49-F238E27FC236}">
              <a16:creationId xmlns="" xmlns:a16="http://schemas.microsoft.com/office/drawing/2014/main" id="{88474DA8-72CE-4E92-B07E-8BA46AE9E415}"/>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a:extLst>
            <a:ext uri="{FF2B5EF4-FFF2-40B4-BE49-F238E27FC236}">
              <a16:creationId xmlns="" xmlns:a16="http://schemas.microsoft.com/office/drawing/2014/main" id="{128DE1C9-1FB6-4E9D-9E77-1789274AE76E}"/>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a:extLst>
            <a:ext uri="{FF2B5EF4-FFF2-40B4-BE49-F238E27FC236}">
              <a16:creationId xmlns="" xmlns:a16="http://schemas.microsoft.com/office/drawing/2014/main" id="{79BEB2A1-7253-4CCA-BBDA-A4770BFF4296}"/>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a:extLst>
            <a:ext uri="{FF2B5EF4-FFF2-40B4-BE49-F238E27FC236}">
              <a16:creationId xmlns="" xmlns:a16="http://schemas.microsoft.com/office/drawing/2014/main" id="{329D57B9-2406-4D93-AE4E-42A67AA4C32A}"/>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1" name="直線コネクタ 100">
          <a:extLst>
            <a:ext uri="{FF2B5EF4-FFF2-40B4-BE49-F238E27FC236}">
              <a16:creationId xmlns="" xmlns:a16="http://schemas.microsoft.com/office/drawing/2014/main" id="{B67D740A-F068-4FB9-9813-3C074C64E0F3}"/>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2" name="テキスト ボックス 101">
          <a:extLst>
            <a:ext uri="{FF2B5EF4-FFF2-40B4-BE49-F238E27FC236}">
              <a16:creationId xmlns="" xmlns:a16="http://schemas.microsoft.com/office/drawing/2014/main" id="{8934F75E-F3C0-43AC-97F2-347A2F78E407}"/>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3" name="直線コネクタ 102">
          <a:extLst>
            <a:ext uri="{FF2B5EF4-FFF2-40B4-BE49-F238E27FC236}">
              <a16:creationId xmlns="" xmlns:a16="http://schemas.microsoft.com/office/drawing/2014/main" id="{109FFE45-DEC2-4769-A58F-2B069B065EEE}"/>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4" name="テキスト ボックス 103">
          <a:extLst>
            <a:ext uri="{FF2B5EF4-FFF2-40B4-BE49-F238E27FC236}">
              <a16:creationId xmlns="" xmlns:a16="http://schemas.microsoft.com/office/drawing/2014/main" id="{431448C7-FD15-4083-ADF4-63E6B0F53F63}"/>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5" name="直線コネクタ 104">
          <a:extLst>
            <a:ext uri="{FF2B5EF4-FFF2-40B4-BE49-F238E27FC236}">
              <a16:creationId xmlns="" xmlns:a16="http://schemas.microsoft.com/office/drawing/2014/main" id="{81309216-42CA-4AE0-BD4A-007A4F861188}"/>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6" name="テキスト ボックス 105">
          <a:extLst>
            <a:ext uri="{FF2B5EF4-FFF2-40B4-BE49-F238E27FC236}">
              <a16:creationId xmlns="" xmlns:a16="http://schemas.microsoft.com/office/drawing/2014/main" id="{D761BB39-9B85-4877-8365-7C6823CD6311}"/>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7" name="直線コネクタ 106">
          <a:extLst>
            <a:ext uri="{FF2B5EF4-FFF2-40B4-BE49-F238E27FC236}">
              <a16:creationId xmlns="" xmlns:a16="http://schemas.microsoft.com/office/drawing/2014/main" id="{99645EC5-FDE5-421A-AB01-ED9B5FAE0B83}"/>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a:extLst>
            <a:ext uri="{FF2B5EF4-FFF2-40B4-BE49-F238E27FC236}">
              <a16:creationId xmlns="" xmlns:a16="http://schemas.microsoft.com/office/drawing/2014/main" id="{0358E045-1D0E-468B-951A-BB27B0D3EC43}"/>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a:extLst>
            <a:ext uri="{FF2B5EF4-FFF2-40B4-BE49-F238E27FC236}">
              <a16:creationId xmlns="" xmlns:a16="http://schemas.microsoft.com/office/drawing/2014/main" id="{7252C8DA-797B-47AE-A39E-AC0F1D4350B9}"/>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 xmlns:a16="http://schemas.microsoft.com/office/drawing/2014/main" id="{59790028-4C6B-439C-AA5F-98D9DDB769F1}"/>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a:extLst>
            <a:ext uri="{FF2B5EF4-FFF2-40B4-BE49-F238E27FC236}">
              <a16:creationId xmlns="" xmlns:a16="http://schemas.microsoft.com/office/drawing/2014/main" id="{27ED43FF-3563-49EF-86C8-7DF829396AB8}"/>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156068</xdr:rowOff>
    </xdr:from>
    <xdr:to>
      <xdr:col>6</xdr:col>
      <xdr:colOff>510540</xdr:colOff>
      <xdr:row>59</xdr:row>
      <xdr:rowOff>27343</xdr:rowOff>
    </xdr:to>
    <xdr:cxnSp macro="">
      <xdr:nvCxnSpPr>
        <xdr:cNvPr id="112" name="直線コネクタ 111">
          <a:extLst>
            <a:ext uri="{FF2B5EF4-FFF2-40B4-BE49-F238E27FC236}">
              <a16:creationId xmlns="" xmlns:a16="http://schemas.microsoft.com/office/drawing/2014/main" id="{2284BEA8-0428-461F-B42C-AEE5D888921E}"/>
            </a:ext>
          </a:extLst>
        </xdr:cNvPr>
        <xdr:cNvCxnSpPr/>
      </xdr:nvCxnSpPr>
      <xdr:spPr>
        <a:xfrm flipV="1">
          <a:off x="4633595" y="8900018"/>
          <a:ext cx="1270" cy="124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31170</xdr:rowOff>
    </xdr:from>
    <xdr:ext cx="534377" cy="259045"/>
    <xdr:sp macro="" textlink="">
      <xdr:nvSpPr>
        <xdr:cNvPr id="113" name="物件費最小値テキスト">
          <a:extLst>
            <a:ext uri="{FF2B5EF4-FFF2-40B4-BE49-F238E27FC236}">
              <a16:creationId xmlns="" xmlns:a16="http://schemas.microsoft.com/office/drawing/2014/main" id="{2E17DD28-FEE8-47AE-AF01-9DE057F02EE2}"/>
            </a:ext>
          </a:extLst>
        </xdr:cNvPr>
        <xdr:cNvSpPr txBox="1"/>
      </xdr:nvSpPr>
      <xdr:spPr>
        <a:xfrm>
          <a:off x="4686300" y="1014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37,415</a:t>
          </a:r>
          <a:endParaRPr kumimoji="1" lang="ja-JP" altLang="en-US" sz="1000" b="1">
            <a:latin typeface="ＭＳ Ｐゴシック"/>
          </a:endParaRPr>
        </a:p>
      </xdr:txBody>
    </xdr:sp>
    <xdr:clientData/>
  </xdr:oneCellAnchor>
  <xdr:twoCellAnchor>
    <xdr:from>
      <xdr:col>6</xdr:col>
      <xdr:colOff>422275</xdr:colOff>
      <xdr:row>59</xdr:row>
      <xdr:rowOff>27343</xdr:rowOff>
    </xdr:from>
    <xdr:to>
      <xdr:col>6</xdr:col>
      <xdr:colOff>600075</xdr:colOff>
      <xdr:row>59</xdr:row>
      <xdr:rowOff>27343</xdr:rowOff>
    </xdr:to>
    <xdr:cxnSp macro="">
      <xdr:nvCxnSpPr>
        <xdr:cNvPr id="114" name="直線コネクタ 113">
          <a:extLst>
            <a:ext uri="{FF2B5EF4-FFF2-40B4-BE49-F238E27FC236}">
              <a16:creationId xmlns="" xmlns:a16="http://schemas.microsoft.com/office/drawing/2014/main" id="{8911F561-A539-491E-A472-7B2ED3FB51E6}"/>
            </a:ext>
          </a:extLst>
        </xdr:cNvPr>
        <xdr:cNvCxnSpPr/>
      </xdr:nvCxnSpPr>
      <xdr:spPr>
        <a:xfrm>
          <a:off x="4546600" y="10142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102745</xdr:rowOff>
    </xdr:from>
    <xdr:ext cx="534377" cy="259045"/>
    <xdr:sp macro="" textlink="">
      <xdr:nvSpPr>
        <xdr:cNvPr id="115" name="物件費最大値テキスト">
          <a:extLst>
            <a:ext uri="{FF2B5EF4-FFF2-40B4-BE49-F238E27FC236}">
              <a16:creationId xmlns="" xmlns:a16="http://schemas.microsoft.com/office/drawing/2014/main" id="{539EA1BC-43F8-4177-8F61-48997CB781CB}"/>
            </a:ext>
          </a:extLst>
        </xdr:cNvPr>
        <xdr:cNvSpPr txBox="1"/>
      </xdr:nvSpPr>
      <xdr:spPr>
        <a:xfrm>
          <a:off x="4686300" y="867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91,784</a:t>
          </a:r>
          <a:endParaRPr kumimoji="1" lang="ja-JP" altLang="en-US" sz="1000" b="1">
            <a:latin typeface="ＭＳ Ｐゴシック"/>
          </a:endParaRPr>
        </a:p>
      </xdr:txBody>
    </xdr:sp>
    <xdr:clientData/>
  </xdr:oneCellAnchor>
  <xdr:twoCellAnchor>
    <xdr:from>
      <xdr:col>6</xdr:col>
      <xdr:colOff>422275</xdr:colOff>
      <xdr:row>51</xdr:row>
      <xdr:rowOff>156068</xdr:rowOff>
    </xdr:from>
    <xdr:to>
      <xdr:col>6</xdr:col>
      <xdr:colOff>600075</xdr:colOff>
      <xdr:row>51</xdr:row>
      <xdr:rowOff>156068</xdr:rowOff>
    </xdr:to>
    <xdr:cxnSp macro="">
      <xdr:nvCxnSpPr>
        <xdr:cNvPr id="116" name="直線コネクタ 115">
          <a:extLst>
            <a:ext uri="{FF2B5EF4-FFF2-40B4-BE49-F238E27FC236}">
              <a16:creationId xmlns="" xmlns:a16="http://schemas.microsoft.com/office/drawing/2014/main" id="{98E8C3D4-7EF3-42E9-A4E9-D416C22CCB24}"/>
            </a:ext>
          </a:extLst>
        </xdr:cNvPr>
        <xdr:cNvCxnSpPr/>
      </xdr:nvCxnSpPr>
      <xdr:spPr>
        <a:xfrm>
          <a:off x="4546600" y="8900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170561</xdr:rowOff>
    </xdr:from>
    <xdr:to>
      <xdr:col>6</xdr:col>
      <xdr:colOff>511175</xdr:colOff>
      <xdr:row>59</xdr:row>
      <xdr:rowOff>27343</xdr:rowOff>
    </xdr:to>
    <xdr:cxnSp macro="">
      <xdr:nvCxnSpPr>
        <xdr:cNvPr id="117" name="直線コネクタ 116">
          <a:extLst>
            <a:ext uri="{FF2B5EF4-FFF2-40B4-BE49-F238E27FC236}">
              <a16:creationId xmlns="" xmlns:a16="http://schemas.microsoft.com/office/drawing/2014/main" id="{FAE55849-66F6-4879-867C-E068AED47175}"/>
            </a:ext>
          </a:extLst>
        </xdr:cNvPr>
        <xdr:cNvCxnSpPr/>
      </xdr:nvCxnSpPr>
      <xdr:spPr>
        <a:xfrm>
          <a:off x="3797300" y="10114661"/>
          <a:ext cx="838200" cy="2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112760</xdr:rowOff>
    </xdr:from>
    <xdr:ext cx="534377" cy="259045"/>
    <xdr:sp macro="" textlink="">
      <xdr:nvSpPr>
        <xdr:cNvPr id="118" name="物件費平均値テキスト">
          <a:extLst>
            <a:ext uri="{FF2B5EF4-FFF2-40B4-BE49-F238E27FC236}">
              <a16:creationId xmlns="" xmlns:a16="http://schemas.microsoft.com/office/drawing/2014/main" id="{A8C6F0BA-1126-4B75-BB78-5C4DBF9DFB53}"/>
            </a:ext>
          </a:extLst>
        </xdr:cNvPr>
        <xdr:cNvSpPr txBox="1"/>
      </xdr:nvSpPr>
      <xdr:spPr>
        <a:xfrm>
          <a:off x="4686300" y="9713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47,457</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89883</xdr:rowOff>
    </xdr:from>
    <xdr:to>
      <xdr:col>6</xdr:col>
      <xdr:colOff>561975</xdr:colOff>
      <xdr:row>58</xdr:row>
      <xdr:rowOff>20033</xdr:rowOff>
    </xdr:to>
    <xdr:sp macro="" textlink="">
      <xdr:nvSpPr>
        <xdr:cNvPr id="119" name="フローチャート : 判断 118">
          <a:extLst>
            <a:ext uri="{FF2B5EF4-FFF2-40B4-BE49-F238E27FC236}">
              <a16:creationId xmlns="" xmlns:a16="http://schemas.microsoft.com/office/drawing/2014/main" id="{111C797F-1CB0-493D-BD1E-0A4424920387}"/>
            </a:ext>
          </a:extLst>
        </xdr:cNvPr>
        <xdr:cNvSpPr/>
      </xdr:nvSpPr>
      <xdr:spPr>
        <a:xfrm>
          <a:off x="4584700" y="986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170561</xdr:rowOff>
    </xdr:from>
    <xdr:to>
      <xdr:col>5</xdr:col>
      <xdr:colOff>358775</xdr:colOff>
      <xdr:row>59</xdr:row>
      <xdr:rowOff>37881</xdr:rowOff>
    </xdr:to>
    <xdr:cxnSp macro="">
      <xdr:nvCxnSpPr>
        <xdr:cNvPr id="120" name="直線コネクタ 119">
          <a:extLst>
            <a:ext uri="{FF2B5EF4-FFF2-40B4-BE49-F238E27FC236}">
              <a16:creationId xmlns="" xmlns:a16="http://schemas.microsoft.com/office/drawing/2014/main" id="{4CBBB9E5-A77F-41C9-9F94-E84C04C23019}"/>
            </a:ext>
          </a:extLst>
        </xdr:cNvPr>
        <xdr:cNvCxnSpPr/>
      </xdr:nvCxnSpPr>
      <xdr:spPr>
        <a:xfrm flipV="1">
          <a:off x="2908300" y="10114661"/>
          <a:ext cx="889000" cy="38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127602</xdr:rowOff>
    </xdr:from>
    <xdr:to>
      <xdr:col>5</xdr:col>
      <xdr:colOff>409575</xdr:colOff>
      <xdr:row>58</xdr:row>
      <xdr:rowOff>57752</xdr:rowOff>
    </xdr:to>
    <xdr:sp macro="" textlink="">
      <xdr:nvSpPr>
        <xdr:cNvPr id="121" name="フローチャート : 判断 120">
          <a:extLst>
            <a:ext uri="{FF2B5EF4-FFF2-40B4-BE49-F238E27FC236}">
              <a16:creationId xmlns="" xmlns:a16="http://schemas.microsoft.com/office/drawing/2014/main" id="{CCF26C69-B6D2-4BB0-88F0-866A4DA459F9}"/>
            </a:ext>
          </a:extLst>
        </xdr:cNvPr>
        <xdr:cNvSpPr/>
      </xdr:nvSpPr>
      <xdr:spPr>
        <a:xfrm>
          <a:off x="3746500" y="9900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74279</xdr:rowOff>
    </xdr:from>
    <xdr:ext cx="534377" cy="259045"/>
    <xdr:sp macro="" textlink="">
      <xdr:nvSpPr>
        <xdr:cNvPr id="122" name="テキスト ボックス 121">
          <a:extLst>
            <a:ext uri="{FF2B5EF4-FFF2-40B4-BE49-F238E27FC236}">
              <a16:creationId xmlns="" xmlns:a16="http://schemas.microsoft.com/office/drawing/2014/main" id="{8C3613CC-9208-44F7-86E5-83E07051C37F}"/>
            </a:ext>
          </a:extLst>
        </xdr:cNvPr>
        <xdr:cNvSpPr txBox="1"/>
      </xdr:nvSpPr>
      <xdr:spPr>
        <a:xfrm>
          <a:off x="3530111" y="967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45,807</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37881</xdr:rowOff>
    </xdr:from>
    <xdr:to>
      <xdr:col>4</xdr:col>
      <xdr:colOff>155575</xdr:colOff>
      <xdr:row>59</xdr:row>
      <xdr:rowOff>81773</xdr:rowOff>
    </xdr:to>
    <xdr:cxnSp macro="">
      <xdr:nvCxnSpPr>
        <xdr:cNvPr id="123" name="直線コネクタ 122">
          <a:extLst>
            <a:ext uri="{FF2B5EF4-FFF2-40B4-BE49-F238E27FC236}">
              <a16:creationId xmlns="" xmlns:a16="http://schemas.microsoft.com/office/drawing/2014/main" id="{167933E6-01DF-49DC-AEBF-59647C16AC62}"/>
            </a:ext>
          </a:extLst>
        </xdr:cNvPr>
        <xdr:cNvCxnSpPr/>
      </xdr:nvCxnSpPr>
      <xdr:spPr>
        <a:xfrm flipV="1">
          <a:off x="2019300" y="10153431"/>
          <a:ext cx="889000" cy="4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139238</xdr:rowOff>
    </xdr:from>
    <xdr:to>
      <xdr:col>4</xdr:col>
      <xdr:colOff>206375</xdr:colOff>
      <xdr:row>58</xdr:row>
      <xdr:rowOff>69388</xdr:rowOff>
    </xdr:to>
    <xdr:sp macro="" textlink="">
      <xdr:nvSpPr>
        <xdr:cNvPr id="124" name="フローチャート : 判断 123">
          <a:extLst>
            <a:ext uri="{FF2B5EF4-FFF2-40B4-BE49-F238E27FC236}">
              <a16:creationId xmlns="" xmlns:a16="http://schemas.microsoft.com/office/drawing/2014/main" id="{73DDD971-E78B-4C5E-9F80-82258C4E9B86}"/>
            </a:ext>
          </a:extLst>
        </xdr:cNvPr>
        <xdr:cNvSpPr/>
      </xdr:nvSpPr>
      <xdr:spPr>
        <a:xfrm>
          <a:off x="2857500" y="9911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85915</xdr:rowOff>
    </xdr:from>
    <xdr:ext cx="534377" cy="259045"/>
    <xdr:sp macro="" textlink="">
      <xdr:nvSpPr>
        <xdr:cNvPr id="125" name="テキスト ボックス 124">
          <a:extLst>
            <a:ext uri="{FF2B5EF4-FFF2-40B4-BE49-F238E27FC236}">
              <a16:creationId xmlns="" xmlns:a16="http://schemas.microsoft.com/office/drawing/2014/main" id="{0A3AEBD1-1E59-4335-8BD5-E49A18A7D190}"/>
            </a:ext>
          </a:extLst>
        </xdr:cNvPr>
        <xdr:cNvSpPr txBox="1"/>
      </xdr:nvSpPr>
      <xdr:spPr>
        <a:xfrm>
          <a:off x="2641111" y="968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45,298</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80149</xdr:rowOff>
    </xdr:from>
    <xdr:to>
      <xdr:col>2</xdr:col>
      <xdr:colOff>638175</xdr:colOff>
      <xdr:row>59</xdr:row>
      <xdr:rowOff>81773</xdr:rowOff>
    </xdr:to>
    <xdr:cxnSp macro="">
      <xdr:nvCxnSpPr>
        <xdr:cNvPr id="126" name="直線コネクタ 125">
          <a:extLst>
            <a:ext uri="{FF2B5EF4-FFF2-40B4-BE49-F238E27FC236}">
              <a16:creationId xmlns="" xmlns:a16="http://schemas.microsoft.com/office/drawing/2014/main" id="{FE79C06B-3D19-4F50-8B9A-FFC0FE81DCA2}"/>
            </a:ext>
          </a:extLst>
        </xdr:cNvPr>
        <xdr:cNvCxnSpPr/>
      </xdr:nvCxnSpPr>
      <xdr:spPr>
        <a:xfrm>
          <a:off x="1130300" y="10195699"/>
          <a:ext cx="889000" cy="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18811</xdr:rowOff>
    </xdr:from>
    <xdr:to>
      <xdr:col>3</xdr:col>
      <xdr:colOff>3175</xdr:colOff>
      <xdr:row>58</xdr:row>
      <xdr:rowOff>120411</xdr:rowOff>
    </xdr:to>
    <xdr:sp macro="" textlink="">
      <xdr:nvSpPr>
        <xdr:cNvPr id="127" name="フローチャート : 判断 126">
          <a:extLst>
            <a:ext uri="{FF2B5EF4-FFF2-40B4-BE49-F238E27FC236}">
              <a16:creationId xmlns="" xmlns:a16="http://schemas.microsoft.com/office/drawing/2014/main" id="{EC88DCCD-DD07-4175-8A08-F424617A2CA6}"/>
            </a:ext>
          </a:extLst>
        </xdr:cNvPr>
        <xdr:cNvSpPr/>
      </xdr:nvSpPr>
      <xdr:spPr>
        <a:xfrm>
          <a:off x="1968500" y="996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136938</xdr:rowOff>
    </xdr:from>
    <xdr:ext cx="534377" cy="259045"/>
    <xdr:sp macro="" textlink="">
      <xdr:nvSpPr>
        <xdr:cNvPr id="128" name="テキスト ボックス 127">
          <a:extLst>
            <a:ext uri="{FF2B5EF4-FFF2-40B4-BE49-F238E27FC236}">
              <a16:creationId xmlns="" xmlns:a16="http://schemas.microsoft.com/office/drawing/2014/main" id="{F119C0BD-B67E-4DEA-A349-7C6002CC61E8}"/>
            </a:ext>
          </a:extLst>
        </xdr:cNvPr>
        <xdr:cNvSpPr txBox="1"/>
      </xdr:nvSpPr>
      <xdr:spPr>
        <a:xfrm>
          <a:off x="1752111" y="973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43,066</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19680</xdr:rowOff>
    </xdr:from>
    <xdr:to>
      <xdr:col>1</xdr:col>
      <xdr:colOff>485775</xdr:colOff>
      <xdr:row>58</xdr:row>
      <xdr:rowOff>121280</xdr:rowOff>
    </xdr:to>
    <xdr:sp macro="" textlink="">
      <xdr:nvSpPr>
        <xdr:cNvPr id="129" name="フローチャート : 判断 128">
          <a:extLst>
            <a:ext uri="{FF2B5EF4-FFF2-40B4-BE49-F238E27FC236}">
              <a16:creationId xmlns="" xmlns:a16="http://schemas.microsoft.com/office/drawing/2014/main" id="{39EB207B-EC62-43C7-AAD6-4F998DF0A705}"/>
            </a:ext>
          </a:extLst>
        </xdr:cNvPr>
        <xdr:cNvSpPr/>
      </xdr:nvSpPr>
      <xdr:spPr>
        <a:xfrm>
          <a:off x="1079500" y="996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137807</xdr:rowOff>
    </xdr:from>
    <xdr:ext cx="534377" cy="259045"/>
    <xdr:sp macro="" textlink="">
      <xdr:nvSpPr>
        <xdr:cNvPr id="130" name="テキスト ボックス 129">
          <a:extLst>
            <a:ext uri="{FF2B5EF4-FFF2-40B4-BE49-F238E27FC236}">
              <a16:creationId xmlns="" xmlns:a16="http://schemas.microsoft.com/office/drawing/2014/main" id="{2C00F730-29B1-4609-8D91-D47C3DF28EE0}"/>
            </a:ext>
          </a:extLst>
        </xdr:cNvPr>
        <xdr:cNvSpPr txBox="1"/>
      </xdr:nvSpPr>
      <xdr:spPr>
        <a:xfrm>
          <a:off x="863111" y="973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a:extLst>
            <a:ext uri="{FF2B5EF4-FFF2-40B4-BE49-F238E27FC236}">
              <a16:creationId xmlns="" xmlns:a16="http://schemas.microsoft.com/office/drawing/2014/main" id="{B4CECC7A-D413-4FD7-BD3A-6B493770BC9D}"/>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a:extLst>
            <a:ext uri="{FF2B5EF4-FFF2-40B4-BE49-F238E27FC236}">
              <a16:creationId xmlns="" xmlns:a16="http://schemas.microsoft.com/office/drawing/2014/main" id="{0BAFBA48-5F76-4445-902E-A97334E8E9FC}"/>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D1013C2E-1C53-4224-8FA4-C217284B3B0A}"/>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4258285D-DB0F-40A9-9B19-E9D40E94D4AE}"/>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F6D072DD-7897-488F-B339-676A3F4556DC}"/>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147993</xdr:rowOff>
    </xdr:from>
    <xdr:to>
      <xdr:col>6</xdr:col>
      <xdr:colOff>561975</xdr:colOff>
      <xdr:row>59</xdr:row>
      <xdr:rowOff>78143</xdr:rowOff>
    </xdr:to>
    <xdr:sp macro="" textlink="">
      <xdr:nvSpPr>
        <xdr:cNvPr id="136" name="円/楕円 135">
          <a:extLst>
            <a:ext uri="{FF2B5EF4-FFF2-40B4-BE49-F238E27FC236}">
              <a16:creationId xmlns="" xmlns:a16="http://schemas.microsoft.com/office/drawing/2014/main" id="{67A24D7B-2187-404F-A172-9264CA1AA975}"/>
            </a:ext>
          </a:extLst>
        </xdr:cNvPr>
        <xdr:cNvSpPr/>
      </xdr:nvSpPr>
      <xdr:spPr>
        <a:xfrm>
          <a:off x="4584700" y="1009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62920</xdr:rowOff>
    </xdr:from>
    <xdr:ext cx="534377" cy="259045"/>
    <xdr:sp macro="" textlink="">
      <xdr:nvSpPr>
        <xdr:cNvPr id="137" name="物件費該当値テキスト">
          <a:extLst>
            <a:ext uri="{FF2B5EF4-FFF2-40B4-BE49-F238E27FC236}">
              <a16:creationId xmlns="" xmlns:a16="http://schemas.microsoft.com/office/drawing/2014/main" id="{38E56EE8-E312-4BF4-8958-7C73731C5B04}"/>
            </a:ext>
          </a:extLst>
        </xdr:cNvPr>
        <xdr:cNvSpPr txBox="1"/>
      </xdr:nvSpPr>
      <xdr:spPr>
        <a:xfrm>
          <a:off x="4686300" y="10007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37,415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119761</xdr:rowOff>
    </xdr:from>
    <xdr:to>
      <xdr:col>5</xdr:col>
      <xdr:colOff>409575</xdr:colOff>
      <xdr:row>59</xdr:row>
      <xdr:rowOff>49911</xdr:rowOff>
    </xdr:to>
    <xdr:sp macro="" textlink="">
      <xdr:nvSpPr>
        <xdr:cNvPr id="138" name="円/楕円 137">
          <a:extLst>
            <a:ext uri="{FF2B5EF4-FFF2-40B4-BE49-F238E27FC236}">
              <a16:creationId xmlns="" xmlns:a16="http://schemas.microsoft.com/office/drawing/2014/main" id="{AF06A911-BD67-4C3E-9170-FD8681CAA419}"/>
            </a:ext>
          </a:extLst>
        </xdr:cNvPr>
        <xdr:cNvSpPr/>
      </xdr:nvSpPr>
      <xdr:spPr>
        <a:xfrm>
          <a:off x="3746500" y="1006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41038</xdr:rowOff>
    </xdr:from>
    <xdr:ext cx="534377" cy="259045"/>
    <xdr:sp macro="" textlink="">
      <xdr:nvSpPr>
        <xdr:cNvPr id="139" name="テキスト ボックス 138">
          <a:extLst>
            <a:ext uri="{FF2B5EF4-FFF2-40B4-BE49-F238E27FC236}">
              <a16:creationId xmlns="" xmlns:a16="http://schemas.microsoft.com/office/drawing/2014/main" id="{3F70829C-2E60-4554-A52F-8738E6CAD968}"/>
            </a:ext>
          </a:extLst>
        </xdr:cNvPr>
        <xdr:cNvSpPr txBox="1"/>
      </xdr:nvSpPr>
      <xdr:spPr>
        <a:xfrm>
          <a:off x="3530111" y="10156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38,650</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158531</xdr:rowOff>
    </xdr:from>
    <xdr:to>
      <xdr:col>4</xdr:col>
      <xdr:colOff>206375</xdr:colOff>
      <xdr:row>59</xdr:row>
      <xdr:rowOff>88681</xdr:rowOff>
    </xdr:to>
    <xdr:sp macro="" textlink="">
      <xdr:nvSpPr>
        <xdr:cNvPr id="140" name="円/楕円 139">
          <a:extLst>
            <a:ext uri="{FF2B5EF4-FFF2-40B4-BE49-F238E27FC236}">
              <a16:creationId xmlns="" xmlns:a16="http://schemas.microsoft.com/office/drawing/2014/main" id="{1C87D29D-8D5F-446C-B113-D4A32C551BE4}"/>
            </a:ext>
          </a:extLst>
        </xdr:cNvPr>
        <xdr:cNvSpPr/>
      </xdr:nvSpPr>
      <xdr:spPr>
        <a:xfrm>
          <a:off x="2857500" y="1010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79808</xdr:rowOff>
    </xdr:from>
    <xdr:ext cx="534377" cy="259045"/>
    <xdr:sp macro="" textlink="">
      <xdr:nvSpPr>
        <xdr:cNvPr id="141" name="テキスト ボックス 140">
          <a:extLst>
            <a:ext uri="{FF2B5EF4-FFF2-40B4-BE49-F238E27FC236}">
              <a16:creationId xmlns="" xmlns:a16="http://schemas.microsoft.com/office/drawing/2014/main" id="{777D3D29-1824-43C3-A401-199D84026C20}"/>
            </a:ext>
          </a:extLst>
        </xdr:cNvPr>
        <xdr:cNvSpPr txBox="1"/>
      </xdr:nvSpPr>
      <xdr:spPr>
        <a:xfrm>
          <a:off x="2641111" y="1019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36,954</a:t>
          </a:r>
          <a:endParaRPr kumimoji="1" lang="ja-JP" altLang="en-US" sz="1000" b="1">
            <a:solidFill>
              <a:srgbClr val="FF0000"/>
            </a:solidFill>
            <a:latin typeface="ＭＳ Ｐゴシック"/>
          </a:endParaRPr>
        </a:p>
      </xdr:txBody>
    </xdr:sp>
    <xdr:clientData/>
  </xdr:oneCellAnchor>
  <xdr:twoCellAnchor>
    <xdr:from>
      <xdr:col>2</xdr:col>
      <xdr:colOff>587375</xdr:colOff>
      <xdr:row>59</xdr:row>
      <xdr:rowOff>30973</xdr:rowOff>
    </xdr:from>
    <xdr:to>
      <xdr:col>3</xdr:col>
      <xdr:colOff>3175</xdr:colOff>
      <xdr:row>59</xdr:row>
      <xdr:rowOff>132573</xdr:rowOff>
    </xdr:to>
    <xdr:sp macro="" textlink="">
      <xdr:nvSpPr>
        <xdr:cNvPr id="142" name="円/楕円 141">
          <a:extLst>
            <a:ext uri="{FF2B5EF4-FFF2-40B4-BE49-F238E27FC236}">
              <a16:creationId xmlns="" xmlns:a16="http://schemas.microsoft.com/office/drawing/2014/main" id="{27FAA2DB-CABC-49FB-A56A-B143B61C2B0E}"/>
            </a:ext>
          </a:extLst>
        </xdr:cNvPr>
        <xdr:cNvSpPr/>
      </xdr:nvSpPr>
      <xdr:spPr>
        <a:xfrm>
          <a:off x="1968500" y="1014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123700</xdr:rowOff>
    </xdr:from>
    <xdr:ext cx="534377" cy="259045"/>
    <xdr:sp macro="" textlink="">
      <xdr:nvSpPr>
        <xdr:cNvPr id="143" name="テキスト ボックス 142">
          <a:extLst>
            <a:ext uri="{FF2B5EF4-FFF2-40B4-BE49-F238E27FC236}">
              <a16:creationId xmlns="" xmlns:a16="http://schemas.microsoft.com/office/drawing/2014/main" id="{89FCD21A-61D3-4A5B-9041-2AD853F91C22}"/>
            </a:ext>
          </a:extLst>
        </xdr:cNvPr>
        <xdr:cNvSpPr txBox="1"/>
      </xdr:nvSpPr>
      <xdr:spPr>
        <a:xfrm>
          <a:off x="1752111" y="1023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35,034</a:t>
          </a:r>
          <a:endParaRPr kumimoji="1" lang="ja-JP" altLang="en-US" sz="1000" b="1">
            <a:solidFill>
              <a:srgbClr val="FF0000"/>
            </a:solidFill>
            <a:latin typeface="ＭＳ Ｐゴシック"/>
          </a:endParaRPr>
        </a:p>
      </xdr:txBody>
    </xdr:sp>
    <xdr:clientData/>
  </xdr:oneCellAnchor>
  <xdr:twoCellAnchor>
    <xdr:from>
      <xdr:col>1</xdr:col>
      <xdr:colOff>384175</xdr:colOff>
      <xdr:row>59</xdr:row>
      <xdr:rowOff>29349</xdr:rowOff>
    </xdr:from>
    <xdr:to>
      <xdr:col>1</xdr:col>
      <xdr:colOff>485775</xdr:colOff>
      <xdr:row>59</xdr:row>
      <xdr:rowOff>130949</xdr:rowOff>
    </xdr:to>
    <xdr:sp macro="" textlink="">
      <xdr:nvSpPr>
        <xdr:cNvPr id="144" name="円/楕円 143">
          <a:extLst>
            <a:ext uri="{FF2B5EF4-FFF2-40B4-BE49-F238E27FC236}">
              <a16:creationId xmlns="" xmlns:a16="http://schemas.microsoft.com/office/drawing/2014/main" id="{2D8A2F4B-FCEE-454D-BBF5-CB190F7AED29}"/>
            </a:ext>
          </a:extLst>
        </xdr:cNvPr>
        <xdr:cNvSpPr/>
      </xdr:nvSpPr>
      <xdr:spPr>
        <a:xfrm>
          <a:off x="1079500" y="1014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122076</xdr:rowOff>
    </xdr:from>
    <xdr:ext cx="534377" cy="259045"/>
    <xdr:sp macro="" textlink="">
      <xdr:nvSpPr>
        <xdr:cNvPr id="145" name="テキスト ボックス 144">
          <a:extLst>
            <a:ext uri="{FF2B5EF4-FFF2-40B4-BE49-F238E27FC236}">
              <a16:creationId xmlns="" xmlns:a16="http://schemas.microsoft.com/office/drawing/2014/main" id="{9DB0709D-F71C-457E-AC24-024F2CC88233}"/>
            </a:ext>
          </a:extLst>
        </xdr:cNvPr>
        <xdr:cNvSpPr txBox="1"/>
      </xdr:nvSpPr>
      <xdr:spPr>
        <a:xfrm>
          <a:off x="863111" y="1023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35,105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a:extLst>
            <a:ext uri="{FF2B5EF4-FFF2-40B4-BE49-F238E27FC236}">
              <a16:creationId xmlns="" xmlns:a16="http://schemas.microsoft.com/office/drawing/2014/main" id="{0364CE6D-FFC9-468D-9135-BA35F6F9238D}"/>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a:extLst>
            <a:ext uri="{FF2B5EF4-FFF2-40B4-BE49-F238E27FC236}">
              <a16:creationId xmlns="" xmlns:a16="http://schemas.microsoft.com/office/drawing/2014/main" id="{15FC8D5E-C5EF-4075-8F67-3E71E3A4F66E}"/>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a:extLst>
            <a:ext uri="{FF2B5EF4-FFF2-40B4-BE49-F238E27FC236}">
              <a16:creationId xmlns="" xmlns:a16="http://schemas.microsoft.com/office/drawing/2014/main" id="{5BC9EF6B-1478-47DC-A41F-2EFEA3820112}"/>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a:extLst>
            <a:ext uri="{FF2B5EF4-FFF2-40B4-BE49-F238E27FC236}">
              <a16:creationId xmlns="" xmlns:a16="http://schemas.microsoft.com/office/drawing/2014/main" id="{F029053C-3E35-4512-88FB-C7BEE5A74071}"/>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a:extLst>
            <a:ext uri="{FF2B5EF4-FFF2-40B4-BE49-F238E27FC236}">
              <a16:creationId xmlns="" xmlns:a16="http://schemas.microsoft.com/office/drawing/2014/main" id="{D7E8D086-ECEA-42F1-BC01-82D732C390A9}"/>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a:extLst>
            <a:ext uri="{FF2B5EF4-FFF2-40B4-BE49-F238E27FC236}">
              <a16:creationId xmlns="" xmlns:a16="http://schemas.microsoft.com/office/drawing/2014/main" id="{6169C381-BA0C-4181-8D65-F584CE921BB9}"/>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a:extLst>
            <a:ext uri="{FF2B5EF4-FFF2-40B4-BE49-F238E27FC236}">
              <a16:creationId xmlns="" xmlns:a16="http://schemas.microsoft.com/office/drawing/2014/main" id="{96427D70-13B6-4E50-AED0-7B0FBC5C96FF}"/>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a:extLst>
            <a:ext uri="{FF2B5EF4-FFF2-40B4-BE49-F238E27FC236}">
              <a16:creationId xmlns="" xmlns:a16="http://schemas.microsoft.com/office/drawing/2014/main" id="{4BB44DF6-AD82-4E31-8F0C-F45C503BB8BC}"/>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a:extLst>
            <a:ext uri="{FF2B5EF4-FFF2-40B4-BE49-F238E27FC236}">
              <a16:creationId xmlns="" xmlns:a16="http://schemas.microsoft.com/office/drawing/2014/main" id="{3B0637E9-25B2-48D0-A748-A1ECD7C4BCF5}"/>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a:extLst>
            <a:ext uri="{FF2B5EF4-FFF2-40B4-BE49-F238E27FC236}">
              <a16:creationId xmlns="" xmlns:a16="http://schemas.microsoft.com/office/drawing/2014/main" id="{6A98AAF3-1AE7-4E3F-8ECC-A78C67A34D53}"/>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139700</xdr:rowOff>
    </xdr:from>
    <xdr:to>
      <xdr:col>7</xdr:col>
      <xdr:colOff>638175</xdr:colOff>
      <xdr:row>79</xdr:row>
      <xdr:rowOff>139700</xdr:rowOff>
    </xdr:to>
    <xdr:cxnSp macro="">
      <xdr:nvCxnSpPr>
        <xdr:cNvPr id="156" name="直線コネクタ 155">
          <a:extLst>
            <a:ext uri="{FF2B5EF4-FFF2-40B4-BE49-F238E27FC236}">
              <a16:creationId xmlns="" xmlns:a16="http://schemas.microsoft.com/office/drawing/2014/main" id="{1B433075-52B3-41CA-A056-C18F54896EE9}"/>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168927</xdr:rowOff>
    </xdr:from>
    <xdr:ext cx="248786" cy="259045"/>
    <xdr:sp macro="" textlink="">
      <xdr:nvSpPr>
        <xdr:cNvPr id="157" name="テキスト ボックス 156">
          <a:extLst>
            <a:ext uri="{FF2B5EF4-FFF2-40B4-BE49-F238E27FC236}">
              <a16:creationId xmlns="" xmlns:a16="http://schemas.microsoft.com/office/drawing/2014/main" id="{CD136073-7580-4814-A3BA-ECD28BD22192}"/>
            </a:ext>
          </a:extLst>
        </xdr:cNvPr>
        <xdr:cNvSpPr txBox="1"/>
      </xdr:nvSpPr>
      <xdr:spPr>
        <a:xfrm>
          <a:off x="513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58" name="直線コネクタ 157">
          <a:extLst>
            <a:ext uri="{FF2B5EF4-FFF2-40B4-BE49-F238E27FC236}">
              <a16:creationId xmlns="" xmlns:a16="http://schemas.microsoft.com/office/drawing/2014/main" id="{35EBA901-BC3B-46EE-AE3B-6B494A979108}"/>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54627</xdr:rowOff>
    </xdr:from>
    <xdr:ext cx="467179" cy="259045"/>
    <xdr:sp macro="" textlink="">
      <xdr:nvSpPr>
        <xdr:cNvPr id="159" name="テキスト ボックス 158">
          <a:extLst>
            <a:ext uri="{FF2B5EF4-FFF2-40B4-BE49-F238E27FC236}">
              <a16:creationId xmlns="" xmlns:a16="http://schemas.microsoft.com/office/drawing/2014/main" id="{5437350E-D723-4BE8-B30F-D04EC358F309}"/>
            </a:ext>
          </a:extLst>
        </xdr:cNvPr>
        <xdr:cNvSpPr txBox="1"/>
      </xdr:nvSpPr>
      <xdr:spPr>
        <a:xfrm>
          <a:off x="294821" y="1325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76</xdr:row>
      <xdr:rowOff>82550</xdr:rowOff>
    </xdr:from>
    <xdr:to>
      <xdr:col>7</xdr:col>
      <xdr:colOff>638175</xdr:colOff>
      <xdr:row>76</xdr:row>
      <xdr:rowOff>82550</xdr:rowOff>
    </xdr:to>
    <xdr:cxnSp macro="">
      <xdr:nvCxnSpPr>
        <xdr:cNvPr id="160" name="直線コネクタ 159">
          <a:extLst>
            <a:ext uri="{FF2B5EF4-FFF2-40B4-BE49-F238E27FC236}">
              <a16:creationId xmlns="" xmlns:a16="http://schemas.microsoft.com/office/drawing/2014/main" id="{C64600C7-7DD6-4F17-8CBF-FA96817B9848}"/>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75</xdr:row>
      <xdr:rowOff>111777</xdr:rowOff>
    </xdr:from>
    <xdr:ext cx="467179" cy="259045"/>
    <xdr:sp macro="" textlink="">
      <xdr:nvSpPr>
        <xdr:cNvPr id="161" name="テキスト ボックス 160">
          <a:extLst>
            <a:ext uri="{FF2B5EF4-FFF2-40B4-BE49-F238E27FC236}">
              <a16:creationId xmlns="" xmlns:a16="http://schemas.microsoft.com/office/drawing/2014/main" id="{0374BC48-5B6B-44C0-A382-2329A8A66F09}"/>
            </a:ext>
          </a:extLst>
        </xdr:cNvPr>
        <xdr:cNvSpPr txBox="1"/>
      </xdr:nvSpPr>
      <xdr:spPr>
        <a:xfrm>
          <a:off x="294821" y="1297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a:extLst>
            <a:ext uri="{FF2B5EF4-FFF2-40B4-BE49-F238E27FC236}">
              <a16:creationId xmlns="" xmlns:a16="http://schemas.microsoft.com/office/drawing/2014/main" id="{EB101766-8249-4969-812C-178DFC45DF4D}"/>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3" name="テキスト ボックス 162">
          <a:extLst>
            <a:ext uri="{FF2B5EF4-FFF2-40B4-BE49-F238E27FC236}">
              <a16:creationId xmlns="" xmlns:a16="http://schemas.microsoft.com/office/drawing/2014/main" id="{37E18A0A-226B-4511-A2B7-F7C24950D3EC}"/>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73</xdr:row>
      <xdr:rowOff>25400</xdr:rowOff>
    </xdr:from>
    <xdr:to>
      <xdr:col>7</xdr:col>
      <xdr:colOff>638175</xdr:colOff>
      <xdr:row>73</xdr:row>
      <xdr:rowOff>25400</xdr:rowOff>
    </xdr:to>
    <xdr:cxnSp macro="">
      <xdr:nvCxnSpPr>
        <xdr:cNvPr id="164" name="直線コネクタ 163">
          <a:extLst>
            <a:ext uri="{FF2B5EF4-FFF2-40B4-BE49-F238E27FC236}">
              <a16:creationId xmlns="" xmlns:a16="http://schemas.microsoft.com/office/drawing/2014/main" id="{6B257E22-4F31-4786-8408-78760133F175}"/>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54627</xdr:rowOff>
    </xdr:from>
    <xdr:ext cx="531299" cy="259045"/>
    <xdr:sp macro="" textlink="">
      <xdr:nvSpPr>
        <xdr:cNvPr id="165" name="テキスト ボックス 164">
          <a:extLst>
            <a:ext uri="{FF2B5EF4-FFF2-40B4-BE49-F238E27FC236}">
              <a16:creationId xmlns="" xmlns:a16="http://schemas.microsoft.com/office/drawing/2014/main" id="{F443858D-F83E-42B2-B9F3-4E69CC4CCFB3}"/>
            </a:ext>
          </a:extLst>
        </xdr:cNvPr>
        <xdr:cNvSpPr txBox="1"/>
      </xdr:nvSpPr>
      <xdr:spPr>
        <a:xfrm>
          <a:off x="230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6" name="直線コネクタ 165">
          <a:extLst>
            <a:ext uri="{FF2B5EF4-FFF2-40B4-BE49-F238E27FC236}">
              <a16:creationId xmlns="" xmlns:a16="http://schemas.microsoft.com/office/drawing/2014/main" id="{0207B942-4406-4F03-B913-81929168D01A}"/>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7" name="テキスト ボックス 166">
          <a:extLst>
            <a:ext uri="{FF2B5EF4-FFF2-40B4-BE49-F238E27FC236}">
              <a16:creationId xmlns="" xmlns:a16="http://schemas.microsoft.com/office/drawing/2014/main" id="{B6473B81-74D2-40FD-8D2C-5295FDD386BB}"/>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69</xdr:row>
      <xdr:rowOff>139700</xdr:rowOff>
    </xdr:from>
    <xdr:to>
      <xdr:col>7</xdr:col>
      <xdr:colOff>638175</xdr:colOff>
      <xdr:row>69</xdr:row>
      <xdr:rowOff>139700</xdr:rowOff>
    </xdr:to>
    <xdr:cxnSp macro="">
      <xdr:nvCxnSpPr>
        <xdr:cNvPr id="168" name="直線コネクタ 167">
          <a:extLst>
            <a:ext uri="{FF2B5EF4-FFF2-40B4-BE49-F238E27FC236}">
              <a16:creationId xmlns="" xmlns:a16="http://schemas.microsoft.com/office/drawing/2014/main" id="{62C0391E-3248-45C1-9097-60FE0211BD24}"/>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68</xdr:row>
      <xdr:rowOff>168927</xdr:rowOff>
    </xdr:from>
    <xdr:ext cx="531299" cy="259045"/>
    <xdr:sp macro="" textlink="">
      <xdr:nvSpPr>
        <xdr:cNvPr id="169" name="テキスト ボックス 168">
          <a:extLst>
            <a:ext uri="{FF2B5EF4-FFF2-40B4-BE49-F238E27FC236}">
              <a16:creationId xmlns="" xmlns:a16="http://schemas.microsoft.com/office/drawing/2014/main" id="{115BB611-1608-436C-ACDC-3596DB2A9D71}"/>
            </a:ext>
          </a:extLst>
        </xdr:cNvPr>
        <xdr:cNvSpPr txBox="1"/>
      </xdr:nvSpPr>
      <xdr:spPr>
        <a:xfrm>
          <a:off x="230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a:extLst>
            <a:ext uri="{FF2B5EF4-FFF2-40B4-BE49-F238E27FC236}">
              <a16:creationId xmlns="" xmlns:a16="http://schemas.microsoft.com/office/drawing/2014/main" id="{0AC90B2F-E77D-4327-8F8E-83AD7F80884D}"/>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a:extLst>
            <a:ext uri="{FF2B5EF4-FFF2-40B4-BE49-F238E27FC236}">
              <a16:creationId xmlns="" xmlns:a16="http://schemas.microsoft.com/office/drawing/2014/main" id="{8129B8A7-8BF0-4329-9A31-5E154E69F4F7}"/>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a:extLst>
            <a:ext uri="{FF2B5EF4-FFF2-40B4-BE49-F238E27FC236}">
              <a16:creationId xmlns="" xmlns:a16="http://schemas.microsoft.com/office/drawing/2014/main" id="{E12904EE-D789-414E-BCE5-62F9930B6166}"/>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111506</xdr:rowOff>
    </xdr:from>
    <xdr:to>
      <xdr:col>6</xdr:col>
      <xdr:colOff>510540</xdr:colOff>
      <xdr:row>78</xdr:row>
      <xdr:rowOff>108649</xdr:rowOff>
    </xdr:to>
    <xdr:cxnSp macro="">
      <xdr:nvCxnSpPr>
        <xdr:cNvPr id="173" name="直線コネクタ 172">
          <a:extLst>
            <a:ext uri="{FF2B5EF4-FFF2-40B4-BE49-F238E27FC236}">
              <a16:creationId xmlns="" xmlns:a16="http://schemas.microsoft.com/office/drawing/2014/main" id="{5AB77DF7-89E3-4703-B57A-13D81A42B6D6}"/>
            </a:ext>
          </a:extLst>
        </xdr:cNvPr>
        <xdr:cNvCxnSpPr/>
      </xdr:nvCxnSpPr>
      <xdr:spPr>
        <a:xfrm flipV="1">
          <a:off x="4633595" y="12113006"/>
          <a:ext cx="1270" cy="1368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112476</xdr:rowOff>
    </xdr:from>
    <xdr:ext cx="469744" cy="259045"/>
    <xdr:sp macro="" textlink="">
      <xdr:nvSpPr>
        <xdr:cNvPr id="174" name="維持補修費最小値テキスト">
          <a:extLst>
            <a:ext uri="{FF2B5EF4-FFF2-40B4-BE49-F238E27FC236}">
              <a16:creationId xmlns="" xmlns:a16="http://schemas.microsoft.com/office/drawing/2014/main" id="{2C55438F-A1EC-40C7-8381-485F9A1DAC50}"/>
            </a:ext>
          </a:extLst>
        </xdr:cNvPr>
        <xdr:cNvSpPr txBox="1"/>
      </xdr:nvSpPr>
      <xdr:spPr>
        <a:xfrm>
          <a:off x="4686300" y="13485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2,126</a:t>
          </a:r>
          <a:endParaRPr kumimoji="1" lang="ja-JP" altLang="en-US" sz="1000" b="1">
            <a:latin typeface="ＭＳ Ｐゴシック"/>
          </a:endParaRPr>
        </a:p>
      </xdr:txBody>
    </xdr:sp>
    <xdr:clientData/>
  </xdr:oneCellAnchor>
  <xdr:twoCellAnchor>
    <xdr:from>
      <xdr:col>6</xdr:col>
      <xdr:colOff>422275</xdr:colOff>
      <xdr:row>78</xdr:row>
      <xdr:rowOff>108649</xdr:rowOff>
    </xdr:from>
    <xdr:to>
      <xdr:col>6</xdr:col>
      <xdr:colOff>600075</xdr:colOff>
      <xdr:row>78</xdr:row>
      <xdr:rowOff>108649</xdr:rowOff>
    </xdr:to>
    <xdr:cxnSp macro="">
      <xdr:nvCxnSpPr>
        <xdr:cNvPr id="175" name="直線コネクタ 174">
          <a:extLst>
            <a:ext uri="{FF2B5EF4-FFF2-40B4-BE49-F238E27FC236}">
              <a16:creationId xmlns="" xmlns:a16="http://schemas.microsoft.com/office/drawing/2014/main" id="{E351704E-D5FA-46AE-859F-7DB3ECB64EC2}"/>
            </a:ext>
          </a:extLst>
        </xdr:cNvPr>
        <xdr:cNvCxnSpPr/>
      </xdr:nvCxnSpPr>
      <xdr:spPr>
        <a:xfrm>
          <a:off x="4546600" y="13481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58183</xdr:rowOff>
    </xdr:from>
    <xdr:ext cx="534377" cy="259045"/>
    <xdr:sp macro="" textlink="">
      <xdr:nvSpPr>
        <xdr:cNvPr id="176" name="維持補修費最大値テキスト">
          <a:extLst>
            <a:ext uri="{FF2B5EF4-FFF2-40B4-BE49-F238E27FC236}">
              <a16:creationId xmlns="" xmlns:a16="http://schemas.microsoft.com/office/drawing/2014/main" id="{4ED9DD73-D086-4C64-BF2B-BAFDD9A7B6EE}"/>
            </a:ext>
          </a:extLst>
        </xdr:cNvPr>
        <xdr:cNvSpPr txBox="1"/>
      </xdr:nvSpPr>
      <xdr:spPr>
        <a:xfrm>
          <a:off x="4686300" y="1188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16,496</a:t>
          </a:r>
          <a:endParaRPr kumimoji="1" lang="ja-JP" altLang="en-US" sz="1000" b="1">
            <a:latin typeface="ＭＳ Ｐゴシック"/>
          </a:endParaRPr>
        </a:p>
      </xdr:txBody>
    </xdr:sp>
    <xdr:clientData/>
  </xdr:oneCellAnchor>
  <xdr:twoCellAnchor>
    <xdr:from>
      <xdr:col>6</xdr:col>
      <xdr:colOff>422275</xdr:colOff>
      <xdr:row>70</xdr:row>
      <xdr:rowOff>111506</xdr:rowOff>
    </xdr:from>
    <xdr:to>
      <xdr:col>6</xdr:col>
      <xdr:colOff>600075</xdr:colOff>
      <xdr:row>70</xdr:row>
      <xdr:rowOff>111506</xdr:rowOff>
    </xdr:to>
    <xdr:cxnSp macro="">
      <xdr:nvCxnSpPr>
        <xdr:cNvPr id="177" name="直線コネクタ 176">
          <a:extLst>
            <a:ext uri="{FF2B5EF4-FFF2-40B4-BE49-F238E27FC236}">
              <a16:creationId xmlns="" xmlns:a16="http://schemas.microsoft.com/office/drawing/2014/main" id="{DA1974DF-65B7-4C10-A56E-D8E4608DF133}"/>
            </a:ext>
          </a:extLst>
        </xdr:cNvPr>
        <xdr:cNvCxnSpPr/>
      </xdr:nvCxnSpPr>
      <xdr:spPr>
        <a:xfrm>
          <a:off x="4546600" y="12113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80454</xdr:rowOff>
    </xdr:from>
    <xdr:to>
      <xdr:col>6</xdr:col>
      <xdr:colOff>511175</xdr:colOff>
      <xdr:row>76</xdr:row>
      <xdr:rowOff>103981</xdr:rowOff>
    </xdr:to>
    <xdr:cxnSp macro="">
      <xdr:nvCxnSpPr>
        <xdr:cNvPr id="178" name="直線コネクタ 177">
          <a:extLst>
            <a:ext uri="{FF2B5EF4-FFF2-40B4-BE49-F238E27FC236}">
              <a16:creationId xmlns="" xmlns:a16="http://schemas.microsoft.com/office/drawing/2014/main" id="{99C47554-3BB5-4950-9551-D2249A9EC476}"/>
            </a:ext>
          </a:extLst>
        </xdr:cNvPr>
        <xdr:cNvCxnSpPr/>
      </xdr:nvCxnSpPr>
      <xdr:spPr>
        <a:xfrm flipV="1">
          <a:off x="3797300" y="13110654"/>
          <a:ext cx="838200" cy="2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12812</xdr:rowOff>
    </xdr:from>
    <xdr:ext cx="469744" cy="259045"/>
    <xdr:sp macro="" textlink="">
      <xdr:nvSpPr>
        <xdr:cNvPr id="179" name="維持補修費平均値テキスト">
          <a:extLst>
            <a:ext uri="{FF2B5EF4-FFF2-40B4-BE49-F238E27FC236}">
              <a16:creationId xmlns="" xmlns:a16="http://schemas.microsoft.com/office/drawing/2014/main" id="{EEFD8FCF-2029-4F20-B3E5-5B9DC59FDE19}"/>
            </a:ext>
          </a:extLst>
        </xdr:cNvPr>
        <xdr:cNvSpPr txBox="1"/>
      </xdr:nvSpPr>
      <xdr:spPr>
        <a:xfrm>
          <a:off x="4686300" y="128715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6,439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161385</xdr:rowOff>
    </xdr:from>
    <xdr:to>
      <xdr:col>6</xdr:col>
      <xdr:colOff>561975</xdr:colOff>
      <xdr:row>76</xdr:row>
      <xdr:rowOff>91535</xdr:rowOff>
    </xdr:to>
    <xdr:sp macro="" textlink="">
      <xdr:nvSpPr>
        <xdr:cNvPr id="180" name="フローチャート : 判断 179">
          <a:extLst>
            <a:ext uri="{FF2B5EF4-FFF2-40B4-BE49-F238E27FC236}">
              <a16:creationId xmlns="" xmlns:a16="http://schemas.microsoft.com/office/drawing/2014/main" id="{361B914B-DC07-4A19-BC59-4785CD03052D}"/>
            </a:ext>
          </a:extLst>
        </xdr:cNvPr>
        <xdr:cNvSpPr/>
      </xdr:nvSpPr>
      <xdr:spPr>
        <a:xfrm>
          <a:off x="4584700" y="1302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79311</xdr:rowOff>
    </xdr:from>
    <xdr:to>
      <xdr:col>5</xdr:col>
      <xdr:colOff>358775</xdr:colOff>
      <xdr:row>76</xdr:row>
      <xdr:rowOff>103981</xdr:rowOff>
    </xdr:to>
    <xdr:cxnSp macro="">
      <xdr:nvCxnSpPr>
        <xdr:cNvPr id="181" name="直線コネクタ 180">
          <a:extLst>
            <a:ext uri="{FF2B5EF4-FFF2-40B4-BE49-F238E27FC236}">
              <a16:creationId xmlns="" xmlns:a16="http://schemas.microsoft.com/office/drawing/2014/main" id="{0AC2F627-6B8B-4E73-9970-4F142335E008}"/>
            </a:ext>
          </a:extLst>
        </xdr:cNvPr>
        <xdr:cNvCxnSpPr/>
      </xdr:nvCxnSpPr>
      <xdr:spPr>
        <a:xfrm>
          <a:off x="2908300" y="13109511"/>
          <a:ext cx="889000" cy="2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3747</xdr:rowOff>
    </xdr:from>
    <xdr:to>
      <xdr:col>5</xdr:col>
      <xdr:colOff>409575</xdr:colOff>
      <xdr:row>76</xdr:row>
      <xdr:rowOff>105347</xdr:rowOff>
    </xdr:to>
    <xdr:sp macro="" textlink="">
      <xdr:nvSpPr>
        <xdr:cNvPr id="182" name="フローチャート : 判断 181">
          <a:extLst>
            <a:ext uri="{FF2B5EF4-FFF2-40B4-BE49-F238E27FC236}">
              <a16:creationId xmlns="" xmlns:a16="http://schemas.microsoft.com/office/drawing/2014/main" id="{40B4E32A-37D2-40FC-90D5-7E1429205353}"/>
            </a:ext>
          </a:extLst>
        </xdr:cNvPr>
        <xdr:cNvSpPr/>
      </xdr:nvSpPr>
      <xdr:spPr>
        <a:xfrm>
          <a:off x="3746500" y="1303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121873</xdr:rowOff>
    </xdr:from>
    <xdr:ext cx="469744" cy="259045"/>
    <xdr:sp macro="" textlink="">
      <xdr:nvSpPr>
        <xdr:cNvPr id="183" name="テキスト ボックス 182">
          <a:extLst>
            <a:ext uri="{FF2B5EF4-FFF2-40B4-BE49-F238E27FC236}">
              <a16:creationId xmlns="" xmlns:a16="http://schemas.microsoft.com/office/drawing/2014/main" id="{4470CF8C-59FA-4B06-A400-F086FDE43AAC}"/>
            </a:ext>
          </a:extLst>
        </xdr:cNvPr>
        <xdr:cNvSpPr txBox="1"/>
      </xdr:nvSpPr>
      <xdr:spPr>
        <a:xfrm>
          <a:off x="3562427" y="12809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6,294</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79311</xdr:rowOff>
    </xdr:from>
    <xdr:to>
      <xdr:col>4</xdr:col>
      <xdr:colOff>155575</xdr:colOff>
      <xdr:row>76</xdr:row>
      <xdr:rowOff>99600</xdr:rowOff>
    </xdr:to>
    <xdr:cxnSp macro="">
      <xdr:nvCxnSpPr>
        <xdr:cNvPr id="184" name="直線コネクタ 183">
          <a:extLst>
            <a:ext uri="{FF2B5EF4-FFF2-40B4-BE49-F238E27FC236}">
              <a16:creationId xmlns="" xmlns:a16="http://schemas.microsoft.com/office/drawing/2014/main" id="{DD2B94F2-10A9-447C-986C-95F69A973863}"/>
            </a:ext>
          </a:extLst>
        </xdr:cNvPr>
        <xdr:cNvCxnSpPr/>
      </xdr:nvCxnSpPr>
      <xdr:spPr>
        <a:xfrm flipV="1">
          <a:off x="2019300" y="13109511"/>
          <a:ext cx="889000" cy="2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149194</xdr:rowOff>
    </xdr:from>
    <xdr:to>
      <xdr:col>4</xdr:col>
      <xdr:colOff>206375</xdr:colOff>
      <xdr:row>76</xdr:row>
      <xdr:rowOff>79344</xdr:rowOff>
    </xdr:to>
    <xdr:sp macro="" textlink="">
      <xdr:nvSpPr>
        <xdr:cNvPr id="185" name="フローチャート : 判断 184">
          <a:extLst>
            <a:ext uri="{FF2B5EF4-FFF2-40B4-BE49-F238E27FC236}">
              <a16:creationId xmlns="" xmlns:a16="http://schemas.microsoft.com/office/drawing/2014/main" id="{B91A1204-5D6E-4D8B-9C55-73313029DB0F}"/>
            </a:ext>
          </a:extLst>
        </xdr:cNvPr>
        <xdr:cNvSpPr/>
      </xdr:nvSpPr>
      <xdr:spPr>
        <a:xfrm>
          <a:off x="2857500" y="1300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95870</xdr:rowOff>
    </xdr:from>
    <xdr:ext cx="469744" cy="259045"/>
    <xdr:sp macro="" textlink="">
      <xdr:nvSpPr>
        <xdr:cNvPr id="186" name="テキスト ボックス 185">
          <a:extLst>
            <a:ext uri="{FF2B5EF4-FFF2-40B4-BE49-F238E27FC236}">
              <a16:creationId xmlns="" xmlns:a16="http://schemas.microsoft.com/office/drawing/2014/main" id="{BC559F15-BDCA-4752-8687-8113422844DC}"/>
            </a:ext>
          </a:extLst>
        </xdr:cNvPr>
        <xdr:cNvSpPr txBox="1"/>
      </xdr:nvSpPr>
      <xdr:spPr>
        <a:xfrm>
          <a:off x="2673427" y="1278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6,567</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93218</xdr:rowOff>
    </xdr:from>
    <xdr:to>
      <xdr:col>2</xdr:col>
      <xdr:colOff>638175</xdr:colOff>
      <xdr:row>76</xdr:row>
      <xdr:rowOff>99600</xdr:rowOff>
    </xdr:to>
    <xdr:cxnSp macro="">
      <xdr:nvCxnSpPr>
        <xdr:cNvPr id="187" name="直線コネクタ 186">
          <a:extLst>
            <a:ext uri="{FF2B5EF4-FFF2-40B4-BE49-F238E27FC236}">
              <a16:creationId xmlns="" xmlns:a16="http://schemas.microsoft.com/office/drawing/2014/main" id="{BF7356E6-64EE-42C2-9DB3-86C530B5CA71}"/>
            </a:ext>
          </a:extLst>
        </xdr:cNvPr>
        <xdr:cNvCxnSpPr/>
      </xdr:nvCxnSpPr>
      <xdr:spPr>
        <a:xfrm>
          <a:off x="1130300" y="13123418"/>
          <a:ext cx="889000" cy="6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166719</xdr:rowOff>
    </xdr:from>
    <xdr:to>
      <xdr:col>3</xdr:col>
      <xdr:colOff>3175</xdr:colOff>
      <xdr:row>76</xdr:row>
      <xdr:rowOff>96869</xdr:rowOff>
    </xdr:to>
    <xdr:sp macro="" textlink="">
      <xdr:nvSpPr>
        <xdr:cNvPr id="188" name="フローチャート : 判断 187">
          <a:extLst>
            <a:ext uri="{FF2B5EF4-FFF2-40B4-BE49-F238E27FC236}">
              <a16:creationId xmlns="" xmlns:a16="http://schemas.microsoft.com/office/drawing/2014/main" id="{79A2FFCD-1799-4299-A20E-54E5C4674903}"/>
            </a:ext>
          </a:extLst>
        </xdr:cNvPr>
        <xdr:cNvSpPr/>
      </xdr:nvSpPr>
      <xdr:spPr>
        <a:xfrm>
          <a:off x="1968500" y="1302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113396</xdr:rowOff>
    </xdr:from>
    <xdr:ext cx="469744" cy="259045"/>
    <xdr:sp macro="" textlink="">
      <xdr:nvSpPr>
        <xdr:cNvPr id="189" name="テキスト ボックス 188">
          <a:extLst>
            <a:ext uri="{FF2B5EF4-FFF2-40B4-BE49-F238E27FC236}">
              <a16:creationId xmlns="" xmlns:a16="http://schemas.microsoft.com/office/drawing/2014/main" id="{E5AE33A7-724C-4513-A3D9-C9BFD56AA75A}"/>
            </a:ext>
          </a:extLst>
        </xdr:cNvPr>
        <xdr:cNvSpPr txBox="1"/>
      </xdr:nvSpPr>
      <xdr:spPr>
        <a:xfrm>
          <a:off x="1784427" y="1280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6,383</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162528</xdr:rowOff>
    </xdr:from>
    <xdr:to>
      <xdr:col>1</xdr:col>
      <xdr:colOff>485775</xdr:colOff>
      <xdr:row>76</xdr:row>
      <xdr:rowOff>92678</xdr:rowOff>
    </xdr:to>
    <xdr:sp macro="" textlink="">
      <xdr:nvSpPr>
        <xdr:cNvPr id="190" name="フローチャート : 判断 189">
          <a:extLst>
            <a:ext uri="{FF2B5EF4-FFF2-40B4-BE49-F238E27FC236}">
              <a16:creationId xmlns="" xmlns:a16="http://schemas.microsoft.com/office/drawing/2014/main" id="{90E92E11-DAE7-4E7D-B596-D407C40318DD}"/>
            </a:ext>
          </a:extLst>
        </xdr:cNvPr>
        <xdr:cNvSpPr/>
      </xdr:nvSpPr>
      <xdr:spPr>
        <a:xfrm>
          <a:off x="1079500" y="130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109205</xdr:rowOff>
    </xdr:from>
    <xdr:ext cx="469744" cy="259045"/>
    <xdr:sp macro="" textlink="">
      <xdr:nvSpPr>
        <xdr:cNvPr id="191" name="テキスト ボックス 190">
          <a:extLst>
            <a:ext uri="{FF2B5EF4-FFF2-40B4-BE49-F238E27FC236}">
              <a16:creationId xmlns="" xmlns:a16="http://schemas.microsoft.com/office/drawing/2014/main" id="{92E97DEA-4930-4E52-B749-4CE125DD939A}"/>
            </a:ext>
          </a:extLst>
        </xdr:cNvPr>
        <xdr:cNvSpPr txBox="1"/>
      </xdr:nvSpPr>
      <xdr:spPr>
        <a:xfrm>
          <a:off x="895427" y="12796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71DFD9C7-31D7-4C3D-A9B1-1ABC108CA036}"/>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7B064C1-D81B-47C3-8624-340FCE599544}"/>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F67EB5DB-A9F5-4EA3-B7ED-9229EF009D63}"/>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a:extLst>
            <a:ext uri="{FF2B5EF4-FFF2-40B4-BE49-F238E27FC236}">
              <a16:creationId xmlns="" xmlns:a16="http://schemas.microsoft.com/office/drawing/2014/main" id="{8765830E-84A8-4EC0-8543-87CDABA53662}"/>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a:extLst>
            <a:ext uri="{FF2B5EF4-FFF2-40B4-BE49-F238E27FC236}">
              <a16:creationId xmlns="" xmlns:a16="http://schemas.microsoft.com/office/drawing/2014/main" id="{97B36413-7B84-455B-A3F7-181E5DE90C58}"/>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29654</xdr:rowOff>
    </xdr:from>
    <xdr:to>
      <xdr:col>6</xdr:col>
      <xdr:colOff>561975</xdr:colOff>
      <xdr:row>76</xdr:row>
      <xdr:rowOff>131254</xdr:rowOff>
    </xdr:to>
    <xdr:sp macro="" textlink="">
      <xdr:nvSpPr>
        <xdr:cNvPr id="197" name="円/楕円 196">
          <a:extLst>
            <a:ext uri="{FF2B5EF4-FFF2-40B4-BE49-F238E27FC236}">
              <a16:creationId xmlns="" xmlns:a16="http://schemas.microsoft.com/office/drawing/2014/main" id="{67108A2F-8D3D-496C-B5F6-079FFDC7C230}"/>
            </a:ext>
          </a:extLst>
        </xdr:cNvPr>
        <xdr:cNvSpPr/>
      </xdr:nvSpPr>
      <xdr:spPr>
        <a:xfrm>
          <a:off x="4584700" y="1305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8081</xdr:rowOff>
    </xdr:from>
    <xdr:ext cx="469744" cy="259045"/>
    <xdr:sp macro="" textlink="">
      <xdr:nvSpPr>
        <xdr:cNvPr id="198" name="維持補修費該当値テキスト">
          <a:extLst>
            <a:ext uri="{FF2B5EF4-FFF2-40B4-BE49-F238E27FC236}">
              <a16:creationId xmlns="" xmlns:a16="http://schemas.microsoft.com/office/drawing/2014/main" id="{A671C05E-435D-4976-B887-BED6B51C600C}"/>
            </a:ext>
          </a:extLst>
        </xdr:cNvPr>
        <xdr:cNvSpPr txBox="1"/>
      </xdr:nvSpPr>
      <xdr:spPr>
        <a:xfrm>
          <a:off x="4686300" y="13038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6,022</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53181</xdr:rowOff>
    </xdr:from>
    <xdr:to>
      <xdr:col>5</xdr:col>
      <xdr:colOff>409575</xdr:colOff>
      <xdr:row>76</xdr:row>
      <xdr:rowOff>154781</xdr:rowOff>
    </xdr:to>
    <xdr:sp macro="" textlink="">
      <xdr:nvSpPr>
        <xdr:cNvPr id="199" name="円/楕円 198">
          <a:extLst>
            <a:ext uri="{FF2B5EF4-FFF2-40B4-BE49-F238E27FC236}">
              <a16:creationId xmlns="" xmlns:a16="http://schemas.microsoft.com/office/drawing/2014/main" id="{672B6A13-203A-4775-A19B-1733D5F0C67D}"/>
            </a:ext>
          </a:extLst>
        </xdr:cNvPr>
        <xdr:cNvSpPr/>
      </xdr:nvSpPr>
      <xdr:spPr>
        <a:xfrm>
          <a:off x="3746500" y="1308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145908</xdr:rowOff>
    </xdr:from>
    <xdr:ext cx="469744" cy="259045"/>
    <xdr:sp macro="" textlink="">
      <xdr:nvSpPr>
        <xdr:cNvPr id="200" name="テキスト ボックス 199">
          <a:extLst>
            <a:ext uri="{FF2B5EF4-FFF2-40B4-BE49-F238E27FC236}">
              <a16:creationId xmlns="" xmlns:a16="http://schemas.microsoft.com/office/drawing/2014/main" id="{9B72C8D3-76AC-4F19-AC0D-CEBD1A427606}"/>
            </a:ext>
          </a:extLst>
        </xdr:cNvPr>
        <xdr:cNvSpPr txBox="1"/>
      </xdr:nvSpPr>
      <xdr:spPr>
        <a:xfrm>
          <a:off x="3562427" y="13176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5,775</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28511</xdr:rowOff>
    </xdr:from>
    <xdr:to>
      <xdr:col>4</xdr:col>
      <xdr:colOff>206375</xdr:colOff>
      <xdr:row>76</xdr:row>
      <xdr:rowOff>130111</xdr:rowOff>
    </xdr:to>
    <xdr:sp macro="" textlink="">
      <xdr:nvSpPr>
        <xdr:cNvPr id="201" name="円/楕円 200">
          <a:extLst>
            <a:ext uri="{FF2B5EF4-FFF2-40B4-BE49-F238E27FC236}">
              <a16:creationId xmlns="" xmlns:a16="http://schemas.microsoft.com/office/drawing/2014/main" id="{C191CDF1-8089-4ED7-8964-5C8068034D5E}"/>
            </a:ext>
          </a:extLst>
        </xdr:cNvPr>
        <xdr:cNvSpPr/>
      </xdr:nvSpPr>
      <xdr:spPr>
        <a:xfrm>
          <a:off x="2857500" y="1305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121238</xdr:rowOff>
    </xdr:from>
    <xdr:ext cx="469744" cy="259045"/>
    <xdr:sp macro="" textlink="">
      <xdr:nvSpPr>
        <xdr:cNvPr id="202" name="テキスト ボックス 201">
          <a:extLst>
            <a:ext uri="{FF2B5EF4-FFF2-40B4-BE49-F238E27FC236}">
              <a16:creationId xmlns="" xmlns:a16="http://schemas.microsoft.com/office/drawing/2014/main" id="{A4EBDBE8-51EF-4007-BAA6-92DB76529BF1}"/>
            </a:ext>
          </a:extLst>
        </xdr:cNvPr>
        <xdr:cNvSpPr txBox="1"/>
      </xdr:nvSpPr>
      <xdr:spPr>
        <a:xfrm>
          <a:off x="2673427" y="1315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6,034</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48800</xdr:rowOff>
    </xdr:from>
    <xdr:to>
      <xdr:col>3</xdr:col>
      <xdr:colOff>3175</xdr:colOff>
      <xdr:row>76</xdr:row>
      <xdr:rowOff>150400</xdr:rowOff>
    </xdr:to>
    <xdr:sp macro="" textlink="">
      <xdr:nvSpPr>
        <xdr:cNvPr id="203" name="円/楕円 202">
          <a:extLst>
            <a:ext uri="{FF2B5EF4-FFF2-40B4-BE49-F238E27FC236}">
              <a16:creationId xmlns="" xmlns:a16="http://schemas.microsoft.com/office/drawing/2014/main" id="{4266C1CA-5FC3-429F-B3A4-4DD0422CBBFF}"/>
            </a:ext>
          </a:extLst>
        </xdr:cNvPr>
        <xdr:cNvSpPr/>
      </xdr:nvSpPr>
      <xdr:spPr>
        <a:xfrm>
          <a:off x="1968500" y="130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141527</xdr:rowOff>
    </xdr:from>
    <xdr:ext cx="469744" cy="259045"/>
    <xdr:sp macro="" textlink="">
      <xdr:nvSpPr>
        <xdr:cNvPr id="204" name="テキスト ボックス 203">
          <a:extLst>
            <a:ext uri="{FF2B5EF4-FFF2-40B4-BE49-F238E27FC236}">
              <a16:creationId xmlns="" xmlns:a16="http://schemas.microsoft.com/office/drawing/2014/main" id="{A6A6AA90-8321-48F6-AAED-119355B403D6}"/>
            </a:ext>
          </a:extLst>
        </xdr:cNvPr>
        <xdr:cNvSpPr txBox="1"/>
      </xdr:nvSpPr>
      <xdr:spPr>
        <a:xfrm>
          <a:off x="1784427" y="1317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5,821</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42418</xdr:rowOff>
    </xdr:from>
    <xdr:to>
      <xdr:col>1</xdr:col>
      <xdr:colOff>485775</xdr:colOff>
      <xdr:row>76</xdr:row>
      <xdr:rowOff>144018</xdr:rowOff>
    </xdr:to>
    <xdr:sp macro="" textlink="">
      <xdr:nvSpPr>
        <xdr:cNvPr id="205" name="円/楕円 204">
          <a:extLst>
            <a:ext uri="{FF2B5EF4-FFF2-40B4-BE49-F238E27FC236}">
              <a16:creationId xmlns="" xmlns:a16="http://schemas.microsoft.com/office/drawing/2014/main" id="{B0613286-92D1-42CC-9D0F-B3F2D3D432F5}"/>
            </a:ext>
          </a:extLst>
        </xdr:cNvPr>
        <xdr:cNvSpPr/>
      </xdr:nvSpPr>
      <xdr:spPr>
        <a:xfrm>
          <a:off x="1079500" y="1307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135145</xdr:rowOff>
    </xdr:from>
    <xdr:ext cx="469744" cy="259045"/>
    <xdr:sp macro="" textlink="">
      <xdr:nvSpPr>
        <xdr:cNvPr id="206" name="テキスト ボックス 205">
          <a:extLst>
            <a:ext uri="{FF2B5EF4-FFF2-40B4-BE49-F238E27FC236}">
              <a16:creationId xmlns="" xmlns:a16="http://schemas.microsoft.com/office/drawing/2014/main" id="{C43051AA-C759-4A44-A81E-B38BBA56D7B1}"/>
            </a:ext>
          </a:extLst>
        </xdr:cNvPr>
        <xdr:cNvSpPr txBox="1"/>
      </xdr:nvSpPr>
      <xdr:spPr>
        <a:xfrm>
          <a:off x="895427" y="13165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a:extLst>
            <a:ext uri="{FF2B5EF4-FFF2-40B4-BE49-F238E27FC236}">
              <a16:creationId xmlns="" xmlns:a16="http://schemas.microsoft.com/office/drawing/2014/main" id="{2CF01C86-7D6D-4533-A547-D3FD42907BF8}"/>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a:extLst>
            <a:ext uri="{FF2B5EF4-FFF2-40B4-BE49-F238E27FC236}">
              <a16:creationId xmlns="" xmlns:a16="http://schemas.microsoft.com/office/drawing/2014/main" id="{CD6ABE36-0378-44A6-A8A8-BA1F5D680A52}"/>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a:extLst>
            <a:ext uri="{FF2B5EF4-FFF2-40B4-BE49-F238E27FC236}">
              <a16:creationId xmlns="" xmlns:a16="http://schemas.microsoft.com/office/drawing/2014/main" id="{0743348F-4750-4042-832E-09FB4339450C}"/>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a:extLst>
            <a:ext uri="{FF2B5EF4-FFF2-40B4-BE49-F238E27FC236}">
              <a16:creationId xmlns="" xmlns:a16="http://schemas.microsoft.com/office/drawing/2014/main" id="{0C538903-9798-4AB2-B007-58B69DB60D3B}"/>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a:extLst>
            <a:ext uri="{FF2B5EF4-FFF2-40B4-BE49-F238E27FC236}">
              <a16:creationId xmlns="" xmlns:a16="http://schemas.microsoft.com/office/drawing/2014/main" id="{1535A4E7-1446-47A4-A590-D26715AE6F6D}"/>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a:extLst>
            <a:ext uri="{FF2B5EF4-FFF2-40B4-BE49-F238E27FC236}">
              <a16:creationId xmlns="" xmlns:a16="http://schemas.microsoft.com/office/drawing/2014/main" id="{33B05591-97CF-47FC-8470-D3F173A2EA5E}"/>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a:extLst>
            <a:ext uri="{FF2B5EF4-FFF2-40B4-BE49-F238E27FC236}">
              <a16:creationId xmlns="" xmlns:a16="http://schemas.microsoft.com/office/drawing/2014/main" id="{C2711D95-2648-4A41-A970-F244AA4A6DD8}"/>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120,261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a:extLst>
            <a:ext uri="{FF2B5EF4-FFF2-40B4-BE49-F238E27FC236}">
              <a16:creationId xmlns="" xmlns:a16="http://schemas.microsoft.com/office/drawing/2014/main" id="{F6DCDECC-7DB4-4BA4-B99D-79555D8ECB6C}"/>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a:extLst>
            <a:ext uri="{FF2B5EF4-FFF2-40B4-BE49-F238E27FC236}">
              <a16:creationId xmlns="" xmlns:a16="http://schemas.microsoft.com/office/drawing/2014/main" id="{FCE9EA56-6E8F-4E3B-8B88-E80F133D252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a:extLst>
            <a:ext uri="{FF2B5EF4-FFF2-40B4-BE49-F238E27FC236}">
              <a16:creationId xmlns="" xmlns:a16="http://schemas.microsoft.com/office/drawing/2014/main" id="{02620309-9F96-4046-8F4D-67BC23CE17C8}"/>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a:extLst>
            <a:ext uri="{FF2B5EF4-FFF2-40B4-BE49-F238E27FC236}">
              <a16:creationId xmlns="" xmlns:a16="http://schemas.microsoft.com/office/drawing/2014/main" id="{9A514EFD-4C0A-4A28-91F6-37FD74725D73}"/>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a:extLst>
            <a:ext uri="{FF2B5EF4-FFF2-40B4-BE49-F238E27FC236}">
              <a16:creationId xmlns="" xmlns:a16="http://schemas.microsoft.com/office/drawing/2014/main" id="{A0E8265D-E72A-448E-9643-E5F18210572D}"/>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a:extLst>
            <a:ext uri="{FF2B5EF4-FFF2-40B4-BE49-F238E27FC236}">
              <a16:creationId xmlns="" xmlns:a16="http://schemas.microsoft.com/office/drawing/2014/main" id="{AACD8031-1B0C-4B12-B27E-EB7E8172EC4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a:extLst>
            <a:ext uri="{FF2B5EF4-FFF2-40B4-BE49-F238E27FC236}">
              <a16:creationId xmlns="" xmlns:a16="http://schemas.microsoft.com/office/drawing/2014/main" id="{4EBD2A52-13E2-4A8C-B8E2-29317FF05CA6}"/>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a:extLst>
            <a:ext uri="{FF2B5EF4-FFF2-40B4-BE49-F238E27FC236}">
              <a16:creationId xmlns="" xmlns:a16="http://schemas.microsoft.com/office/drawing/2014/main" id="{0A0ABA5F-3935-4073-A763-32E60C76D131}"/>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a:extLst>
            <a:ext uri="{FF2B5EF4-FFF2-40B4-BE49-F238E27FC236}">
              <a16:creationId xmlns="" xmlns:a16="http://schemas.microsoft.com/office/drawing/2014/main" id="{8B8FBFB0-CE62-4395-8656-553EF647CEB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 xmlns:a16="http://schemas.microsoft.com/office/drawing/2014/main" id="{D91FA536-EA91-4A05-ABB3-BE40AF064D77}"/>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a:extLst>
            <a:ext uri="{FF2B5EF4-FFF2-40B4-BE49-F238E27FC236}">
              <a16:creationId xmlns="" xmlns:a16="http://schemas.microsoft.com/office/drawing/2014/main" id="{E9AA101D-9A51-41A7-BF43-9B847771823A}"/>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 xmlns:a16="http://schemas.microsoft.com/office/drawing/2014/main" id="{1FF63DBE-7FDE-4D30-A499-8149E8453DB6}"/>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a:extLst>
            <a:ext uri="{FF2B5EF4-FFF2-40B4-BE49-F238E27FC236}">
              <a16:creationId xmlns="" xmlns:a16="http://schemas.microsoft.com/office/drawing/2014/main" id="{13157C98-2A59-4ADF-BFE1-748F75C772B5}"/>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 xmlns:a16="http://schemas.microsoft.com/office/drawing/2014/main" id="{65CFAB46-CBBC-4DC0-86B0-557CCA1F3B5B}"/>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a:extLst>
            <a:ext uri="{FF2B5EF4-FFF2-40B4-BE49-F238E27FC236}">
              <a16:creationId xmlns="" xmlns:a16="http://schemas.microsoft.com/office/drawing/2014/main" id="{BAD265DC-9A3E-43AB-A9A0-22C38951A63C}"/>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 xmlns:a16="http://schemas.microsoft.com/office/drawing/2014/main" id="{DB2977D1-A9C7-44B0-AB25-C1515F734AF6}"/>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a:extLst>
            <a:ext uri="{FF2B5EF4-FFF2-40B4-BE49-F238E27FC236}">
              <a16:creationId xmlns="" xmlns:a16="http://schemas.microsoft.com/office/drawing/2014/main" id="{DA046C01-953F-4826-9990-66C0F33EA5AF}"/>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 xmlns:a16="http://schemas.microsoft.com/office/drawing/2014/main" id="{EA91AAD1-2E0C-4953-827A-974F49C5B734}"/>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a:extLst>
            <a:ext uri="{FF2B5EF4-FFF2-40B4-BE49-F238E27FC236}">
              <a16:creationId xmlns="" xmlns:a16="http://schemas.microsoft.com/office/drawing/2014/main" id="{33C2FA12-7F87-4AC9-8B08-C31C81988C73}"/>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104180</xdr:rowOff>
    </xdr:from>
    <xdr:to>
      <xdr:col>6</xdr:col>
      <xdr:colOff>510540</xdr:colOff>
      <xdr:row>98</xdr:row>
      <xdr:rowOff>39291</xdr:rowOff>
    </xdr:to>
    <xdr:cxnSp macro="">
      <xdr:nvCxnSpPr>
        <xdr:cNvPr id="233" name="直線コネクタ 232">
          <a:extLst>
            <a:ext uri="{FF2B5EF4-FFF2-40B4-BE49-F238E27FC236}">
              <a16:creationId xmlns="" xmlns:a16="http://schemas.microsoft.com/office/drawing/2014/main" id="{FEFA3C61-D818-4664-AE81-704C5769D79D}"/>
            </a:ext>
          </a:extLst>
        </xdr:cNvPr>
        <xdr:cNvCxnSpPr/>
      </xdr:nvCxnSpPr>
      <xdr:spPr>
        <a:xfrm flipV="1">
          <a:off x="4633595" y="15534680"/>
          <a:ext cx="1270" cy="130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43118</xdr:rowOff>
    </xdr:from>
    <xdr:ext cx="534377" cy="259045"/>
    <xdr:sp macro="" textlink="">
      <xdr:nvSpPr>
        <xdr:cNvPr id="234" name="扶助費最小値テキスト">
          <a:extLst>
            <a:ext uri="{FF2B5EF4-FFF2-40B4-BE49-F238E27FC236}">
              <a16:creationId xmlns="" xmlns:a16="http://schemas.microsoft.com/office/drawing/2014/main" id="{1CAABB36-63A9-4C41-B1D5-C2FDF926B577}"/>
            </a:ext>
          </a:extLst>
        </xdr:cNvPr>
        <xdr:cNvSpPr txBox="1"/>
      </xdr:nvSpPr>
      <xdr:spPr>
        <a:xfrm>
          <a:off x="4686300" y="1684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81,224</a:t>
          </a:r>
          <a:endParaRPr kumimoji="1" lang="ja-JP" altLang="en-US" sz="1000" b="1">
            <a:latin typeface="ＭＳ Ｐゴシック"/>
          </a:endParaRPr>
        </a:p>
      </xdr:txBody>
    </xdr:sp>
    <xdr:clientData/>
  </xdr:oneCellAnchor>
  <xdr:twoCellAnchor>
    <xdr:from>
      <xdr:col>6</xdr:col>
      <xdr:colOff>422275</xdr:colOff>
      <xdr:row>98</xdr:row>
      <xdr:rowOff>39291</xdr:rowOff>
    </xdr:from>
    <xdr:to>
      <xdr:col>6</xdr:col>
      <xdr:colOff>600075</xdr:colOff>
      <xdr:row>98</xdr:row>
      <xdr:rowOff>39291</xdr:rowOff>
    </xdr:to>
    <xdr:cxnSp macro="">
      <xdr:nvCxnSpPr>
        <xdr:cNvPr id="235" name="直線コネクタ 234">
          <a:extLst>
            <a:ext uri="{FF2B5EF4-FFF2-40B4-BE49-F238E27FC236}">
              <a16:creationId xmlns="" xmlns:a16="http://schemas.microsoft.com/office/drawing/2014/main" id="{563350E8-9C46-43EA-AF0B-D3DB9214C3F5}"/>
            </a:ext>
          </a:extLst>
        </xdr:cNvPr>
        <xdr:cNvCxnSpPr/>
      </xdr:nvCxnSpPr>
      <xdr:spPr>
        <a:xfrm>
          <a:off x="4546600" y="1684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50857</xdr:rowOff>
    </xdr:from>
    <xdr:ext cx="599010" cy="259045"/>
    <xdr:sp macro="" textlink="">
      <xdr:nvSpPr>
        <xdr:cNvPr id="236" name="扶助費最大値テキスト">
          <a:extLst>
            <a:ext uri="{FF2B5EF4-FFF2-40B4-BE49-F238E27FC236}">
              <a16:creationId xmlns="" xmlns:a16="http://schemas.microsoft.com/office/drawing/2014/main" id="{CC105469-76D2-4DBD-A952-116E02CD982F}"/>
            </a:ext>
          </a:extLst>
        </xdr:cNvPr>
        <xdr:cNvSpPr txBox="1"/>
      </xdr:nvSpPr>
      <xdr:spPr>
        <a:xfrm>
          <a:off x="4686300" y="15309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201,263</a:t>
          </a:r>
          <a:endParaRPr kumimoji="1" lang="ja-JP" altLang="en-US" sz="1000" b="1">
            <a:latin typeface="ＭＳ Ｐゴシック"/>
          </a:endParaRPr>
        </a:p>
      </xdr:txBody>
    </xdr:sp>
    <xdr:clientData/>
  </xdr:oneCellAnchor>
  <xdr:twoCellAnchor>
    <xdr:from>
      <xdr:col>6</xdr:col>
      <xdr:colOff>422275</xdr:colOff>
      <xdr:row>90</xdr:row>
      <xdr:rowOff>104180</xdr:rowOff>
    </xdr:from>
    <xdr:to>
      <xdr:col>6</xdr:col>
      <xdr:colOff>600075</xdr:colOff>
      <xdr:row>90</xdr:row>
      <xdr:rowOff>104180</xdr:rowOff>
    </xdr:to>
    <xdr:cxnSp macro="">
      <xdr:nvCxnSpPr>
        <xdr:cNvPr id="237" name="直線コネクタ 236">
          <a:extLst>
            <a:ext uri="{FF2B5EF4-FFF2-40B4-BE49-F238E27FC236}">
              <a16:creationId xmlns="" xmlns:a16="http://schemas.microsoft.com/office/drawing/2014/main" id="{DB471364-DB70-4C62-911C-B4C77FDD93DA}"/>
            </a:ext>
          </a:extLst>
        </xdr:cNvPr>
        <xdr:cNvCxnSpPr/>
      </xdr:nvCxnSpPr>
      <xdr:spPr>
        <a:xfrm>
          <a:off x="4546600" y="1553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20087</xdr:rowOff>
    </xdr:from>
    <xdr:to>
      <xdr:col>6</xdr:col>
      <xdr:colOff>511175</xdr:colOff>
      <xdr:row>94</xdr:row>
      <xdr:rowOff>85184</xdr:rowOff>
    </xdr:to>
    <xdr:cxnSp macro="">
      <xdr:nvCxnSpPr>
        <xdr:cNvPr id="238" name="直線コネクタ 237">
          <a:extLst>
            <a:ext uri="{FF2B5EF4-FFF2-40B4-BE49-F238E27FC236}">
              <a16:creationId xmlns="" xmlns:a16="http://schemas.microsoft.com/office/drawing/2014/main" id="{A40AAEED-7E62-4260-815A-1F7B941FBAC3}"/>
            </a:ext>
          </a:extLst>
        </xdr:cNvPr>
        <xdr:cNvCxnSpPr/>
      </xdr:nvCxnSpPr>
      <xdr:spPr>
        <a:xfrm flipV="1">
          <a:off x="3797300" y="16136387"/>
          <a:ext cx="838200" cy="65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135309</xdr:rowOff>
    </xdr:from>
    <xdr:ext cx="599010" cy="259045"/>
    <xdr:sp macro="" textlink="">
      <xdr:nvSpPr>
        <xdr:cNvPr id="239" name="扶助費平均値テキスト">
          <a:extLst>
            <a:ext uri="{FF2B5EF4-FFF2-40B4-BE49-F238E27FC236}">
              <a16:creationId xmlns="" xmlns:a16="http://schemas.microsoft.com/office/drawing/2014/main" id="{DD12ECDD-E18A-4476-B872-FEB68903832F}"/>
            </a:ext>
          </a:extLst>
        </xdr:cNvPr>
        <xdr:cNvSpPr txBox="1"/>
      </xdr:nvSpPr>
      <xdr:spPr>
        <a:xfrm>
          <a:off x="4686300" y="162516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128,755</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156882</xdr:rowOff>
    </xdr:from>
    <xdr:to>
      <xdr:col>6</xdr:col>
      <xdr:colOff>561975</xdr:colOff>
      <xdr:row>95</xdr:row>
      <xdr:rowOff>87032</xdr:rowOff>
    </xdr:to>
    <xdr:sp macro="" textlink="">
      <xdr:nvSpPr>
        <xdr:cNvPr id="240" name="フローチャート : 判断 239">
          <a:extLst>
            <a:ext uri="{FF2B5EF4-FFF2-40B4-BE49-F238E27FC236}">
              <a16:creationId xmlns="" xmlns:a16="http://schemas.microsoft.com/office/drawing/2014/main" id="{6C46127E-E43B-4984-83DB-18B9C4683C14}"/>
            </a:ext>
          </a:extLst>
        </xdr:cNvPr>
        <xdr:cNvSpPr/>
      </xdr:nvSpPr>
      <xdr:spPr>
        <a:xfrm>
          <a:off x="4584700" y="1627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85184</xdr:rowOff>
    </xdr:from>
    <xdr:to>
      <xdr:col>5</xdr:col>
      <xdr:colOff>358775</xdr:colOff>
      <xdr:row>94</xdr:row>
      <xdr:rowOff>115567</xdr:rowOff>
    </xdr:to>
    <xdr:cxnSp macro="">
      <xdr:nvCxnSpPr>
        <xdr:cNvPr id="241" name="直線コネクタ 240">
          <a:extLst>
            <a:ext uri="{FF2B5EF4-FFF2-40B4-BE49-F238E27FC236}">
              <a16:creationId xmlns="" xmlns:a16="http://schemas.microsoft.com/office/drawing/2014/main" id="{9CD7577F-ABA2-4291-B7E5-80CA6B22116A}"/>
            </a:ext>
          </a:extLst>
        </xdr:cNvPr>
        <xdr:cNvCxnSpPr/>
      </xdr:nvCxnSpPr>
      <xdr:spPr>
        <a:xfrm flipV="1">
          <a:off x="2908300" y="16201484"/>
          <a:ext cx="889000" cy="3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42745</xdr:rowOff>
    </xdr:from>
    <xdr:to>
      <xdr:col>5</xdr:col>
      <xdr:colOff>409575</xdr:colOff>
      <xdr:row>95</xdr:row>
      <xdr:rowOff>144345</xdr:rowOff>
    </xdr:to>
    <xdr:sp macro="" textlink="">
      <xdr:nvSpPr>
        <xdr:cNvPr id="242" name="フローチャート : 判断 241">
          <a:extLst>
            <a:ext uri="{FF2B5EF4-FFF2-40B4-BE49-F238E27FC236}">
              <a16:creationId xmlns="" xmlns:a16="http://schemas.microsoft.com/office/drawing/2014/main" id="{68609B4C-C80B-40AD-88A3-8EB322D2B395}"/>
            </a:ext>
          </a:extLst>
        </xdr:cNvPr>
        <xdr:cNvSpPr/>
      </xdr:nvSpPr>
      <xdr:spPr>
        <a:xfrm>
          <a:off x="3746500" y="163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135472</xdr:rowOff>
    </xdr:from>
    <xdr:ext cx="599010" cy="259045"/>
    <xdr:sp macro="" textlink="">
      <xdr:nvSpPr>
        <xdr:cNvPr id="243" name="テキスト ボックス 242">
          <a:extLst>
            <a:ext uri="{FF2B5EF4-FFF2-40B4-BE49-F238E27FC236}">
              <a16:creationId xmlns="" xmlns:a16="http://schemas.microsoft.com/office/drawing/2014/main" id="{0A645347-F599-46FF-BE25-AD3E8632625F}"/>
            </a:ext>
          </a:extLst>
        </xdr:cNvPr>
        <xdr:cNvSpPr txBox="1"/>
      </xdr:nvSpPr>
      <xdr:spPr>
        <a:xfrm>
          <a:off x="3497794" y="16423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123,490</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115567</xdr:rowOff>
    </xdr:from>
    <xdr:to>
      <xdr:col>4</xdr:col>
      <xdr:colOff>155575</xdr:colOff>
      <xdr:row>95</xdr:row>
      <xdr:rowOff>9975</xdr:rowOff>
    </xdr:to>
    <xdr:cxnSp macro="">
      <xdr:nvCxnSpPr>
        <xdr:cNvPr id="244" name="直線コネクタ 243">
          <a:extLst>
            <a:ext uri="{FF2B5EF4-FFF2-40B4-BE49-F238E27FC236}">
              <a16:creationId xmlns="" xmlns:a16="http://schemas.microsoft.com/office/drawing/2014/main" id="{C575D36E-EA61-49FC-87D3-1435F9C55D34}"/>
            </a:ext>
          </a:extLst>
        </xdr:cNvPr>
        <xdr:cNvCxnSpPr/>
      </xdr:nvCxnSpPr>
      <xdr:spPr>
        <a:xfrm flipV="1">
          <a:off x="2019300" y="16231867"/>
          <a:ext cx="889000" cy="65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83882</xdr:rowOff>
    </xdr:from>
    <xdr:to>
      <xdr:col>4</xdr:col>
      <xdr:colOff>206375</xdr:colOff>
      <xdr:row>96</xdr:row>
      <xdr:rowOff>14032</xdr:rowOff>
    </xdr:to>
    <xdr:sp macro="" textlink="">
      <xdr:nvSpPr>
        <xdr:cNvPr id="245" name="フローチャート : 判断 244">
          <a:extLst>
            <a:ext uri="{FF2B5EF4-FFF2-40B4-BE49-F238E27FC236}">
              <a16:creationId xmlns="" xmlns:a16="http://schemas.microsoft.com/office/drawing/2014/main" id="{BB7C6B1A-5473-4834-A11E-57C3833A5A61}"/>
            </a:ext>
          </a:extLst>
        </xdr:cNvPr>
        <xdr:cNvSpPr/>
      </xdr:nvSpPr>
      <xdr:spPr>
        <a:xfrm>
          <a:off x="2857500" y="1637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96</xdr:row>
      <xdr:rowOff>5159</xdr:rowOff>
    </xdr:from>
    <xdr:ext cx="599010" cy="259045"/>
    <xdr:sp macro="" textlink="">
      <xdr:nvSpPr>
        <xdr:cNvPr id="246" name="テキスト ボックス 245">
          <a:extLst>
            <a:ext uri="{FF2B5EF4-FFF2-40B4-BE49-F238E27FC236}">
              <a16:creationId xmlns="" xmlns:a16="http://schemas.microsoft.com/office/drawing/2014/main" id="{9A5FC711-01B9-4532-90F8-E8E8808FE7F3}"/>
            </a:ext>
          </a:extLst>
        </xdr:cNvPr>
        <xdr:cNvSpPr txBox="1"/>
      </xdr:nvSpPr>
      <xdr:spPr>
        <a:xfrm>
          <a:off x="2608794" y="16464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119,711</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9975</xdr:rowOff>
    </xdr:from>
    <xdr:to>
      <xdr:col>2</xdr:col>
      <xdr:colOff>638175</xdr:colOff>
      <xdr:row>95</xdr:row>
      <xdr:rowOff>20176</xdr:rowOff>
    </xdr:to>
    <xdr:cxnSp macro="">
      <xdr:nvCxnSpPr>
        <xdr:cNvPr id="247" name="直線コネクタ 246">
          <a:extLst>
            <a:ext uri="{FF2B5EF4-FFF2-40B4-BE49-F238E27FC236}">
              <a16:creationId xmlns="" xmlns:a16="http://schemas.microsoft.com/office/drawing/2014/main" id="{C731CCF7-9372-4CD0-9C3B-C290433CF068}"/>
            </a:ext>
          </a:extLst>
        </xdr:cNvPr>
        <xdr:cNvCxnSpPr/>
      </xdr:nvCxnSpPr>
      <xdr:spPr>
        <a:xfrm flipV="1">
          <a:off x="1130300" y="16297725"/>
          <a:ext cx="889000" cy="10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149196</xdr:rowOff>
    </xdr:from>
    <xdr:to>
      <xdr:col>3</xdr:col>
      <xdr:colOff>3175</xdr:colOff>
      <xdr:row>96</xdr:row>
      <xdr:rowOff>79346</xdr:rowOff>
    </xdr:to>
    <xdr:sp macro="" textlink="">
      <xdr:nvSpPr>
        <xdr:cNvPr id="248" name="フローチャート : 判断 247">
          <a:extLst>
            <a:ext uri="{FF2B5EF4-FFF2-40B4-BE49-F238E27FC236}">
              <a16:creationId xmlns="" xmlns:a16="http://schemas.microsoft.com/office/drawing/2014/main" id="{6AB2CDCF-B7E6-4B7B-986D-75ADA65ABEC3}"/>
            </a:ext>
          </a:extLst>
        </xdr:cNvPr>
        <xdr:cNvSpPr/>
      </xdr:nvSpPr>
      <xdr:spPr>
        <a:xfrm>
          <a:off x="1968500" y="16436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96</xdr:row>
      <xdr:rowOff>70473</xdr:rowOff>
    </xdr:from>
    <xdr:ext cx="599010" cy="259045"/>
    <xdr:sp macro="" textlink="">
      <xdr:nvSpPr>
        <xdr:cNvPr id="249" name="テキスト ボックス 248">
          <a:extLst>
            <a:ext uri="{FF2B5EF4-FFF2-40B4-BE49-F238E27FC236}">
              <a16:creationId xmlns="" xmlns:a16="http://schemas.microsoft.com/office/drawing/2014/main" id="{AEB56F5A-017F-4262-9391-0842FF2E1E07}"/>
            </a:ext>
          </a:extLst>
        </xdr:cNvPr>
        <xdr:cNvSpPr txBox="1"/>
      </xdr:nvSpPr>
      <xdr:spPr>
        <a:xfrm>
          <a:off x="1719794" y="16529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113,711</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169280</xdr:rowOff>
    </xdr:from>
    <xdr:to>
      <xdr:col>1</xdr:col>
      <xdr:colOff>485775</xdr:colOff>
      <xdr:row>96</xdr:row>
      <xdr:rowOff>99430</xdr:rowOff>
    </xdr:to>
    <xdr:sp macro="" textlink="">
      <xdr:nvSpPr>
        <xdr:cNvPr id="250" name="フローチャート : 判断 249">
          <a:extLst>
            <a:ext uri="{FF2B5EF4-FFF2-40B4-BE49-F238E27FC236}">
              <a16:creationId xmlns="" xmlns:a16="http://schemas.microsoft.com/office/drawing/2014/main" id="{3ADB957E-E1DF-42BC-B6CC-1D8EF16D4246}"/>
            </a:ext>
          </a:extLst>
        </xdr:cNvPr>
        <xdr:cNvSpPr/>
      </xdr:nvSpPr>
      <xdr:spPr>
        <a:xfrm>
          <a:off x="1079500" y="1645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96</xdr:row>
      <xdr:rowOff>90557</xdr:rowOff>
    </xdr:from>
    <xdr:ext cx="599010" cy="259045"/>
    <xdr:sp macro="" textlink="">
      <xdr:nvSpPr>
        <xdr:cNvPr id="251" name="テキスト ボックス 250">
          <a:extLst>
            <a:ext uri="{FF2B5EF4-FFF2-40B4-BE49-F238E27FC236}">
              <a16:creationId xmlns="" xmlns:a16="http://schemas.microsoft.com/office/drawing/2014/main" id="{93011C5F-3806-4ADE-8207-5CF4F4A7C3E2}"/>
            </a:ext>
          </a:extLst>
        </xdr:cNvPr>
        <xdr:cNvSpPr txBox="1"/>
      </xdr:nvSpPr>
      <xdr:spPr>
        <a:xfrm>
          <a:off x="830794" y="16549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111,866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a:extLst>
            <a:ext uri="{FF2B5EF4-FFF2-40B4-BE49-F238E27FC236}">
              <a16:creationId xmlns="" xmlns:a16="http://schemas.microsoft.com/office/drawing/2014/main" id="{D9017E78-AAF9-42A9-A5A8-C1CC7A14E64D}"/>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a:extLst>
            <a:ext uri="{FF2B5EF4-FFF2-40B4-BE49-F238E27FC236}">
              <a16:creationId xmlns="" xmlns:a16="http://schemas.microsoft.com/office/drawing/2014/main" id="{1B451987-C51D-4CC6-9504-B36C4C924CBD}"/>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a:extLst>
            <a:ext uri="{FF2B5EF4-FFF2-40B4-BE49-F238E27FC236}">
              <a16:creationId xmlns="" xmlns:a16="http://schemas.microsoft.com/office/drawing/2014/main" id="{0831A93A-1116-4759-8C1C-9561AB9C3329}"/>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a:extLst>
            <a:ext uri="{FF2B5EF4-FFF2-40B4-BE49-F238E27FC236}">
              <a16:creationId xmlns="" xmlns:a16="http://schemas.microsoft.com/office/drawing/2014/main" id="{A41F7491-6690-498A-85D3-910F083F4293}"/>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a:extLst>
            <a:ext uri="{FF2B5EF4-FFF2-40B4-BE49-F238E27FC236}">
              <a16:creationId xmlns="" xmlns:a16="http://schemas.microsoft.com/office/drawing/2014/main" id="{2E7E7727-3F3D-4094-9E78-5A2E67046B87}"/>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93</xdr:row>
      <xdr:rowOff>140737</xdr:rowOff>
    </xdr:from>
    <xdr:to>
      <xdr:col>6</xdr:col>
      <xdr:colOff>561975</xdr:colOff>
      <xdr:row>94</xdr:row>
      <xdr:rowOff>70887</xdr:rowOff>
    </xdr:to>
    <xdr:sp macro="" textlink="">
      <xdr:nvSpPr>
        <xdr:cNvPr id="257" name="円/楕円 256">
          <a:extLst>
            <a:ext uri="{FF2B5EF4-FFF2-40B4-BE49-F238E27FC236}">
              <a16:creationId xmlns="" xmlns:a16="http://schemas.microsoft.com/office/drawing/2014/main" id="{DEB276C7-6BE6-4E22-B70F-9BA8ED74E23B}"/>
            </a:ext>
          </a:extLst>
        </xdr:cNvPr>
        <xdr:cNvSpPr/>
      </xdr:nvSpPr>
      <xdr:spPr>
        <a:xfrm>
          <a:off x="4584700" y="1608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163614</xdr:rowOff>
    </xdr:from>
    <xdr:ext cx="599010" cy="259045"/>
    <xdr:sp macro="" textlink="">
      <xdr:nvSpPr>
        <xdr:cNvPr id="258" name="扶助費該当値テキスト">
          <a:extLst>
            <a:ext uri="{FF2B5EF4-FFF2-40B4-BE49-F238E27FC236}">
              <a16:creationId xmlns="" xmlns:a16="http://schemas.microsoft.com/office/drawing/2014/main" id="{78539D09-4A3A-415C-BEBE-BBE24EDACBA1}"/>
            </a:ext>
          </a:extLst>
        </xdr:cNvPr>
        <xdr:cNvSpPr txBox="1"/>
      </xdr:nvSpPr>
      <xdr:spPr>
        <a:xfrm>
          <a:off x="4686300" y="15937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145,988</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34384</xdr:rowOff>
    </xdr:from>
    <xdr:to>
      <xdr:col>5</xdr:col>
      <xdr:colOff>409575</xdr:colOff>
      <xdr:row>94</xdr:row>
      <xdr:rowOff>135984</xdr:rowOff>
    </xdr:to>
    <xdr:sp macro="" textlink="">
      <xdr:nvSpPr>
        <xdr:cNvPr id="259" name="円/楕円 258">
          <a:extLst>
            <a:ext uri="{FF2B5EF4-FFF2-40B4-BE49-F238E27FC236}">
              <a16:creationId xmlns="" xmlns:a16="http://schemas.microsoft.com/office/drawing/2014/main" id="{D5BE36E9-E4AA-4382-8944-8E8AE7BE0C19}"/>
            </a:ext>
          </a:extLst>
        </xdr:cNvPr>
        <xdr:cNvSpPr/>
      </xdr:nvSpPr>
      <xdr:spPr>
        <a:xfrm>
          <a:off x="3746500" y="1615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92</xdr:row>
      <xdr:rowOff>152511</xdr:rowOff>
    </xdr:from>
    <xdr:ext cx="599010" cy="259045"/>
    <xdr:sp macro="" textlink="">
      <xdr:nvSpPr>
        <xdr:cNvPr id="260" name="テキスト ボックス 259">
          <a:extLst>
            <a:ext uri="{FF2B5EF4-FFF2-40B4-BE49-F238E27FC236}">
              <a16:creationId xmlns="" xmlns:a16="http://schemas.microsoft.com/office/drawing/2014/main" id="{42A296A5-4E60-4306-A2FA-C68ABA399ED9}"/>
            </a:ext>
          </a:extLst>
        </xdr:cNvPr>
        <xdr:cNvSpPr txBox="1"/>
      </xdr:nvSpPr>
      <xdr:spPr>
        <a:xfrm>
          <a:off x="3497794" y="1592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140,008</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64767</xdr:rowOff>
    </xdr:from>
    <xdr:to>
      <xdr:col>4</xdr:col>
      <xdr:colOff>206375</xdr:colOff>
      <xdr:row>94</xdr:row>
      <xdr:rowOff>166367</xdr:rowOff>
    </xdr:to>
    <xdr:sp macro="" textlink="">
      <xdr:nvSpPr>
        <xdr:cNvPr id="261" name="円/楕円 260">
          <a:extLst>
            <a:ext uri="{FF2B5EF4-FFF2-40B4-BE49-F238E27FC236}">
              <a16:creationId xmlns="" xmlns:a16="http://schemas.microsoft.com/office/drawing/2014/main" id="{971A25E7-D5DD-41DF-BA1F-7759EA66B11A}"/>
            </a:ext>
          </a:extLst>
        </xdr:cNvPr>
        <xdr:cNvSpPr/>
      </xdr:nvSpPr>
      <xdr:spPr>
        <a:xfrm>
          <a:off x="2857500" y="1618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93</xdr:row>
      <xdr:rowOff>11444</xdr:rowOff>
    </xdr:from>
    <xdr:ext cx="599010" cy="259045"/>
    <xdr:sp macro="" textlink="">
      <xdr:nvSpPr>
        <xdr:cNvPr id="262" name="テキスト ボックス 261">
          <a:extLst>
            <a:ext uri="{FF2B5EF4-FFF2-40B4-BE49-F238E27FC236}">
              <a16:creationId xmlns="" xmlns:a16="http://schemas.microsoft.com/office/drawing/2014/main" id="{D1E99E4F-90C9-4979-9F8F-6786CFE1CEF2}"/>
            </a:ext>
          </a:extLst>
        </xdr:cNvPr>
        <xdr:cNvSpPr txBox="1"/>
      </xdr:nvSpPr>
      <xdr:spPr>
        <a:xfrm>
          <a:off x="2608794" y="1595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137,217</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130625</xdr:rowOff>
    </xdr:from>
    <xdr:to>
      <xdr:col>3</xdr:col>
      <xdr:colOff>3175</xdr:colOff>
      <xdr:row>95</xdr:row>
      <xdr:rowOff>60775</xdr:rowOff>
    </xdr:to>
    <xdr:sp macro="" textlink="">
      <xdr:nvSpPr>
        <xdr:cNvPr id="263" name="円/楕円 262">
          <a:extLst>
            <a:ext uri="{FF2B5EF4-FFF2-40B4-BE49-F238E27FC236}">
              <a16:creationId xmlns="" xmlns:a16="http://schemas.microsoft.com/office/drawing/2014/main" id="{0349E74E-C5F6-4298-8D98-B6A4B14FBB23}"/>
            </a:ext>
          </a:extLst>
        </xdr:cNvPr>
        <xdr:cNvSpPr/>
      </xdr:nvSpPr>
      <xdr:spPr>
        <a:xfrm>
          <a:off x="1968500" y="1624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93</xdr:row>
      <xdr:rowOff>77302</xdr:rowOff>
    </xdr:from>
    <xdr:ext cx="599010" cy="259045"/>
    <xdr:sp macro="" textlink="">
      <xdr:nvSpPr>
        <xdr:cNvPr id="264" name="テキスト ボックス 263">
          <a:extLst>
            <a:ext uri="{FF2B5EF4-FFF2-40B4-BE49-F238E27FC236}">
              <a16:creationId xmlns="" xmlns:a16="http://schemas.microsoft.com/office/drawing/2014/main" id="{4A81A372-6EBC-4176-95F4-662EF21B3576}"/>
            </a:ext>
          </a:extLst>
        </xdr:cNvPr>
        <xdr:cNvSpPr txBox="1"/>
      </xdr:nvSpPr>
      <xdr:spPr>
        <a:xfrm>
          <a:off x="1719794" y="16022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131,167</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140826</xdr:rowOff>
    </xdr:from>
    <xdr:to>
      <xdr:col>1</xdr:col>
      <xdr:colOff>485775</xdr:colOff>
      <xdr:row>95</xdr:row>
      <xdr:rowOff>70976</xdr:rowOff>
    </xdr:to>
    <xdr:sp macro="" textlink="">
      <xdr:nvSpPr>
        <xdr:cNvPr id="265" name="円/楕円 264">
          <a:extLst>
            <a:ext uri="{FF2B5EF4-FFF2-40B4-BE49-F238E27FC236}">
              <a16:creationId xmlns="" xmlns:a16="http://schemas.microsoft.com/office/drawing/2014/main" id="{1ACFAA6F-10B8-4163-B8E7-737C13B6C330}"/>
            </a:ext>
          </a:extLst>
        </xdr:cNvPr>
        <xdr:cNvSpPr/>
      </xdr:nvSpPr>
      <xdr:spPr>
        <a:xfrm>
          <a:off x="1079500" y="1625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93</xdr:row>
      <xdr:rowOff>87503</xdr:rowOff>
    </xdr:from>
    <xdr:ext cx="599010" cy="259045"/>
    <xdr:sp macro="" textlink="">
      <xdr:nvSpPr>
        <xdr:cNvPr id="266" name="テキスト ボックス 265">
          <a:extLst>
            <a:ext uri="{FF2B5EF4-FFF2-40B4-BE49-F238E27FC236}">
              <a16:creationId xmlns="" xmlns:a16="http://schemas.microsoft.com/office/drawing/2014/main" id="{829D3C8B-9E1C-42CF-903F-D3E093EDADC9}"/>
            </a:ext>
          </a:extLst>
        </xdr:cNvPr>
        <xdr:cNvSpPr txBox="1"/>
      </xdr:nvSpPr>
      <xdr:spPr>
        <a:xfrm>
          <a:off x="830794" y="16032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130,230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a:extLst>
            <a:ext uri="{FF2B5EF4-FFF2-40B4-BE49-F238E27FC236}">
              <a16:creationId xmlns="" xmlns:a16="http://schemas.microsoft.com/office/drawing/2014/main" id="{188608E8-A5A2-40E0-863C-FEF943F3B3A2}"/>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a:extLst>
            <a:ext uri="{FF2B5EF4-FFF2-40B4-BE49-F238E27FC236}">
              <a16:creationId xmlns="" xmlns:a16="http://schemas.microsoft.com/office/drawing/2014/main" id="{98233EBC-3CD2-4142-BC32-E33881AD4D0D}"/>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a:extLst>
            <a:ext uri="{FF2B5EF4-FFF2-40B4-BE49-F238E27FC236}">
              <a16:creationId xmlns="" xmlns:a16="http://schemas.microsoft.com/office/drawing/2014/main" id="{E617E277-76F3-4A68-A170-35685D6A989B}"/>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a:extLst>
            <a:ext uri="{FF2B5EF4-FFF2-40B4-BE49-F238E27FC236}">
              <a16:creationId xmlns="" xmlns:a16="http://schemas.microsoft.com/office/drawing/2014/main" id="{A80011BC-EBF9-4393-8D3B-9869B0C7878F}"/>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a:extLst>
            <a:ext uri="{FF2B5EF4-FFF2-40B4-BE49-F238E27FC236}">
              <a16:creationId xmlns="" xmlns:a16="http://schemas.microsoft.com/office/drawing/2014/main" id="{0D50C232-2112-4276-B4A3-FC69404B8CCC}"/>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a:extLst>
            <a:ext uri="{FF2B5EF4-FFF2-40B4-BE49-F238E27FC236}">
              <a16:creationId xmlns="" xmlns:a16="http://schemas.microsoft.com/office/drawing/2014/main" id="{C407FCF7-CF3B-4C0E-8413-339687B9FF07}"/>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a:extLst>
            <a:ext uri="{FF2B5EF4-FFF2-40B4-BE49-F238E27FC236}">
              <a16:creationId xmlns="" xmlns:a16="http://schemas.microsoft.com/office/drawing/2014/main" id="{49E37B38-2B11-4A08-830E-2545D0D865C1}"/>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a:extLst>
            <a:ext uri="{FF2B5EF4-FFF2-40B4-BE49-F238E27FC236}">
              <a16:creationId xmlns="" xmlns:a16="http://schemas.microsoft.com/office/drawing/2014/main" id="{CCCC96C3-725F-42FC-850C-93A27A50D6E5}"/>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a:extLst>
            <a:ext uri="{FF2B5EF4-FFF2-40B4-BE49-F238E27FC236}">
              <a16:creationId xmlns="" xmlns:a16="http://schemas.microsoft.com/office/drawing/2014/main" id="{730832FB-200E-4F19-8839-E76900FFA9B8}"/>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a:extLst>
            <a:ext uri="{FF2B5EF4-FFF2-40B4-BE49-F238E27FC236}">
              <a16:creationId xmlns="" xmlns:a16="http://schemas.microsoft.com/office/drawing/2014/main" id="{BAD480CA-8F88-40FE-9700-554C05865D7E}"/>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7" name="テキスト ボックス 276">
          <a:extLst>
            <a:ext uri="{FF2B5EF4-FFF2-40B4-BE49-F238E27FC236}">
              <a16:creationId xmlns="" xmlns:a16="http://schemas.microsoft.com/office/drawing/2014/main" id="{5EE99A75-35CA-416C-87B4-C5D8D522CFAC}"/>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a:extLst>
            <a:ext uri="{FF2B5EF4-FFF2-40B4-BE49-F238E27FC236}">
              <a16:creationId xmlns="" xmlns:a16="http://schemas.microsoft.com/office/drawing/2014/main" id="{7C3E2CCA-271A-464D-BE87-B2056359AFFC}"/>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9" name="テキスト ボックス 278">
          <a:extLst>
            <a:ext uri="{FF2B5EF4-FFF2-40B4-BE49-F238E27FC236}">
              <a16:creationId xmlns="" xmlns:a16="http://schemas.microsoft.com/office/drawing/2014/main" id="{F9B79703-7E2B-4E3A-8F22-EE3DF1E3EA6D}"/>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a:extLst>
            <a:ext uri="{FF2B5EF4-FFF2-40B4-BE49-F238E27FC236}">
              <a16:creationId xmlns="" xmlns:a16="http://schemas.microsoft.com/office/drawing/2014/main" id="{C2098295-0F7A-4119-B5C9-F6179832944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1" name="テキスト ボックス 280">
          <a:extLst>
            <a:ext uri="{FF2B5EF4-FFF2-40B4-BE49-F238E27FC236}">
              <a16:creationId xmlns="" xmlns:a16="http://schemas.microsoft.com/office/drawing/2014/main" id="{5890384E-38D2-4311-A8F8-27DF64D24C51}"/>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a:extLst>
            <a:ext uri="{FF2B5EF4-FFF2-40B4-BE49-F238E27FC236}">
              <a16:creationId xmlns="" xmlns:a16="http://schemas.microsoft.com/office/drawing/2014/main" id="{39E69245-BFF3-4F6A-A170-5B2CC25E3C2A}"/>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3" name="テキスト ボックス 282">
          <a:extLst>
            <a:ext uri="{FF2B5EF4-FFF2-40B4-BE49-F238E27FC236}">
              <a16:creationId xmlns="" xmlns:a16="http://schemas.microsoft.com/office/drawing/2014/main" id="{D8D61B66-B4AC-4126-A75D-A40D58B1E6D5}"/>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a:extLst>
            <a:ext uri="{FF2B5EF4-FFF2-40B4-BE49-F238E27FC236}">
              <a16:creationId xmlns="" xmlns:a16="http://schemas.microsoft.com/office/drawing/2014/main" id="{CC5CAE43-27B6-4DF5-9369-D6FDBDBDD285}"/>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5" name="テキスト ボックス 284">
          <a:extLst>
            <a:ext uri="{FF2B5EF4-FFF2-40B4-BE49-F238E27FC236}">
              <a16:creationId xmlns="" xmlns:a16="http://schemas.microsoft.com/office/drawing/2014/main" id="{1976D27A-9A8E-4B54-90C4-A97F36E80707}"/>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a:extLst>
            <a:ext uri="{FF2B5EF4-FFF2-40B4-BE49-F238E27FC236}">
              <a16:creationId xmlns="" xmlns:a16="http://schemas.microsoft.com/office/drawing/2014/main" id="{65DC0DC5-F6AE-4610-807E-9B82BB0E76E9}"/>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7" name="テキスト ボックス 286">
          <a:extLst>
            <a:ext uri="{FF2B5EF4-FFF2-40B4-BE49-F238E27FC236}">
              <a16:creationId xmlns="" xmlns:a16="http://schemas.microsoft.com/office/drawing/2014/main" id="{66E8FCFA-801A-4724-B243-8DBAB96D90F4}"/>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a:extLst>
            <a:ext uri="{FF2B5EF4-FFF2-40B4-BE49-F238E27FC236}">
              <a16:creationId xmlns="" xmlns:a16="http://schemas.microsoft.com/office/drawing/2014/main" id="{23419DFA-9C87-4D41-99CB-7ED7C596EF39}"/>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9" name="テキスト ボックス 288">
          <a:extLst>
            <a:ext uri="{FF2B5EF4-FFF2-40B4-BE49-F238E27FC236}">
              <a16:creationId xmlns="" xmlns:a16="http://schemas.microsoft.com/office/drawing/2014/main" id="{06021CDA-DE48-48EB-97E3-E3B954FE8E1F}"/>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a:extLst>
            <a:ext uri="{FF2B5EF4-FFF2-40B4-BE49-F238E27FC236}">
              <a16:creationId xmlns="" xmlns:a16="http://schemas.microsoft.com/office/drawing/2014/main" id="{1575073A-2692-4E5C-8258-45E042FA52C3}"/>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99924</xdr:rowOff>
    </xdr:from>
    <xdr:to>
      <xdr:col>15</xdr:col>
      <xdr:colOff>180340</xdr:colOff>
      <xdr:row>37</xdr:row>
      <xdr:rowOff>121564</xdr:rowOff>
    </xdr:to>
    <xdr:cxnSp macro="">
      <xdr:nvCxnSpPr>
        <xdr:cNvPr id="291" name="直線コネクタ 290">
          <a:extLst>
            <a:ext uri="{FF2B5EF4-FFF2-40B4-BE49-F238E27FC236}">
              <a16:creationId xmlns="" xmlns:a16="http://schemas.microsoft.com/office/drawing/2014/main" id="{FD8B3465-9DAC-4D52-9094-887588E055AD}"/>
            </a:ext>
          </a:extLst>
        </xdr:cNvPr>
        <xdr:cNvCxnSpPr/>
      </xdr:nvCxnSpPr>
      <xdr:spPr>
        <a:xfrm flipV="1">
          <a:off x="10475595" y="5414874"/>
          <a:ext cx="1270" cy="1050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125392</xdr:rowOff>
    </xdr:from>
    <xdr:ext cx="534377" cy="259045"/>
    <xdr:sp macro="" textlink="">
      <xdr:nvSpPr>
        <xdr:cNvPr id="292" name="補助費等最小値テキスト">
          <a:extLst>
            <a:ext uri="{FF2B5EF4-FFF2-40B4-BE49-F238E27FC236}">
              <a16:creationId xmlns="" xmlns:a16="http://schemas.microsoft.com/office/drawing/2014/main" id="{D4E956B5-9673-4F13-9588-921C9EFB5010}"/>
            </a:ext>
          </a:extLst>
        </xdr:cNvPr>
        <xdr:cNvSpPr txBox="1"/>
      </xdr:nvSpPr>
      <xdr:spPr>
        <a:xfrm>
          <a:off x="10528300" y="6469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16,976</a:t>
          </a:r>
          <a:endParaRPr kumimoji="1" lang="ja-JP" altLang="en-US" sz="1000" b="1">
            <a:latin typeface="ＭＳ Ｐゴシック"/>
          </a:endParaRPr>
        </a:p>
      </xdr:txBody>
    </xdr:sp>
    <xdr:clientData/>
  </xdr:oneCellAnchor>
  <xdr:twoCellAnchor>
    <xdr:from>
      <xdr:col>15</xdr:col>
      <xdr:colOff>92075</xdr:colOff>
      <xdr:row>37</xdr:row>
      <xdr:rowOff>121564</xdr:rowOff>
    </xdr:from>
    <xdr:to>
      <xdr:col>15</xdr:col>
      <xdr:colOff>269875</xdr:colOff>
      <xdr:row>37</xdr:row>
      <xdr:rowOff>121564</xdr:rowOff>
    </xdr:to>
    <xdr:cxnSp macro="">
      <xdr:nvCxnSpPr>
        <xdr:cNvPr id="293" name="直線コネクタ 292">
          <a:extLst>
            <a:ext uri="{FF2B5EF4-FFF2-40B4-BE49-F238E27FC236}">
              <a16:creationId xmlns="" xmlns:a16="http://schemas.microsoft.com/office/drawing/2014/main" id="{0FBD0EE3-9FC8-4165-93D3-3AD2C27B2EED}"/>
            </a:ext>
          </a:extLst>
        </xdr:cNvPr>
        <xdr:cNvCxnSpPr/>
      </xdr:nvCxnSpPr>
      <xdr:spPr>
        <a:xfrm>
          <a:off x="10388600" y="646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46601</xdr:rowOff>
    </xdr:from>
    <xdr:ext cx="534377" cy="259045"/>
    <xdr:sp macro="" textlink="">
      <xdr:nvSpPr>
        <xdr:cNvPr id="294" name="補助費等最大値テキスト">
          <a:extLst>
            <a:ext uri="{FF2B5EF4-FFF2-40B4-BE49-F238E27FC236}">
              <a16:creationId xmlns="" xmlns:a16="http://schemas.microsoft.com/office/drawing/2014/main" id="{ACA0818D-F62B-4A6B-9A5D-8959355A84F5}"/>
            </a:ext>
          </a:extLst>
        </xdr:cNvPr>
        <xdr:cNvSpPr txBox="1"/>
      </xdr:nvSpPr>
      <xdr:spPr>
        <a:xfrm>
          <a:off x="10528300" y="519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44,544</a:t>
          </a:r>
          <a:endParaRPr kumimoji="1" lang="ja-JP" altLang="en-US" sz="1000" b="1">
            <a:latin typeface="ＭＳ Ｐゴシック"/>
          </a:endParaRPr>
        </a:p>
      </xdr:txBody>
    </xdr:sp>
    <xdr:clientData/>
  </xdr:oneCellAnchor>
  <xdr:twoCellAnchor>
    <xdr:from>
      <xdr:col>15</xdr:col>
      <xdr:colOff>92075</xdr:colOff>
      <xdr:row>31</xdr:row>
      <xdr:rowOff>99924</xdr:rowOff>
    </xdr:from>
    <xdr:to>
      <xdr:col>15</xdr:col>
      <xdr:colOff>269875</xdr:colOff>
      <xdr:row>31</xdr:row>
      <xdr:rowOff>99924</xdr:rowOff>
    </xdr:to>
    <xdr:cxnSp macro="">
      <xdr:nvCxnSpPr>
        <xdr:cNvPr id="295" name="直線コネクタ 294">
          <a:extLst>
            <a:ext uri="{FF2B5EF4-FFF2-40B4-BE49-F238E27FC236}">
              <a16:creationId xmlns="" xmlns:a16="http://schemas.microsoft.com/office/drawing/2014/main" id="{485C5152-2821-416B-8ACF-FD25487A2352}"/>
            </a:ext>
          </a:extLst>
        </xdr:cNvPr>
        <xdr:cNvCxnSpPr/>
      </xdr:nvCxnSpPr>
      <xdr:spPr>
        <a:xfrm>
          <a:off x="10388600" y="541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32</xdr:row>
      <xdr:rowOff>143358</xdr:rowOff>
    </xdr:from>
    <xdr:to>
      <xdr:col>15</xdr:col>
      <xdr:colOff>180975</xdr:colOff>
      <xdr:row>32</xdr:row>
      <xdr:rowOff>159436</xdr:rowOff>
    </xdr:to>
    <xdr:cxnSp macro="">
      <xdr:nvCxnSpPr>
        <xdr:cNvPr id="296" name="直線コネクタ 295">
          <a:extLst>
            <a:ext uri="{FF2B5EF4-FFF2-40B4-BE49-F238E27FC236}">
              <a16:creationId xmlns="" xmlns:a16="http://schemas.microsoft.com/office/drawing/2014/main" id="{1C173FE1-0855-496E-AF2A-730655A76FD0}"/>
            </a:ext>
          </a:extLst>
        </xdr:cNvPr>
        <xdr:cNvCxnSpPr/>
      </xdr:nvCxnSpPr>
      <xdr:spPr>
        <a:xfrm>
          <a:off x="9639300" y="5629758"/>
          <a:ext cx="838200" cy="1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37495</xdr:rowOff>
    </xdr:from>
    <xdr:ext cx="534377" cy="259045"/>
    <xdr:sp macro="" textlink="">
      <xdr:nvSpPr>
        <xdr:cNvPr id="297" name="補助費等平均値テキスト">
          <a:extLst>
            <a:ext uri="{FF2B5EF4-FFF2-40B4-BE49-F238E27FC236}">
              <a16:creationId xmlns="" xmlns:a16="http://schemas.microsoft.com/office/drawing/2014/main" id="{841B8122-895B-4ED9-8A33-B3C08FCD225E}"/>
            </a:ext>
          </a:extLst>
        </xdr:cNvPr>
        <xdr:cNvSpPr txBox="1"/>
      </xdr:nvSpPr>
      <xdr:spPr>
        <a:xfrm>
          <a:off x="10528300" y="56953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35,283</a:t>
          </a:r>
          <a:endParaRPr kumimoji="1" lang="ja-JP" altLang="en-US" sz="1000" b="1">
            <a:solidFill>
              <a:srgbClr val="000080"/>
            </a:solidFill>
            <a:latin typeface="ＭＳ Ｐゴシック"/>
          </a:endParaRPr>
        </a:p>
      </xdr:txBody>
    </xdr:sp>
    <xdr:clientData/>
  </xdr:oneCellAnchor>
  <xdr:twoCellAnchor>
    <xdr:from>
      <xdr:col>15</xdr:col>
      <xdr:colOff>130175</xdr:colOff>
      <xdr:row>33</xdr:row>
      <xdr:rowOff>59068</xdr:rowOff>
    </xdr:from>
    <xdr:to>
      <xdr:col>15</xdr:col>
      <xdr:colOff>231775</xdr:colOff>
      <xdr:row>33</xdr:row>
      <xdr:rowOff>160668</xdr:rowOff>
    </xdr:to>
    <xdr:sp macro="" textlink="">
      <xdr:nvSpPr>
        <xdr:cNvPr id="298" name="フローチャート : 判断 297">
          <a:extLst>
            <a:ext uri="{FF2B5EF4-FFF2-40B4-BE49-F238E27FC236}">
              <a16:creationId xmlns="" xmlns:a16="http://schemas.microsoft.com/office/drawing/2014/main" id="{C436E377-76D0-458F-BB73-04BF0780032A}"/>
            </a:ext>
          </a:extLst>
        </xdr:cNvPr>
        <xdr:cNvSpPr/>
      </xdr:nvSpPr>
      <xdr:spPr>
        <a:xfrm>
          <a:off x="10426700" y="571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32</xdr:row>
      <xdr:rowOff>136042</xdr:rowOff>
    </xdr:from>
    <xdr:to>
      <xdr:col>14</xdr:col>
      <xdr:colOff>28575</xdr:colOff>
      <xdr:row>32</xdr:row>
      <xdr:rowOff>143358</xdr:rowOff>
    </xdr:to>
    <xdr:cxnSp macro="">
      <xdr:nvCxnSpPr>
        <xdr:cNvPr id="299" name="直線コネクタ 298">
          <a:extLst>
            <a:ext uri="{FF2B5EF4-FFF2-40B4-BE49-F238E27FC236}">
              <a16:creationId xmlns="" xmlns:a16="http://schemas.microsoft.com/office/drawing/2014/main" id="{1791D378-580A-479B-BDD7-6FEC68BFA6AA}"/>
            </a:ext>
          </a:extLst>
        </xdr:cNvPr>
        <xdr:cNvCxnSpPr/>
      </xdr:nvCxnSpPr>
      <xdr:spPr>
        <a:xfrm>
          <a:off x="8750300" y="5622442"/>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33</xdr:row>
      <xdr:rowOff>36169</xdr:rowOff>
    </xdr:from>
    <xdr:to>
      <xdr:col>14</xdr:col>
      <xdr:colOff>79375</xdr:colOff>
      <xdr:row>33</xdr:row>
      <xdr:rowOff>137769</xdr:rowOff>
    </xdr:to>
    <xdr:sp macro="" textlink="">
      <xdr:nvSpPr>
        <xdr:cNvPr id="300" name="フローチャート : 判断 299">
          <a:extLst>
            <a:ext uri="{FF2B5EF4-FFF2-40B4-BE49-F238E27FC236}">
              <a16:creationId xmlns="" xmlns:a16="http://schemas.microsoft.com/office/drawing/2014/main" id="{8E332E5D-E469-4C50-B824-F5507C3F8C2A}"/>
            </a:ext>
          </a:extLst>
        </xdr:cNvPr>
        <xdr:cNvSpPr/>
      </xdr:nvSpPr>
      <xdr:spPr>
        <a:xfrm>
          <a:off x="9588500" y="569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128896</xdr:rowOff>
    </xdr:from>
    <xdr:ext cx="534377" cy="259045"/>
    <xdr:sp macro="" textlink="">
      <xdr:nvSpPr>
        <xdr:cNvPr id="301" name="テキスト ボックス 300">
          <a:extLst>
            <a:ext uri="{FF2B5EF4-FFF2-40B4-BE49-F238E27FC236}">
              <a16:creationId xmlns="" xmlns:a16="http://schemas.microsoft.com/office/drawing/2014/main" id="{5E816B08-70BD-4057-8D14-73D531CAC7C9}"/>
            </a:ext>
          </a:extLst>
        </xdr:cNvPr>
        <xdr:cNvSpPr txBox="1"/>
      </xdr:nvSpPr>
      <xdr:spPr>
        <a:xfrm>
          <a:off x="9372111" y="578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35,884</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136042</xdr:rowOff>
    </xdr:from>
    <xdr:to>
      <xdr:col>12</xdr:col>
      <xdr:colOff>511175</xdr:colOff>
      <xdr:row>33</xdr:row>
      <xdr:rowOff>13170</xdr:rowOff>
    </xdr:to>
    <xdr:cxnSp macro="">
      <xdr:nvCxnSpPr>
        <xdr:cNvPr id="302" name="直線コネクタ 301">
          <a:extLst>
            <a:ext uri="{FF2B5EF4-FFF2-40B4-BE49-F238E27FC236}">
              <a16:creationId xmlns="" xmlns:a16="http://schemas.microsoft.com/office/drawing/2014/main" id="{72CE269D-A331-4FB1-BCB9-AE7C107A0DEC}"/>
            </a:ext>
          </a:extLst>
        </xdr:cNvPr>
        <xdr:cNvCxnSpPr/>
      </xdr:nvCxnSpPr>
      <xdr:spPr>
        <a:xfrm flipV="1">
          <a:off x="7861300" y="5622442"/>
          <a:ext cx="889000" cy="4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33</xdr:row>
      <xdr:rowOff>63335</xdr:rowOff>
    </xdr:from>
    <xdr:to>
      <xdr:col>12</xdr:col>
      <xdr:colOff>561975</xdr:colOff>
      <xdr:row>33</xdr:row>
      <xdr:rowOff>164935</xdr:rowOff>
    </xdr:to>
    <xdr:sp macro="" textlink="">
      <xdr:nvSpPr>
        <xdr:cNvPr id="303" name="フローチャート : 判断 302">
          <a:extLst>
            <a:ext uri="{FF2B5EF4-FFF2-40B4-BE49-F238E27FC236}">
              <a16:creationId xmlns="" xmlns:a16="http://schemas.microsoft.com/office/drawing/2014/main" id="{32103314-0A85-4FE9-9504-C9194F130C4D}"/>
            </a:ext>
          </a:extLst>
        </xdr:cNvPr>
        <xdr:cNvSpPr/>
      </xdr:nvSpPr>
      <xdr:spPr>
        <a:xfrm>
          <a:off x="8699500" y="572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156062</xdr:rowOff>
    </xdr:from>
    <xdr:ext cx="534377" cy="259045"/>
    <xdr:sp macro="" textlink="">
      <xdr:nvSpPr>
        <xdr:cNvPr id="304" name="テキスト ボックス 303">
          <a:extLst>
            <a:ext uri="{FF2B5EF4-FFF2-40B4-BE49-F238E27FC236}">
              <a16:creationId xmlns="" xmlns:a16="http://schemas.microsoft.com/office/drawing/2014/main" id="{832CAACF-86E5-4ED2-BBEF-9B40204B2CF2}"/>
            </a:ext>
          </a:extLst>
        </xdr:cNvPr>
        <xdr:cNvSpPr txBox="1"/>
      </xdr:nvSpPr>
      <xdr:spPr>
        <a:xfrm>
          <a:off x="8483111" y="5813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35,171</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135928</xdr:rowOff>
    </xdr:from>
    <xdr:to>
      <xdr:col>11</xdr:col>
      <xdr:colOff>307975</xdr:colOff>
      <xdr:row>33</xdr:row>
      <xdr:rowOff>13170</xdr:rowOff>
    </xdr:to>
    <xdr:cxnSp macro="">
      <xdr:nvCxnSpPr>
        <xdr:cNvPr id="305" name="直線コネクタ 304">
          <a:extLst>
            <a:ext uri="{FF2B5EF4-FFF2-40B4-BE49-F238E27FC236}">
              <a16:creationId xmlns="" xmlns:a16="http://schemas.microsoft.com/office/drawing/2014/main" id="{F94A5C75-0440-4D8F-B944-D40342DDFE1C}"/>
            </a:ext>
          </a:extLst>
        </xdr:cNvPr>
        <xdr:cNvCxnSpPr/>
      </xdr:nvCxnSpPr>
      <xdr:spPr>
        <a:xfrm>
          <a:off x="6972300" y="5622328"/>
          <a:ext cx="889000" cy="4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32</xdr:row>
      <xdr:rowOff>1346</xdr:rowOff>
    </xdr:from>
    <xdr:to>
      <xdr:col>11</xdr:col>
      <xdr:colOff>358775</xdr:colOff>
      <xdr:row>32</xdr:row>
      <xdr:rowOff>102946</xdr:rowOff>
    </xdr:to>
    <xdr:sp macro="" textlink="">
      <xdr:nvSpPr>
        <xdr:cNvPr id="306" name="フローチャート : 判断 305">
          <a:extLst>
            <a:ext uri="{FF2B5EF4-FFF2-40B4-BE49-F238E27FC236}">
              <a16:creationId xmlns="" xmlns:a16="http://schemas.microsoft.com/office/drawing/2014/main" id="{437647BF-4027-4828-AA8A-80CD458B61DC}"/>
            </a:ext>
          </a:extLst>
        </xdr:cNvPr>
        <xdr:cNvSpPr/>
      </xdr:nvSpPr>
      <xdr:spPr>
        <a:xfrm>
          <a:off x="7810500" y="548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30</xdr:row>
      <xdr:rowOff>119473</xdr:rowOff>
    </xdr:from>
    <xdr:ext cx="534377" cy="259045"/>
    <xdr:sp macro="" textlink="">
      <xdr:nvSpPr>
        <xdr:cNvPr id="307" name="テキスト ボックス 306">
          <a:extLst>
            <a:ext uri="{FF2B5EF4-FFF2-40B4-BE49-F238E27FC236}">
              <a16:creationId xmlns="" xmlns:a16="http://schemas.microsoft.com/office/drawing/2014/main" id="{85A7CEAD-D4F5-483D-B15E-C01999A7E60E}"/>
            </a:ext>
          </a:extLst>
        </xdr:cNvPr>
        <xdr:cNvSpPr txBox="1"/>
      </xdr:nvSpPr>
      <xdr:spPr>
        <a:xfrm>
          <a:off x="7594111" y="526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41,298</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160147</xdr:rowOff>
    </xdr:from>
    <xdr:to>
      <xdr:col>10</xdr:col>
      <xdr:colOff>155575</xdr:colOff>
      <xdr:row>33</xdr:row>
      <xdr:rowOff>90297</xdr:rowOff>
    </xdr:to>
    <xdr:sp macro="" textlink="">
      <xdr:nvSpPr>
        <xdr:cNvPr id="308" name="フローチャート : 判断 307">
          <a:extLst>
            <a:ext uri="{FF2B5EF4-FFF2-40B4-BE49-F238E27FC236}">
              <a16:creationId xmlns="" xmlns:a16="http://schemas.microsoft.com/office/drawing/2014/main" id="{74339D33-B4CF-4E80-B29C-FEF3ACAE6854}"/>
            </a:ext>
          </a:extLst>
        </xdr:cNvPr>
        <xdr:cNvSpPr/>
      </xdr:nvSpPr>
      <xdr:spPr>
        <a:xfrm>
          <a:off x="6921500" y="564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81424</xdr:rowOff>
    </xdr:from>
    <xdr:ext cx="534377" cy="259045"/>
    <xdr:sp macro="" textlink="">
      <xdr:nvSpPr>
        <xdr:cNvPr id="309" name="テキスト ボックス 308">
          <a:extLst>
            <a:ext uri="{FF2B5EF4-FFF2-40B4-BE49-F238E27FC236}">
              <a16:creationId xmlns="" xmlns:a16="http://schemas.microsoft.com/office/drawing/2014/main" id="{483C5AE7-7E73-4A2C-9083-9EC2A285BA9D}"/>
            </a:ext>
          </a:extLst>
        </xdr:cNvPr>
        <xdr:cNvSpPr txBox="1"/>
      </xdr:nvSpPr>
      <xdr:spPr>
        <a:xfrm>
          <a:off x="6705111" y="573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a:extLst>
            <a:ext uri="{FF2B5EF4-FFF2-40B4-BE49-F238E27FC236}">
              <a16:creationId xmlns="" xmlns:a16="http://schemas.microsoft.com/office/drawing/2014/main" id="{E7D89DF6-0B34-47EF-915D-C7BBF1C9998B}"/>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a:extLst>
            <a:ext uri="{FF2B5EF4-FFF2-40B4-BE49-F238E27FC236}">
              <a16:creationId xmlns="" xmlns:a16="http://schemas.microsoft.com/office/drawing/2014/main" id="{7FA6301F-0397-4EC1-8092-5ED23BE1A30B}"/>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a:extLst>
            <a:ext uri="{FF2B5EF4-FFF2-40B4-BE49-F238E27FC236}">
              <a16:creationId xmlns="" xmlns:a16="http://schemas.microsoft.com/office/drawing/2014/main" id="{DB57269C-5F0B-415B-A934-94AC44D379C8}"/>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a:extLst>
            <a:ext uri="{FF2B5EF4-FFF2-40B4-BE49-F238E27FC236}">
              <a16:creationId xmlns="" xmlns:a16="http://schemas.microsoft.com/office/drawing/2014/main" id="{DD817EBA-3AE6-4845-9101-62D65EA10C0B}"/>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a:extLst>
            <a:ext uri="{FF2B5EF4-FFF2-40B4-BE49-F238E27FC236}">
              <a16:creationId xmlns="" xmlns:a16="http://schemas.microsoft.com/office/drawing/2014/main" id="{6C791ADE-6266-4B78-A0D8-29E7C4FA1A48}"/>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32</xdr:row>
      <xdr:rowOff>108636</xdr:rowOff>
    </xdr:from>
    <xdr:to>
      <xdr:col>15</xdr:col>
      <xdr:colOff>231775</xdr:colOff>
      <xdr:row>33</xdr:row>
      <xdr:rowOff>38786</xdr:rowOff>
    </xdr:to>
    <xdr:sp macro="" textlink="">
      <xdr:nvSpPr>
        <xdr:cNvPr id="315" name="円/楕円 314">
          <a:extLst>
            <a:ext uri="{FF2B5EF4-FFF2-40B4-BE49-F238E27FC236}">
              <a16:creationId xmlns="" xmlns:a16="http://schemas.microsoft.com/office/drawing/2014/main" id="{808CCBAD-1CD8-4475-98A6-D9D061FD43F4}"/>
            </a:ext>
          </a:extLst>
        </xdr:cNvPr>
        <xdr:cNvSpPr/>
      </xdr:nvSpPr>
      <xdr:spPr>
        <a:xfrm>
          <a:off x="10426700" y="559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31</xdr:row>
      <xdr:rowOff>131513</xdr:rowOff>
    </xdr:from>
    <xdr:ext cx="534377" cy="259045"/>
    <xdr:sp macro="" textlink="">
      <xdr:nvSpPr>
        <xdr:cNvPr id="316" name="補助費等該当値テキスト">
          <a:extLst>
            <a:ext uri="{FF2B5EF4-FFF2-40B4-BE49-F238E27FC236}">
              <a16:creationId xmlns="" xmlns:a16="http://schemas.microsoft.com/office/drawing/2014/main" id="{61B9E0CA-A5B4-42ED-B7EA-1C2C4DA7C663}"/>
            </a:ext>
          </a:extLst>
        </xdr:cNvPr>
        <xdr:cNvSpPr txBox="1"/>
      </xdr:nvSpPr>
      <xdr:spPr>
        <a:xfrm>
          <a:off x="10528300" y="544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38,482</a:t>
          </a:r>
          <a:endParaRPr kumimoji="1" lang="ja-JP" altLang="en-US" sz="1000" b="1">
            <a:solidFill>
              <a:srgbClr val="FF0000"/>
            </a:solidFill>
            <a:latin typeface="ＭＳ Ｐゴシック"/>
          </a:endParaRPr>
        </a:p>
      </xdr:txBody>
    </xdr:sp>
    <xdr:clientData/>
  </xdr:oneCellAnchor>
  <xdr:twoCellAnchor>
    <xdr:from>
      <xdr:col>13</xdr:col>
      <xdr:colOff>663575</xdr:colOff>
      <xdr:row>32</xdr:row>
      <xdr:rowOff>92558</xdr:rowOff>
    </xdr:from>
    <xdr:to>
      <xdr:col>14</xdr:col>
      <xdr:colOff>79375</xdr:colOff>
      <xdr:row>33</xdr:row>
      <xdr:rowOff>22708</xdr:rowOff>
    </xdr:to>
    <xdr:sp macro="" textlink="">
      <xdr:nvSpPr>
        <xdr:cNvPr id="317" name="円/楕円 316">
          <a:extLst>
            <a:ext uri="{FF2B5EF4-FFF2-40B4-BE49-F238E27FC236}">
              <a16:creationId xmlns="" xmlns:a16="http://schemas.microsoft.com/office/drawing/2014/main" id="{CEB02C13-DDED-4CE5-9185-31F20AE5D93C}"/>
            </a:ext>
          </a:extLst>
        </xdr:cNvPr>
        <xdr:cNvSpPr/>
      </xdr:nvSpPr>
      <xdr:spPr>
        <a:xfrm>
          <a:off x="9588500" y="557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31</xdr:row>
      <xdr:rowOff>39235</xdr:rowOff>
    </xdr:from>
    <xdr:ext cx="534377" cy="259045"/>
    <xdr:sp macro="" textlink="">
      <xdr:nvSpPr>
        <xdr:cNvPr id="318" name="テキスト ボックス 317">
          <a:extLst>
            <a:ext uri="{FF2B5EF4-FFF2-40B4-BE49-F238E27FC236}">
              <a16:creationId xmlns="" xmlns:a16="http://schemas.microsoft.com/office/drawing/2014/main" id="{54E0D224-2F41-453A-B7B1-2F221A01BAAC}"/>
            </a:ext>
          </a:extLst>
        </xdr:cNvPr>
        <xdr:cNvSpPr txBox="1"/>
      </xdr:nvSpPr>
      <xdr:spPr>
        <a:xfrm>
          <a:off x="9372111" y="535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38,904</a:t>
          </a:r>
          <a:endParaRPr kumimoji="1" lang="ja-JP" altLang="en-US" sz="1000" b="1">
            <a:solidFill>
              <a:srgbClr val="FF0000"/>
            </a:solidFill>
            <a:latin typeface="ＭＳ Ｐゴシック"/>
          </a:endParaRPr>
        </a:p>
      </xdr:txBody>
    </xdr:sp>
    <xdr:clientData/>
  </xdr:oneCellAnchor>
  <xdr:twoCellAnchor>
    <xdr:from>
      <xdr:col>12</xdr:col>
      <xdr:colOff>460375</xdr:colOff>
      <xdr:row>32</xdr:row>
      <xdr:rowOff>85242</xdr:rowOff>
    </xdr:from>
    <xdr:to>
      <xdr:col>12</xdr:col>
      <xdr:colOff>561975</xdr:colOff>
      <xdr:row>33</xdr:row>
      <xdr:rowOff>15392</xdr:rowOff>
    </xdr:to>
    <xdr:sp macro="" textlink="">
      <xdr:nvSpPr>
        <xdr:cNvPr id="319" name="円/楕円 318">
          <a:extLst>
            <a:ext uri="{FF2B5EF4-FFF2-40B4-BE49-F238E27FC236}">
              <a16:creationId xmlns="" xmlns:a16="http://schemas.microsoft.com/office/drawing/2014/main" id="{F25D0232-CC23-4797-AD16-8FCF9803C039}"/>
            </a:ext>
          </a:extLst>
        </xdr:cNvPr>
        <xdr:cNvSpPr/>
      </xdr:nvSpPr>
      <xdr:spPr>
        <a:xfrm>
          <a:off x="8699500" y="557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31</xdr:row>
      <xdr:rowOff>31919</xdr:rowOff>
    </xdr:from>
    <xdr:ext cx="534377" cy="259045"/>
    <xdr:sp macro="" textlink="">
      <xdr:nvSpPr>
        <xdr:cNvPr id="320" name="テキスト ボックス 319">
          <a:extLst>
            <a:ext uri="{FF2B5EF4-FFF2-40B4-BE49-F238E27FC236}">
              <a16:creationId xmlns="" xmlns:a16="http://schemas.microsoft.com/office/drawing/2014/main" id="{E0541394-F8D6-44E6-B6BB-E998135AF061}"/>
            </a:ext>
          </a:extLst>
        </xdr:cNvPr>
        <xdr:cNvSpPr txBox="1"/>
      </xdr:nvSpPr>
      <xdr:spPr>
        <a:xfrm>
          <a:off x="8483111" y="534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39,096</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133820</xdr:rowOff>
    </xdr:from>
    <xdr:to>
      <xdr:col>11</xdr:col>
      <xdr:colOff>358775</xdr:colOff>
      <xdr:row>33</xdr:row>
      <xdr:rowOff>63970</xdr:rowOff>
    </xdr:to>
    <xdr:sp macro="" textlink="">
      <xdr:nvSpPr>
        <xdr:cNvPr id="321" name="円/楕円 320">
          <a:extLst>
            <a:ext uri="{FF2B5EF4-FFF2-40B4-BE49-F238E27FC236}">
              <a16:creationId xmlns="" xmlns:a16="http://schemas.microsoft.com/office/drawing/2014/main" id="{8820FC5A-4E29-4624-8CC2-7F7C8554AE89}"/>
            </a:ext>
          </a:extLst>
        </xdr:cNvPr>
        <xdr:cNvSpPr/>
      </xdr:nvSpPr>
      <xdr:spPr>
        <a:xfrm>
          <a:off x="7810500" y="562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55097</xdr:rowOff>
    </xdr:from>
    <xdr:ext cx="534377" cy="259045"/>
    <xdr:sp macro="" textlink="">
      <xdr:nvSpPr>
        <xdr:cNvPr id="322" name="テキスト ボックス 321">
          <a:extLst>
            <a:ext uri="{FF2B5EF4-FFF2-40B4-BE49-F238E27FC236}">
              <a16:creationId xmlns="" xmlns:a16="http://schemas.microsoft.com/office/drawing/2014/main" id="{F2CA1BFE-6B1D-45B1-B3FE-7964F7C3DB42}"/>
            </a:ext>
          </a:extLst>
        </xdr:cNvPr>
        <xdr:cNvSpPr txBox="1"/>
      </xdr:nvSpPr>
      <xdr:spPr>
        <a:xfrm>
          <a:off x="7594111" y="571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37,821</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85128</xdr:rowOff>
    </xdr:from>
    <xdr:to>
      <xdr:col>10</xdr:col>
      <xdr:colOff>155575</xdr:colOff>
      <xdr:row>33</xdr:row>
      <xdr:rowOff>15278</xdr:rowOff>
    </xdr:to>
    <xdr:sp macro="" textlink="">
      <xdr:nvSpPr>
        <xdr:cNvPr id="323" name="円/楕円 322">
          <a:extLst>
            <a:ext uri="{FF2B5EF4-FFF2-40B4-BE49-F238E27FC236}">
              <a16:creationId xmlns="" xmlns:a16="http://schemas.microsoft.com/office/drawing/2014/main" id="{CA6EE0D2-2767-4B87-A120-349EEA52D08A}"/>
            </a:ext>
          </a:extLst>
        </xdr:cNvPr>
        <xdr:cNvSpPr/>
      </xdr:nvSpPr>
      <xdr:spPr>
        <a:xfrm>
          <a:off x="6921500" y="557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31</xdr:row>
      <xdr:rowOff>31805</xdr:rowOff>
    </xdr:from>
    <xdr:ext cx="534377" cy="259045"/>
    <xdr:sp macro="" textlink="">
      <xdr:nvSpPr>
        <xdr:cNvPr id="324" name="テキスト ボックス 323">
          <a:extLst>
            <a:ext uri="{FF2B5EF4-FFF2-40B4-BE49-F238E27FC236}">
              <a16:creationId xmlns="" xmlns:a16="http://schemas.microsoft.com/office/drawing/2014/main" id="{8D77F430-E510-4DC9-AF8C-E7588585D036}"/>
            </a:ext>
          </a:extLst>
        </xdr:cNvPr>
        <xdr:cNvSpPr txBox="1"/>
      </xdr:nvSpPr>
      <xdr:spPr>
        <a:xfrm>
          <a:off x="6705111" y="534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39,099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a:extLst>
            <a:ext uri="{FF2B5EF4-FFF2-40B4-BE49-F238E27FC236}">
              <a16:creationId xmlns="" xmlns:a16="http://schemas.microsoft.com/office/drawing/2014/main" id="{D0049AB8-4406-452A-B868-16BAAC2E6869}"/>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a:extLst>
            <a:ext uri="{FF2B5EF4-FFF2-40B4-BE49-F238E27FC236}">
              <a16:creationId xmlns="" xmlns:a16="http://schemas.microsoft.com/office/drawing/2014/main" id="{E7391357-D968-4A5A-9ED5-4D33247679DD}"/>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a:extLst>
            <a:ext uri="{FF2B5EF4-FFF2-40B4-BE49-F238E27FC236}">
              <a16:creationId xmlns="" xmlns:a16="http://schemas.microsoft.com/office/drawing/2014/main" id="{9D51A97A-9283-4174-9244-57CCFBC21D82}"/>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a:extLst>
            <a:ext uri="{FF2B5EF4-FFF2-40B4-BE49-F238E27FC236}">
              <a16:creationId xmlns="" xmlns:a16="http://schemas.microsoft.com/office/drawing/2014/main" id="{D7724B9E-D4EF-4746-B9CC-E96E831F90F6}"/>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a:extLst>
            <a:ext uri="{FF2B5EF4-FFF2-40B4-BE49-F238E27FC236}">
              <a16:creationId xmlns="" xmlns:a16="http://schemas.microsoft.com/office/drawing/2014/main" id="{17F5DB0C-19BD-41AC-A706-236E60829A4A}"/>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a:extLst>
            <a:ext uri="{FF2B5EF4-FFF2-40B4-BE49-F238E27FC236}">
              <a16:creationId xmlns="" xmlns:a16="http://schemas.microsoft.com/office/drawing/2014/main" id="{262985E0-A70A-4E44-B282-F99B74C355D8}"/>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a:extLst>
            <a:ext uri="{FF2B5EF4-FFF2-40B4-BE49-F238E27FC236}">
              <a16:creationId xmlns="" xmlns:a16="http://schemas.microsoft.com/office/drawing/2014/main" id="{2F0450E2-C7E1-4886-BFF3-5A84430E6A7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45,932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a:extLst>
            <a:ext uri="{FF2B5EF4-FFF2-40B4-BE49-F238E27FC236}">
              <a16:creationId xmlns="" xmlns:a16="http://schemas.microsoft.com/office/drawing/2014/main" id="{17C5B40D-EF33-44E3-A173-09F7B57312E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a:extLst>
            <a:ext uri="{FF2B5EF4-FFF2-40B4-BE49-F238E27FC236}">
              <a16:creationId xmlns="" xmlns:a16="http://schemas.microsoft.com/office/drawing/2014/main" id="{0D4E281B-8304-4CD8-B367-DD823413733A}"/>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a:extLst>
            <a:ext uri="{FF2B5EF4-FFF2-40B4-BE49-F238E27FC236}">
              <a16:creationId xmlns="" xmlns:a16="http://schemas.microsoft.com/office/drawing/2014/main" id="{56932110-9FF4-4B3E-98A1-BE047CD4BF73}"/>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5" name="テキスト ボックス 334">
          <a:extLst>
            <a:ext uri="{FF2B5EF4-FFF2-40B4-BE49-F238E27FC236}">
              <a16:creationId xmlns="" xmlns:a16="http://schemas.microsoft.com/office/drawing/2014/main" id="{C390885E-A0A1-4C16-BFD7-0A3EEBAC4794}"/>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a:extLst>
            <a:ext uri="{FF2B5EF4-FFF2-40B4-BE49-F238E27FC236}">
              <a16:creationId xmlns="" xmlns:a16="http://schemas.microsoft.com/office/drawing/2014/main" id="{461C74AA-9430-479A-92F8-55DFE009359B}"/>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57</xdr:row>
      <xdr:rowOff>168927</xdr:rowOff>
    </xdr:from>
    <xdr:ext cx="531299" cy="259045"/>
    <xdr:sp macro="" textlink="">
      <xdr:nvSpPr>
        <xdr:cNvPr id="337" name="テキスト ボックス 336">
          <a:extLst>
            <a:ext uri="{FF2B5EF4-FFF2-40B4-BE49-F238E27FC236}">
              <a16:creationId xmlns="" xmlns:a16="http://schemas.microsoft.com/office/drawing/2014/main" id="{445B94AF-1AFC-4241-9DC0-8DAEE5F3D45C}"/>
            </a:ext>
          </a:extLst>
        </xdr:cNvPr>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a:extLst>
            <a:ext uri="{FF2B5EF4-FFF2-40B4-BE49-F238E27FC236}">
              <a16:creationId xmlns="" xmlns:a16="http://schemas.microsoft.com/office/drawing/2014/main" id="{E326D03C-E7D0-4FED-BE2F-0F3F1B606BA8}"/>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9" name="テキスト ボックス 338">
          <a:extLst>
            <a:ext uri="{FF2B5EF4-FFF2-40B4-BE49-F238E27FC236}">
              <a16:creationId xmlns="" xmlns:a16="http://schemas.microsoft.com/office/drawing/2014/main" id="{AF86ED1A-5371-40C7-97AD-FC69DFB137DA}"/>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a:extLst>
            <a:ext uri="{FF2B5EF4-FFF2-40B4-BE49-F238E27FC236}">
              <a16:creationId xmlns="" xmlns:a16="http://schemas.microsoft.com/office/drawing/2014/main" id="{84EB7F51-8C17-41BF-9650-3CE2289EE1A7}"/>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41" name="テキスト ボックス 340">
          <a:extLst>
            <a:ext uri="{FF2B5EF4-FFF2-40B4-BE49-F238E27FC236}">
              <a16:creationId xmlns="" xmlns:a16="http://schemas.microsoft.com/office/drawing/2014/main" id="{926F6247-F5E1-4549-B4A3-2B054B0F8AC7}"/>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a:extLst>
            <a:ext uri="{FF2B5EF4-FFF2-40B4-BE49-F238E27FC236}">
              <a16:creationId xmlns="" xmlns:a16="http://schemas.microsoft.com/office/drawing/2014/main" id="{6408084D-4618-4222-9558-283F696CB0DF}"/>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3" name="テキスト ボックス 342">
          <a:extLst>
            <a:ext uri="{FF2B5EF4-FFF2-40B4-BE49-F238E27FC236}">
              <a16:creationId xmlns="" xmlns:a16="http://schemas.microsoft.com/office/drawing/2014/main" id="{73285A7A-DC77-4A61-8208-D3915E42B498}"/>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a:extLst>
            <a:ext uri="{FF2B5EF4-FFF2-40B4-BE49-F238E27FC236}">
              <a16:creationId xmlns="" xmlns:a16="http://schemas.microsoft.com/office/drawing/2014/main" id="{C7EC7FEF-BB5F-452E-B2E5-556D145E7A1E}"/>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a:extLst>
            <a:ext uri="{FF2B5EF4-FFF2-40B4-BE49-F238E27FC236}">
              <a16:creationId xmlns="" xmlns:a16="http://schemas.microsoft.com/office/drawing/2014/main" id="{DDAA1D75-F363-42BD-9F60-A290071655BD}"/>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a:extLst>
            <a:ext uri="{FF2B5EF4-FFF2-40B4-BE49-F238E27FC236}">
              <a16:creationId xmlns="" xmlns:a16="http://schemas.microsoft.com/office/drawing/2014/main" id="{4E5BE36D-7D33-4BF6-82EF-8C4E19285A81}"/>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14176</xdr:rowOff>
    </xdr:from>
    <xdr:to>
      <xdr:col>15</xdr:col>
      <xdr:colOff>180340</xdr:colOff>
      <xdr:row>58</xdr:row>
      <xdr:rowOff>45562</xdr:rowOff>
    </xdr:to>
    <xdr:cxnSp macro="">
      <xdr:nvCxnSpPr>
        <xdr:cNvPr id="347" name="直線コネクタ 346">
          <a:extLst>
            <a:ext uri="{FF2B5EF4-FFF2-40B4-BE49-F238E27FC236}">
              <a16:creationId xmlns="" xmlns:a16="http://schemas.microsoft.com/office/drawing/2014/main" id="{A9D5F996-B638-4C46-AB7F-30FC48BC4BDF}"/>
            </a:ext>
          </a:extLst>
        </xdr:cNvPr>
        <xdr:cNvCxnSpPr/>
      </xdr:nvCxnSpPr>
      <xdr:spPr>
        <a:xfrm flipV="1">
          <a:off x="10475595" y="8758126"/>
          <a:ext cx="1270" cy="1231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49389</xdr:rowOff>
    </xdr:from>
    <xdr:ext cx="534377" cy="259045"/>
    <xdr:sp macro="" textlink="">
      <xdr:nvSpPr>
        <xdr:cNvPr id="348" name="普通建設事業費最小値テキスト">
          <a:extLst>
            <a:ext uri="{FF2B5EF4-FFF2-40B4-BE49-F238E27FC236}">
              <a16:creationId xmlns="" xmlns:a16="http://schemas.microsoft.com/office/drawing/2014/main" id="{7691A4B7-2BDE-4DAF-8F4F-F3FB23C0FFD3}"/>
            </a:ext>
          </a:extLst>
        </xdr:cNvPr>
        <xdr:cNvSpPr txBox="1"/>
      </xdr:nvSpPr>
      <xdr:spPr>
        <a:xfrm>
          <a:off x="10528300" y="999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24,118</a:t>
          </a:r>
          <a:endParaRPr kumimoji="1" lang="ja-JP" altLang="en-US" sz="1000" b="1">
            <a:latin typeface="ＭＳ Ｐゴシック"/>
          </a:endParaRPr>
        </a:p>
      </xdr:txBody>
    </xdr:sp>
    <xdr:clientData/>
  </xdr:oneCellAnchor>
  <xdr:twoCellAnchor>
    <xdr:from>
      <xdr:col>15</xdr:col>
      <xdr:colOff>92075</xdr:colOff>
      <xdr:row>58</xdr:row>
      <xdr:rowOff>45562</xdr:rowOff>
    </xdr:from>
    <xdr:to>
      <xdr:col>15</xdr:col>
      <xdr:colOff>269875</xdr:colOff>
      <xdr:row>58</xdr:row>
      <xdr:rowOff>45562</xdr:rowOff>
    </xdr:to>
    <xdr:cxnSp macro="">
      <xdr:nvCxnSpPr>
        <xdr:cNvPr id="349" name="直線コネクタ 348">
          <a:extLst>
            <a:ext uri="{FF2B5EF4-FFF2-40B4-BE49-F238E27FC236}">
              <a16:creationId xmlns="" xmlns:a16="http://schemas.microsoft.com/office/drawing/2014/main" id="{0C54E578-DCFE-4122-AC39-22EDDFC29FAD}"/>
            </a:ext>
          </a:extLst>
        </xdr:cNvPr>
        <xdr:cNvCxnSpPr/>
      </xdr:nvCxnSpPr>
      <xdr:spPr>
        <a:xfrm>
          <a:off x="10388600" y="998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132303</xdr:rowOff>
    </xdr:from>
    <xdr:ext cx="534377" cy="259045"/>
    <xdr:sp macro="" textlink="">
      <xdr:nvSpPr>
        <xdr:cNvPr id="350" name="普通建設事業費最大値テキスト">
          <a:extLst>
            <a:ext uri="{FF2B5EF4-FFF2-40B4-BE49-F238E27FC236}">
              <a16:creationId xmlns="" xmlns:a16="http://schemas.microsoft.com/office/drawing/2014/main" id="{F88342A8-A01B-46BA-998E-F5CE3B8082A9}"/>
            </a:ext>
          </a:extLst>
        </xdr:cNvPr>
        <xdr:cNvSpPr txBox="1"/>
      </xdr:nvSpPr>
      <xdr:spPr>
        <a:xfrm>
          <a:off x="10528300" y="853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77,991</a:t>
          </a:r>
          <a:endParaRPr kumimoji="1" lang="ja-JP" altLang="en-US" sz="1000" b="1">
            <a:latin typeface="ＭＳ Ｐゴシック"/>
          </a:endParaRPr>
        </a:p>
      </xdr:txBody>
    </xdr:sp>
    <xdr:clientData/>
  </xdr:oneCellAnchor>
  <xdr:twoCellAnchor>
    <xdr:from>
      <xdr:col>15</xdr:col>
      <xdr:colOff>92075</xdr:colOff>
      <xdr:row>51</xdr:row>
      <xdr:rowOff>14176</xdr:rowOff>
    </xdr:from>
    <xdr:to>
      <xdr:col>15</xdr:col>
      <xdr:colOff>269875</xdr:colOff>
      <xdr:row>51</xdr:row>
      <xdr:rowOff>14176</xdr:rowOff>
    </xdr:to>
    <xdr:cxnSp macro="">
      <xdr:nvCxnSpPr>
        <xdr:cNvPr id="351" name="直線コネクタ 350">
          <a:extLst>
            <a:ext uri="{FF2B5EF4-FFF2-40B4-BE49-F238E27FC236}">
              <a16:creationId xmlns="" xmlns:a16="http://schemas.microsoft.com/office/drawing/2014/main" id="{7E7D50CA-46A4-4A56-A036-525BE66474EA}"/>
            </a:ext>
          </a:extLst>
        </xdr:cNvPr>
        <xdr:cNvCxnSpPr/>
      </xdr:nvCxnSpPr>
      <xdr:spPr>
        <a:xfrm>
          <a:off x="10388600" y="8758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44900</xdr:rowOff>
    </xdr:from>
    <xdr:to>
      <xdr:col>15</xdr:col>
      <xdr:colOff>180975</xdr:colOff>
      <xdr:row>55</xdr:row>
      <xdr:rowOff>151610</xdr:rowOff>
    </xdr:to>
    <xdr:cxnSp macro="">
      <xdr:nvCxnSpPr>
        <xdr:cNvPr id="352" name="直線コネクタ 351">
          <a:extLst>
            <a:ext uri="{FF2B5EF4-FFF2-40B4-BE49-F238E27FC236}">
              <a16:creationId xmlns="" xmlns:a16="http://schemas.microsoft.com/office/drawing/2014/main" id="{4EFA0FF8-8188-42B4-B292-4BD84740AAFB}"/>
            </a:ext>
          </a:extLst>
        </xdr:cNvPr>
        <xdr:cNvCxnSpPr/>
      </xdr:nvCxnSpPr>
      <xdr:spPr>
        <a:xfrm>
          <a:off x="9639300" y="9474650"/>
          <a:ext cx="838200" cy="10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53</xdr:row>
      <xdr:rowOff>73281</xdr:rowOff>
    </xdr:from>
    <xdr:ext cx="534377" cy="259045"/>
    <xdr:sp macro="" textlink="">
      <xdr:nvSpPr>
        <xdr:cNvPr id="353" name="普通建設事業費平均値テキスト">
          <a:extLst>
            <a:ext uri="{FF2B5EF4-FFF2-40B4-BE49-F238E27FC236}">
              <a16:creationId xmlns="" xmlns:a16="http://schemas.microsoft.com/office/drawing/2014/main" id="{196C3F90-4BF7-4034-BD60-B4B8BF8A4A8D}"/>
            </a:ext>
          </a:extLst>
        </xdr:cNvPr>
        <xdr:cNvSpPr txBox="1"/>
      </xdr:nvSpPr>
      <xdr:spPr>
        <a:xfrm>
          <a:off x="10528300" y="9160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51,684</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50404</xdr:rowOff>
    </xdr:from>
    <xdr:to>
      <xdr:col>15</xdr:col>
      <xdr:colOff>231775</xdr:colOff>
      <xdr:row>54</xdr:row>
      <xdr:rowOff>152004</xdr:rowOff>
    </xdr:to>
    <xdr:sp macro="" textlink="">
      <xdr:nvSpPr>
        <xdr:cNvPr id="354" name="フローチャート : 判断 353">
          <a:extLst>
            <a:ext uri="{FF2B5EF4-FFF2-40B4-BE49-F238E27FC236}">
              <a16:creationId xmlns="" xmlns:a16="http://schemas.microsoft.com/office/drawing/2014/main" id="{D7412204-7CEC-4114-AC6B-4468FD6E3161}"/>
            </a:ext>
          </a:extLst>
        </xdr:cNvPr>
        <xdr:cNvSpPr/>
      </xdr:nvSpPr>
      <xdr:spPr>
        <a:xfrm>
          <a:off x="10426700" y="930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44900</xdr:rowOff>
    </xdr:from>
    <xdr:to>
      <xdr:col>14</xdr:col>
      <xdr:colOff>28575</xdr:colOff>
      <xdr:row>55</xdr:row>
      <xdr:rowOff>157600</xdr:rowOff>
    </xdr:to>
    <xdr:cxnSp macro="">
      <xdr:nvCxnSpPr>
        <xdr:cNvPr id="355" name="直線コネクタ 354">
          <a:extLst>
            <a:ext uri="{FF2B5EF4-FFF2-40B4-BE49-F238E27FC236}">
              <a16:creationId xmlns="" xmlns:a16="http://schemas.microsoft.com/office/drawing/2014/main" id="{915EAF81-7500-4448-8ED4-2BC8E5085A66}"/>
            </a:ext>
          </a:extLst>
        </xdr:cNvPr>
        <xdr:cNvCxnSpPr/>
      </xdr:nvCxnSpPr>
      <xdr:spPr>
        <a:xfrm flipV="1">
          <a:off x="8750300" y="9474650"/>
          <a:ext cx="889000" cy="1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45512</xdr:rowOff>
    </xdr:from>
    <xdr:to>
      <xdr:col>14</xdr:col>
      <xdr:colOff>79375</xdr:colOff>
      <xdr:row>54</xdr:row>
      <xdr:rowOff>147112</xdr:rowOff>
    </xdr:to>
    <xdr:sp macro="" textlink="">
      <xdr:nvSpPr>
        <xdr:cNvPr id="356" name="フローチャート : 判断 355">
          <a:extLst>
            <a:ext uri="{FF2B5EF4-FFF2-40B4-BE49-F238E27FC236}">
              <a16:creationId xmlns="" xmlns:a16="http://schemas.microsoft.com/office/drawing/2014/main" id="{305B8204-23E0-4476-AED8-966A27ACB233}"/>
            </a:ext>
          </a:extLst>
        </xdr:cNvPr>
        <xdr:cNvSpPr/>
      </xdr:nvSpPr>
      <xdr:spPr>
        <a:xfrm>
          <a:off x="9588500" y="930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52</xdr:row>
      <xdr:rowOff>163639</xdr:rowOff>
    </xdr:from>
    <xdr:ext cx="534377" cy="259045"/>
    <xdr:sp macro="" textlink="">
      <xdr:nvSpPr>
        <xdr:cNvPr id="357" name="テキスト ボックス 356">
          <a:extLst>
            <a:ext uri="{FF2B5EF4-FFF2-40B4-BE49-F238E27FC236}">
              <a16:creationId xmlns="" xmlns:a16="http://schemas.microsoft.com/office/drawing/2014/main" id="{8A1484D3-C7D9-4DE5-9D1A-977DE4A24F66}"/>
            </a:ext>
          </a:extLst>
        </xdr:cNvPr>
        <xdr:cNvSpPr txBox="1"/>
      </xdr:nvSpPr>
      <xdr:spPr>
        <a:xfrm>
          <a:off x="9372111" y="9079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51,898</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157600</xdr:rowOff>
    </xdr:from>
    <xdr:to>
      <xdr:col>12</xdr:col>
      <xdr:colOff>511175</xdr:colOff>
      <xdr:row>56</xdr:row>
      <xdr:rowOff>120749</xdr:rowOff>
    </xdr:to>
    <xdr:cxnSp macro="">
      <xdr:nvCxnSpPr>
        <xdr:cNvPr id="358" name="直線コネクタ 357">
          <a:extLst>
            <a:ext uri="{FF2B5EF4-FFF2-40B4-BE49-F238E27FC236}">
              <a16:creationId xmlns="" xmlns:a16="http://schemas.microsoft.com/office/drawing/2014/main" id="{F21EA705-50D4-42F1-90EF-CBBADFC33391}"/>
            </a:ext>
          </a:extLst>
        </xdr:cNvPr>
        <xdr:cNvCxnSpPr/>
      </xdr:nvCxnSpPr>
      <xdr:spPr>
        <a:xfrm flipV="1">
          <a:off x="7861300" y="9587350"/>
          <a:ext cx="889000" cy="134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54</xdr:row>
      <xdr:rowOff>7244</xdr:rowOff>
    </xdr:from>
    <xdr:to>
      <xdr:col>12</xdr:col>
      <xdr:colOff>561975</xdr:colOff>
      <xdr:row>54</xdr:row>
      <xdr:rowOff>108844</xdr:rowOff>
    </xdr:to>
    <xdr:sp macro="" textlink="">
      <xdr:nvSpPr>
        <xdr:cNvPr id="359" name="フローチャート : 判断 358">
          <a:extLst>
            <a:ext uri="{FF2B5EF4-FFF2-40B4-BE49-F238E27FC236}">
              <a16:creationId xmlns="" xmlns:a16="http://schemas.microsoft.com/office/drawing/2014/main" id="{15F7280E-5637-4975-8C57-EAE18EEA5170}"/>
            </a:ext>
          </a:extLst>
        </xdr:cNvPr>
        <xdr:cNvSpPr/>
      </xdr:nvSpPr>
      <xdr:spPr>
        <a:xfrm>
          <a:off x="8699500" y="926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125371</xdr:rowOff>
    </xdr:from>
    <xdr:ext cx="534377" cy="259045"/>
    <xdr:sp macro="" textlink="">
      <xdr:nvSpPr>
        <xdr:cNvPr id="360" name="テキスト ボックス 359">
          <a:extLst>
            <a:ext uri="{FF2B5EF4-FFF2-40B4-BE49-F238E27FC236}">
              <a16:creationId xmlns="" xmlns:a16="http://schemas.microsoft.com/office/drawing/2014/main" id="{CC2B186E-1380-42E1-A9D1-E5316B1CF2F1}"/>
            </a:ext>
          </a:extLst>
        </xdr:cNvPr>
        <xdr:cNvSpPr txBox="1"/>
      </xdr:nvSpPr>
      <xdr:spPr>
        <a:xfrm>
          <a:off x="8483111" y="904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53,572</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38910</xdr:rowOff>
    </xdr:from>
    <xdr:to>
      <xdr:col>11</xdr:col>
      <xdr:colOff>307975</xdr:colOff>
      <xdr:row>56</xdr:row>
      <xdr:rowOff>120749</xdr:rowOff>
    </xdr:to>
    <xdr:cxnSp macro="">
      <xdr:nvCxnSpPr>
        <xdr:cNvPr id="361" name="直線コネクタ 360">
          <a:extLst>
            <a:ext uri="{FF2B5EF4-FFF2-40B4-BE49-F238E27FC236}">
              <a16:creationId xmlns="" xmlns:a16="http://schemas.microsoft.com/office/drawing/2014/main" id="{59A043DE-533B-45A8-8622-B0E9D5D551DA}"/>
            </a:ext>
          </a:extLst>
        </xdr:cNvPr>
        <xdr:cNvCxnSpPr/>
      </xdr:nvCxnSpPr>
      <xdr:spPr>
        <a:xfrm>
          <a:off x="6972300" y="9640110"/>
          <a:ext cx="889000" cy="8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54</xdr:row>
      <xdr:rowOff>69514</xdr:rowOff>
    </xdr:from>
    <xdr:to>
      <xdr:col>11</xdr:col>
      <xdr:colOff>358775</xdr:colOff>
      <xdr:row>54</xdr:row>
      <xdr:rowOff>171114</xdr:rowOff>
    </xdr:to>
    <xdr:sp macro="" textlink="">
      <xdr:nvSpPr>
        <xdr:cNvPr id="362" name="フローチャート : 判断 361">
          <a:extLst>
            <a:ext uri="{FF2B5EF4-FFF2-40B4-BE49-F238E27FC236}">
              <a16:creationId xmlns="" xmlns:a16="http://schemas.microsoft.com/office/drawing/2014/main" id="{0489338B-A130-4BB7-8E97-E21ECB443025}"/>
            </a:ext>
          </a:extLst>
        </xdr:cNvPr>
        <xdr:cNvSpPr/>
      </xdr:nvSpPr>
      <xdr:spPr>
        <a:xfrm>
          <a:off x="7810500" y="9327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16191</xdr:rowOff>
    </xdr:from>
    <xdr:ext cx="534377" cy="259045"/>
    <xdr:sp macro="" textlink="">
      <xdr:nvSpPr>
        <xdr:cNvPr id="363" name="テキスト ボックス 362">
          <a:extLst>
            <a:ext uri="{FF2B5EF4-FFF2-40B4-BE49-F238E27FC236}">
              <a16:creationId xmlns="" xmlns:a16="http://schemas.microsoft.com/office/drawing/2014/main" id="{C0B1D88C-9905-4E82-9E2A-3A4713DC392F}"/>
            </a:ext>
          </a:extLst>
        </xdr:cNvPr>
        <xdr:cNvSpPr txBox="1"/>
      </xdr:nvSpPr>
      <xdr:spPr>
        <a:xfrm>
          <a:off x="7594111" y="910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50,848</a:t>
          </a:r>
          <a:endParaRPr kumimoji="1" lang="ja-JP" altLang="en-US" sz="1000" b="1">
            <a:solidFill>
              <a:srgbClr val="000080"/>
            </a:solidFill>
            <a:latin typeface="ＭＳ Ｐゴシック"/>
          </a:endParaRPr>
        </a:p>
      </xdr:txBody>
    </xdr:sp>
    <xdr:clientData/>
  </xdr:oneCellAnchor>
  <xdr:twoCellAnchor>
    <xdr:from>
      <xdr:col>10</xdr:col>
      <xdr:colOff>53975</xdr:colOff>
      <xdr:row>54</xdr:row>
      <xdr:rowOff>154531</xdr:rowOff>
    </xdr:from>
    <xdr:to>
      <xdr:col>10</xdr:col>
      <xdr:colOff>155575</xdr:colOff>
      <xdr:row>55</xdr:row>
      <xdr:rowOff>84681</xdr:rowOff>
    </xdr:to>
    <xdr:sp macro="" textlink="">
      <xdr:nvSpPr>
        <xdr:cNvPr id="364" name="フローチャート : 判断 363">
          <a:extLst>
            <a:ext uri="{FF2B5EF4-FFF2-40B4-BE49-F238E27FC236}">
              <a16:creationId xmlns="" xmlns:a16="http://schemas.microsoft.com/office/drawing/2014/main" id="{2A733527-CC1E-4111-81EC-716BD83A15CE}"/>
            </a:ext>
          </a:extLst>
        </xdr:cNvPr>
        <xdr:cNvSpPr/>
      </xdr:nvSpPr>
      <xdr:spPr>
        <a:xfrm>
          <a:off x="6921500" y="94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101208</xdr:rowOff>
    </xdr:from>
    <xdr:ext cx="534377" cy="259045"/>
    <xdr:sp macro="" textlink="">
      <xdr:nvSpPr>
        <xdr:cNvPr id="365" name="テキスト ボックス 364">
          <a:extLst>
            <a:ext uri="{FF2B5EF4-FFF2-40B4-BE49-F238E27FC236}">
              <a16:creationId xmlns="" xmlns:a16="http://schemas.microsoft.com/office/drawing/2014/main" id="{349C6C0E-389B-45B6-8724-E622F09C65AC}"/>
            </a:ext>
          </a:extLst>
        </xdr:cNvPr>
        <xdr:cNvSpPr txBox="1"/>
      </xdr:nvSpPr>
      <xdr:spPr>
        <a:xfrm>
          <a:off x="6705111" y="918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47,129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a:extLst>
            <a:ext uri="{FF2B5EF4-FFF2-40B4-BE49-F238E27FC236}">
              <a16:creationId xmlns="" xmlns:a16="http://schemas.microsoft.com/office/drawing/2014/main" id="{32AFB6D4-81B2-40F4-967A-7FB0C4C1D7EC}"/>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a:extLst>
            <a:ext uri="{FF2B5EF4-FFF2-40B4-BE49-F238E27FC236}">
              <a16:creationId xmlns="" xmlns:a16="http://schemas.microsoft.com/office/drawing/2014/main" id="{537D6B2E-2135-4187-A99C-8CE40FC228E5}"/>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a:extLst>
            <a:ext uri="{FF2B5EF4-FFF2-40B4-BE49-F238E27FC236}">
              <a16:creationId xmlns="" xmlns:a16="http://schemas.microsoft.com/office/drawing/2014/main" id="{6565812B-2617-4535-95BD-DCA1D49974FF}"/>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a:extLst>
            <a:ext uri="{FF2B5EF4-FFF2-40B4-BE49-F238E27FC236}">
              <a16:creationId xmlns="" xmlns:a16="http://schemas.microsoft.com/office/drawing/2014/main" id="{6339F57A-6A93-48CC-B0C6-1BC8484FA35D}"/>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a:extLst>
            <a:ext uri="{FF2B5EF4-FFF2-40B4-BE49-F238E27FC236}">
              <a16:creationId xmlns="" xmlns:a16="http://schemas.microsoft.com/office/drawing/2014/main" id="{05DDE7F3-F39E-43AB-A5A0-3484ECA4204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100810</xdr:rowOff>
    </xdr:from>
    <xdr:to>
      <xdr:col>15</xdr:col>
      <xdr:colOff>231775</xdr:colOff>
      <xdr:row>56</xdr:row>
      <xdr:rowOff>30960</xdr:rowOff>
    </xdr:to>
    <xdr:sp macro="" textlink="">
      <xdr:nvSpPr>
        <xdr:cNvPr id="371" name="円/楕円 370">
          <a:extLst>
            <a:ext uri="{FF2B5EF4-FFF2-40B4-BE49-F238E27FC236}">
              <a16:creationId xmlns="" xmlns:a16="http://schemas.microsoft.com/office/drawing/2014/main" id="{84EB5E3E-AF2A-4012-AE37-A02547E4357D}"/>
            </a:ext>
          </a:extLst>
        </xdr:cNvPr>
        <xdr:cNvSpPr/>
      </xdr:nvSpPr>
      <xdr:spPr>
        <a:xfrm>
          <a:off x="10426700" y="95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79237</xdr:rowOff>
    </xdr:from>
    <xdr:ext cx="534377" cy="259045"/>
    <xdr:sp macro="" textlink="">
      <xdr:nvSpPr>
        <xdr:cNvPr id="372" name="普通建設事業費該当値テキスト">
          <a:extLst>
            <a:ext uri="{FF2B5EF4-FFF2-40B4-BE49-F238E27FC236}">
              <a16:creationId xmlns="" xmlns:a16="http://schemas.microsoft.com/office/drawing/2014/main" id="{8665FA42-A4CC-48B5-A5E3-23BBE502AFE1}"/>
            </a:ext>
          </a:extLst>
        </xdr:cNvPr>
        <xdr:cNvSpPr txBox="1"/>
      </xdr:nvSpPr>
      <xdr:spPr>
        <a:xfrm>
          <a:off x="10528300" y="950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41,979</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165550</xdr:rowOff>
    </xdr:from>
    <xdr:to>
      <xdr:col>14</xdr:col>
      <xdr:colOff>79375</xdr:colOff>
      <xdr:row>55</xdr:row>
      <xdr:rowOff>95700</xdr:rowOff>
    </xdr:to>
    <xdr:sp macro="" textlink="">
      <xdr:nvSpPr>
        <xdr:cNvPr id="373" name="円/楕円 372">
          <a:extLst>
            <a:ext uri="{FF2B5EF4-FFF2-40B4-BE49-F238E27FC236}">
              <a16:creationId xmlns="" xmlns:a16="http://schemas.microsoft.com/office/drawing/2014/main" id="{D0B7B8BF-4340-4E4F-9C1E-074CC31659EF}"/>
            </a:ext>
          </a:extLst>
        </xdr:cNvPr>
        <xdr:cNvSpPr/>
      </xdr:nvSpPr>
      <xdr:spPr>
        <a:xfrm>
          <a:off x="9588500" y="942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86827</xdr:rowOff>
    </xdr:from>
    <xdr:ext cx="534377" cy="259045"/>
    <xdr:sp macro="" textlink="">
      <xdr:nvSpPr>
        <xdr:cNvPr id="374" name="テキスト ボックス 373">
          <a:extLst>
            <a:ext uri="{FF2B5EF4-FFF2-40B4-BE49-F238E27FC236}">
              <a16:creationId xmlns="" xmlns:a16="http://schemas.microsoft.com/office/drawing/2014/main" id="{F12B5859-6EDC-4430-9979-C571EE99A2BD}"/>
            </a:ext>
          </a:extLst>
        </xdr:cNvPr>
        <xdr:cNvSpPr txBox="1"/>
      </xdr:nvSpPr>
      <xdr:spPr>
        <a:xfrm>
          <a:off x="9372111" y="951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46,647</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106800</xdr:rowOff>
    </xdr:from>
    <xdr:to>
      <xdr:col>12</xdr:col>
      <xdr:colOff>561975</xdr:colOff>
      <xdr:row>56</xdr:row>
      <xdr:rowOff>36950</xdr:rowOff>
    </xdr:to>
    <xdr:sp macro="" textlink="">
      <xdr:nvSpPr>
        <xdr:cNvPr id="375" name="円/楕円 374">
          <a:extLst>
            <a:ext uri="{FF2B5EF4-FFF2-40B4-BE49-F238E27FC236}">
              <a16:creationId xmlns="" xmlns:a16="http://schemas.microsoft.com/office/drawing/2014/main" id="{F2F81FDD-18B8-4C32-9E17-2B1072CB3249}"/>
            </a:ext>
          </a:extLst>
        </xdr:cNvPr>
        <xdr:cNvSpPr/>
      </xdr:nvSpPr>
      <xdr:spPr>
        <a:xfrm>
          <a:off x="8699500" y="953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28077</xdr:rowOff>
    </xdr:from>
    <xdr:ext cx="534377" cy="259045"/>
    <xdr:sp macro="" textlink="">
      <xdr:nvSpPr>
        <xdr:cNvPr id="376" name="テキスト ボックス 375">
          <a:extLst>
            <a:ext uri="{FF2B5EF4-FFF2-40B4-BE49-F238E27FC236}">
              <a16:creationId xmlns="" xmlns:a16="http://schemas.microsoft.com/office/drawing/2014/main" id="{51D18C08-08FC-4341-876E-A4B5AC5419A3}"/>
            </a:ext>
          </a:extLst>
        </xdr:cNvPr>
        <xdr:cNvSpPr txBox="1"/>
      </xdr:nvSpPr>
      <xdr:spPr>
        <a:xfrm>
          <a:off x="8483111" y="962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41,717</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69949</xdr:rowOff>
    </xdr:from>
    <xdr:to>
      <xdr:col>11</xdr:col>
      <xdr:colOff>358775</xdr:colOff>
      <xdr:row>57</xdr:row>
      <xdr:rowOff>99</xdr:rowOff>
    </xdr:to>
    <xdr:sp macro="" textlink="">
      <xdr:nvSpPr>
        <xdr:cNvPr id="377" name="円/楕円 376">
          <a:extLst>
            <a:ext uri="{FF2B5EF4-FFF2-40B4-BE49-F238E27FC236}">
              <a16:creationId xmlns="" xmlns:a16="http://schemas.microsoft.com/office/drawing/2014/main" id="{F3B61626-12A4-4B57-8564-81F0B162C4D8}"/>
            </a:ext>
          </a:extLst>
        </xdr:cNvPr>
        <xdr:cNvSpPr/>
      </xdr:nvSpPr>
      <xdr:spPr>
        <a:xfrm>
          <a:off x="7810500" y="967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162676</xdr:rowOff>
    </xdr:from>
    <xdr:ext cx="534377" cy="259045"/>
    <xdr:sp macro="" textlink="">
      <xdr:nvSpPr>
        <xdr:cNvPr id="378" name="テキスト ボックス 377">
          <a:extLst>
            <a:ext uri="{FF2B5EF4-FFF2-40B4-BE49-F238E27FC236}">
              <a16:creationId xmlns="" xmlns:a16="http://schemas.microsoft.com/office/drawing/2014/main" id="{C3990B3C-C9A0-4CDC-B307-5543DDC8DCF2}"/>
            </a:ext>
          </a:extLst>
        </xdr:cNvPr>
        <xdr:cNvSpPr txBox="1"/>
      </xdr:nvSpPr>
      <xdr:spPr>
        <a:xfrm>
          <a:off x="7594111" y="976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35,829</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159560</xdr:rowOff>
    </xdr:from>
    <xdr:to>
      <xdr:col>10</xdr:col>
      <xdr:colOff>155575</xdr:colOff>
      <xdr:row>56</xdr:row>
      <xdr:rowOff>89710</xdr:rowOff>
    </xdr:to>
    <xdr:sp macro="" textlink="">
      <xdr:nvSpPr>
        <xdr:cNvPr id="379" name="円/楕円 378">
          <a:extLst>
            <a:ext uri="{FF2B5EF4-FFF2-40B4-BE49-F238E27FC236}">
              <a16:creationId xmlns="" xmlns:a16="http://schemas.microsoft.com/office/drawing/2014/main" id="{7C0727D1-6DE3-4E52-BA85-72D4B2414BEF}"/>
            </a:ext>
          </a:extLst>
        </xdr:cNvPr>
        <xdr:cNvSpPr/>
      </xdr:nvSpPr>
      <xdr:spPr>
        <a:xfrm>
          <a:off x="6921500" y="958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80837</xdr:rowOff>
    </xdr:from>
    <xdr:ext cx="534377" cy="259045"/>
    <xdr:sp macro="" textlink="">
      <xdr:nvSpPr>
        <xdr:cNvPr id="380" name="テキスト ボックス 379">
          <a:extLst>
            <a:ext uri="{FF2B5EF4-FFF2-40B4-BE49-F238E27FC236}">
              <a16:creationId xmlns="" xmlns:a16="http://schemas.microsoft.com/office/drawing/2014/main" id="{0EBF1C4B-20C4-4398-97A8-5A898FF73ED3}"/>
            </a:ext>
          </a:extLst>
        </xdr:cNvPr>
        <xdr:cNvSpPr txBox="1"/>
      </xdr:nvSpPr>
      <xdr:spPr>
        <a:xfrm>
          <a:off x="6705111" y="968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39,409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a:extLst>
            <a:ext uri="{FF2B5EF4-FFF2-40B4-BE49-F238E27FC236}">
              <a16:creationId xmlns="" xmlns:a16="http://schemas.microsoft.com/office/drawing/2014/main" id="{397194A0-F388-4A90-83D8-7DA99674F82E}"/>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a:extLst>
            <a:ext uri="{FF2B5EF4-FFF2-40B4-BE49-F238E27FC236}">
              <a16:creationId xmlns="" xmlns:a16="http://schemas.microsoft.com/office/drawing/2014/main" id="{9848ADB8-D8A0-4E80-BD1F-2F96DAA0E09D}"/>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a:extLst>
            <a:ext uri="{FF2B5EF4-FFF2-40B4-BE49-F238E27FC236}">
              <a16:creationId xmlns="" xmlns:a16="http://schemas.microsoft.com/office/drawing/2014/main" id="{0B977CDF-E4D8-4745-93BD-B33E7256AA05}"/>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a:extLst>
            <a:ext uri="{FF2B5EF4-FFF2-40B4-BE49-F238E27FC236}">
              <a16:creationId xmlns="" xmlns:a16="http://schemas.microsoft.com/office/drawing/2014/main" id="{5C1574BF-A5A8-4954-BB74-7376353BA96B}"/>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a:extLst>
            <a:ext uri="{FF2B5EF4-FFF2-40B4-BE49-F238E27FC236}">
              <a16:creationId xmlns="" xmlns:a16="http://schemas.microsoft.com/office/drawing/2014/main" id="{3CECD2E0-499C-40A8-8E18-D7CB54CA2575}"/>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a:extLst>
            <a:ext uri="{FF2B5EF4-FFF2-40B4-BE49-F238E27FC236}">
              <a16:creationId xmlns="" xmlns:a16="http://schemas.microsoft.com/office/drawing/2014/main" id="{BBDBA05A-335E-4EA8-9B67-DE33FFDC1554}"/>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a:extLst>
            <a:ext uri="{FF2B5EF4-FFF2-40B4-BE49-F238E27FC236}">
              <a16:creationId xmlns="" xmlns:a16="http://schemas.microsoft.com/office/drawing/2014/main" id="{9D055494-2C9F-497E-ACE5-127129536EEA}"/>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a:extLst>
            <a:ext uri="{FF2B5EF4-FFF2-40B4-BE49-F238E27FC236}">
              <a16:creationId xmlns="" xmlns:a16="http://schemas.microsoft.com/office/drawing/2014/main" id="{8089D1A0-60C7-41D8-B107-86E999F89CC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a:extLst>
            <a:ext uri="{FF2B5EF4-FFF2-40B4-BE49-F238E27FC236}">
              <a16:creationId xmlns="" xmlns:a16="http://schemas.microsoft.com/office/drawing/2014/main" id="{BD36A0BA-D51A-44D4-BFFE-0A7C1AE09B64}"/>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a:extLst>
            <a:ext uri="{FF2B5EF4-FFF2-40B4-BE49-F238E27FC236}">
              <a16:creationId xmlns="" xmlns:a16="http://schemas.microsoft.com/office/drawing/2014/main" id="{6BD8EA91-74A3-4CF0-9A94-E384D34B3F03}"/>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a:extLst>
            <a:ext uri="{FF2B5EF4-FFF2-40B4-BE49-F238E27FC236}">
              <a16:creationId xmlns="" xmlns:a16="http://schemas.microsoft.com/office/drawing/2014/main" id="{6FDA00D8-38DF-4464-A069-112468FCF14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a:extLst>
            <a:ext uri="{FF2B5EF4-FFF2-40B4-BE49-F238E27FC236}">
              <a16:creationId xmlns="" xmlns:a16="http://schemas.microsoft.com/office/drawing/2014/main" id="{11DC42C5-D03D-4A30-A29F-E942D176838A}"/>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a:extLst>
            <a:ext uri="{FF2B5EF4-FFF2-40B4-BE49-F238E27FC236}">
              <a16:creationId xmlns="" xmlns:a16="http://schemas.microsoft.com/office/drawing/2014/main" id="{1D58CC68-FE7E-4C52-A309-8DC2C797F6BE}"/>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a:extLst>
            <a:ext uri="{FF2B5EF4-FFF2-40B4-BE49-F238E27FC236}">
              <a16:creationId xmlns="" xmlns:a16="http://schemas.microsoft.com/office/drawing/2014/main" id="{C150B67D-B067-4F5F-92DC-B6E0210B8853}"/>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a:extLst>
            <a:ext uri="{FF2B5EF4-FFF2-40B4-BE49-F238E27FC236}">
              <a16:creationId xmlns="" xmlns:a16="http://schemas.microsoft.com/office/drawing/2014/main" id="{0AC63BA7-62A3-4F50-BB4D-EDAF0C218458}"/>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6" name="テキスト ボックス 395">
          <a:extLst>
            <a:ext uri="{FF2B5EF4-FFF2-40B4-BE49-F238E27FC236}">
              <a16:creationId xmlns="" xmlns:a16="http://schemas.microsoft.com/office/drawing/2014/main" id="{DAF18644-E1CB-4357-8780-1EC08C0D2167}"/>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a:extLst>
            <a:ext uri="{FF2B5EF4-FFF2-40B4-BE49-F238E27FC236}">
              <a16:creationId xmlns="" xmlns:a16="http://schemas.microsoft.com/office/drawing/2014/main" id="{5B473628-7B3D-4473-BE44-653B4DC362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8" name="テキスト ボックス 397">
          <a:extLst>
            <a:ext uri="{FF2B5EF4-FFF2-40B4-BE49-F238E27FC236}">
              <a16:creationId xmlns="" xmlns:a16="http://schemas.microsoft.com/office/drawing/2014/main" id="{440E8012-9AD4-4A7C-9509-1E505BDBB87A}"/>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a:extLst>
            <a:ext uri="{FF2B5EF4-FFF2-40B4-BE49-F238E27FC236}">
              <a16:creationId xmlns="" xmlns:a16="http://schemas.microsoft.com/office/drawing/2014/main" id="{4198638C-E2CE-4354-9343-93D4D6977015}"/>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0" name="テキスト ボックス 399">
          <a:extLst>
            <a:ext uri="{FF2B5EF4-FFF2-40B4-BE49-F238E27FC236}">
              <a16:creationId xmlns="" xmlns:a16="http://schemas.microsoft.com/office/drawing/2014/main" id="{9B6C25D4-84E0-41DC-9668-01FD846328DC}"/>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a:extLst>
            <a:ext uri="{FF2B5EF4-FFF2-40B4-BE49-F238E27FC236}">
              <a16:creationId xmlns="" xmlns:a16="http://schemas.microsoft.com/office/drawing/2014/main" id="{0EB29DF0-C5B3-41B0-AE84-AE8B532AACE5}"/>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a:extLst>
            <a:ext uri="{FF2B5EF4-FFF2-40B4-BE49-F238E27FC236}">
              <a16:creationId xmlns="" xmlns:a16="http://schemas.microsoft.com/office/drawing/2014/main" id="{AFA034E9-1FD3-4F2E-8CFB-85620460AC46}"/>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a:extLst>
            <a:ext uri="{FF2B5EF4-FFF2-40B4-BE49-F238E27FC236}">
              <a16:creationId xmlns="" xmlns:a16="http://schemas.microsoft.com/office/drawing/2014/main" id="{F7DFF103-544E-4BC7-BB43-0283015E62E9}"/>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144081</xdr:rowOff>
    </xdr:from>
    <xdr:to>
      <xdr:col>15</xdr:col>
      <xdr:colOff>180340</xdr:colOff>
      <xdr:row>78</xdr:row>
      <xdr:rowOff>133871</xdr:rowOff>
    </xdr:to>
    <xdr:cxnSp macro="">
      <xdr:nvCxnSpPr>
        <xdr:cNvPr id="404" name="直線コネクタ 403">
          <a:extLst>
            <a:ext uri="{FF2B5EF4-FFF2-40B4-BE49-F238E27FC236}">
              <a16:creationId xmlns="" xmlns:a16="http://schemas.microsoft.com/office/drawing/2014/main" id="{A2DAC1C9-8984-451C-BAC0-FDA8E2DB9882}"/>
            </a:ext>
          </a:extLst>
        </xdr:cNvPr>
        <xdr:cNvCxnSpPr/>
      </xdr:nvCxnSpPr>
      <xdr:spPr>
        <a:xfrm flipV="1">
          <a:off x="10475595" y="12145581"/>
          <a:ext cx="1270" cy="1361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137698</xdr:rowOff>
    </xdr:from>
    <xdr:ext cx="469744" cy="259045"/>
    <xdr:sp macro="" textlink="">
      <xdr:nvSpPr>
        <xdr:cNvPr id="405" name="普通建設事業費 （ うち新規整備　）最小値テキスト">
          <a:extLst>
            <a:ext uri="{FF2B5EF4-FFF2-40B4-BE49-F238E27FC236}">
              <a16:creationId xmlns="" xmlns:a16="http://schemas.microsoft.com/office/drawing/2014/main" id="{74D7AFEC-1E6D-41CA-98E6-61CCD3BDD438}"/>
            </a:ext>
          </a:extLst>
        </xdr:cNvPr>
        <xdr:cNvSpPr txBox="1"/>
      </xdr:nvSpPr>
      <xdr:spPr>
        <a:xfrm>
          <a:off x="10528300" y="13510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2,153</a:t>
          </a:r>
          <a:endParaRPr kumimoji="1" lang="ja-JP" altLang="en-US" sz="1000" b="1">
            <a:latin typeface="ＭＳ Ｐゴシック"/>
          </a:endParaRPr>
        </a:p>
      </xdr:txBody>
    </xdr:sp>
    <xdr:clientData/>
  </xdr:oneCellAnchor>
  <xdr:twoCellAnchor>
    <xdr:from>
      <xdr:col>15</xdr:col>
      <xdr:colOff>92075</xdr:colOff>
      <xdr:row>78</xdr:row>
      <xdr:rowOff>133871</xdr:rowOff>
    </xdr:from>
    <xdr:to>
      <xdr:col>15</xdr:col>
      <xdr:colOff>269875</xdr:colOff>
      <xdr:row>78</xdr:row>
      <xdr:rowOff>133871</xdr:rowOff>
    </xdr:to>
    <xdr:cxnSp macro="">
      <xdr:nvCxnSpPr>
        <xdr:cNvPr id="406" name="直線コネクタ 405">
          <a:extLst>
            <a:ext uri="{FF2B5EF4-FFF2-40B4-BE49-F238E27FC236}">
              <a16:creationId xmlns="" xmlns:a16="http://schemas.microsoft.com/office/drawing/2014/main" id="{BA522F78-959D-4154-95DD-39DC47C0E180}"/>
            </a:ext>
          </a:extLst>
        </xdr:cNvPr>
        <xdr:cNvCxnSpPr/>
      </xdr:nvCxnSpPr>
      <xdr:spPr>
        <a:xfrm>
          <a:off x="10388600" y="13506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90758</xdr:rowOff>
    </xdr:from>
    <xdr:ext cx="534377" cy="259045"/>
    <xdr:sp macro="" textlink="">
      <xdr:nvSpPr>
        <xdr:cNvPr id="407" name="普通建設事業費 （ うち新規整備　）最大値テキスト">
          <a:extLst>
            <a:ext uri="{FF2B5EF4-FFF2-40B4-BE49-F238E27FC236}">
              <a16:creationId xmlns="" xmlns:a16="http://schemas.microsoft.com/office/drawing/2014/main" id="{1EEB4E35-86CE-40DF-8856-1AFB556973F2}"/>
            </a:ext>
          </a:extLst>
        </xdr:cNvPr>
        <xdr:cNvSpPr txBox="1"/>
      </xdr:nvSpPr>
      <xdr:spPr>
        <a:xfrm>
          <a:off x="10528300" y="1192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37,885</a:t>
          </a:r>
          <a:endParaRPr kumimoji="1" lang="ja-JP" altLang="en-US" sz="1000" b="1">
            <a:latin typeface="ＭＳ Ｐゴシック"/>
          </a:endParaRPr>
        </a:p>
      </xdr:txBody>
    </xdr:sp>
    <xdr:clientData/>
  </xdr:oneCellAnchor>
  <xdr:twoCellAnchor>
    <xdr:from>
      <xdr:col>15</xdr:col>
      <xdr:colOff>92075</xdr:colOff>
      <xdr:row>70</xdr:row>
      <xdr:rowOff>144081</xdr:rowOff>
    </xdr:from>
    <xdr:to>
      <xdr:col>15</xdr:col>
      <xdr:colOff>269875</xdr:colOff>
      <xdr:row>70</xdr:row>
      <xdr:rowOff>144081</xdr:rowOff>
    </xdr:to>
    <xdr:cxnSp macro="">
      <xdr:nvCxnSpPr>
        <xdr:cNvPr id="408" name="直線コネクタ 407">
          <a:extLst>
            <a:ext uri="{FF2B5EF4-FFF2-40B4-BE49-F238E27FC236}">
              <a16:creationId xmlns="" xmlns:a16="http://schemas.microsoft.com/office/drawing/2014/main" id="{31204C10-6DB3-45A8-8E26-43DC317C3D98}"/>
            </a:ext>
          </a:extLst>
        </xdr:cNvPr>
        <xdr:cNvCxnSpPr/>
      </xdr:nvCxnSpPr>
      <xdr:spPr>
        <a:xfrm>
          <a:off x="10388600" y="12145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117869</xdr:rowOff>
    </xdr:from>
    <xdr:to>
      <xdr:col>15</xdr:col>
      <xdr:colOff>180975</xdr:colOff>
      <xdr:row>77</xdr:row>
      <xdr:rowOff>87351</xdr:rowOff>
    </xdr:to>
    <xdr:cxnSp macro="">
      <xdr:nvCxnSpPr>
        <xdr:cNvPr id="409" name="直線コネクタ 408">
          <a:extLst>
            <a:ext uri="{FF2B5EF4-FFF2-40B4-BE49-F238E27FC236}">
              <a16:creationId xmlns="" xmlns:a16="http://schemas.microsoft.com/office/drawing/2014/main" id="{2A8FC135-4629-496B-ADFB-52BDDF4D0EAE}"/>
            </a:ext>
          </a:extLst>
        </xdr:cNvPr>
        <xdr:cNvCxnSpPr/>
      </xdr:nvCxnSpPr>
      <xdr:spPr>
        <a:xfrm>
          <a:off x="9639300" y="12805169"/>
          <a:ext cx="838200" cy="48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107738</xdr:rowOff>
    </xdr:from>
    <xdr:ext cx="534377" cy="259045"/>
    <xdr:sp macro="" textlink="">
      <xdr:nvSpPr>
        <xdr:cNvPr id="410" name="普通建設事業費 （ うち新規整備　）平均値テキスト">
          <a:extLst>
            <a:ext uri="{FF2B5EF4-FFF2-40B4-BE49-F238E27FC236}">
              <a16:creationId xmlns="" xmlns:a16="http://schemas.microsoft.com/office/drawing/2014/main" id="{24ACCC75-3A2F-49F0-9C47-DC26716AB763}"/>
            </a:ext>
          </a:extLst>
        </xdr:cNvPr>
        <xdr:cNvSpPr txBox="1"/>
      </xdr:nvSpPr>
      <xdr:spPr>
        <a:xfrm>
          <a:off x="10528300" y="12795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15,606</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84861</xdr:rowOff>
    </xdr:from>
    <xdr:to>
      <xdr:col>15</xdr:col>
      <xdr:colOff>231775</xdr:colOff>
      <xdr:row>76</xdr:row>
      <xdr:rowOff>15011</xdr:rowOff>
    </xdr:to>
    <xdr:sp macro="" textlink="">
      <xdr:nvSpPr>
        <xdr:cNvPr id="411" name="フローチャート : 判断 410">
          <a:extLst>
            <a:ext uri="{FF2B5EF4-FFF2-40B4-BE49-F238E27FC236}">
              <a16:creationId xmlns="" xmlns:a16="http://schemas.microsoft.com/office/drawing/2014/main" id="{3E0ECB49-8B3F-4F40-87CC-BF14398D41E5}"/>
            </a:ext>
          </a:extLst>
        </xdr:cNvPr>
        <xdr:cNvSpPr/>
      </xdr:nvSpPr>
      <xdr:spPr>
        <a:xfrm>
          <a:off x="10426700" y="1294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117869</xdr:rowOff>
    </xdr:from>
    <xdr:to>
      <xdr:col>14</xdr:col>
      <xdr:colOff>28575</xdr:colOff>
      <xdr:row>75</xdr:row>
      <xdr:rowOff>135013</xdr:rowOff>
    </xdr:to>
    <xdr:cxnSp macro="">
      <xdr:nvCxnSpPr>
        <xdr:cNvPr id="412" name="直線コネクタ 411">
          <a:extLst>
            <a:ext uri="{FF2B5EF4-FFF2-40B4-BE49-F238E27FC236}">
              <a16:creationId xmlns="" xmlns:a16="http://schemas.microsoft.com/office/drawing/2014/main" id="{166B59D7-C720-4629-8307-18BC108A31B0}"/>
            </a:ext>
          </a:extLst>
        </xdr:cNvPr>
        <xdr:cNvCxnSpPr/>
      </xdr:nvCxnSpPr>
      <xdr:spPr>
        <a:xfrm flipV="1">
          <a:off x="8750300" y="12805169"/>
          <a:ext cx="889000" cy="188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74</xdr:row>
      <xdr:rowOff>59144</xdr:rowOff>
    </xdr:from>
    <xdr:to>
      <xdr:col>14</xdr:col>
      <xdr:colOff>79375</xdr:colOff>
      <xdr:row>74</xdr:row>
      <xdr:rowOff>160744</xdr:rowOff>
    </xdr:to>
    <xdr:sp macro="" textlink="">
      <xdr:nvSpPr>
        <xdr:cNvPr id="413" name="フローチャート : 判断 412">
          <a:extLst>
            <a:ext uri="{FF2B5EF4-FFF2-40B4-BE49-F238E27FC236}">
              <a16:creationId xmlns="" xmlns:a16="http://schemas.microsoft.com/office/drawing/2014/main" id="{BBE0C97C-BD44-448E-B6AA-594CBC5AF2FF}"/>
            </a:ext>
          </a:extLst>
        </xdr:cNvPr>
        <xdr:cNvSpPr/>
      </xdr:nvSpPr>
      <xdr:spPr>
        <a:xfrm>
          <a:off x="9588500" y="1274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5821</xdr:rowOff>
    </xdr:from>
    <xdr:ext cx="534377" cy="259045"/>
    <xdr:sp macro="" textlink="">
      <xdr:nvSpPr>
        <xdr:cNvPr id="414" name="テキスト ボックス 413">
          <a:extLst>
            <a:ext uri="{FF2B5EF4-FFF2-40B4-BE49-F238E27FC236}">
              <a16:creationId xmlns="" xmlns:a16="http://schemas.microsoft.com/office/drawing/2014/main" id="{52CDE8E2-4E48-4E6D-A201-01776C89633F}"/>
            </a:ext>
          </a:extLst>
        </xdr:cNvPr>
        <xdr:cNvSpPr txBox="1"/>
      </xdr:nvSpPr>
      <xdr:spPr>
        <a:xfrm>
          <a:off x="9372111" y="1252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20,781</a:t>
          </a:r>
          <a:endParaRPr kumimoji="1" lang="ja-JP" altLang="en-US" sz="1000" b="1">
            <a:solidFill>
              <a:srgbClr val="000080"/>
            </a:solidFill>
            <a:latin typeface="ＭＳ Ｐゴシック"/>
          </a:endParaRPr>
        </a:p>
      </xdr:txBody>
    </xdr:sp>
    <xdr:clientData/>
  </xdr:oneCellAnchor>
  <xdr:twoCellAnchor>
    <xdr:from>
      <xdr:col>12</xdr:col>
      <xdr:colOff>460375</xdr:colOff>
      <xdr:row>74</xdr:row>
      <xdr:rowOff>27940</xdr:rowOff>
    </xdr:from>
    <xdr:to>
      <xdr:col>12</xdr:col>
      <xdr:colOff>561975</xdr:colOff>
      <xdr:row>74</xdr:row>
      <xdr:rowOff>129540</xdr:rowOff>
    </xdr:to>
    <xdr:sp macro="" textlink="">
      <xdr:nvSpPr>
        <xdr:cNvPr id="415" name="フローチャート : 判断 414">
          <a:extLst>
            <a:ext uri="{FF2B5EF4-FFF2-40B4-BE49-F238E27FC236}">
              <a16:creationId xmlns="" xmlns:a16="http://schemas.microsoft.com/office/drawing/2014/main" id="{6BCBE72A-E086-49D5-92A3-D120603351D0}"/>
            </a:ext>
          </a:extLst>
        </xdr:cNvPr>
        <xdr:cNvSpPr/>
      </xdr:nvSpPr>
      <xdr:spPr>
        <a:xfrm>
          <a:off x="8699500" y="1271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146067</xdr:rowOff>
    </xdr:from>
    <xdr:ext cx="534377" cy="259045"/>
    <xdr:sp macro="" textlink="">
      <xdr:nvSpPr>
        <xdr:cNvPr id="416" name="テキスト ボックス 415">
          <a:extLst>
            <a:ext uri="{FF2B5EF4-FFF2-40B4-BE49-F238E27FC236}">
              <a16:creationId xmlns="" xmlns:a16="http://schemas.microsoft.com/office/drawing/2014/main" id="{CAA9CB1F-8C6E-48A3-A2F9-CFB5B11DC85A}"/>
            </a:ext>
          </a:extLst>
        </xdr:cNvPr>
        <xdr:cNvSpPr txBox="1"/>
      </xdr:nvSpPr>
      <xdr:spPr>
        <a:xfrm>
          <a:off x="8483111" y="1249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21,600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a:extLst>
            <a:ext uri="{FF2B5EF4-FFF2-40B4-BE49-F238E27FC236}">
              <a16:creationId xmlns="" xmlns:a16="http://schemas.microsoft.com/office/drawing/2014/main" id="{A172ADF4-7537-40F8-99E3-42384430B509}"/>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a:extLst>
            <a:ext uri="{FF2B5EF4-FFF2-40B4-BE49-F238E27FC236}">
              <a16:creationId xmlns="" xmlns:a16="http://schemas.microsoft.com/office/drawing/2014/main" id="{1521F1C5-C7B7-42E5-9F24-676A89460991}"/>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a:extLst>
            <a:ext uri="{FF2B5EF4-FFF2-40B4-BE49-F238E27FC236}">
              <a16:creationId xmlns="" xmlns:a16="http://schemas.microsoft.com/office/drawing/2014/main" id="{4D78D3DF-E592-453F-A685-9CFAC983B1F1}"/>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a:extLst>
            <a:ext uri="{FF2B5EF4-FFF2-40B4-BE49-F238E27FC236}">
              <a16:creationId xmlns="" xmlns:a16="http://schemas.microsoft.com/office/drawing/2014/main" id="{1E0C09A0-FF2B-4780-9B31-EC9BF352FE5A}"/>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a:extLst>
            <a:ext uri="{FF2B5EF4-FFF2-40B4-BE49-F238E27FC236}">
              <a16:creationId xmlns="" xmlns:a16="http://schemas.microsoft.com/office/drawing/2014/main" id="{5B9B4F48-651C-42B2-89B6-FAC94600CA21}"/>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36551</xdr:rowOff>
    </xdr:from>
    <xdr:to>
      <xdr:col>15</xdr:col>
      <xdr:colOff>231775</xdr:colOff>
      <xdr:row>77</xdr:row>
      <xdr:rowOff>138151</xdr:rowOff>
    </xdr:to>
    <xdr:sp macro="" textlink="">
      <xdr:nvSpPr>
        <xdr:cNvPr id="422" name="円/楕円 421">
          <a:extLst>
            <a:ext uri="{FF2B5EF4-FFF2-40B4-BE49-F238E27FC236}">
              <a16:creationId xmlns="" xmlns:a16="http://schemas.microsoft.com/office/drawing/2014/main" id="{0691F2AC-228F-434E-BC91-901A8428CD01}"/>
            </a:ext>
          </a:extLst>
        </xdr:cNvPr>
        <xdr:cNvSpPr/>
      </xdr:nvSpPr>
      <xdr:spPr>
        <a:xfrm>
          <a:off x="10426700" y="1323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14978</xdr:rowOff>
    </xdr:from>
    <xdr:ext cx="469744" cy="259045"/>
    <xdr:sp macro="" textlink="">
      <xdr:nvSpPr>
        <xdr:cNvPr id="423" name="普通建設事業費 （ うち新規整備　）該当値テキスト">
          <a:extLst>
            <a:ext uri="{FF2B5EF4-FFF2-40B4-BE49-F238E27FC236}">
              <a16:creationId xmlns="" xmlns:a16="http://schemas.microsoft.com/office/drawing/2014/main" id="{4DC33336-2225-4E9F-8E25-FA59EC5C1E22}"/>
            </a:ext>
          </a:extLst>
        </xdr:cNvPr>
        <xdr:cNvSpPr txBox="1"/>
      </xdr:nvSpPr>
      <xdr:spPr>
        <a:xfrm>
          <a:off x="10528300" y="13216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7,874</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67069</xdr:rowOff>
    </xdr:from>
    <xdr:to>
      <xdr:col>14</xdr:col>
      <xdr:colOff>79375</xdr:colOff>
      <xdr:row>74</xdr:row>
      <xdr:rowOff>168669</xdr:rowOff>
    </xdr:to>
    <xdr:sp macro="" textlink="">
      <xdr:nvSpPr>
        <xdr:cNvPr id="424" name="円/楕円 423">
          <a:extLst>
            <a:ext uri="{FF2B5EF4-FFF2-40B4-BE49-F238E27FC236}">
              <a16:creationId xmlns="" xmlns:a16="http://schemas.microsoft.com/office/drawing/2014/main" id="{50D15B32-6C13-46D7-A130-17C14F205008}"/>
            </a:ext>
          </a:extLst>
        </xdr:cNvPr>
        <xdr:cNvSpPr/>
      </xdr:nvSpPr>
      <xdr:spPr>
        <a:xfrm>
          <a:off x="9588500" y="1275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159796</xdr:rowOff>
    </xdr:from>
    <xdr:ext cx="534377" cy="259045"/>
    <xdr:sp macro="" textlink="">
      <xdr:nvSpPr>
        <xdr:cNvPr id="425" name="テキスト ボックス 424">
          <a:extLst>
            <a:ext uri="{FF2B5EF4-FFF2-40B4-BE49-F238E27FC236}">
              <a16:creationId xmlns="" xmlns:a16="http://schemas.microsoft.com/office/drawing/2014/main" id="{E4EA65FC-C9E0-4F8F-BD4B-DD4B12C10AF4}"/>
            </a:ext>
          </a:extLst>
        </xdr:cNvPr>
        <xdr:cNvSpPr txBox="1"/>
      </xdr:nvSpPr>
      <xdr:spPr>
        <a:xfrm>
          <a:off x="9372111" y="1284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20,573</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84213</xdr:rowOff>
    </xdr:from>
    <xdr:to>
      <xdr:col>12</xdr:col>
      <xdr:colOff>561975</xdr:colOff>
      <xdr:row>76</xdr:row>
      <xdr:rowOff>14363</xdr:rowOff>
    </xdr:to>
    <xdr:sp macro="" textlink="">
      <xdr:nvSpPr>
        <xdr:cNvPr id="426" name="円/楕円 425">
          <a:extLst>
            <a:ext uri="{FF2B5EF4-FFF2-40B4-BE49-F238E27FC236}">
              <a16:creationId xmlns="" xmlns:a16="http://schemas.microsoft.com/office/drawing/2014/main" id="{B1D8C16E-886E-48F5-9A35-D4E2B6CD1ADC}"/>
            </a:ext>
          </a:extLst>
        </xdr:cNvPr>
        <xdr:cNvSpPr/>
      </xdr:nvSpPr>
      <xdr:spPr>
        <a:xfrm>
          <a:off x="8699500" y="1294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5490</xdr:rowOff>
    </xdr:from>
    <xdr:ext cx="534377" cy="259045"/>
    <xdr:sp macro="" textlink="">
      <xdr:nvSpPr>
        <xdr:cNvPr id="427" name="テキスト ボックス 426">
          <a:extLst>
            <a:ext uri="{FF2B5EF4-FFF2-40B4-BE49-F238E27FC236}">
              <a16:creationId xmlns="" xmlns:a16="http://schemas.microsoft.com/office/drawing/2014/main" id="{025A6716-B04C-4067-B3A4-2979911A9490}"/>
            </a:ext>
          </a:extLst>
        </xdr:cNvPr>
        <xdr:cNvSpPr txBox="1"/>
      </xdr:nvSpPr>
      <xdr:spPr>
        <a:xfrm>
          <a:off x="8483111" y="1303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15,623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a:extLst>
            <a:ext uri="{FF2B5EF4-FFF2-40B4-BE49-F238E27FC236}">
              <a16:creationId xmlns="" xmlns:a16="http://schemas.microsoft.com/office/drawing/2014/main" id="{F7A8F1D0-2F4D-4B68-85BE-3CD9BB22F3BE}"/>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a:extLst>
            <a:ext uri="{FF2B5EF4-FFF2-40B4-BE49-F238E27FC236}">
              <a16:creationId xmlns="" xmlns:a16="http://schemas.microsoft.com/office/drawing/2014/main" id="{CC676B31-E24C-4DDE-9246-EE305A8634B8}"/>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a:extLst>
            <a:ext uri="{FF2B5EF4-FFF2-40B4-BE49-F238E27FC236}">
              <a16:creationId xmlns="" xmlns:a16="http://schemas.microsoft.com/office/drawing/2014/main" id="{014D7A68-13AA-400C-A11A-55B97A5420D6}"/>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a:extLst>
            <a:ext uri="{FF2B5EF4-FFF2-40B4-BE49-F238E27FC236}">
              <a16:creationId xmlns="" xmlns:a16="http://schemas.microsoft.com/office/drawing/2014/main" id="{7EAF269A-4E06-44BB-AFC6-E78647ECC01F}"/>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a:extLst>
            <a:ext uri="{FF2B5EF4-FFF2-40B4-BE49-F238E27FC236}">
              <a16:creationId xmlns="" xmlns:a16="http://schemas.microsoft.com/office/drawing/2014/main" id="{14FB8B9F-8A9A-4809-A156-128915C1C374}"/>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a:extLst>
            <a:ext uri="{FF2B5EF4-FFF2-40B4-BE49-F238E27FC236}">
              <a16:creationId xmlns="" xmlns:a16="http://schemas.microsoft.com/office/drawing/2014/main" id="{9C0E6570-21A2-4F0D-A94F-D00E402A3A05}"/>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a:extLst>
            <a:ext uri="{FF2B5EF4-FFF2-40B4-BE49-F238E27FC236}">
              <a16:creationId xmlns="" xmlns:a16="http://schemas.microsoft.com/office/drawing/2014/main" id="{E362384F-03B9-4E17-B080-31C4560440B5}"/>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25,129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a:extLst>
            <a:ext uri="{FF2B5EF4-FFF2-40B4-BE49-F238E27FC236}">
              <a16:creationId xmlns="" xmlns:a16="http://schemas.microsoft.com/office/drawing/2014/main" id="{22031988-92AA-42E0-B5D7-A215C1E8FA74}"/>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a:extLst>
            <a:ext uri="{FF2B5EF4-FFF2-40B4-BE49-F238E27FC236}">
              <a16:creationId xmlns="" xmlns:a16="http://schemas.microsoft.com/office/drawing/2014/main" id="{41C75296-EACD-4A04-97E4-8FEB82038DB4}"/>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a:extLst>
            <a:ext uri="{FF2B5EF4-FFF2-40B4-BE49-F238E27FC236}">
              <a16:creationId xmlns="" xmlns:a16="http://schemas.microsoft.com/office/drawing/2014/main" id="{3165BAC8-9A6D-4FC5-B071-BD7426902702}"/>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38" name="テキスト ボックス 437">
          <a:extLst>
            <a:ext uri="{FF2B5EF4-FFF2-40B4-BE49-F238E27FC236}">
              <a16:creationId xmlns="" xmlns:a16="http://schemas.microsoft.com/office/drawing/2014/main" id="{C52A4E29-73F8-4393-AD5A-936A579FF8F9}"/>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a:extLst>
            <a:ext uri="{FF2B5EF4-FFF2-40B4-BE49-F238E27FC236}">
              <a16:creationId xmlns="" xmlns:a16="http://schemas.microsoft.com/office/drawing/2014/main" id="{6B3520EC-7D26-4B72-8453-B78A1AF90936}"/>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0" name="テキスト ボックス 439">
          <a:extLst>
            <a:ext uri="{FF2B5EF4-FFF2-40B4-BE49-F238E27FC236}">
              <a16:creationId xmlns="" xmlns:a16="http://schemas.microsoft.com/office/drawing/2014/main" id="{04DD8655-CDF5-48C0-ADDF-E0F195109996}"/>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a:extLst>
            <a:ext uri="{FF2B5EF4-FFF2-40B4-BE49-F238E27FC236}">
              <a16:creationId xmlns="" xmlns:a16="http://schemas.microsoft.com/office/drawing/2014/main" id="{F73A6F42-C442-409A-BB30-DAB45EAC4BA1}"/>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a:extLst>
            <a:ext uri="{FF2B5EF4-FFF2-40B4-BE49-F238E27FC236}">
              <a16:creationId xmlns="" xmlns:a16="http://schemas.microsoft.com/office/drawing/2014/main" id="{B865BE02-4798-4639-A4B9-0F16D413BE8B}"/>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3" name="直線コネクタ 442">
          <a:extLst>
            <a:ext uri="{FF2B5EF4-FFF2-40B4-BE49-F238E27FC236}">
              <a16:creationId xmlns="" xmlns:a16="http://schemas.microsoft.com/office/drawing/2014/main" id="{584F0836-468E-4631-9C9B-A515C69A210D}"/>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90</xdr:row>
      <xdr:rowOff>111777</xdr:rowOff>
    </xdr:from>
    <xdr:ext cx="531299" cy="259045"/>
    <xdr:sp macro="" textlink="">
      <xdr:nvSpPr>
        <xdr:cNvPr id="444" name="テキスト ボックス 443">
          <a:extLst>
            <a:ext uri="{FF2B5EF4-FFF2-40B4-BE49-F238E27FC236}">
              <a16:creationId xmlns="" xmlns:a16="http://schemas.microsoft.com/office/drawing/2014/main" id="{CE598803-E14E-4625-9516-0E7E614C5E87}"/>
            </a:ext>
          </a:extLst>
        </xdr:cNvPr>
        <xdr:cNvSpPr txBox="1"/>
      </xdr:nvSpPr>
      <xdr:spPr>
        <a:xfrm>
          <a:off x="6072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a:extLst>
            <a:ext uri="{FF2B5EF4-FFF2-40B4-BE49-F238E27FC236}">
              <a16:creationId xmlns="" xmlns:a16="http://schemas.microsoft.com/office/drawing/2014/main" id="{B44A8DC4-08BD-401E-9F9F-98C626FC2CA8}"/>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6" name="テキスト ボックス 445">
          <a:extLst>
            <a:ext uri="{FF2B5EF4-FFF2-40B4-BE49-F238E27FC236}">
              <a16:creationId xmlns="" xmlns:a16="http://schemas.microsoft.com/office/drawing/2014/main" id="{5B955888-A550-472E-BB73-3C46ED4EE5F9}"/>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a:extLst>
            <a:ext uri="{FF2B5EF4-FFF2-40B4-BE49-F238E27FC236}">
              <a16:creationId xmlns="" xmlns:a16="http://schemas.microsoft.com/office/drawing/2014/main" id="{D9C19553-AB80-47C5-BE8F-A4AB5BBE8A9E}"/>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98780</xdr:rowOff>
    </xdr:from>
    <xdr:to>
      <xdr:col>15</xdr:col>
      <xdr:colOff>180340</xdr:colOff>
      <xdr:row>98</xdr:row>
      <xdr:rowOff>23571</xdr:rowOff>
    </xdr:to>
    <xdr:cxnSp macro="">
      <xdr:nvCxnSpPr>
        <xdr:cNvPr id="448" name="直線コネクタ 447">
          <a:extLst>
            <a:ext uri="{FF2B5EF4-FFF2-40B4-BE49-F238E27FC236}">
              <a16:creationId xmlns="" xmlns:a16="http://schemas.microsoft.com/office/drawing/2014/main" id="{8EE7B40C-498F-4729-AEE5-08BD142687E6}"/>
            </a:ext>
          </a:extLst>
        </xdr:cNvPr>
        <xdr:cNvCxnSpPr/>
      </xdr:nvCxnSpPr>
      <xdr:spPr>
        <a:xfrm flipV="1">
          <a:off x="10475595" y="15529280"/>
          <a:ext cx="1270" cy="1296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27398</xdr:rowOff>
    </xdr:from>
    <xdr:ext cx="534377" cy="259045"/>
    <xdr:sp macro="" textlink="">
      <xdr:nvSpPr>
        <xdr:cNvPr id="449" name="普通建設事業費 （ うち更新整備　）最小値テキスト">
          <a:extLst>
            <a:ext uri="{FF2B5EF4-FFF2-40B4-BE49-F238E27FC236}">
              <a16:creationId xmlns="" xmlns:a16="http://schemas.microsoft.com/office/drawing/2014/main" id="{410003FF-37DC-49B8-9A4C-A6CEF46F4691}"/>
            </a:ext>
          </a:extLst>
        </xdr:cNvPr>
        <xdr:cNvSpPr txBox="1"/>
      </xdr:nvSpPr>
      <xdr:spPr>
        <a:xfrm>
          <a:off x="10528300" y="1682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10,032</a:t>
          </a:r>
          <a:endParaRPr kumimoji="1" lang="ja-JP" altLang="en-US" sz="1000" b="1">
            <a:latin typeface="ＭＳ Ｐゴシック"/>
          </a:endParaRPr>
        </a:p>
      </xdr:txBody>
    </xdr:sp>
    <xdr:clientData/>
  </xdr:oneCellAnchor>
  <xdr:twoCellAnchor>
    <xdr:from>
      <xdr:col>15</xdr:col>
      <xdr:colOff>92075</xdr:colOff>
      <xdr:row>98</xdr:row>
      <xdr:rowOff>23571</xdr:rowOff>
    </xdr:from>
    <xdr:to>
      <xdr:col>15</xdr:col>
      <xdr:colOff>269875</xdr:colOff>
      <xdr:row>98</xdr:row>
      <xdr:rowOff>23571</xdr:rowOff>
    </xdr:to>
    <xdr:cxnSp macro="">
      <xdr:nvCxnSpPr>
        <xdr:cNvPr id="450" name="直線コネクタ 449">
          <a:extLst>
            <a:ext uri="{FF2B5EF4-FFF2-40B4-BE49-F238E27FC236}">
              <a16:creationId xmlns="" xmlns:a16="http://schemas.microsoft.com/office/drawing/2014/main" id="{39866EB7-6A20-41AA-8267-DE0FEFA9BE25}"/>
            </a:ext>
          </a:extLst>
        </xdr:cNvPr>
        <xdr:cNvCxnSpPr/>
      </xdr:nvCxnSpPr>
      <xdr:spPr>
        <a:xfrm>
          <a:off x="10388600" y="16825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45457</xdr:rowOff>
    </xdr:from>
    <xdr:ext cx="534377" cy="259045"/>
    <xdr:sp macro="" textlink="">
      <xdr:nvSpPr>
        <xdr:cNvPr id="451" name="普通建設事業費 （ うち更新整備　）最大値テキスト">
          <a:extLst>
            <a:ext uri="{FF2B5EF4-FFF2-40B4-BE49-F238E27FC236}">
              <a16:creationId xmlns="" xmlns:a16="http://schemas.microsoft.com/office/drawing/2014/main" id="{BCCDC302-BE28-430F-9A4C-D5C6FF762E18}"/>
            </a:ext>
          </a:extLst>
        </xdr:cNvPr>
        <xdr:cNvSpPr txBox="1"/>
      </xdr:nvSpPr>
      <xdr:spPr>
        <a:xfrm>
          <a:off x="10528300" y="1530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32,716</a:t>
          </a:r>
          <a:endParaRPr kumimoji="1" lang="ja-JP" altLang="en-US" sz="1000" b="1">
            <a:latin typeface="ＭＳ Ｐゴシック"/>
          </a:endParaRPr>
        </a:p>
      </xdr:txBody>
    </xdr:sp>
    <xdr:clientData/>
  </xdr:oneCellAnchor>
  <xdr:twoCellAnchor>
    <xdr:from>
      <xdr:col>15</xdr:col>
      <xdr:colOff>92075</xdr:colOff>
      <xdr:row>90</xdr:row>
      <xdr:rowOff>98780</xdr:rowOff>
    </xdr:from>
    <xdr:to>
      <xdr:col>15</xdr:col>
      <xdr:colOff>269875</xdr:colOff>
      <xdr:row>90</xdr:row>
      <xdr:rowOff>98780</xdr:rowOff>
    </xdr:to>
    <xdr:cxnSp macro="">
      <xdr:nvCxnSpPr>
        <xdr:cNvPr id="452" name="直線コネクタ 451">
          <a:extLst>
            <a:ext uri="{FF2B5EF4-FFF2-40B4-BE49-F238E27FC236}">
              <a16:creationId xmlns="" xmlns:a16="http://schemas.microsoft.com/office/drawing/2014/main" id="{BD2F7F07-281E-40A8-8FC2-40350D94CBF7}"/>
            </a:ext>
          </a:extLst>
        </xdr:cNvPr>
        <xdr:cNvCxnSpPr/>
      </xdr:nvCxnSpPr>
      <xdr:spPr>
        <a:xfrm>
          <a:off x="10388600" y="1552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39345</xdr:rowOff>
    </xdr:from>
    <xdr:to>
      <xdr:col>15</xdr:col>
      <xdr:colOff>180975</xdr:colOff>
      <xdr:row>95</xdr:row>
      <xdr:rowOff>160674</xdr:rowOff>
    </xdr:to>
    <xdr:cxnSp macro="">
      <xdr:nvCxnSpPr>
        <xdr:cNvPr id="453" name="直線コネクタ 452">
          <a:extLst>
            <a:ext uri="{FF2B5EF4-FFF2-40B4-BE49-F238E27FC236}">
              <a16:creationId xmlns="" xmlns:a16="http://schemas.microsoft.com/office/drawing/2014/main" id="{59AAF14E-3325-4A2D-B0ED-02773BAEAE3D}"/>
            </a:ext>
          </a:extLst>
        </xdr:cNvPr>
        <xdr:cNvCxnSpPr/>
      </xdr:nvCxnSpPr>
      <xdr:spPr>
        <a:xfrm flipV="1">
          <a:off x="9639300" y="15984195"/>
          <a:ext cx="838200" cy="46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89788</xdr:rowOff>
    </xdr:from>
    <xdr:ext cx="534377" cy="259045"/>
    <xdr:sp macro="" textlink="">
      <xdr:nvSpPr>
        <xdr:cNvPr id="454" name="普通建設事業費 （ うち更新整備　）平均値テキスト">
          <a:extLst>
            <a:ext uri="{FF2B5EF4-FFF2-40B4-BE49-F238E27FC236}">
              <a16:creationId xmlns="" xmlns:a16="http://schemas.microsoft.com/office/drawing/2014/main" id="{E380AC0E-D3F0-4EA9-A4D9-61FCC3632E08}"/>
            </a:ext>
          </a:extLst>
        </xdr:cNvPr>
        <xdr:cNvSpPr txBox="1"/>
      </xdr:nvSpPr>
      <xdr:spPr>
        <a:xfrm>
          <a:off x="10528300" y="160346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22,607</a:t>
          </a:r>
          <a:endParaRPr kumimoji="1" lang="ja-JP" altLang="en-US" sz="1000" b="1">
            <a:solidFill>
              <a:srgbClr val="000080"/>
            </a:solidFill>
            <a:latin typeface="ＭＳ Ｐゴシック"/>
          </a:endParaRPr>
        </a:p>
      </xdr:txBody>
    </xdr:sp>
    <xdr:clientData/>
  </xdr:oneCellAnchor>
  <xdr:twoCellAnchor>
    <xdr:from>
      <xdr:col>15</xdr:col>
      <xdr:colOff>130175</xdr:colOff>
      <xdr:row>93</xdr:row>
      <xdr:rowOff>111361</xdr:rowOff>
    </xdr:from>
    <xdr:to>
      <xdr:col>15</xdr:col>
      <xdr:colOff>231775</xdr:colOff>
      <xdr:row>94</xdr:row>
      <xdr:rowOff>41511</xdr:rowOff>
    </xdr:to>
    <xdr:sp macro="" textlink="">
      <xdr:nvSpPr>
        <xdr:cNvPr id="455" name="フローチャート : 判断 454">
          <a:extLst>
            <a:ext uri="{FF2B5EF4-FFF2-40B4-BE49-F238E27FC236}">
              <a16:creationId xmlns="" xmlns:a16="http://schemas.microsoft.com/office/drawing/2014/main" id="{3B49F9A8-A9B9-4AFA-89CC-7F7ED99D2129}"/>
            </a:ext>
          </a:extLst>
        </xdr:cNvPr>
        <xdr:cNvSpPr/>
      </xdr:nvSpPr>
      <xdr:spPr>
        <a:xfrm>
          <a:off x="10426700" y="1605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100781</xdr:rowOff>
    </xdr:from>
    <xdr:to>
      <xdr:col>14</xdr:col>
      <xdr:colOff>28575</xdr:colOff>
      <xdr:row>95</xdr:row>
      <xdr:rowOff>160674</xdr:rowOff>
    </xdr:to>
    <xdr:cxnSp macro="">
      <xdr:nvCxnSpPr>
        <xdr:cNvPr id="456" name="直線コネクタ 455">
          <a:extLst>
            <a:ext uri="{FF2B5EF4-FFF2-40B4-BE49-F238E27FC236}">
              <a16:creationId xmlns="" xmlns:a16="http://schemas.microsoft.com/office/drawing/2014/main" id="{87C0F127-C576-4D59-81BE-6DC04974F622}"/>
            </a:ext>
          </a:extLst>
        </xdr:cNvPr>
        <xdr:cNvCxnSpPr/>
      </xdr:nvCxnSpPr>
      <xdr:spPr>
        <a:xfrm>
          <a:off x="8750300" y="16388531"/>
          <a:ext cx="889000" cy="5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168739</xdr:rowOff>
    </xdr:from>
    <xdr:to>
      <xdr:col>14</xdr:col>
      <xdr:colOff>79375</xdr:colOff>
      <xdr:row>95</xdr:row>
      <xdr:rowOff>98889</xdr:rowOff>
    </xdr:to>
    <xdr:sp macro="" textlink="">
      <xdr:nvSpPr>
        <xdr:cNvPr id="457" name="フローチャート : 判断 456">
          <a:extLst>
            <a:ext uri="{FF2B5EF4-FFF2-40B4-BE49-F238E27FC236}">
              <a16:creationId xmlns="" xmlns:a16="http://schemas.microsoft.com/office/drawing/2014/main" id="{7EE59B85-7A89-40F6-8E09-D6F1ECC616D3}"/>
            </a:ext>
          </a:extLst>
        </xdr:cNvPr>
        <xdr:cNvSpPr/>
      </xdr:nvSpPr>
      <xdr:spPr>
        <a:xfrm>
          <a:off x="9588500" y="1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115416</xdr:rowOff>
    </xdr:from>
    <xdr:ext cx="534377" cy="259045"/>
    <xdr:sp macro="" textlink="">
      <xdr:nvSpPr>
        <xdr:cNvPr id="458" name="テキスト ボックス 457">
          <a:extLst>
            <a:ext uri="{FF2B5EF4-FFF2-40B4-BE49-F238E27FC236}">
              <a16:creationId xmlns="" xmlns:a16="http://schemas.microsoft.com/office/drawing/2014/main" id="{C3AFBB6E-F5AA-4E0C-B814-E519A2D3743D}"/>
            </a:ext>
          </a:extLst>
        </xdr:cNvPr>
        <xdr:cNvSpPr txBox="1"/>
      </xdr:nvSpPr>
      <xdr:spPr>
        <a:xfrm>
          <a:off x="9372111" y="160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18,603</a:t>
          </a:r>
          <a:endParaRPr kumimoji="1" lang="ja-JP" altLang="en-US" sz="1000" b="1">
            <a:solidFill>
              <a:srgbClr val="000080"/>
            </a:solidFill>
            <a:latin typeface="ＭＳ Ｐゴシック"/>
          </a:endParaRPr>
        </a:p>
      </xdr:txBody>
    </xdr:sp>
    <xdr:clientData/>
  </xdr:oneCellAnchor>
  <xdr:twoCellAnchor>
    <xdr:from>
      <xdr:col>12</xdr:col>
      <xdr:colOff>460375</xdr:colOff>
      <xdr:row>94</xdr:row>
      <xdr:rowOff>151364</xdr:rowOff>
    </xdr:from>
    <xdr:to>
      <xdr:col>12</xdr:col>
      <xdr:colOff>561975</xdr:colOff>
      <xdr:row>95</xdr:row>
      <xdr:rowOff>81514</xdr:rowOff>
    </xdr:to>
    <xdr:sp macro="" textlink="">
      <xdr:nvSpPr>
        <xdr:cNvPr id="459" name="フローチャート : 判断 458">
          <a:extLst>
            <a:ext uri="{FF2B5EF4-FFF2-40B4-BE49-F238E27FC236}">
              <a16:creationId xmlns="" xmlns:a16="http://schemas.microsoft.com/office/drawing/2014/main" id="{658CCD69-D5DD-4D4F-9FCB-C6E107BC55D5}"/>
            </a:ext>
          </a:extLst>
        </xdr:cNvPr>
        <xdr:cNvSpPr/>
      </xdr:nvSpPr>
      <xdr:spPr>
        <a:xfrm>
          <a:off x="8699500" y="1626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98041</xdr:rowOff>
    </xdr:from>
    <xdr:ext cx="534377" cy="259045"/>
    <xdr:sp macro="" textlink="">
      <xdr:nvSpPr>
        <xdr:cNvPr id="460" name="テキスト ボックス 459">
          <a:extLst>
            <a:ext uri="{FF2B5EF4-FFF2-40B4-BE49-F238E27FC236}">
              <a16:creationId xmlns="" xmlns:a16="http://schemas.microsoft.com/office/drawing/2014/main" id="{BB3BBE80-80F5-418F-A2FF-A705CD564A6C}"/>
            </a:ext>
          </a:extLst>
        </xdr:cNvPr>
        <xdr:cNvSpPr txBox="1"/>
      </xdr:nvSpPr>
      <xdr:spPr>
        <a:xfrm>
          <a:off x="8483111" y="1604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18,907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a:extLst>
            <a:ext uri="{FF2B5EF4-FFF2-40B4-BE49-F238E27FC236}">
              <a16:creationId xmlns="" xmlns:a16="http://schemas.microsoft.com/office/drawing/2014/main" id="{AE8143FD-385A-4767-8190-E87BF2420619}"/>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a:extLst>
            <a:ext uri="{FF2B5EF4-FFF2-40B4-BE49-F238E27FC236}">
              <a16:creationId xmlns="" xmlns:a16="http://schemas.microsoft.com/office/drawing/2014/main" id="{7F47BA54-F24A-4A76-B56B-5240B495D6EF}"/>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a:extLst>
            <a:ext uri="{FF2B5EF4-FFF2-40B4-BE49-F238E27FC236}">
              <a16:creationId xmlns="" xmlns:a16="http://schemas.microsoft.com/office/drawing/2014/main" id="{BCD96018-558C-45B6-9881-0D9B67595C0F}"/>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a:extLst>
            <a:ext uri="{FF2B5EF4-FFF2-40B4-BE49-F238E27FC236}">
              <a16:creationId xmlns="" xmlns:a16="http://schemas.microsoft.com/office/drawing/2014/main" id="{84DC418A-A4E8-4C83-8DFB-277FA587F1A5}"/>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a:extLst>
            <a:ext uri="{FF2B5EF4-FFF2-40B4-BE49-F238E27FC236}">
              <a16:creationId xmlns="" xmlns:a16="http://schemas.microsoft.com/office/drawing/2014/main" id="{AC29BB3B-92A0-48BF-A31E-0B265C4101E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92</xdr:row>
      <xdr:rowOff>159995</xdr:rowOff>
    </xdr:from>
    <xdr:to>
      <xdr:col>15</xdr:col>
      <xdr:colOff>231775</xdr:colOff>
      <xdr:row>93</xdr:row>
      <xdr:rowOff>90145</xdr:rowOff>
    </xdr:to>
    <xdr:sp macro="" textlink="">
      <xdr:nvSpPr>
        <xdr:cNvPr id="466" name="円/楕円 465">
          <a:extLst>
            <a:ext uri="{FF2B5EF4-FFF2-40B4-BE49-F238E27FC236}">
              <a16:creationId xmlns="" xmlns:a16="http://schemas.microsoft.com/office/drawing/2014/main" id="{7C5CBE5C-97C8-4EEE-AF87-40041EE83395}"/>
            </a:ext>
          </a:extLst>
        </xdr:cNvPr>
        <xdr:cNvSpPr/>
      </xdr:nvSpPr>
      <xdr:spPr>
        <a:xfrm>
          <a:off x="10426700" y="1593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11422</xdr:rowOff>
    </xdr:from>
    <xdr:ext cx="534377" cy="259045"/>
    <xdr:sp macro="" textlink="">
      <xdr:nvSpPr>
        <xdr:cNvPr id="467" name="普通建設事業費 （ うち更新整備　）該当値テキスト">
          <a:extLst>
            <a:ext uri="{FF2B5EF4-FFF2-40B4-BE49-F238E27FC236}">
              <a16:creationId xmlns="" xmlns:a16="http://schemas.microsoft.com/office/drawing/2014/main" id="{68DF39F6-9615-4F0D-942E-577846361D0F}"/>
            </a:ext>
          </a:extLst>
        </xdr:cNvPr>
        <xdr:cNvSpPr txBox="1"/>
      </xdr:nvSpPr>
      <xdr:spPr>
        <a:xfrm>
          <a:off x="10528300" y="1578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24,756</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109874</xdr:rowOff>
    </xdr:from>
    <xdr:to>
      <xdr:col>14</xdr:col>
      <xdr:colOff>79375</xdr:colOff>
      <xdr:row>96</xdr:row>
      <xdr:rowOff>40024</xdr:rowOff>
    </xdr:to>
    <xdr:sp macro="" textlink="">
      <xdr:nvSpPr>
        <xdr:cNvPr id="468" name="円/楕円 467">
          <a:extLst>
            <a:ext uri="{FF2B5EF4-FFF2-40B4-BE49-F238E27FC236}">
              <a16:creationId xmlns="" xmlns:a16="http://schemas.microsoft.com/office/drawing/2014/main" id="{A4C8C427-7CDE-4842-B0F4-4115964A3E2C}"/>
            </a:ext>
          </a:extLst>
        </xdr:cNvPr>
        <xdr:cNvSpPr/>
      </xdr:nvSpPr>
      <xdr:spPr>
        <a:xfrm>
          <a:off x="9588500" y="1639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31151</xdr:rowOff>
    </xdr:from>
    <xdr:ext cx="534377" cy="259045"/>
    <xdr:sp macro="" textlink="">
      <xdr:nvSpPr>
        <xdr:cNvPr id="469" name="テキスト ボックス 468">
          <a:extLst>
            <a:ext uri="{FF2B5EF4-FFF2-40B4-BE49-F238E27FC236}">
              <a16:creationId xmlns="" xmlns:a16="http://schemas.microsoft.com/office/drawing/2014/main" id="{0C421CFA-CF65-4206-9B1A-96176C979A73}"/>
            </a:ext>
          </a:extLst>
        </xdr:cNvPr>
        <xdr:cNvSpPr txBox="1"/>
      </xdr:nvSpPr>
      <xdr:spPr>
        <a:xfrm>
          <a:off x="9372111" y="1649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16,633</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49981</xdr:rowOff>
    </xdr:from>
    <xdr:to>
      <xdr:col>12</xdr:col>
      <xdr:colOff>561975</xdr:colOff>
      <xdr:row>95</xdr:row>
      <xdr:rowOff>151581</xdr:rowOff>
    </xdr:to>
    <xdr:sp macro="" textlink="">
      <xdr:nvSpPr>
        <xdr:cNvPr id="470" name="円/楕円 469">
          <a:extLst>
            <a:ext uri="{FF2B5EF4-FFF2-40B4-BE49-F238E27FC236}">
              <a16:creationId xmlns="" xmlns:a16="http://schemas.microsoft.com/office/drawing/2014/main" id="{206C1E3B-A16F-47DB-8626-14044A10F340}"/>
            </a:ext>
          </a:extLst>
        </xdr:cNvPr>
        <xdr:cNvSpPr/>
      </xdr:nvSpPr>
      <xdr:spPr>
        <a:xfrm>
          <a:off x="8699500" y="1633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142708</xdr:rowOff>
    </xdr:from>
    <xdr:ext cx="534377" cy="259045"/>
    <xdr:sp macro="" textlink="">
      <xdr:nvSpPr>
        <xdr:cNvPr id="471" name="テキスト ボックス 470">
          <a:extLst>
            <a:ext uri="{FF2B5EF4-FFF2-40B4-BE49-F238E27FC236}">
              <a16:creationId xmlns="" xmlns:a16="http://schemas.microsoft.com/office/drawing/2014/main" id="{4BE31069-B7B9-46DE-AAB3-AB26BC4FBFC2}"/>
            </a:ext>
          </a:extLst>
        </xdr:cNvPr>
        <xdr:cNvSpPr txBox="1"/>
      </xdr:nvSpPr>
      <xdr:spPr>
        <a:xfrm>
          <a:off x="8483111" y="1643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17,681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a:extLst>
            <a:ext uri="{FF2B5EF4-FFF2-40B4-BE49-F238E27FC236}">
              <a16:creationId xmlns="" xmlns:a16="http://schemas.microsoft.com/office/drawing/2014/main" id="{43B6EED4-4397-4E18-BD10-2E40308EDD71}"/>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a:extLst>
            <a:ext uri="{FF2B5EF4-FFF2-40B4-BE49-F238E27FC236}">
              <a16:creationId xmlns="" xmlns:a16="http://schemas.microsoft.com/office/drawing/2014/main" id="{F40EA549-F282-47FD-9574-9E44815D6E8D}"/>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a:extLst>
            <a:ext uri="{FF2B5EF4-FFF2-40B4-BE49-F238E27FC236}">
              <a16:creationId xmlns="" xmlns:a16="http://schemas.microsoft.com/office/drawing/2014/main" id="{B91F4250-E145-41CA-BE10-1FBF334BA329}"/>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a:extLst>
            <a:ext uri="{FF2B5EF4-FFF2-40B4-BE49-F238E27FC236}">
              <a16:creationId xmlns="" xmlns:a16="http://schemas.microsoft.com/office/drawing/2014/main" id="{03941304-4EA9-4E23-A7AB-9AA5FC5DAE25}"/>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a:extLst>
            <a:ext uri="{FF2B5EF4-FFF2-40B4-BE49-F238E27FC236}">
              <a16:creationId xmlns="" xmlns:a16="http://schemas.microsoft.com/office/drawing/2014/main" id="{F1B2799A-497E-420B-9937-BD9D0A3DF9B1}"/>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a:extLst>
            <a:ext uri="{FF2B5EF4-FFF2-40B4-BE49-F238E27FC236}">
              <a16:creationId xmlns="" xmlns:a16="http://schemas.microsoft.com/office/drawing/2014/main" id="{07ACCB54-8CF2-4505-8121-75A1E4AA1CE6}"/>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a:extLst>
            <a:ext uri="{FF2B5EF4-FFF2-40B4-BE49-F238E27FC236}">
              <a16:creationId xmlns="" xmlns:a16="http://schemas.microsoft.com/office/drawing/2014/main" id="{D049850D-36DD-4FE9-9FDD-7F741AD02106}"/>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a:extLst>
            <a:ext uri="{FF2B5EF4-FFF2-40B4-BE49-F238E27FC236}">
              <a16:creationId xmlns="" xmlns:a16="http://schemas.microsoft.com/office/drawing/2014/main" id="{7A346835-0BA1-4ACB-8B53-00765F2A9B19}"/>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a:extLst>
            <a:ext uri="{FF2B5EF4-FFF2-40B4-BE49-F238E27FC236}">
              <a16:creationId xmlns="" xmlns:a16="http://schemas.microsoft.com/office/drawing/2014/main" id="{15C03389-C148-4878-A6BC-6D8A043982CC}"/>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a:extLst>
            <a:ext uri="{FF2B5EF4-FFF2-40B4-BE49-F238E27FC236}">
              <a16:creationId xmlns="" xmlns:a16="http://schemas.microsoft.com/office/drawing/2014/main" id="{848D54E1-2F2E-4785-A2A4-204121E6623D}"/>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2" name="直線コネクタ 481">
          <a:extLst>
            <a:ext uri="{FF2B5EF4-FFF2-40B4-BE49-F238E27FC236}">
              <a16:creationId xmlns="" xmlns:a16="http://schemas.microsoft.com/office/drawing/2014/main" id="{4FC0BDDB-264F-4537-9ADA-1F8D651D4C12}"/>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3" name="テキスト ボックス 482">
          <a:extLst>
            <a:ext uri="{FF2B5EF4-FFF2-40B4-BE49-F238E27FC236}">
              <a16:creationId xmlns="" xmlns:a16="http://schemas.microsoft.com/office/drawing/2014/main" id="{D8AE880A-5756-4B08-BD1B-FC7B61810E1B}"/>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4" name="直線コネクタ 483">
          <a:extLst>
            <a:ext uri="{FF2B5EF4-FFF2-40B4-BE49-F238E27FC236}">
              <a16:creationId xmlns="" xmlns:a16="http://schemas.microsoft.com/office/drawing/2014/main" id="{4D92A388-C61D-4DEB-91B5-4E4A8ACB4AEF}"/>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5" name="テキスト ボックス 484">
          <a:extLst>
            <a:ext uri="{FF2B5EF4-FFF2-40B4-BE49-F238E27FC236}">
              <a16:creationId xmlns="" xmlns:a16="http://schemas.microsoft.com/office/drawing/2014/main" id="{A3CAC45F-4929-498E-BDB2-456845AA710A}"/>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6" name="直線コネクタ 485">
          <a:extLst>
            <a:ext uri="{FF2B5EF4-FFF2-40B4-BE49-F238E27FC236}">
              <a16:creationId xmlns="" xmlns:a16="http://schemas.microsoft.com/office/drawing/2014/main" id="{F4F62C44-84F1-45F0-BFD4-3E6223E5D35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7" name="テキスト ボックス 486">
          <a:extLst>
            <a:ext uri="{FF2B5EF4-FFF2-40B4-BE49-F238E27FC236}">
              <a16:creationId xmlns="" xmlns:a16="http://schemas.microsoft.com/office/drawing/2014/main" id="{E409C4DA-481E-4FC7-AA69-0650FEA4470D}"/>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8" name="直線コネクタ 487">
          <a:extLst>
            <a:ext uri="{FF2B5EF4-FFF2-40B4-BE49-F238E27FC236}">
              <a16:creationId xmlns="" xmlns:a16="http://schemas.microsoft.com/office/drawing/2014/main" id="{9F9D829D-0ADF-4CD0-9B66-272A4B92E4E3}"/>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9" name="テキスト ボックス 488">
          <a:extLst>
            <a:ext uri="{FF2B5EF4-FFF2-40B4-BE49-F238E27FC236}">
              <a16:creationId xmlns="" xmlns:a16="http://schemas.microsoft.com/office/drawing/2014/main" id="{6379C3AA-2ACD-4F84-93BA-C3A56666C72E}"/>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0" name="直線コネクタ 489">
          <a:extLst>
            <a:ext uri="{FF2B5EF4-FFF2-40B4-BE49-F238E27FC236}">
              <a16:creationId xmlns="" xmlns:a16="http://schemas.microsoft.com/office/drawing/2014/main" id="{DE0DE70B-13EC-4B1E-A9D2-6C14466F10E8}"/>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91" name="テキスト ボックス 490">
          <a:extLst>
            <a:ext uri="{FF2B5EF4-FFF2-40B4-BE49-F238E27FC236}">
              <a16:creationId xmlns="" xmlns:a16="http://schemas.microsoft.com/office/drawing/2014/main" id="{107F52AF-FC79-4833-8867-11E32529284A}"/>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2" name="直線コネクタ 491">
          <a:extLst>
            <a:ext uri="{FF2B5EF4-FFF2-40B4-BE49-F238E27FC236}">
              <a16:creationId xmlns="" xmlns:a16="http://schemas.microsoft.com/office/drawing/2014/main" id="{58C092E6-F388-4CEF-B685-0CADC400D304}"/>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3" name="テキスト ボックス 492">
          <a:extLst>
            <a:ext uri="{FF2B5EF4-FFF2-40B4-BE49-F238E27FC236}">
              <a16:creationId xmlns="" xmlns:a16="http://schemas.microsoft.com/office/drawing/2014/main" id="{72A264B9-E537-4F74-9A5F-D6B657A38802}"/>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4" name="災害復旧事業費グラフ枠">
          <a:extLst>
            <a:ext uri="{FF2B5EF4-FFF2-40B4-BE49-F238E27FC236}">
              <a16:creationId xmlns="" xmlns:a16="http://schemas.microsoft.com/office/drawing/2014/main" id="{FD5E3ED7-339E-4978-B6D3-3C21EB1D74B3}"/>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32944</xdr:rowOff>
    </xdr:from>
    <xdr:to>
      <xdr:col>23</xdr:col>
      <xdr:colOff>516889</xdr:colOff>
      <xdr:row>39</xdr:row>
      <xdr:rowOff>44450</xdr:rowOff>
    </xdr:to>
    <xdr:cxnSp macro="">
      <xdr:nvCxnSpPr>
        <xdr:cNvPr id="495" name="直線コネクタ 494">
          <a:extLst>
            <a:ext uri="{FF2B5EF4-FFF2-40B4-BE49-F238E27FC236}">
              <a16:creationId xmlns="" xmlns:a16="http://schemas.microsoft.com/office/drawing/2014/main" id="{8234E171-5E01-4AD3-A589-56E6007787EA}"/>
            </a:ext>
          </a:extLst>
        </xdr:cNvPr>
        <xdr:cNvCxnSpPr/>
      </xdr:nvCxnSpPr>
      <xdr:spPr>
        <a:xfrm flipV="1">
          <a:off x="16317595" y="5347894"/>
          <a:ext cx="1269" cy="138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6" name="災害復旧事業費最小値テキスト">
          <a:extLst>
            <a:ext uri="{FF2B5EF4-FFF2-40B4-BE49-F238E27FC236}">
              <a16:creationId xmlns="" xmlns:a16="http://schemas.microsoft.com/office/drawing/2014/main" id="{B7FEC2B0-DF44-4390-A230-3B76428BC0DB}"/>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7" name="直線コネクタ 496">
          <a:extLst>
            <a:ext uri="{FF2B5EF4-FFF2-40B4-BE49-F238E27FC236}">
              <a16:creationId xmlns="" xmlns:a16="http://schemas.microsoft.com/office/drawing/2014/main" id="{084F6871-54FC-44DE-9B60-8B5F2F0A1547}"/>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151071</xdr:rowOff>
    </xdr:from>
    <xdr:ext cx="534377" cy="259045"/>
    <xdr:sp macro="" textlink="">
      <xdr:nvSpPr>
        <xdr:cNvPr id="498" name="災害復旧事業費最大値テキスト">
          <a:extLst>
            <a:ext uri="{FF2B5EF4-FFF2-40B4-BE49-F238E27FC236}">
              <a16:creationId xmlns="" xmlns:a16="http://schemas.microsoft.com/office/drawing/2014/main" id="{D767449D-AB90-4CD5-B539-D10D7D6C47E6}"/>
            </a:ext>
          </a:extLst>
        </xdr:cNvPr>
        <xdr:cNvSpPr txBox="1"/>
      </xdr:nvSpPr>
      <xdr:spPr>
        <a:xfrm>
          <a:off x="16370300" y="512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18,151</a:t>
          </a:r>
          <a:endParaRPr kumimoji="1" lang="ja-JP" altLang="en-US" sz="1000" b="1">
            <a:latin typeface="ＭＳ Ｐゴシック"/>
          </a:endParaRPr>
        </a:p>
      </xdr:txBody>
    </xdr:sp>
    <xdr:clientData/>
  </xdr:oneCellAnchor>
  <xdr:twoCellAnchor>
    <xdr:from>
      <xdr:col>23</xdr:col>
      <xdr:colOff>428625</xdr:colOff>
      <xdr:row>31</xdr:row>
      <xdr:rowOff>32944</xdr:rowOff>
    </xdr:from>
    <xdr:to>
      <xdr:col>23</xdr:col>
      <xdr:colOff>606425</xdr:colOff>
      <xdr:row>31</xdr:row>
      <xdr:rowOff>32944</xdr:rowOff>
    </xdr:to>
    <xdr:cxnSp macro="">
      <xdr:nvCxnSpPr>
        <xdr:cNvPr id="499" name="直線コネクタ 498">
          <a:extLst>
            <a:ext uri="{FF2B5EF4-FFF2-40B4-BE49-F238E27FC236}">
              <a16:creationId xmlns="" xmlns:a16="http://schemas.microsoft.com/office/drawing/2014/main" id="{7C68ED0C-02A1-4B38-826D-B8ECAF6978FB}"/>
            </a:ext>
          </a:extLst>
        </xdr:cNvPr>
        <xdr:cNvCxnSpPr/>
      </xdr:nvCxnSpPr>
      <xdr:spPr>
        <a:xfrm>
          <a:off x="16230600" y="5347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115545</xdr:rowOff>
    </xdr:from>
    <xdr:to>
      <xdr:col>23</xdr:col>
      <xdr:colOff>517525</xdr:colOff>
      <xdr:row>39</xdr:row>
      <xdr:rowOff>27305</xdr:rowOff>
    </xdr:to>
    <xdr:cxnSp macro="">
      <xdr:nvCxnSpPr>
        <xdr:cNvPr id="500" name="直線コネクタ 499">
          <a:extLst>
            <a:ext uri="{FF2B5EF4-FFF2-40B4-BE49-F238E27FC236}">
              <a16:creationId xmlns="" xmlns:a16="http://schemas.microsoft.com/office/drawing/2014/main" id="{613E0C67-77AC-4028-814F-F4245A6CA23A}"/>
            </a:ext>
          </a:extLst>
        </xdr:cNvPr>
        <xdr:cNvCxnSpPr/>
      </xdr:nvCxnSpPr>
      <xdr:spPr>
        <a:xfrm>
          <a:off x="15481300" y="6630645"/>
          <a:ext cx="838200" cy="8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126331</xdr:rowOff>
    </xdr:from>
    <xdr:ext cx="378565" cy="259045"/>
    <xdr:sp macro="" textlink="">
      <xdr:nvSpPr>
        <xdr:cNvPr id="501" name="災害復旧事業費平均値テキスト">
          <a:extLst>
            <a:ext uri="{FF2B5EF4-FFF2-40B4-BE49-F238E27FC236}">
              <a16:creationId xmlns="" xmlns:a16="http://schemas.microsoft.com/office/drawing/2014/main" id="{6480BC67-90A5-451B-AC89-8CB766F26428}"/>
            </a:ext>
          </a:extLst>
        </xdr:cNvPr>
        <xdr:cNvSpPr txBox="1"/>
      </xdr:nvSpPr>
      <xdr:spPr>
        <a:xfrm>
          <a:off x="16370300" y="64699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103454</xdr:rowOff>
    </xdr:from>
    <xdr:to>
      <xdr:col>23</xdr:col>
      <xdr:colOff>568325</xdr:colOff>
      <xdr:row>39</xdr:row>
      <xdr:rowOff>33604</xdr:rowOff>
    </xdr:to>
    <xdr:sp macro="" textlink="">
      <xdr:nvSpPr>
        <xdr:cNvPr id="502" name="フローチャート : 判断 501">
          <a:extLst>
            <a:ext uri="{FF2B5EF4-FFF2-40B4-BE49-F238E27FC236}">
              <a16:creationId xmlns="" xmlns:a16="http://schemas.microsoft.com/office/drawing/2014/main" id="{167ECF78-962C-4FEB-9817-D9AE7C9EC209}"/>
            </a:ext>
          </a:extLst>
        </xdr:cNvPr>
        <xdr:cNvSpPr/>
      </xdr:nvSpPr>
      <xdr:spPr>
        <a:xfrm>
          <a:off x="16268700" y="661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115545</xdr:rowOff>
    </xdr:from>
    <xdr:to>
      <xdr:col>22</xdr:col>
      <xdr:colOff>365125</xdr:colOff>
      <xdr:row>38</xdr:row>
      <xdr:rowOff>124384</xdr:rowOff>
    </xdr:to>
    <xdr:cxnSp macro="">
      <xdr:nvCxnSpPr>
        <xdr:cNvPr id="503" name="直線コネクタ 502">
          <a:extLst>
            <a:ext uri="{FF2B5EF4-FFF2-40B4-BE49-F238E27FC236}">
              <a16:creationId xmlns="" xmlns:a16="http://schemas.microsoft.com/office/drawing/2014/main" id="{3B9D98CF-0DAB-437B-B00C-AE03C88C74C7}"/>
            </a:ext>
          </a:extLst>
        </xdr:cNvPr>
        <xdr:cNvCxnSpPr/>
      </xdr:nvCxnSpPr>
      <xdr:spPr>
        <a:xfrm flipV="1">
          <a:off x="14592300" y="6630645"/>
          <a:ext cx="889000" cy="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120218</xdr:rowOff>
    </xdr:from>
    <xdr:to>
      <xdr:col>22</xdr:col>
      <xdr:colOff>415925</xdr:colOff>
      <xdr:row>39</xdr:row>
      <xdr:rowOff>50368</xdr:rowOff>
    </xdr:to>
    <xdr:sp macro="" textlink="">
      <xdr:nvSpPr>
        <xdr:cNvPr id="504" name="フローチャート : 判断 503">
          <a:extLst>
            <a:ext uri="{FF2B5EF4-FFF2-40B4-BE49-F238E27FC236}">
              <a16:creationId xmlns="" xmlns:a16="http://schemas.microsoft.com/office/drawing/2014/main" id="{A4A81BBC-FBE4-4A66-A0E9-48E95223324D}"/>
            </a:ext>
          </a:extLst>
        </xdr:cNvPr>
        <xdr:cNvSpPr/>
      </xdr:nvSpPr>
      <xdr:spPr>
        <a:xfrm>
          <a:off x="15430500" y="663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41495</xdr:rowOff>
    </xdr:from>
    <xdr:ext cx="378565" cy="259045"/>
    <xdr:sp macro="" textlink="">
      <xdr:nvSpPr>
        <xdr:cNvPr id="505" name="テキスト ボックス 504">
          <a:extLst>
            <a:ext uri="{FF2B5EF4-FFF2-40B4-BE49-F238E27FC236}">
              <a16:creationId xmlns="" xmlns:a16="http://schemas.microsoft.com/office/drawing/2014/main" id="{8DF5D810-A658-4E24-8920-28287DB494C4}"/>
            </a:ext>
          </a:extLst>
        </xdr:cNvPr>
        <xdr:cNvSpPr txBox="1"/>
      </xdr:nvSpPr>
      <xdr:spPr>
        <a:xfrm>
          <a:off x="15292017" y="67280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124384</xdr:rowOff>
    </xdr:from>
    <xdr:to>
      <xdr:col>21</xdr:col>
      <xdr:colOff>161925</xdr:colOff>
      <xdr:row>38</xdr:row>
      <xdr:rowOff>142672</xdr:rowOff>
    </xdr:to>
    <xdr:cxnSp macro="">
      <xdr:nvCxnSpPr>
        <xdr:cNvPr id="506" name="直線コネクタ 505">
          <a:extLst>
            <a:ext uri="{FF2B5EF4-FFF2-40B4-BE49-F238E27FC236}">
              <a16:creationId xmlns="" xmlns:a16="http://schemas.microsoft.com/office/drawing/2014/main" id="{CAD33ABD-0827-4F8D-9A22-817BBF43FEA8}"/>
            </a:ext>
          </a:extLst>
        </xdr:cNvPr>
        <xdr:cNvCxnSpPr/>
      </xdr:nvCxnSpPr>
      <xdr:spPr>
        <a:xfrm flipV="1">
          <a:off x="13703300" y="66394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111760</xdr:rowOff>
    </xdr:from>
    <xdr:to>
      <xdr:col>21</xdr:col>
      <xdr:colOff>212725</xdr:colOff>
      <xdr:row>39</xdr:row>
      <xdr:rowOff>41910</xdr:rowOff>
    </xdr:to>
    <xdr:sp macro="" textlink="">
      <xdr:nvSpPr>
        <xdr:cNvPr id="507" name="フローチャート : 判断 506">
          <a:extLst>
            <a:ext uri="{FF2B5EF4-FFF2-40B4-BE49-F238E27FC236}">
              <a16:creationId xmlns="" xmlns:a16="http://schemas.microsoft.com/office/drawing/2014/main" id="{D1D3C1CB-A72A-414C-B712-FF33EABF32C2}"/>
            </a:ext>
          </a:extLst>
        </xdr:cNvPr>
        <xdr:cNvSpPr/>
      </xdr:nvSpPr>
      <xdr:spPr>
        <a:xfrm>
          <a:off x="14541500" y="662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33037</xdr:rowOff>
    </xdr:from>
    <xdr:ext cx="378565" cy="259045"/>
    <xdr:sp macro="" textlink="">
      <xdr:nvSpPr>
        <xdr:cNvPr id="508" name="テキスト ボックス 507">
          <a:extLst>
            <a:ext uri="{FF2B5EF4-FFF2-40B4-BE49-F238E27FC236}">
              <a16:creationId xmlns="" xmlns:a16="http://schemas.microsoft.com/office/drawing/2014/main" id="{864DA092-1039-4D1B-99BD-C3DF6BFDE9A4}"/>
            </a:ext>
          </a:extLst>
        </xdr:cNvPr>
        <xdr:cNvSpPr txBox="1"/>
      </xdr:nvSpPr>
      <xdr:spPr>
        <a:xfrm>
          <a:off x="14403017" y="6719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142672</xdr:rowOff>
    </xdr:from>
    <xdr:to>
      <xdr:col>19</xdr:col>
      <xdr:colOff>644525</xdr:colOff>
      <xdr:row>39</xdr:row>
      <xdr:rowOff>22428</xdr:rowOff>
    </xdr:to>
    <xdr:cxnSp macro="">
      <xdr:nvCxnSpPr>
        <xdr:cNvPr id="509" name="直線コネクタ 508">
          <a:extLst>
            <a:ext uri="{FF2B5EF4-FFF2-40B4-BE49-F238E27FC236}">
              <a16:creationId xmlns="" xmlns:a16="http://schemas.microsoft.com/office/drawing/2014/main" id="{1AF6E2DA-8041-4944-8F04-B0A6438E3DE6}"/>
            </a:ext>
          </a:extLst>
        </xdr:cNvPr>
        <xdr:cNvCxnSpPr/>
      </xdr:nvCxnSpPr>
      <xdr:spPr>
        <a:xfrm flipV="1">
          <a:off x="12814300" y="6657772"/>
          <a:ext cx="889000" cy="5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65887</xdr:rowOff>
    </xdr:from>
    <xdr:to>
      <xdr:col>20</xdr:col>
      <xdr:colOff>9525</xdr:colOff>
      <xdr:row>38</xdr:row>
      <xdr:rowOff>167487</xdr:rowOff>
    </xdr:to>
    <xdr:sp macro="" textlink="">
      <xdr:nvSpPr>
        <xdr:cNvPr id="510" name="フローチャート : 判断 509">
          <a:extLst>
            <a:ext uri="{FF2B5EF4-FFF2-40B4-BE49-F238E27FC236}">
              <a16:creationId xmlns="" xmlns:a16="http://schemas.microsoft.com/office/drawing/2014/main" id="{283E0802-349A-4D6C-BCCE-745BE16A4277}"/>
            </a:ext>
          </a:extLst>
        </xdr:cNvPr>
        <xdr:cNvSpPr/>
      </xdr:nvSpPr>
      <xdr:spPr>
        <a:xfrm>
          <a:off x="13652500" y="6580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12564</xdr:rowOff>
    </xdr:from>
    <xdr:ext cx="469744" cy="259045"/>
    <xdr:sp macro="" textlink="">
      <xdr:nvSpPr>
        <xdr:cNvPr id="511" name="テキスト ボックス 510">
          <a:extLst>
            <a:ext uri="{FF2B5EF4-FFF2-40B4-BE49-F238E27FC236}">
              <a16:creationId xmlns="" xmlns:a16="http://schemas.microsoft.com/office/drawing/2014/main" id="{23E8BB11-A93A-4201-BEE4-6B8D4D74F0D4}"/>
            </a:ext>
          </a:extLst>
        </xdr:cNvPr>
        <xdr:cNvSpPr txBox="1"/>
      </xdr:nvSpPr>
      <xdr:spPr>
        <a:xfrm>
          <a:off x="13468427" y="635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18796</xdr:rowOff>
    </xdr:from>
    <xdr:to>
      <xdr:col>18</xdr:col>
      <xdr:colOff>492125</xdr:colOff>
      <xdr:row>38</xdr:row>
      <xdr:rowOff>120396</xdr:rowOff>
    </xdr:to>
    <xdr:sp macro="" textlink="">
      <xdr:nvSpPr>
        <xdr:cNvPr id="512" name="フローチャート : 判断 511">
          <a:extLst>
            <a:ext uri="{FF2B5EF4-FFF2-40B4-BE49-F238E27FC236}">
              <a16:creationId xmlns="" xmlns:a16="http://schemas.microsoft.com/office/drawing/2014/main" id="{1FBF85AB-F00A-4D96-9252-E9A072B57C0A}"/>
            </a:ext>
          </a:extLst>
        </xdr:cNvPr>
        <xdr:cNvSpPr/>
      </xdr:nvSpPr>
      <xdr:spPr>
        <a:xfrm>
          <a:off x="12763500" y="6533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136923</xdr:rowOff>
    </xdr:from>
    <xdr:ext cx="469744" cy="259045"/>
    <xdr:sp macro="" textlink="">
      <xdr:nvSpPr>
        <xdr:cNvPr id="513" name="テキスト ボックス 512">
          <a:extLst>
            <a:ext uri="{FF2B5EF4-FFF2-40B4-BE49-F238E27FC236}">
              <a16:creationId xmlns="" xmlns:a16="http://schemas.microsoft.com/office/drawing/2014/main" id="{1B5BABB3-14EB-48C9-8263-B4307C468553}"/>
            </a:ext>
          </a:extLst>
        </xdr:cNvPr>
        <xdr:cNvSpPr txBox="1"/>
      </xdr:nvSpPr>
      <xdr:spPr>
        <a:xfrm>
          <a:off x="12579427" y="6309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4" name="テキスト ボックス 513">
          <a:extLst>
            <a:ext uri="{FF2B5EF4-FFF2-40B4-BE49-F238E27FC236}">
              <a16:creationId xmlns="" xmlns:a16="http://schemas.microsoft.com/office/drawing/2014/main" id="{2EFCB4E6-EFD0-4118-B967-3911CC77E54C}"/>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5" name="テキスト ボックス 514">
          <a:extLst>
            <a:ext uri="{FF2B5EF4-FFF2-40B4-BE49-F238E27FC236}">
              <a16:creationId xmlns="" xmlns:a16="http://schemas.microsoft.com/office/drawing/2014/main" id="{B216A55D-CD5E-4AD2-B8EA-04C47F67F32C}"/>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6" name="テキスト ボックス 515">
          <a:extLst>
            <a:ext uri="{FF2B5EF4-FFF2-40B4-BE49-F238E27FC236}">
              <a16:creationId xmlns="" xmlns:a16="http://schemas.microsoft.com/office/drawing/2014/main" id="{19CC1154-CA90-48B8-936D-61800C449FF5}"/>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7" name="テキスト ボックス 516">
          <a:extLst>
            <a:ext uri="{FF2B5EF4-FFF2-40B4-BE49-F238E27FC236}">
              <a16:creationId xmlns="" xmlns:a16="http://schemas.microsoft.com/office/drawing/2014/main" id="{551832FB-6FA8-488F-93C9-E9E4FF005367}"/>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8" name="テキスト ボックス 517">
          <a:extLst>
            <a:ext uri="{FF2B5EF4-FFF2-40B4-BE49-F238E27FC236}">
              <a16:creationId xmlns="" xmlns:a16="http://schemas.microsoft.com/office/drawing/2014/main" id="{69C6CE53-048D-46C7-A301-7649AEDDCD16}"/>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147955</xdr:rowOff>
    </xdr:from>
    <xdr:to>
      <xdr:col>23</xdr:col>
      <xdr:colOff>568325</xdr:colOff>
      <xdr:row>39</xdr:row>
      <xdr:rowOff>78105</xdr:rowOff>
    </xdr:to>
    <xdr:sp macro="" textlink="">
      <xdr:nvSpPr>
        <xdr:cNvPr id="519" name="円/楕円 518">
          <a:extLst>
            <a:ext uri="{FF2B5EF4-FFF2-40B4-BE49-F238E27FC236}">
              <a16:creationId xmlns="" xmlns:a16="http://schemas.microsoft.com/office/drawing/2014/main" id="{A34D1308-4CDF-4453-AF92-D3063685F9FF}"/>
            </a:ext>
          </a:extLst>
        </xdr:cNvPr>
        <xdr:cNvSpPr/>
      </xdr:nvSpPr>
      <xdr:spPr>
        <a:xfrm>
          <a:off x="16268700" y="666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81881</xdr:rowOff>
    </xdr:from>
    <xdr:ext cx="378565" cy="259045"/>
    <xdr:sp macro="" textlink="">
      <xdr:nvSpPr>
        <xdr:cNvPr id="520" name="災害復旧事業費該当値テキスト">
          <a:extLst>
            <a:ext uri="{FF2B5EF4-FFF2-40B4-BE49-F238E27FC236}">
              <a16:creationId xmlns="" xmlns:a16="http://schemas.microsoft.com/office/drawing/2014/main" id="{18756AE3-7F76-48A6-AD46-BBC79FC936C5}"/>
            </a:ext>
          </a:extLst>
        </xdr:cNvPr>
        <xdr:cNvSpPr txBox="1"/>
      </xdr:nvSpPr>
      <xdr:spPr>
        <a:xfrm>
          <a:off x="16370300" y="6596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64745</xdr:rowOff>
    </xdr:from>
    <xdr:to>
      <xdr:col>22</xdr:col>
      <xdr:colOff>415925</xdr:colOff>
      <xdr:row>38</xdr:row>
      <xdr:rowOff>166345</xdr:rowOff>
    </xdr:to>
    <xdr:sp macro="" textlink="">
      <xdr:nvSpPr>
        <xdr:cNvPr id="521" name="円/楕円 520">
          <a:extLst>
            <a:ext uri="{FF2B5EF4-FFF2-40B4-BE49-F238E27FC236}">
              <a16:creationId xmlns="" xmlns:a16="http://schemas.microsoft.com/office/drawing/2014/main" id="{1D49B57E-FF7E-4FB1-9FB9-F83ECE1BD17F}"/>
            </a:ext>
          </a:extLst>
        </xdr:cNvPr>
        <xdr:cNvSpPr/>
      </xdr:nvSpPr>
      <xdr:spPr>
        <a:xfrm>
          <a:off x="15430500" y="657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11421</xdr:rowOff>
    </xdr:from>
    <xdr:ext cx="469744" cy="259045"/>
    <xdr:sp macro="" textlink="">
      <xdr:nvSpPr>
        <xdr:cNvPr id="522" name="テキスト ボックス 521">
          <a:extLst>
            <a:ext uri="{FF2B5EF4-FFF2-40B4-BE49-F238E27FC236}">
              <a16:creationId xmlns="" xmlns:a16="http://schemas.microsoft.com/office/drawing/2014/main" id="{603D09C9-8A80-4CDB-B850-5CB1656DEC91}"/>
            </a:ext>
          </a:extLst>
        </xdr:cNvPr>
        <xdr:cNvSpPr txBox="1"/>
      </xdr:nvSpPr>
      <xdr:spPr>
        <a:xfrm>
          <a:off x="15246427" y="6355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73584</xdr:rowOff>
    </xdr:from>
    <xdr:to>
      <xdr:col>21</xdr:col>
      <xdr:colOff>212725</xdr:colOff>
      <xdr:row>39</xdr:row>
      <xdr:rowOff>3734</xdr:rowOff>
    </xdr:to>
    <xdr:sp macro="" textlink="">
      <xdr:nvSpPr>
        <xdr:cNvPr id="523" name="円/楕円 522">
          <a:extLst>
            <a:ext uri="{FF2B5EF4-FFF2-40B4-BE49-F238E27FC236}">
              <a16:creationId xmlns="" xmlns:a16="http://schemas.microsoft.com/office/drawing/2014/main" id="{93C186D1-9E67-4B97-A1A3-93150335AE63}"/>
            </a:ext>
          </a:extLst>
        </xdr:cNvPr>
        <xdr:cNvSpPr/>
      </xdr:nvSpPr>
      <xdr:spPr>
        <a:xfrm>
          <a:off x="14541500" y="658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20261</xdr:rowOff>
    </xdr:from>
    <xdr:ext cx="469744" cy="259045"/>
    <xdr:sp macro="" textlink="">
      <xdr:nvSpPr>
        <xdr:cNvPr id="524" name="テキスト ボックス 523">
          <a:extLst>
            <a:ext uri="{FF2B5EF4-FFF2-40B4-BE49-F238E27FC236}">
              <a16:creationId xmlns="" xmlns:a16="http://schemas.microsoft.com/office/drawing/2014/main" id="{56389BD1-7D96-4392-BD24-87E48B07FFEE}"/>
            </a:ext>
          </a:extLst>
        </xdr:cNvPr>
        <xdr:cNvSpPr txBox="1"/>
      </xdr:nvSpPr>
      <xdr:spPr>
        <a:xfrm>
          <a:off x="14357427" y="63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91872</xdr:rowOff>
    </xdr:from>
    <xdr:to>
      <xdr:col>20</xdr:col>
      <xdr:colOff>9525</xdr:colOff>
      <xdr:row>39</xdr:row>
      <xdr:rowOff>22022</xdr:rowOff>
    </xdr:to>
    <xdr:sp macro="" textlink="">
      <xdr:nvSpPr>
        <xdr:cNvPr id="525" name="円/楕円 524">
          <a:extLst>
            <a:ext uri="{FF2B5EF4-FFF2-40B4-BE49-F238E27FC236}">
              <a16:creationId xmlns="" xmlns:a16="http://schemas.microsoft.com/office/drawing/2014/main" id="{13B16CE7-4936-4759-B5D4-7E8C2B195BCD}"/>
            </a:ext>
          </a:extLst>
        </xdr:cNvPr>
        <xdr:cNvSpPr/>
      </xdr:nvSpPr>
      <xdr:spPr>
        <a:xfrm>
          <a:off x="13652500" y="660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13149</xdr:rowOff>
    </xdr:from>
    <xdr:ext cx="378565" cy="259045"/>
    <xdr:sp macro="" textlink="">
      <xdr:nvSpPr>
        <xdr:cNvPr id="526" name="テキスト ボックス 525">
          <a:extLst>
            <a:ext uri="{FF2B5EF4-FFF2-40B4-BE49-F238E27FC236}">
              <a16:creationId xmlns="" xmlns:a16="http://schemas.microsoft.com/office/drawing/2014/main" id="{A423CE8C-CDD0-43F8-9B96-C4223ABDFB70}"/>
            </a:ext>
          </a:extLst>
        </xdr:cNvPr>
        <xdr:cNvSpPr txBox="1"/>
      </xdr:nvSpPr>
      <xdr:spPr>
        <a:xfrm>
          <a:off x="13514017" y="6699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143078</xdr:rowOff>
    </xdr:from>
    <xdr:to>
      <xdr:col>18</xdr:col>
      <xdr:colOff>492125</xdr:colOff>
      <xdr:row>39</xdr:row>
      <xdr:rowOff>73228</xdr:rowOff>
    </xdr:to>
    <xdr:sp macro="" textlink="">
      <xdr:nvSpPr>
        <xdr:cNvPr id="527" name="円/楕円 526">
          <a:extLst>
            <a:ext uri="{FF2B5EF4-FFF2-40B4-BE49-F238E27FC236}">
              <a16:creationId xmlns="" xmlns:a16="http://schemas.microsoft.com/office/drawing/2014/main" id="{E9D0CECC-2FE4-439A-8417-E704F8058261}"/>
            </a:ext>
          </a:extLst>
        </xdr:cNvPr>
        <xdr:cNvSpPr/>
      </xdr:nvSpPr>
      <xdr:spPr>
        <a:xfrm>
          <a:off x="12763500" y="665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64355</xdr:rowOff>
    </xdr:from>
    <xdr:ext cx="378565" cy="259045"/>
    <xdr:sp macro="" textlink="">
      <xdr:nvSpPr>
        <xdr:cNvPr id="528" name="テキスト ボックス 527">
          <a:extLst>
            <a:ext uri="{FF2B5EF4-FFF2-40B4-BE49-F238E27FC236}">
              <a16:creationId xmlns="" xmlns:a16="http://schemas.microsoft.com/office/drawing/2014/main" id="{E9E5C860-3E3A-4825-993B-61334DBC3A14}"/>
            </a:ext>
          </a:extLst>
        </xdr:cNvPr>
        <xdr:cNvSpPr txBox="1"/>
      </xdr:nvSpPr>
      <xdr:spPr>
        <a:xfrm>
          <a:off x="12625017" y="6750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9" name="正方形/長方形 528">
          <a:extLst>
            <a:ext uri="{FF2B5EF4-FFF2-40B4-BE49-F238E27FC236}">
              <a16:creationId xmlns="" xmlns:a16="http://schemas.microsoft.com/office/drawing/2014/main" id="{C6A06A5E-047C-4845-9A6E-D48C6E36EB62}"/>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0" name="正方形/長方形 529">
          <a:extLst>
            <a:ext uri="{FF2B5EF4-FFF2-40B4-BE49-F238E27FC236}">
              <a16:creationId xmlns="" xmlns:a16="http://schemas.microsoft.com/office/drawing/2014/main" id="{79886392-6DA1-4B97-9025-25571965B00C}"/>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1" name="正方形/長方形 530">
          <a:extLst>
            <a:ext uri="{FF2B5EF4-FFF2-40B4-BE49-F238E27FC236}">
              <a16:creationId xmlns="" xmlns:a16="http://schemas.microsoft.com/office/drawing/2014/main" id="{CF5A15D8-D298-4F19-A430-282FF3FA0FF3}"/>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2" name="正方形/長方形 531">
          <a:extLst>
            <a:ext uri="{FF2B5EF4-FFF2-40B4-BE49-F238E27FC236}">
              <a16:creationId xmlns="" xmlns:a16="http://schemas.microsoft.com/office/drawing/2014/main" id="{63CA2928-5231-4017-A2DC-D3AE7E0E3B48}"/>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3" name="正方形/長方形 532">
          <a:extLst>
            <a:ext uri="{FF2B5EF4-FFF2-40B4-BE49-F238E27FC236}">
              <a16:creationId xmlns="" xmlns:a16="http://schemas.microsoft.com/office/drawing/2014/main" id="{101C5AF9-92F4-4783-A627-C94728DF32CC}"/>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4" name="正方形/長方形 533">
          <a:extLst>
            <a:ext uri="{FF2B5EF4-FFF2-40B4-BE49-F238E27FC236}">
              <a16:creationId xmlns="" xmlns:a16="http://schemas.microsoft.com/office/drawing/2014/main" id="{A93BB282-D7A0-4299-9B53-44AC015D6A39}"/>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5" name="正方形/長方形 534">
          <a:extLst>
            <a:ext uri="{FF2B5EF4-FFF2-40B4-BE49-F238E27FC236}">
              <a16:creationId xmlns="" xmlns:a16="http://schemas.microsoft.com/office/drawing/2014/main" id="{7780453A-0ECE-4A6E-8AA7-04246A83A903}"/>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6" name="正方形/長方形 535">
          <a:extLst>
            <a:ext uri="{FF2B5EF4-FFF2-40B4-BE49-F238E27FC236}">
              <a16:creationId xmlns="" xmlns:a16="http://schemas.microsoft.com/office/drawing/2014/main" id="{6C9FE28C-A71A-49E2-99D8-80B98944D0CF}"/>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7" name="テキスト ボックス 536">
          <a:extLst>
            <a:ext uri="{FF2B5EF4-FFF2-40B4-BE49-F238E27FC236}">
              <a16:creationId xmlns="" xmlns:a16="http://schemas.microsoft.com/office/drawing/2014/main" id="{CB7CAF91-123E-4E90-8181-CB66E109FE79}"/>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8" name="直線コネクタ 537">
          <a:extLst>
            <a:ext uri="{FF2B5EF4-FFF2-40B4-BE49-F238E27FC236}">
              <a16:creationId xmlns="" xmlns:a16="http://schemas.microsoft.com/office/drawing/2014/main" id="{B3BF77C8-FC54-4810-AFC2-59CDB30A4266}"/>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9" name="直線コネクタ 538">
          <a:extLst>
            <a:ext uri="{FF2B5EF4-FFF2-40B4-BE49-F238E27FC236}">
              <a16:creationId xmlns="" xmlns:a16="http://schemas.microsoft.com/office/drawing/2014/main" id="{6B7D2C1C-FDBD-46B2-A8C3-8F26059EBED8}"/>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0" name="テキスト ボックス 539">
          <a:extLst>
            <a:ext uri="{FF2B5EF4-FFF2-40B4-BE49-F238E27FC236}">
              <a16:creationId xmlns="" xmlns:a16="http://schemas.microsoft.com/office/drawing/2014/main" id="{542F51DA-8328-4CC8-B9EB-CD35D0AF1611}"/>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1" name="直線コネクタ 540">
          <a:extLst>
            <a:ext uri="{FF2B5EF4-FFF2-40B4-BE49-F238E27FC236}">
              <a16:creationId xmlns="" xmlns:a16="http://schemas.microsoft.com/office/drawing/2014/main" id="{17B53928-7BF0-4319-8B12-2477E5B7802A}"/>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2" name="テキスト ボックス 541">
          <a:extLst>
            <a:ext uri="{FF2B5EF4-FFF2-40B4-BE49-F238E27FC236}">
              <a16:creationId xmlns="" xmlns:a16="http://schemas.microsoft.com/office/drawing/2014/main" id="{F50EAD7C-90E7-48AE-A4BB-EC3E841CB95F}"/>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3" name="失業対策事業費グラフ枠">
          <a:extLst>
            <a:ext uri="{FF2B5EF4-FFF2-40B4-BE49-F238E27FC236}">
              <a16:creationId xmlns="" xmlns:a16="http://schemas.microsoft.com/office/drawing/2014/main" id="{D57F980A-EECA-4DD2-915E-7F1ABEFD3D8D}"/>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4" name="直線コネクタ 543">
          <a:extLst>
            <a:ext uri="{FF2B5EF4-FFF2-40B4-BE49-F238E27FC236}">
              <a16:creationId xmlns="" xmlns:a16="http://schemas.microsoft.com/office/drawing/2014/main" id="{71F19BA1-B572-4056-B466-0150737461B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5" name="失業対策事業費最小値テキスト">
          <a:extLst>
            <a:ext uri="{FF2B5EF4-FFF2-40B4-BE49-F238E27FC236}">
              <a16:creationId xmlns="" xmlns:a16="http://schemas.microsoft.com/office/drawing/2014/main" id="{D578E365-F7EE-4200-9CBB-A64A5A75EB5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a:extLst>
            <a:ext uri="{FF2B5EF4-FFF2-40B4-BE49-F238E27FC236}">
              <a16:creationId xmlns="" xmlns:a16="http://schemas.microsoft.com/office/drawing/2014/main" id="{929856FD-666A-4642-9562-4CFCD151963B}"/>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7" name="失業対策事業費最大値テキスト">
          <a:extLst>
            <a:ext uri="{FF2B5EF4-FFF2-40B4-BE49-F238E27FC236}">
              <a16:creationId xmlns="" xmlns:a16="http://schemas.microsoft.com/office/drawing/2014/main" id="{8D186696-5432-468B-A293-427386C73CD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a:extLst>
            <a:ext uri="{FF2B5EF4-FFF2-40B4-BE49-F238E27FC236}">
              <a16:creationId xmlns="" xmlns:a16="http://schemas.microsoft.com/office/drawing/2014/main" id="{BEBB428F-1D25-48BD-BC5C-5A94467EC7A3}"/>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9" name="直線コネクタ 548">
          <a:extLst>
            <a:ext uri="{FF2B5EF4-FFF2-40B4-BE49-F238E27FC236}">
              <a16:creationId xmlns="" xmlns:a16="http://schemas.microsoft.com/office/drawing/2014/main" id="{78101180-1705-4F1D-86EC-0E9F739EA35E}"/>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0" name="失業対策事業費平均値テキスト">
          <a:extLst>
            <a:ext uri="{FF2B5EF4-FFF2-40B4-BE49-F238E27FC236}">
              <a16:creationId xmlns="" xmlns:a16="http://schemas.microsoft.com/office/drawing/2014/main" id="{87057C2E-6ACC-4179-8DBE-33583F41ED6C}"/>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1" name="フローチャート : 判断 550">
          <a:extLst>
            <a:ext uri="{FF2B5EF4-FFF2-40B4-BE49-F238E27FC236}">
              <a16:creationId xmlns="" xmlns:a16="http://schemas.microsoft.com/office/drawing/2014/main" id="{1CEA12D5-AA4C-410E-867B-6C3E74EF95D1}"/>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2" name="直線コネクタ 551">
          <a:extLst>
            <a:ext uri="{FF2B5EF4-FFF2-40B4-BE49-F238E27FC236}">
              <a16:creationId xmlns="" xmlns:a16="http://schemas.microsoft.com/office/drawing/2014/main" id="{4F7AD9CF-DA4F-4782-9C5C-0B3E7D4DEEBC}"/>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3" name="フローチャート : 判断 552">
          <a:extLst>
            <a:ext uri="{FF2B5EF4-FFF2-40B4-BE49-F238E27FC236}">
              <a16:creationId xmlns="" xmlns:a16="http://schemas.microsoft.com/office/drawing/2014/main" id="{62380B59-4278-4F2F-B622-8137BBBEBB9F}"/>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4" name="テキスト ボックス 553">
          <a:extLst>
            <a:ext uri="{FF2B5EF4-FFF2-40B4-BE49-F238E27FC236}">
              <a16:creationId xmlns="" xmlns:a16="http://schemas.microsoft.com/office/drawing/2014/main" id="{32EA605E-04A4-4A6A-9827-FCFE7DE24488}"/>
            </a:ext>
          </a:extLst>
        </xdr:cNvPr>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5" name="直線コネクタ 554">
          <a:extLst>
            <a:ext uri="{FF2B5EF4-FFF2-40B4-BE49-F238E27FC236}">
              <a16:creationId xmlns="" xmlns:a16="http://schemas.microsoft.com/office/drawing/2014/main" id="{5059D19C-2CD3-4504-AE16-C76E4EA11036}"/>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6" name="フローチャート : 判断 555">
          <a:extLst>
            <a:ext uri="{FF2B5EF4-FFF2-40B4-BE49-F238E27FC236}">
              <a16:creationId xmlns="" xmlns:a16="http://schemas.microsoft.com/office/drawing/2014/main" id="{3BE7E625-52EE-4E74-AC97-F7599D7E3784}"/>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7" name="テキスト ボックス 556">
          <a:extLst>
            <a:ext uri="{FF2B5EF4-FFF2-40B4-BE49-F238E27FC236}">
              <a16:creationId xmlns="" xmlns:a16="http://schemas.microsoft.com/office/drawing/2014/main" id="{44FB0DFF-3F60-4537-928D-8271C9ADF72E}"/>
            </a:ext>
          </a:extLst>
        </xdr:cNvPr>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8" name="直線コネクタ 557">
          <a:extLst>
            <a:ext uri="{FF2B5EF4-FFF2-40B4-BE49-F238E27FC236}">
              <a16:creationId xmlns="" xmlns:a16="http://schemas.microsoft.com/office/drawing/2014/main" id="{C3106B37-FDB2-4CCC-97AD-B84423CF9D06}"/>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9" name="フローチャート : 判断 558">
          <a:extLst>
            <a:ext uri="{FF2B5EF4-FFF2-40B4-BE49-F238E27FC236}">
              <a16:creationId xmlns="" xmlns:a16="http://schemas.microsoft.com/office/drawing/2014/main" id="{7320FCBA-4FA3-4245-A7F1-FCB3EA5FABED}"/>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0" name="テキスト ボックス 559">
          <a:extLst>
            <a:ext uri="{FF2B5EF4-FFF2-40B4-BE49-F238E27FC236}">
              <a16:creationId xmlns="" xmlns:a16="http://schemas.microsoft.com/office/drawing/2014/main" id="{3F58CEA3-8594-4644-844B-5A522FAB884B}"/>
            </a:ext>
          </a:extLst>
        </xdr:cNvPr>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1" name="フローチャート : 判断 560">
          <a:extLst>
            <a:ext uri="{FF2B5EF4-FFF2-40B4-BE49-F238E27FC236}">
              <a16:creationId xmlns="" xmlns:a16="http://schemas.microsoft.com/office/drawing/2014/main" id="{D0B438AF-19ED-4066-B53C-8C32C3F248FE}"/>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2" name="テキスト ボックス 561">
          <a:extLst>
            <a:ext uri="{FF2B5EF4-FFF2-40B4-BE49-F238E27FC236}">
              <a16:creationId xmlns="" xmlns:a16="http://schemas.microsoft.com/office/drawing/2014/main" id="{46319F4D-2F1D-4318-B87A-B3E892E65894}"/>
            </a:ext>
          </a:extLst>
        </xdr:cNvPr>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3" name="テキスト ボックス 562">
          <a:extLst>
            <a:ext uri="{FF2B5EF4-FFF2-40B4-BE49-F238E27FC236}">
              <a16:creationId xmlns="" xmlns:a16="http://schemas.microsoft.com/office/drawing/2014/main" id="{70D570A4-EF96-4CAA-822B-1DC81AAC42D4}"/>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4" name="テキスト ボックス 563">
          <a:extLst>
            <a:ext uri="{FF2B5EF4-FFF2-40B4-BE49-F238E27FC236}">
              <a16:creationId xmlns="" xmlns:a16="http://schemas.microsoft.com/office/drawing/2014/main" id="{518B861E-4513-4CBF-8299-354FEAC54288}"/>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5" name="テキスト ボックス 564">
          <a:extLst>
            <a:ext uri="{FF2B5EF4-FFF2-40B4-BE49-F238E27FC236}">
              <a16:creationId xmlns="" xmlns:a16="http://schemas.microsoft.com/office/drawing/2014/main" id="{F4D7F694-82EA-4BB2-B097-904F316BE1B7}"/>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6" name="テキスト ボックス 565">
          <a:extLst>
            <a:ext uri="{FF2B5EF4-FFF2-40B4-BE49-F238E27FC236}">
              <a16:creationId xmlns="" xmlns:a16="http://schemas.microsoft.com/office/drawing/2014/main" id="{36886954-B46C-4AE4-80B3-A8FE48978774}"/>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7" name="テキスト ボックス 566">
          <a:extLst>
            <a:ext uri="{FF2B5EF4-FFF2-40B4-BE49-F238E27FC236}">
              <a16:creationId xmlns="" xmlns:a16="http://schemas.microsoft.com/office/drawing/2014/main" id="{65F13DF4-5B34-4FD1-9E8A-24004127A872}"/>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8" name="円/楕円 567">
          <a:extLst>
            <a:ext uri="{FF2B5EF4-FFF2-40B4-BE49-F238E27FC236}">
              <a16:creationId xmlns="" xmlns:a16="http://schemas.microsoft.com/office/drawing/2014/main" id="{1527A8E5-3871-4BDB-8CC1-FF56AA3710DC}"/>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9" name="失業対策事業費該当値テキスト">
          <a:extLst>
            <a:ext uri="{FF2B5EF4-FFF2-40B4-BE49-F238E27FC236}">
              <a16:creationId xmlns="" xmlns:a16="http://schemas.microsoft.com/office/drawing/2014/main" id="{26EC8879-EC04-498A-9DFB-4F8C962D9469}"/>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0" name="円/楕円 569">
          <a:extLst>
            <a:ext uri="{FF2B5EF4-FFF2-40B4-BE49-F238E27FC236}">
              <a16:creationId xmlns="" xmlns:a16="http://schemas.microsoft.com/office/drawing/2014/main" id="{4C090416-D877-48A4-857E-D93CD7E4D64A}"/>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1" name="テキスト ボックス 570">
          <a:extLst>
            <a:ext uri="{FF2B5EF4-FFF2-40B4-BE49-F238E27FC236}">
              <a16:creationId xmlns="" xmlns:a16="http://schemas.microsoft.com/office/drawing/2014/main" id="{F1A45F8E-3ACC-4B4A-94B0-E14C2D15D665}"/>
            </a:ext>
          </a:extLst>
        </xdr:cNvPr>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2" name="円/楕円 571">
          <a:extLst>
            <a:ext uri="{FF2B5EF4-FFF2-40B4-BE49-F238E27FC236}">
              <a16:creationId xmlns="" xmlns:a16="http://schemas.microsoft.com/office/drawing/2014/main" id="{F0953236-D81C-4FC5-851F-984E6981DABC}"/>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3" name="テキスト ボックス 572">
          <a:extLst>
            <a:ext uri="{FF2B5EF4-FFF2-40B4-BE49-F238E27FC236}">
              <a16:creationId xmlns="" xmlns:a16="http://schemas.microsoft.com/office/drawing/2014/main" id="{8B1DCDDB-62DA-4359-BE99-E7104D83A76C}"/>
            </a:ext>
          </a:extLst>
        </xdr:cNvPr>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4" name="円/楕円 573">
          <a:extLst>
            <a:ext uri="{FF2B5EF4-FFF2-40B4-BE49-F238E27FC236}">
              <a16:creationId xmlns="" xmlns:a16="http://schemas.microsoft.com/office/drawing/2014/main" id="{6CC93736-05C3-4C37-B62F-54606024BD98}"/>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5" name="テキスト ボックス 574">
          <a:extLst>
            <a:ext uri="{FF2B5EF4-FFF2-40B4-BE49-F238E27FC236}">
              <a16:creationId xmlns="" xmlns:a16="http://schemas.microsoft.com/office/drawing/2014/main" id="{391E971B-9C55-4986-8626-654A90912624}"/>
            </a:ext>
          </a:extLst>
        </xdr:cNvPr>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6" name="円/楕円 575">
          <a:extLst>
            <a:ext uri="{FF2B5EF4-FFF2-40B4-BE49-F238E27FC236}">
              <a16:creationId xmlns="" xmlns:a16="http://schemas.microsoft.com/office/drawing/2014/main" id="{C8DD3B74-6A9E-4E70-A480-4A41016852DA}"/>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7" name="テキスト ボックス 576">
          <a:extLst>
            <a:ext uri="{FF2B5EF4-FFF2-40B4-BE49-F238E27FC236}">
              <a16:creationId xmlns="" xmlns:a16="http://schemas.microsoft.com/office/drawing/2014/main" id="{D3992AFC-6D54-48B5-9677-6FD72F770CCD}"/>
            </a:ext>
          </a:extLst>
        </xdr:cNvPr>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8" name="正方形/長方形 577">
          <a:extLst>
            <a:ext uri="{FF2B5EF4-FFF2-40B4-BE49-F238E27FC236}">
              <a16:creationId xmlns="" xmlns:a16="http://schemas.microsoft.com/office/drawing/2014/main" id="{961D0D09-EA51-44AD-80DB-FAE523B2CD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9" name="正方形/長方形 578">
          <a:extLst>
            <a:ext uri="{FF2B5EF4-FFF2-40B4-BE49-F238E27FC236}">
              <a16:creationId xmlns="" xmlns:a16="http://schemas.microsoft.com/office/drawing/2014/main" id="{533F9369-9A1F-4B48-80CE-B8DC27AC85E2}"/>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0" name="正方形/長方形 579">
          <a:extLst>
            <a:ext uri="{FF2B5EF4-FFF2-40B4-BE49-F238E27FC236}">
              <a16:creationId xmlns="" xmlns:a16="http://schemas.microsoft.com/office/drawing/2014/main" id="{349F8CFD-30E7-4A88-9FF5-2B49DAF26619}"/>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1" name="正方形/長方形 580">
          <a:extLst>
            <a:ext uri="{FF2B5EF4-FFF2-40B4-BE49-F238E27FC236}">
              <a16:creationId xmlns="" xmlns:a16="http://schemas.microsoft.com/office/drawing/2014/main" id="{1B28C65A-00EC-4FFD-B4D9-88A532349339}"/>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2" name="正方形/長方形 581">
          <a:extLst>
            <a:ext uri="{FF2B5EF4-FFF2-40B4-BE49-F238E27FC236}">
              <a16:creationId xmlns="" xmlns:a16="http://schemas.microsoft.com/office/drawing/2014/main" id="{C68AB797-ADA4-4A76-8FDF-1E1A20A75F2A}"/>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3" name="正方形/長方形 582">
          <a:extLst>
            <a:ext uri="{FF2B5EF4-FFF2-40B4-BE49-F238E27FC236}">
              <a16:creationId xmlns="" xmlns:a16="http://schemas.microsoft.com/office/drawing/2014/main" id="{46EA5C67-5B9E-442A-925C-D737A8D2ADA8}"/>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4" name="正方形/長方形 583">
          <a:extLst>
            <a:ext uri="{FF2B5EF4-FFF2-40B4-BE49-F238E27FC236}">
              <a16:creationId xmlns="" xmlns:a16="http://schemas.microsoft.com/office/drawing/2014/main" id="{DF7889C6-1BDD-4380-A974-42F70928C475}"/>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51,830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5" name="正方形/長方形 584">
          <a:extLst>
            <a:ext uri="{FF2B5EF4-FFF2-40B4-BE49-F238E27FC236}">
              <a16:creationId xmlns="" xmlns:a16="http://schemas.microsoft.com/office/drawing/2014/main" id="{F983E57C-EBE3-4A60-9172-CCB35D0345C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6" name="テキスト ボックス 585">
          <a:extLst>
            <a:ext uri="{FF2B5EF4-FFF2-40B4-BE49-F238E27FC236}">
              <a16:creationId xmlns="" xmlns:a16="http://schemas.microsoft.com/office/drawing/2014/main" id="{6A530DA3-02AF-4CA1-8BAE-12A298D89B67}"/>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7" name="直線コネクタ 586">
          <a:extLst>
            <a:ext uri="{FF2B5EF4-FFF2-40B4-BE49-F238E27FC236}">
              <a16:creationId xmlns="" xmlns:a16="http://schemas.microsoft.com/office/drawing/2014/main" id="{685BBECD-918E-456A-B339-99D826FE6C45}"/>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88" name="テキスト ボックス 587">
          <a:extLst>
            <a:ext uri="{FF2B5EF4-FFF2-40B4-BE49-F238E27FC236}">
              <a16:creationId xmlns="" xmlns:a16="http://schemas.microsoft.com/office/drawing/2014/main" id="{9AF8686E-9D71-45C3-9FAC-10D46D4348F4}"/>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44450</xdr:rowOff>
    </xdr:from>
    <xdr:to>
      <xdr:col>24</xdr:col>
      <xdr:colOff>644525</xdr:colOff>
      <xdr:row>79</xdr:row>
      <xdr:rowOff>44450</xdr:rowOff>
    </xdr:to>
    <xdr:cxnSp macro="">
      <xdr:nvCxnSpPr>
        <xdr:cNvPr id="589" name="直線コネクタ 588">
          <a:extLst>
            <a:ext uri="{FF2B5EF4-FFF2-40B4-BE49-F238E27FC236}">
              <a16:creationId xmlns="" xmlns:a16="http://schemas.microsoft.com/office/drawing/2014/main" id="{85E6B962-3009-4F63-BA30-1948A96F60B9}"/>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73677</xdr:rowOff>
    </xdr:from>
    <xdr:ext cx="531299" cy="259045"/>
    <xdr:sp macro="" textlink="">
      <xdr:nvSpPr>
        <xdr:cNvPr id="590" name="テキスト ボックス 589">
          <a:extLst>
            <a:ext uri="{FF2B5EF4-FFF2-40B4-BE49-F238E27FC236}">
              <a16:creationId xmlns="" xmlns:a16="http://schemas.microsoft.com/office/drawing/2014/main" id="{822F8953-D19C-41FE-A187-29779CDF9007}"/>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1" name="直線コネクタ 590">
          <a:extLst>
            <a:ext uri="{FF2B5EF4-FFF2-40B4-BE49-F238E27FC236}">
              <a16:creationId xmlns="" xmlns:a16="http://schemas.microsoft.com/office/drawing/2014/main" id="{D29B9FF2-6641-4925-91CE-3B104AB161A4}"/>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2" name="テキスト ボックス 591">
          <a:extLst>
            <a:ext uri="{FF2B5EF4-FFF2-40B4-BE49-F238E27FC236}">
              <a16:creationId xmlns="" xmlns:a16="http://schemas.microsoft.com/office/drawing/2014/main" id="{76832A86-4CA5-4097-AE58-A14A55604A2E}"/>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3" name="直線コネクタ 592">
          <a:extLst>
            <a:ext uri="{FF2B5EF4-FFF2-40B4-BE49-F238E27FC236}">
              <a16:creationId xmlns="" xmlns:a16="http://schemas.microsoft.com/office/drawing/2014/main" id="{A223F609-07EB-4CED-8881-5A7B73E1EED7}"/>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4" name="テキスト ボックス 593">
          <a:extLst>
            <a:ext uri="{FF2B5EF4-FFF2-40B4-BE49-F238E27FC236}">
              <a16:creationId xmlns="" xmlns:a16="http://schemas.microsoft.com/office/drawing/2014/main" id="{5E2123A7-63CF-4016-BC58-81CCEF08AB99}"/>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5" name="直線コネクタ 594">
          <a:extLst>
            <a:ext uri="{FF2B5EF4-FFF2-40B4-BE49-F238E27FC236}">
              <a16:creationId xmlns="" xmlns:a16="http://schemas.microsoft.com/office/drawing/2014/main" id="{D9A5BC71-520B-4D3F-99BF-088465789B04}"/>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6" name="テキスト ボックス 595">
          <a:extLst>
            <a:ext uri="{FF2B5EF4-FFF2-40B4-BE49-F238E27FC236}">
              <a16:creationId xmlns="" xmlns:a16="http://schemas.microsoft.com/office/drawing/2014/main" id="{EE6A1415-99A9-4DF8-8F26-0FC7889421C3}"/>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7" name="直線コネクタ 596">
          <a:extLst>
            <a:ext uri="{FF2B5EF4-FFF2-40B4-BE49-F238E27FC236}">
              <a16:creationId xmlns="" xmlns:a16="http://schemas.microsoft.com/office/drawing/2014/main" id="{C3D11F83-B452-4EBF-B00E-70B9F00C1191}"/>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8" name="テキスト ボックス 597">
          <a:extLst>
            <a:ext uri="{FF2B5EF4-FFF2-40B4-BE49-F238E27FC236}">
              <a16:creationId xmlns="" xmlns:a16="http://schemas.microsoft.com/office/drawing/2014/main" id="{BE9254CF-F05B-481C-B5AD-24C024E08CEB}"/>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9" name="直線コネクタ 598">
          <a:extLst>
            <a:ext uri="{FF2B5EF4-FFF2-40B4-BE49-F238E27FC236}">
              <a16:creationId xmlns="" xmlns:a16="http://schemas.microsoft.com/office/drawing/2014/main" id="{2B194FAD-6C40-4D76-B63C-32ED85A2AE1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0" name="テキスト ボックス 599">
          <a:extLst>
            <a:ext uri="{FF2B5EF4-FFF2-40B4-BE49-F238E27FC236}">
              <a16:creationId xmlns="" xmlns:a16="http://schemas.microsoft.com/office/drawing/2014/main" id="{EE1D9A8A-B047-4DFD-A6F8-4B273EA3D785}"/>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1" name="公債費グラフ枠">
          <a:extLst>
            <a:ext uri="{FF2B5EF4-FFF2-40B4-BE49-F238E27FC236}">
              <a16:creationId xmlns="" xmlns:a16="http://schemas.microsoft.com/office/drawing/2014/main" id="{FFFD6588-2E87-49B5-AF3F-9A46C152668B}"/>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86017</xdr:rowOff>
    </xdr:from>
    <xdr:to>
      <xdr:col>23</xdr:col>
      <xdr:colOff>516889</xdr:colOff>
      <xdr:row>77</xdr:row>
      <xdr:rowOff>116421</xdr:rowOff>
    </xdr:to>
    <xdr:cxnSp macro="">
      <xdr:nvCxnSpPr>
        <xdr:cNvPr id="602" name="直線コネクタ 601">
          <a:extLst>
            <a:ext uri="{FF2B5EF4-FFF2-40B4-BE49-F238E27FC236}">
              <a16:creationId xmlns="" xmlns:a16="http://schemas.microsoft.com/office/drawing/2014/main" id="{15D35C9E-6E6A-47E4-B4A7-F11056C50596}"/>
            </a:ext>
          </a:extLst>
        </xdr:cNvPr>
        <xdr:cNvCxnSpPr/>
      </xdr:nvCxnSpPr>
      <xdr:spPr>
        <a:xfrm flipV="1">
          <a:off x="16317595" y="12087517"/>
          <a:ext cx="1269" cy="1230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120248</xdr:rowOff>
    </xdr:from>
    <xdr:ext cx="534377" cy="259045"/>
    <xdr:sp macro="" textlink="">
      <xdr:nvSpPr>
        <xdr:cNvPr id="603" name="公債費最小値テキスト">
          <a:extLst>
            <a:ext uri="{FF2B5EF4-FFF2-40B4-BE49-F238E27FC236}">
              <a16:creationId xmlns="" xmlns:a16="http://schemas.microsoft.com/office/drawing/2014/main" id="{3DD25565-A760-48DF-A4B0-1DCE61B3C7E0}"/>
            </a:ext>
          </a:extLst>
        </xdr:cNvPr>
        <xdr:cNvSpPr txBox="1"/>
      </xdr:nvSpPr>
      <xdr:spPr>
        <a:xfrm>
          <a:off x="16370300" y="1332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34,222</a:t>
          </a:r>
          <a:endParaRPr kumimoji="1" lang="ja-JP" altLang="en-US" sz="1000" b="1">
            <a:latin typeface="ＭＳ Ｐゴシック"/>
          </a:endParaRPr>
        </a:p>
      </xdr:txBody>
    </xdr:sp>
    <xdr:clientData/>
  </xdr:oneCellAnchor>
  <xdr:twoCellAnchor>
    <xdr:from>
      <xdr:col>23</xdr:col>
      <xdr:colOff>428625</xdr:colOff>
      <xdr:row>77</xdr:row>
      <xdr:rowOff>116421</xdr:rowOff>
    </xdr:from>
    <xdr:to>
      <xdr:col>23</xdr:col>
      <xdr:colOff>606425</xdr:colOff>
      <xdr:row>77</xdr:row>
      <xdr:rowOff>116421</xdr:rowOff>
    </xdr:to>
    <xdr:cxnSp macro="">
      <xdr:nvCxnSpPr>
        <xdr:cNvPr id="604" name="直線コネクタ 603">
          <a:extLst>
            <a:ext uri="{FF2B5EF4-FFF2-40B4-BE49-F238E27FC236}">
              <a16:creationId xmlns="" xmlns:a16="http://schemas.microsoft.com/office/drawing/2014/main" id="{9D3834E9-F0DA-434B-B1FC-AE31E8B5E7A6}"/>
            </a:ext>
          </a:extLst>
        </xdr:cNvPr>
        <xdr:cNvCxnSpPr/>
      </xdr:nvCxnSpPr>
      <xdr:spPr>
        <a:xfrm>
          <a:off x="16230600" y="13318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32694</xdr:rowOff>
    </xdr:from>
    <xdr:ext cx="534377" cy="259045"/>
    <xdr:sp macro="" textlink="">
      <xdr:nvSpPr>
        <xdr:cNvPr id="605" name="公債費最大値テキスト">
          <a:extLst>
            <a:ext uri="{FF2B5EF4-FFF2-40B4-BE49-F238E27FC236}">
              <a16:creationId xmlns="" xmlns:a16="http://schemas.microsoft.com/office/drawing/2014/main" id="{98385EA5-3237-4827-9678-E7CEFA79303E}"/>
            </a:ext>
          </a:extLst>
        </xdr:cNvPr>
        <xdr:cNvSpPr txBox="1"/>
      </xdr:nvSpPr>
      <xdr:spPr>
        <a:xfrm>
          <a:off x="16370300" y="1186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98,818</a:t>
          </a:r>
          <a:endParaRPr kumimoji="1" lang="ja-JP" altLang="en-US" sz="1000" b="1">
            <a:latin typeface="ＭＳ Ｐゴシック"/>
          </a:endParaRPr>
        </a:p>
      </xdr:txBody>
    </xdr:sp>
    <xdr:clientData/>
  </xdr:oneCellAnchor>
  <xdr:twoCellAnchor>
    <xdr:from>
      <xdr:col>23</xdr:col>
      <xdr:colOff>428625</xdr:colOff>
      <xdr:row>70</xdr:row>
      <xdr:rowOff>86017</xdr:rowOff>
    </xdr:from>
    <xdr:to>
      <xdr:col>23</xdr:col>
      <xdr:colOff>606425</xdr:colOff>
      <xdr:row>70</xdr:row>
      <xdr:rowOff>86017</xdr:rowOff>
    </xdr:to>
    <xdr:cxnSp macro="">
      <xdr:nvCxnSpPr>
        <xdr:cNvPr id="606" name="直線コネクタ 605">
          <a:extLst>
            <a:ext uri="{FF2B5EF4-FFF2-40B4-BE49-F238E27FC236}">
              <a16:creationId xmlns="" xmlns:a16="http://schemas.microsoft.com/office/drawing/2014/main" id="{36D0E473-1C42-4429-9CE8-4349FAA23EF7}"/>
            </a:ext>
          </a:extLst>
        </xdr:cNvPr>
        <xdr:cNvCxnSpPr/>
      </xdr:nvCxnSpPr>
      <xdr:spPr>
        <a:xfrm>
          <a:off x="16230600" y="12087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120574</xdr:rowOff>
    </xdr:from>
    <xdr:to>
      <xdr:col>23</xdr:col>
      <xdr:colOff>517525</xdr:colOff>
      <xdr:row>75</xdr:row>
      <xdr:rowOff>18828</xdr:rowOff>
    </xdr:to>
    <xdr:cxnSp macro="">
      <xdr:nvCxnSpPr>
        <xdr:cNvPr id="607" name="直線コネクタ 606">
          <a:extLst>
            <a:ext uri="{FF2B5EF4-FFF2-40B4-BE49-F238E27FC236}">
              <a16:creationId xmlns="" xmlns:a16="http://schemas.microsoft.com/office/drawing/2014/main" id="{BE3C761E-F4E3-41A6-88CC-A2AE9393897D}"/>
            </a:ext>
          </a:extLst>
        </xdr:cNvPr>
        <xdr:cNvCxnSpPr/>
      </xdr:nvCxnSpPr>
      <xdr:spPr>
        <a:xfrm>
          <a:off x="15481300" y="12807874"/>
          <a:ext cx="838200" cy="69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137857</xdr:rowOff>
    </xdr:from>
    <xdr:ext cx="534377" cy="259045"/>
    <xdr:sp macro="" textlink="">
      <xdr:nvSpPr>
        <xdr:cNvPr id="608" name="公債費平均値テキスト">
          <a:extLst>
            <a:ext uri="{FF2B5EF4-FFF2-40B4-BE49-F238E27FC236}">
              <a16:creationId xmlns="" xmlns:a16="http://schemas.microsoft.com/office/drawing/2014/main" id="{062D227A-BA6D-4C05-9ACD-D11ABD630BEA}"/>
            </a:ext>
          </a:extLst>
        </xdr:cNvPr>
        <xdr:cNvSpPr txBox="1"/>
      </xdr:nvSpPr>
      <xdr:spPr>
        <a:xfrm>
          <a:off x="16370300" y="12653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58,631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114980</xdr:rowOff>
    </xdr:from>
    <xdr:to>
      <xdr:col>23</xdr:col>
      <xdr:colOff>568325</xdr:colOff>
      <xdr:row>75</xdr:row>
      <xdr:rowOff>45130</xdr:rowOff>
    </xdr:to>
    <xdr:sp macro="" textlink="">
      <xdr:nvSpPr>
        <xdr:cNvPr id="609" name="フローチャート : 判断 608">
          <a:extLst>
            <a:ext uri="{FF2B5EF4-FFF2-40B4-BE49-F238E27FC236}">
              <a16:creationId xmlns="" xmlns:a16="http://schemas.microsoft.com/office/drawing/2014/main" id="{8DEDD223-5E53-4989-9501-C7C93443AF7F}"/>
            </a:ext>
          </a:extLst>
        </xdr:cNvPr>
        <xdr:cNvSpPr/>
      </xdr:nvSpPr>
      <xdr:spPr>
        <a:xfrm>
          <a:off x="16268700" y="128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120574</xdr:rowOff>
    </xdr:from>
    <xdr:to>
      <xdr:col>22</xdr:col>
      <xdr:colOff>365125</xdr:colOff>
      <xdr:row>74</xdr:row>
      <xdr:rowOff>128746</xdr:rowOff>
    </xdr:to>
    <xdr:cxnSp macro="">
      <xdr:nvCxnSpPr>
        <xdr:cNvPr id="610" name="直線コネクタ 609">
          <a:extLst>
            <a:ext uri="{FF2B5EF4-FFF2-40B4-BE49-F238E27FC236}">
              <a16:creationId xmlns="" xmlns:a16="http://schemas.microsoft.com/office/drawing/2014/main" id="{E4678B01-5B5D-4A9E-8198-B5D2A429B12D}"/>
            </a:ext>
          </a:extLst>
        </xdr:cNvPr>
        <xdr:cNvCxnSpPr/>
      </xdr:nvCxnSpPr>
      <xdr:spPr>
        <a:xfrm flipV="1">
          <a:off x="14592300" y="12807874"/>
          <a:ext cx="889000" cy="8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104464</xdr:rowOff>
    </xdr:from>
    <xdr:to>
      <xdr:col>22</xdr:col>
      <xdr:colOff>415925</xdr:colOff>
      <xdr:row>75</xdr:row>
      <xdr:rowOff>34614</xdr:rowOff>
    </xdr:to>
    <xdr:sp macro="" textlink="">
      <xdr:nvSpPr>
        <xdr:cNvPr id="611" name="フローチャート : 判断 610">
          <a:extLst>
            <a:ext uri="{FF2B5EF4-FFF2-40B4-BE49-F238E27FC236}">
              <a16:creationId xmlns="" xmlns:a16="http://schemas.microsoft.com/office/drawing/2014/main" id="{21889604-06E8-49DF-A278-A2F7E03E9ED9}"/>
            </a:ext>
          </a:extLst>
        </xdr:cNvPr>
        <xdr:cNvSpPr/>
      </xdr:nvSpPr>
      <xdr:spPr>
        <a:xfrm>
          <a:off x="15430500" y="1279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25741</xdr:rowOff>
    </xdr:from>
    <xdr:ext cx="534377" cy="259045"/>
    <xdr:sp macro="" textlink="">
      <xdr:nvSpPr>
        <xdr:cNvPr id="612" name="テキスト ボックス 611">
          <a:extLst>
            <a:ext uri="{FF2B5EF4-FFF2-40B4-BE49-F238E27FC236}">
              <a16:creationId xmlns="" xmlns:a16="http://schemas.microsoft.com/office/drawing/2014/main" id="{DDF697FD-AC62-4BC2-B9DB-289A90A3317E}"/>
            </a:ext>
          </a:extLst>
        </xdr:cNvPr>
        <xdr:cNvSpPr txBox="1"/>
      </xdr:nvSpPr>
      <xdr:spPr>
        <a:xfrm>
          <a:off x="15214111" y="1288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59,183</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85846</xdr:rowOff>
    </xdr:from>
    <xdr:to>
      <xdr:col>21</xdr:col>
      <xdr:colOff>161925</xdr:colOff>
      <xdr:row>74</xdr:row>
      <xdr:rowOff>128746</xdr:rowOff>
    </xdr:to>
    <xdr:cxnSp macro="">
      <xdr:nvCxnSpPr>
        <xdr:cNvPr id="613" name="直線コネクタ 612">
          <a:extLst>
            <a:ext uri="{FF2B5EF4-FFF2-40B4-BE49-F238E27FC236}">
              <a16:creationId xmlns="" xmlns:a16="http://schemas.microsoft.com/office/drawing/2014/main" id="{1755FB19-4F13-411C-BF6D-DC51B25DBEC6}"/>
            </a:ext>
          </a:extLst>
        </xdr:cNvPr>
        <xdr:cNvCxnSpPr/>
      </xdr:nvCxnSpPr>
      <xdr:spPr>
        <a:xfrm>
          <a:off x="13703300" y="12773146"/>
          <a:ext cx="889000" cy="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110998</xdr:rowOff>
    </xdr:from>
    <xdr:to>
      <xdr:col>21</xdr:col>
      <xdr:colOff>212725</xdr:colOff>
      <xdr:row>75</xdr:row>
      <xdr:rowOff>41148</xdr:rowOff>
    </xdr:to>
    <xdr:sp macro="" textlink="">
      <xdr:nvSpPr>
        <xdr:cNvPr id="614" name="フローチャート : 判断 613">
          <a:extLst>
            <a:ext uri="{FF2B5EF4-FFF2-40B4-BE49-F238E27FC236}">
              <a16:creationId xmlns="" xmlns:a16="http://schemas.microsoft.com/office/drawing/2014/main" id="{73181743-C1FD-4830-A116-A60EA7E4B3F1}"/>
            </a:ext>
          </a:extLst>
        </xdr:cNvPr>
        <xdr:cNvSpPr/>
      </xdr:nvSpPr>
      <xdr:spPr>
        <a:xfrm>
          <a:off x="14541500" y="1279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32275</xdr:rowOff>
    </xdr:from>
    <xdr:ext cx="534377" cy="259045"/>
    <xdr:sp macro="" textlink="">
      <xdr:nvSpPr>
        <xdr:cNvPr id="615" name="テキスト ボックス 614">
          <a:extLst>
            <a:ext uri="{FF2B5EF4-FFF2-40B4-BE49-F238E27FC236}">
              <a16:creationId xmlns="" xmlns:a16="http://schemas.microsoft.com/office/drawing/2014/main" id="{3A5EED41-44EC-4F43-8C01-F2E2ACEAEDCC}"/>
            </a:ext>
          </a:extLst>
        </xdr:cNvPr>
        <xdr:cNvSpPr txBox="1"/>
      </xdr:nvSpPr>
      <xdr:spPr>
        <a:xfrm>
          <a:off x="14325111" y="1289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58,840</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85846</xdr:rowOff>
    </xdr:from>
    <xdr:to>
      <xdr:col>19</xdr:col>
      <xdr:colOff>644525</xdr:colOff>
      <xdr:row>74</xdr:row>
      <xdr:rowOff>148634</xdr:rowOff>
    </xdr:to>
    <xdr:cxnSp macro="">
      <xdr:nvCxnSpPr>
        <xdr:cNvPr id="616" name="直線コネクタ 615">
          <a:extLst>
            <a:ext uri="{FF2B5EF4-FFF2-40B4-BE49-F238E27FC236}">
              <a16:creationId xmlns="" xmlns:a16="http://schemas.microsoft.com/office/drawing/2014/main" id="{C5CFB66D-8FA3-43BE-8195-F4ECAFA29AB4}"/>
            </a:ext>
          </a:extLst>
        </xdr:cNvPr>
        <xdr:cNvCxnSpPr/>
      </xdr:nvCxnSpPr>
      <xdr:spPr>
        <a:xfrm flipV="1">
          <a:off x="12814300" y="12773146"/>
          <a:ext cx="889000" cy="6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92043</xdr:rowOff>
    </xdr:from>
    <xdr:to>
      <xdr:col>20</xdr:col>
      <xdr:colOff>9525</xdr:colOff>
      <xdr:row>75</xdr:row>
      <xdr:rowOff>22193</xdr:rowOff>
    </xdr:to>
    <xdr:sp macro="" textlink="">
      <xdr:nvSpPr>
        <xdr:cNvPr id="617" name="フローチャート : 判断 616">
          <a:extLst>
            <a:ext uri="{FF2B5EF4-FFF2-40B4-BE49-F238E27FC236}">
              <a16:creationId xmlns="" xmlns:a16="http://schemas.microsoft.com/office/drawing/2014/main" id="{5049FF8B-5509-4BBF-BEA9-26452BEFC176}"/>
            </a:ext>
          </a:extLst>
        </xdr:cNvPr>
        <xdr:cNvSpPr/>
      </xdr:nvSpPr>
      <xdr:spPr>
        <a:xfrm>
          <a:off x="13652500" y="1277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13320</xdr:rowOff>
    </xdr:from>
    <xdr:ext cx="534377" cy="259045"/>
    <xdr:sp macro="" textlink="">
      <xdr:nvSpPr>
        <xdr:cNvPr id="618" name="テキスト ボックス 617">
          <a:extLst>
            <a:ext uri="{FF2B5EF4-FFF2-40B4-BE49-F238E27FC236}">
              <a16:creationId xmlns="" xmlns:a16="http://schemas.microsoft.com/office/drawing/2014/main" id="{1EE8827C-0710-4AC3-8512-B613167B834C}"/>
            </a:ext>
          </a:extLst>
        </xdr:cNvPr>
        <xdr:cNvSpPr txBox="1"/>
      </xdr:nvSpPr>
      <xdr:spPr>
        <a:xfrm>
          <a:off x="13436111" y="12872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59,835</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111265</xdr:rowOff>
    </xdr:from>
    <xdr:to>
      <xdr:col>18</xdr:col>
      <xdr:colOff>492125</xdr:colOff>
      <xdr:row>75</xdr:row>
      <xdr:rowOff>41415</xdr:rowOff>
    </xdr:to>
    <xdr:sp macro="" textlink="">
      <xdr:nvSpPr>
        <xdr:cNvPr id="619" name="フローチャート : 判断 618">
          <a:extLst>
            <a:ext uri="{FF2B5EF4-FFF2-40B4-BE49-F238E27FC236}">
              <a16:creationId xmlns="" xmlns:a16="http://schemas.microsoft.com/office/drawing/2014/main" id="{DD4593C7-1E4D-4A1F-B2C9-126CC62DCF13}"/>
            </a:ext>
          </a:extLst>
        </xdr:cNvPr>
        <xdr:cNvSpPr/>
      </xdr:nvSpPr>
      <xdr:spPr>
        <a:xfrm>
          <a:off x="12763500" y="127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32542</xdr:rowOff>
    </xdr:from>
    <xdr:ext cx="534377" cy="259045"/>
    <xdr:sp macro="" textlink="">
      <xdr:nvSpPr>
        <xdr:cNvPr id="620" name="テキスト ボックス 619">
          <a:extLst>
            <a:ext uri="{FF2B5EF4-FFF2-40B4-BE49-F238E27FC236}">
              <a16:creationId xmlns="" xmlns:a16="http://schemas.microsoft.com/office/drawing/2014/main" id="{2780A1A9-6873-48F2-BE62-4B9AA9B0D545}"/>
            </a:ext>
          </a:extLst>
        </xdr:cNvPr>
        <xdr:cNvSpPr txBox="1"/>
      </xdr:nvSpPr>
      <xdr:spPr>
        <a:xfrm>
          <a:off x="12547111" y="1289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58,826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1" name="テキスト ボックス 620">
          <a:extLst>
            <a:ext uri="{FF2B5EF4-FFF2-40B4-BE49-F238E27FC236}">
              <a16:creationId xmlns="" xmlns:a16="http://schemas.microsoft.com/office/drawing/2014/main" id="{6C4E56BE-00EB-4D4C-BE7C-5D75DE9812A9}"/>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2" name="テキスト ボックス 621">
          <a:extLst>
            <a:ext uri="{FF2B5EF4-FFF2-40B4-BE49-F238E27FC236}">
              <a16:creationId xmlns="" xmlns:a16="http://schemas.microsoft.com/office/drawing/2014/main" id="{262726C1-0E92-4F80-BC19-AA03DF304CAC}"/>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3" name="テキスト ボックス 622">
          <a:extLst>
            <a:ext uri="{FF2B5EF4-FFF2-40B4-BE49-F238E27FC236}">
              <a16:creationId xmlns="" xmlns:a16="http://schemas.microsoft.com/office/drawing/2014/main" id="{FE0E0B97-D226-4134-8298-4553654647F5}"/>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4" name="テキスト ボックス 623">
          <a:extLst>
            <a:ext uri="{FF2B5EF4-FFF2-40B4-BE49-F238E27FC236}">
              <a16:creationId xmlns="" xmlns:a16="http://schemas.microsoft.com/office/drawing/2014/main" id="{8C485C69-418F-4B3A-A5B0-2A283A4B966B}"/>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5" name="テキスト ボックス 624">
          <a:extLst>
            <a:ext uri="{FF2B5EF4-FFF2-40B4-BE49-F238E27FC236}">
              <a16:creationId xmlns="" xmlns:a16="http://schemas.microsoft.com/office/drawing/2014/main" id="{56AF254F-B571-4976-B9BE-3DD548BFE0DE}"/>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139478</xdr:rowOff>
    </xdr:from>
    <xdr:to>
      <xdr:col>23</xdr:col>
      <xdr:colOff>568325</xdr:colOff>
      <xdr:row>75</xdr:row>
      <xdr:rowOff>69628</xdr:rowOff>
    </xdr:to>
    <xdr:sp macro="" textlink="">
      <xdr:nvSpPr>
        <xdr:cNvPr id="626" name="円/楕円 625">
          <a:extLst>
            <a:ext uri="{FF2B5EF4-FFF2-40B4-BE49-F238E27FC236}">
              <a16:creationId xmlns="" xmlns:a16="http://schemas.microsoft.com/office/drawing/2014/main" id="{B33831D1-E936-4AF8-811C-ECCF5CD1D65B}"/>
            </a:ext>
          </a:extLst>
        </xdr:cNvPr>
        <xdr:cNvSpPr/>
      </xdr:nvSpPr>
      <xdr:spPr>
        <a:xfrm>
          <a:off x="16268700" y="1282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117905</xdr:rowOff>
    </xdr:from>
    <xdr:ext cx="534377" cy="259045"/>
    <xdr:sp macro="" textlink="">
      <xdr:nvSpPr>
        <xdr:cNvPr id="627" name="公債費該当値テキスト">
          <a:extLst>
            <a:ext uri="{FF2B5EF4-FFF2-40B4-BE49-F238E27FC236}">
              <a16:creationId xmlns="" xmlns:a16="http://schemas.microsoft.com/office/drawing/2014/main" id="{CE6E40D3-9659-4F93-8CE4-CD0DBA943751}"/>
            </a:ext>
          </a:extLst>
        </xdr:cNvPr>
        <xdr:cNvSpPr txBox="1"/>
      </xdr:nvSpPr>
      <xdr:spPr>
        <a:xfrm>
          <a:off x="16370300" y="1280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57,345</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69774</xdr:rowOff>
    </xdr:from>
    <xdr:to>
      <xdr:col>22</xdr:col>
      <xdr:colOff>415925</xdr:colOff>
      <xdr:row>74</xdr:row>
      <xdr:rowOff>171374</xdr:rowOff>
    </xdr:to>
    <xdr:sp macro="" textlink="">
      <xdr:nvSpPr>
        <xdr:cNvPr id="628" name="円/楕円 627">
          <a:extLst>
            <a:ext uri="{FF2B5EF4-FFF2-40B4-BE49-F238E27FC236}">
              <a16:creationId xmlns="" xmlns:a16="http://schemas.microsoft.com/office/drawing/2014/main" id="{722FE1C0-E538-476F-A256-84A8030C0BA4}"/>
            </a:ext>
          </a:extLst>
        </xdr:cNvPr>
        <xdr:cNvSpPr/>
      </xdr:nvSpPr>
      <xdr:spPr>
        <a:xfrm>
          <a:off x="15430500" y="1275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16451</xdr:rowOff>
    </xdr:from>
    <xdr:ext cx="534377" cy="259045"/>
    <xdr:sp macro="" textlink="">
      <xdr:nvSpPr>
        <xdr:cNvPr id="629" name="テキスト ボックス 628">
          <a:extLst>
            <a:ext uri="{FF2B5EF4-FFF2-40B4-BE49-F238E27FC236}">
              <a16:creationId xmlns="" xmlns:a16="http://schemas.microsoft.com/office/drawing/2014/main" id="{D607A1CE-21D0-4DC3-9D0E-472D5C299D85}"/>
            </a:ext>
          </a:extLst>
        </xdr:cNvPr>
        <xdr:cNvSpPr txBox="1"/>
      </xdr:nvSpPr>
      <xdr:spPr>
        <a:xfrm>
          <a:off x="15214111" y="1253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61,004</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77946</xdr:rowOff>
    </xdr:from>
    <xdr:to>
      <xdr:col>21</xdr:col>
      <xdr:colOff>212725</xdr:colOff>
      <xdr:row>75</xdr:row>
      <xdr:rowOff>8096</xdr:rowOff>
    </xdr:to>
    <xdr:sp macro="" textlink="">
      <xdr:nvSpPr>
        <xdr:cNvPr id="630" name="円/楕円 629">
          <a:extLst>
            <a:ext uri="{FF2B5EF4-FFF2-40B4-BE49-F238E27FC236}">
              <a16:creationId xmlns="" xmlns:a16="http://schemas.microsoft.com/office/drawing/2014/main" id="{2A4D3FFD-4ACD-467C-A580-6A3DD395D816}"/>
            </a:ext>
          </a:extLst>
        </xdr:cNvPr>
        <xdr:cNvSpPr/>
      </xdr:nvSpPr>
      <xdr:spPr>
        <a:xfrm>
          <a:off x="14541500" y="1276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24623</xdr:rowOff>
    </xdr:from>
    <xdr:ext cx="534377" cy="259045"/>
    <xdr:sp macro="" textlink="">
      <xdr:nvSpPr>
        <xdr:cNvPr id="631" name="テキスト ボックス 630">
          <a:extLst>
            <a:ext uri="{FF2B5EF4-FFF2-40B4-BE49-F238E27FC236}">
              <a16:creationId xmlns="" xmlns:a16="http://schemas.microsoft.com/office/drawing/2014/main" id="{EE27727B-6722-4870-80D7-5BCCC117DAF2}"/>
            </a:ext>
          </a:extLst>
        </xdr:cNvPr>
        <xdr:cNvSpPr txBox="1"/>
      </xdr:nvSpPr>
      <xdr:spPr>
        <a:xfrm>
          <a:off x="14325111" y="1254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60,575</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35046</xdr:rowOff>
    </xdr:from>
    <xdr:to>
      <xdr:col>20</xdr:col>
      <xdr:colOff>9525</xdr:colOff>
      <xdr:row>74</xdr:row>
      <xdr:rowOff>136646</xdr:rowOff>
    </xdr:to>
    <xdr:sp macro="" textlink="">
      <xdr:nvSpPr>
        <xdr:cNvPr id="632" name="円/楕円 631">
          <a:extLst>
            <a:ext uri="{FF2B5EF4-FFF2-40B4-BE49-F238E27FC236}">
              <a16:creationId xmlns="" xmlns:a16="http://schemas.microsoft.com/office/drawing/2014/main" id="{31658B40-A2BA-4C4F-8913-BC6A7724AE06}"/>
            </a:ext>
          </a:extLst>
        </xdr:cNvPr>
        <xdr:cNvSpPr/>
      </xdr:nvSpPr>
      <xdr:spPr>
        <a:xfrm>
          <a:off x="13652500" y="1272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153173</xdr:rowOff>
    </xdr:from>
    <xdr:ext cx="534377" cy="259045"/>
    <xdr:sp macro="" textlink="">
      <xdr:nvSpPr>
        <xdr:cNvPr id="633" name="テキスト ボックス 632">
          <a:extLst>
            <a:ext uri="{FF2B5EF4-FFF2-40B4-BE49-F238E27FC236}">
              <a16:creationId xmlns="" xmlns:a16="http://schemas.microsoft.com/office/drawing/2014/main" id="{16F4D209-738F-4942-89A9-E9D27B135AA2}"/>
            </a:ext>
          </a:extLst>
        </xdr:cNvPr>
        <xdr:cNvSpPr txBox="1"/>
      </xdr:nvSpPr>
      <xdr:spPr>
        <a:xfrm>
          <a:off x="13436111" y="1249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62,827</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97834</xdr:rowOff>
    </xdr:from>
    <xdr:to>
      <xdr:col>18</xdr:col>
      <xdr:colOff>492125</xdr:colOff>
      <xdr:row>75</xdr:row>
      <xdr:rowOff>27984</xdr:rowOff>
    </xdr:to>
    <xdr:sp macro="" textlink="">
      <xdr:nvSpPr>
        <xdr:cNvPr id="634" name="円/楕円 633">
          <a:extLst>
            <a:ext uri="{FF2B5EF4-FFF2-40B4-BE49-F238E27FC236}">
              <a16:creationId xmlns="" xmlns:a16="http://schemas.microsoft.com/office/drawing/2014/main" id="{77F2AA15-B369-4757-B89D-8AF42630B716}"/>
            </a:ext>
          </a:extLst>
        </xdr:cNvPr>
        <xdr:cNvSpPr/>
      </xdr:nvSpPr>
      <xdr:spPr>
        <a:xfrm>
          <a:off x="12763500" y="1278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44511</xdr:rowOff>
    </xdr:from>
    <xdr:ext cx="534377" cy="259045"/>
    <xdr:sp macro="" textlink="">
      <xdr:nvSpPr>
        <xdr:cNvPr id="635" name="テキスト ボックス 634">
          <a:extLst>
            <a:ext uri="{FF2B5EF4-FFF2-40B4-BE49-F238E27FC236}">
              <a16:creationId xmlns="" xmlns:a16="http://schemas.microsoft.com/office/drawing/2014/main" id="{744AA62B-1EA2-4F5E-9DD6-4F449F645346}"/>
            </a:ext>
          </a:extLst>
        </xdr:cNvPr>
        <xdr:cNvSpPr txBox="1"/>
      </xdr:nvSpPr>
      <xdr:spPr>
        <a:xfrm>
          <a:off x="12547111" y="12560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59,531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6" name="正方形/長方形 635">
          <a:extLst>
            <a:ext uri="{FF2B5EF4-FFF2-40B4-BE49-F238E27FC236}">
              <a16:creationId xmlns="" xmlns:a16="http://schemas.microsoft.com/office/drawing/2014/main" id="{54666A84-AAD9-4130-846F-C9381B750DD9}"/>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7" name="正方形/長方形 636">
          <a:extLst>
            <a:ext uri="{FF2B5EF4-FFF2-40B4-BE49-F238E27FC236}">
              <a16:creationId xmlns="" xmlns:a16="http://schemas.microsoft.com/office/drawing/2014/main" id="{747B0159-12BF-402B-86C6-8DF119A4EC23}"/>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8" name="正方形/長方形 637">
          <a:extLst>
            <a:ext uri="{FF2B5EF4-FFF2-40B4-BE49-F238E27FC236}">
              <a16:creationId xmlns="" xmlns:a16="http://schemas.microsoft.com/office/drawing/2014/main" id="{C2B3DB56-C5C2-4B05-A0EC-96F82FE19C65}"/>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9" name="正方形/長方形 638">
          <a:extLst>
            <a:ext uri="{FF2B5EF4-FFF2-40B4-BE49-F238E27FC236}">
              <a16:creationId xmlns="" xmlns:a16="http://schemas.microsoft.com/office/drawing/2014/main" id="{61FB0852-9FC1-4C11-9FF5-544DBFD94EB8}"/>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0" name="正方形/長方形 639">
          <a:extLst>
            <a:ext uri="{FF2B5EF4-FFF2-40B4-BE49-F238E27FC236}">
              <a16:creationId xmlns="" xmlns:a16="http://schemas.microsoft.com/office/drawing/2014/main" id="{E4636B82-FBD3-4CAD-8844-D744972567F4}"/>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1" name="正方形/長方形 640">
          <a:extLst>
            <a:ext uri="{FF2B5EF4-FFF2-40B4-BE49-F238E27FC236}">
              <a16:creationId xmlns="" xmlns:a16="http://schemas.microsoft.com/office/drawing/2014/main" id="{0044B292-CAB9-4B27-893F-B0896617909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2" name="正方形/長方形 641">
          <a:extLst>
            <a:ext uri="{FF2B5EF4-FFF2-40B4-BE49-F238E27FC236}">
              <a16:creationId xmlns="" xmlns:a16="http://schemas.microsoft.com/office/drawing/2014/main" id="{6BABEA39-A9E5-4C3C-9EAB-A4B123097619}"/>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3" name="正方形/長方形 642">
          <a:extLst>
            <a:ext uri="{FF2B5EF4-FFF2-40B4-BE49-F238E27FC236}">
              <a16:creationId xmlns="" xmlns:a16="http://schemas.microsoft.com/office/drawing/2014/main" id="{BF057D04-F7EC-4D09-8C0C-65AFE85490A3}"/>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4" name="テキスト ボックス 643">
          <a:extLst>
            <a:ext uri="{FF2B5EF4-FFF2-40B4-BE49-F238E27FC236}">
              <a16:creationId xmlns="" xmlns:a16="http://schemas.microsoft.com/office/drawing/2014/main" id="{AC155FDC-3EDE-432F-8B10-14395534D95B}"/>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5" name="直線コネクタ 644">
          <a:extLst>
            <a:ext uri="{FF2B5EF4-FFF2-40B4-BE49-F238E27FC236}">
              <a16:creationId xmlns="" xmlns:a16="http://schemas.microsoft.com/office/drawing/2014/main" id="{55789D10-07B2-4D53-AECB-A1232888F752}"/>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6" name="直線コネクタ 645">
          <a:extLst>
            <a:ext uri="{FF2B5EF4-FFF2-40B4-BE49-F238E27FC236}">
              <a16:creationId xmlns="" xmlns:a16="http://schemas.microsoft.com/office/drawing/2014/main" id="{517FF80D-B239-4210-ACCB-31D8594D02CB}"/>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7" name="テキスト ボックス 646">
          <a:extLst>
            <a:ext uri="{FF2B5EF4-FFF2-40B4-BE49-F238E27FC236}">
              <a16:creationId xmlns="" xmlns:a16="http://schemas.microsoft.com/office/drawing/2014/main" id="{DC8EF852-D30A-43D6-A0DE-096C375E8D6E}"/>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8" name="直線コネクタ 647">
          <a:extLst>
            <a:ext uri="{FF2B5EF4-FFF2-40B4-BE49-F238E27FC236}">
              <a16:creationId xmlns="" xmlns:a16="http://schemas.microsoft.com/office/drawing/2014/main" id="{7B84EAA2-BA3F-4F83-9A3A-065BE4AAF978}"/>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35577</xdr:rowOff>
    </xdr:from>
    <xdr:ext cx="467179" cy="259045"/>
    <xdr:sp macro="" textlink="">
      <xdr:nvSpPr>
        <xdr:cNvPr id="649" name="テキスト ボックス 648">
          <a:extLst>
            <a:ext uri="{FF2B5EF4-FFF2-40B4-BE49-F238E27FC236}">
              <a16:creationId xmlns="" xmlns:a16="http://schemas.microsoft.com/office/drawing/2014/main" id="{E776A938-07A4-44CF-B3BB-00284246E16D}"/>
            </a:ext>
          </a:extLst>
        </xdr:cNvPr>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0" name="直線コネクタ 649">
          <a:extLst>
            <a:ext uri="{FF2B5EF4-FFF2-40B4-BE49-F238E27FC236}">
              <a16:creationId xmlns="" xmlns:a16="http://schemas.microsoft.com/office/drawing/2014/main" id="{1B2FAD43-F066-4DEC-A4A9-49AD766877EC}"/>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1" name="テキスト ボックス 650">
          <a:extLst>
            <a:ext uri="{FF2B5EF4-FFF2-40B4-BE49-F238E27FC236}">
              <a16:creationId xmlns="" xmlns:a16="http://schemas.microsoft.com/office/drawing/2014/main" id="{2021888C-530E-4F27-9CF5-EFD7B5A1AEC8}"/>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2" name="直線コネクタ 651">
          <a:extLst>
            <a:ext uri="{FF2B5EF4-FFF2-40B4-BE49-F238E27FC236}">
              <a16:creationId xmlns="" xmlns:a16="http://schemas.microsoft.com/office/drawing/2014/main" id="{999812D4-E604-4B54-A35D-7BE25BDB0BB4}"/>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3" name="テキスト ボックス 652">
          <a:extLst>
            <a:ext uri="{FF2B5EF4-FFF2-40B4-BE49-F238E27FC236}">
              <a16:creationId xmlns="" xmlns:a16="http://schemas.microsoft.com/office/drawing/2014/main" id="{DE81A9AA-1186-4587-9C38-837B1FFBC3AF}"/>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4" name="直線コネクタ 653">
          <a:extLst>
            <a:ext uri="{FF2B5EF4-FFF2-40B4-BE49-F238E27FC236}">
              <a16:creationId xmlns="" xmlns:a16="http://schemas.microsoft.com/office/drawing/2014/main" id="{0257785E-6635-464F-81D6-57E01067B29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5" name="テキスト ボックス 654">
          <a:extLst>
            <a:ext uri="{FF2B5EF4-FFF2-40B4-BE49-F238E27FC236}">
              <a16:creationId xmlns="" xmlns:a16="http://schemas.microsoft.com/office/drawing/2014/main" id="{1812773F-00B9-413D-8362-9814DC426C01}"/>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6" name="直線コネクタ 655">
          <a:extLst>
            <a:ext uri="{FF2B5EF4-FFF2-40B4-BE49-F238E27FC236}">
              <a16:creationId xmlns="" xmlns:a16="http://schemas.microsoft.com/office/drawing/2014/main" id="{9780D146-D4D2-4254-993E-37554C0B9396}"/>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7" name="テキスト ボックス 656">
          <a:extLst>
            <a:ext uri="{FF2B5EF4-FFF2-40B4-BE49-F238E27FC236}">
              <a16:creationId xmlns="" xmlns:a16="http://schemas.microsoft.com/office/drawing/2014/main" id="{D8BF1DD6-AD98-4849-8ADC-890E33EF5651}"/>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8" name="積立金グラフ枠">
          <a:extLst>
            <a:ext uri="{FF2B5EF4-FFF2-40B4-BE49-F238E27FC236}">
              <a16:creationId xmlns="" xmlns:a16="http://schemas.microsoft.com/office/drawing/2014/main" id="{D50A419D-C725-40B3-8F4A-4BB230F0755C}"/>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133375</xdr:rowOff>
    </xdr:from>
    <xdr:to>
      <xdr:col>23</xdr:col>
      <xdr:colOff>516889</xdr:colOff>
      <xdr:row>99</xdr:row>
      <xdr:rowOff>42774</xdr:rowOff>
    </xdr:to>
    <xdr:cxnSp macro="">
      <xdr:nvCxnSpPr>
        <xdr:cNvPr id="659" name="直線コネクタ 658">
          <a:extLst>
            <a:ext uri="{FF2B5EF4-FFF2-40B4-BE49-F238E27FC236}">
              <a16:creationId xmlns="" xmlns:a16="http://schemas.microsoft.com/office/drawing/2014/main" id="{5924F2B0-4D77-46D1-9449-FAAB2F76C703}"/>
            </a:ext>
          </a:extLst>
        </xdr:cNvPr>
        <xdr:cNvCxnSpPr/>
      </xdr:nvCxnSpPr>
      <xdr:spPr>
        <a:xfrm flipV="1">
          <a:off x="16317595" y="15563875"/>
          <a:ext cx="1269" cy="1452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46601</xdr:rowOff>
    </xdr:from>
    <xdr:ext cx="313932" cy="259045"/>
    <xdr:sp macro="" textlink="">
      <xdr:nvSpPr>
        <xdr:cNvPr id="660" name="積立金最小値テキスト">
          <a:extLst>
            <a:ext uri="{FF2B5EF4-FFF2-40B4-BE49-F238E27FC236}">
              <a16:creationId xmlns="" xmlns:a16="http://schemas.microsoft.com/office/drawing/2014/main" id="{FABCF33A-BBA2-4D45-B275-7039CEAB5B1F}"/>
            </a:ext>
          </a:extLst>
        </xdr:cNvPr>
        <xdr:cNvSpPr txBox="1"/>
      </xdr:nvSpPr>
      <xdr:spPr>
        <a:xfrm>
          <a:off x="16370300" y="170201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428625</xdr:colOff>
      <xdr:row>99</xdr:row>
      <xdr:rowOff>42774</xdr:rowOff>
    </xdr:from>
    <xdr:to>
      <xdr:col>23</xdr:col>
      <xdr:colOff>606425</xdr:colOff>
      <xdr:row>99</xdr:row>
      <xdr:rowOff>42774</xdr:rowOff>
    </xdr:to>
    <xdr:cxnSp macro="">
      <xdr:nvCxnSpPr>
        <xdr:cNvPr id="661" name="直線コネクタ 660">
          <a:extLst>
            <a:ext uri="{FF2B5EF4-FFF2-40B4-BE49-F238E27FC236}">
              <a16:creationId xmlns="" xmlns:a16="http://schemas.microsoft.com/office/drawing/2014/main" id="{91E655EB-3BC9-418B-8111-ACF82A2893C7}"/>
            </a:ext>
          </a:extLst>
        </xdr:cNvPr>
        <xdr:cNvCxnSpPr/>
      </xdr:nvCxnSpPr>
      <xdr:spPr>
        <a:xfrm>
          <a:off x="16230600" y="17016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80052</xdr:rowOff>
    </xdr:from>
    <xdr:ext cx="534377" cy="259045"/>
    <xdr:sp macro="" textlink="">
      <xdr:nvSpPr>
        <xdr:cNvPr id="662" name="積立金最大値テキスト">
          <a:extLst>
            <a:ext uri="{FF2B5EF4-FFF2-40B4-BE49-F238E27FC236}">
              <a16:creationId xmlns="" xmlns:a16="http://schemas.microsoft.com/office/drawing/2014/main" id="{E2254365-E0DA-4AF5-B350-0CB08D0F29C4}"/>
            </a:ext>
          </a:extLst>
        </xdr:cNvPr>
        <xdr:cNvSpPr txBox="1"/>
      </xdr:nvSpPr>
      <xdr:spPr>
        <a:xfrm>
          <a:off x="16370300" y="1533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19,083</a:t>
          </a:r>
          <a:endParaRPr kumimoji="1" lang="ja-JP" altLang="en-US" sz="1000" b="1">
            <a:latin typeface="ＭＳ Ｐゴシック"/>
          </a:endParaRPr>
        </a:p>
      </xdr:txBody>
    </xdr:sp>
    <xdr:clientData/>
  </xdr:oneCellAnchor>
  <xdr:twoCellAnchor>
    <xdr:from>
      <xdr:col>23</xdr:col>
      <xdr:colOff>428625</xdr:colOff>
      <xdr:row>90</xdr:row>
      <xdr:rowOff>133375</xdr:rowOff>
    </xdr:from>
    <xdr:to>
      <xdr:col>23</xdr:col>
      <xdr:colOff>606425</xdr:colOff>
      <xdr:row>90</xdr:row>
      <xdr:rowOff>133375</xdr:rowOff>
    </xdr:to>
    <xdr:cxnSp macro="">
      <xdr:nvCxnSpPr>
        <xdr:cNvPr id="663" name="直線コネクタ 662">
          <a:extLst>
            <a:ext uri="{FF2B5EF4-FFF2-40B4-BE49-F238E27FC236}">
              <a16:creationId xmlns="" xmlns:a16="http://schemas.microsoft.com/office/drawing/2014/main" id="{9E8C3170-8AF7-4AF4-ADF6-EFBE3470468D}"/>
            </a:ext>
          </a:extLst>
        </xdr:cNvPr>
        <xdr:cNvCxnSpPr/>
      </xdr:nvCxnSpPr>
      <xdr:spPr>
        <a:xfrm>
          <a:off x="16230600" y="15563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39726</xdr:rowOff>
    </xdr:from>
    <xdr:to>
      <xdr:col>23</xdr:col>
      <xdr:colOff>517525</xdr:colOff>
      <xdr:row>98</xdr:row>
      <xdr:rowOff>100000</xdr:rowOff>
    </xdr:to>
    <xdr:cxnSp macro="">
      <xdr:nvCxnSpPr>
        <xdr:cNvPr id="664" name="直線コネクタ 663">
          <a:extLst>
            <a:ext uri="{FF2B5EF4-FFF2-40B4-BE49-F238E27FC236}">
              <a16:creationId xmlns="" xmlns:a16="http://schemas.microsoft.com/office/drawing/2014/main" id="{FB5A29F8-2413-4308-9ED3-443E05753F85}"/>
            </a:ext>
          </a:extLst>
        </xdr:cNvPr>
        <xdr:cNvCxnSpPr/>
      </xdr:nvCxnSpPr>
      <xdr:spPr>
        <a:xfrm>
          <a:off x="15481300" y="16670376"/>
          <a:ext cx="838200" cy="23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58132</xdr:rowOff>
    </xdr:from>
    <xdr:ext cx="469744" cy="259045"/>
    <xdr:sp macro="" textlink="">
      <xdr:nvSpPr>
        <xdr:cNvPr id="665" name="積立金平均値テキスト">
          <a:extLst>
            <a:ext uri="{FF2B5EF4-FFF2-40B4-BE49-F238E27FC236}">
              <a16:creationId xmlns="" xmlns:a16="http://schemas.microsoft.com/office/drawing/2014/main" id="{4E2B6617-C164-475B-B622-A33F9FA4D7C7}"/>
            </a:ext>
          </a:extLst>
        </xdr:cNvPr>
        <xdr:cNvSpPr txBox="1"/>
      </xdr:nvSpPr>
      <xdr:spPr>
        <a:xfrm>
          <a:off x="16370300" y="165173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35255</xdr:rowOff>
    </xdr:from>
    <xdr:to>
      <xdr:col>23</xdr:col>
      <xdr:colOff>568325</xdr:colOff>
      <xdr:row>97</xdr:row>
      <xdr:rowOff>136855</xdr:rowOff>
    </xdr:to>
    <xdr:sp macro="" textlink="">
      <xdr:nvSpPr>
        <xdr:cNvPr id="666" name="フローチャート : 判断 665">
          <a:extLst>
            <a:ext uri="{FF2B5EF4-FFF2-40B4-BE49-F238E27FC236}">
              <a16:creationId xmlns="" xmlns:a16="http://schemas.microsoft.com/office/drawing/2014/main" id="{7659F0F1-D293-4401-A107-15B93FEE794E}"/>
            </a:ext>
          </a:extLst>
        </xdr:cNvPr>
        <xdr:cNvSpPr/>
      </xdr:nvSpPr>
      <xdr:spPr>
        <a:xfrm>
          <a:off x="16268700" y="1666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39726</xdr:rowOff>
    </xdr:from>
    <xdr:to>
      <xdr:col>22</xdr:col>
      <xdr:colOff>365125</xdr:colOff>
      <xdr:row>98</xdr:row>
      <xdr:rowOff>107392</xdr:rowOff>
    </xdr:to>
    <xdr:cxnSp macro="">
      <xdr:nvCxnSpPr>
        <xdr:cNvPr id="667" name="直線コネクタ 666">
          <a:extLst>
            <a:ext uri="{FF2B5EF4-FFF2-40B4-BE49-F238E27FC236}">
              <a16:creationId xmlns="" xmlns:a16="http://schemas.microsoft.com/office/drawing/2014/main" id="{66D8A47A-7261-4FDA-BB73-EE16536A588B}"/>
            </a:ext>
          </a:extLst>
        </xdr:cNvPr>
        <xdr:cNvCxnSpPr/>
      </xdr:nvCxnSpPr>
      <xdr:spPr>
        <a:xfrm flipV="1">
          <a:off x="14592300" y="16670376"/>
          <a:ext cx="889000" cy="23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143763</xdr:rowOff>
    </xdr:from>
    <xdr:to>
      <xdr:col>22</xdr:col>
      <xdr:colOff>415925</xdr:colOff>
      <xdr:row>97</xdr:row>
      <xdr:rowOff>73913</xdr:rowOff>
    </xdr:to>
    <xdr:sp macro="" textlink="">
      <xdr:nvSpPr>
        <xdr:cNvPr id="668" name="フローチャート : 判断 667">
          <a:extLst>
            <a:ext uri="{FF2B5EF4-FFF2-40B4-BE49-F238E27FC236}">
              <a16:creationId xmlns="" xmlns:a16="http://schemas.microsoft.com/office/drawing/2014/main" id="{4A306539-87E9-435F-B77E-69CB1662FA37}"/>
            </a:ext>
          </a:extLst>
        </xdr:cNvPr>
        <xdr:cNvSpPr/>
      </xdr:nvSpPr>
      <xdr:spPr>
        <a:xfrm>
          <a:off x="15430500" y="1660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90440</xdr:rowOff>
    </xdr:from>
    <xdr:ext cx="469744" cy="259045"/>
    <xdr:sp macro="" textlink="">
      <xdr:nvSpPr>
        <xdr:cNvPr id="669" name="テキスト ボックス 668">
          <a:extLst>
            <a:ext uri="{FF2B5EF4-FFF2-40B4-BE49-F238E27FC236}">
              <a16:creationId xmlns="" xmlns:a16="http://schemas.microsoft.com/office/drawing/2014/main" id="{BB2DD1C2-3158-460D-A686-40BAF0CB0FE4}"/>
            </a:ext>
          </a:extLst>
        </xdr:cNvPr>
        <xdr:cNvSpPr txBox="1"/>
      </xdr:nvSpPr>
      <xdr:spPr>
        <a:xfrm>
          <a:off x="15246427" y="16378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62357</xdr:rowOff>
    </xdr:from>
    <xdr:to>
      <xdr:col>21</xdr:col>
      <xdr:colOff>161925</xdr:colOff>
      <xdr:row>98</xdr:row>
      <xdr:rowOff>107392</xdr:rowOff>
    </xdr:to>
    <xdr:cxnSp macro="">
      <xdr:nvCxnSpPr>
        <xdr:cNvPr id="670" name="直線コネクタ 669">
          <a:extLst>
            <a:ext uri="{FF2B5EF4-FFF2-40B4-BE49-F238E27FC236}">
              <a16:creationId xmlns="" xmlns:a16="http://schemas.microsoft.com/office/drawing/2014/main" id="{E169DBF8-C4FD-42ED-BD83-3BAC8F2DCD0B}"/>
            </a:ext>
          </a:extLst>
        </xdr:cNvPr>
        <xdr:cNvCxnSpPr/>
      </xdr:nvCxnSpPr>
      <xdr:spPr>
        <a:xfrm>
          <a:off x="13703300" y="16693007"/>
          <a:ext cx="889000" cy="21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119151</xdr:rowOff>
    </xdr:from>
    <xdr:to>
      <xdr:col>21</xdr:col>
      <xdr:colOff>212725</xdr:colOff>
      <xdr:row>97</xdr:row>
      <xdr:rowOff>49301</xdr:rowOff>
    </xdr:to>
    <xdr:sp macro="" textlink="">
      <xdr:nvSpPr>
        <xdr:cNvPr id="671" name="フローチャート : 判断 670">
          <a:extLst>
            <a:ext uri="{FF2B5EF4-FFF2-40B4-BE49-F238E27FC236}">
              <a16:creationId xmlns="" xmlns:a16="http://schemas.microsoft.com/office/drawing/2014/main" id="{57C21772-BF3F-4F76-A364-E6490C963AA4}"/>
            </a:ext>
          </a:extLst>
        </xdr:cNvPr>
        <xdr:cNvSpPr/>
      </xdr:nvSpPr>
      <xdr:spPr>
        <a:xfrm>
          <a:off x="14541500" y="1657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95</xdr:row>
      <xdr:rowOff>65828</xdr:rowOff>
    </xdr:from>
    <xdr:ext cx="469744" cy="259045"/>
    <xdr:sp macro="" textlink="">
      <xdr:nvSpPr>
        <xdr:cNvPr id="672" name="テキスト ボックス 671">
          <a:extLst>
            <a:ext uri="{FF2B5EF4-FFF2-40B4-BE49-F238E27FC236}">
              <a16:creationId xmlns="" xmlns:a16="http://schemas.microsoft.com/office/drawing/2014/main" id="{C20D7263-05FC-441B-8230-944D3778E286}"/>
            </a:ext>
          </a:extLst>
        </xdr:cNvPr>
        <xdr:cNvSpPr txBox="1"/>
      </xdr:nvSpPr>
      <xdr:spPr>
        <a:xfrm>
          <a:off x="14357427" y="1635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5,103</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122022</xdr:rowOff>
    </xdr:from>
    <xdr:to>
      <xdr:col>19</xdr:col>
      <xdr:colOff>644525</xdr:colOff>
      <xdr:row>97</xdr:row>
      <xdr:rowOff>62357</xdr:rowOff>
    </xdr:to>
    <xdr:cxnSp macro="">
      <xdr:nvCxnSpPr>
        <xdr:cNvPr id="673" name="直線コネクタ 672">
          <a:extLst>
            <a:ext uri="{FF2B5EF4-FFF2-40B4-BE49-F238E27FC236}">
              <a16:creationId xmlns="" xmlns:a16="http://schemas.microsoft.com/office/drawing/2014/main" id="{413F1E24-7B49-4D06-8C8B-B545BA528DAC}"/>
            </a:ext>
          </a:extLst>
        </xdr:cNvPr>
        <xdr:cNvCxnSpPr/>
      </xdr:nvCxnSpPr>
      <xdr:spPr>
        <a:xfrm>
          <a:off x="12814300" y="16409772"/>
          <a:ext cx="889000" cy="283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63678</xdr:rowOff>
    </xdr:from>
    <xdr:to>
      <xdr:col>20</xdr:col>
      <xdr:colOff>9525</xdr:colOff>
      <xdr:row>95</xdr:row>
      <xdr:rowOff>165278</xdr:rowOff>
    </xdr:to>
    <xdr:sp macro="" textlink="">
      <xdr:nvSpPr>
        <xdr:cNvPr id="674" name="フローチャート : 判断 673">
          <a:extLst>
            <a:ext uri="{FF2B5EF4-FFF2-40B4-BE49-F238E27FC236}">
              <a16:creationId xmlns="" xmlns:a16="http://schemas.microsoft.com/office/drawing/2014/main" id="{5A385085-967F-4CFE-8EEE-8993863469EB}"/>
            </a:ext>
          </a:extLst>
        </xdr:cNvPr>
        <xdr:cNvSpPr/>
      </xdr:nvSpPr>
      <xdr:spPr>
        <a:xfrm>
          <a:off x="13652500" y="1635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94</xdr:row>
      <xdr:rowOff>10355</xdr:rowOff>
    </xdr:from>
    <xdr:ext cx="469744" cy="259045"/>
    <xdr:sp macro="" textlink="">
      <xdr:nvSpPr>
        <xdr:cNvPr id="675" name="テキスト ボックス 674">
          <a:extLst>
            <a:ext uri="{FF2B5EF4-FFF2-40B4-BE49-F238E27FC236}">
              <a16:creationId xmlns="" xmlns:a16="http://schemas.microsoft.com/office/drawing/2014/main" id="{2DDA291A-17D5-4743-97CF-8A53989602F0}"/>
            </a:ext>
          </a:extLst>
        </xdr:cNvPr>
        <xdr:cNvSpPr txBox="1"/>
      </xdr:nvSpPr>
      <xdr:spPr>
        <a:xfrm>
          <a:off x="13468427" y="16126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8,081</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156184</xdr:rowOff>
    </xdr:from>
    <xdr:to>
      <xdr:col>18</xdr:col>
      <xdr:colOff>492125</xdr:colOff>
      <xdr:row>94</xdr:row>
      <xdr:rowOff>86334</xdr:rowOff>
    </xdr:to>
    <xdr:sp macro="" textlink="">
      <xdr:nvSpPr>
        <xdr:cNvPr id="676" name="フローチャート : 判断 675">
          <a:extLst>
            <a:ext uri="{FF2B5EF4-FFF2-40B4-BE49-F238E27FC236}">
              <a16:creationId xmlns="" xmlns:a16="http://schemas.microsoft.com/office/drawing/2014/main" id="{70D54B83-07CF-4E62-ADA3-BB857F08D054}"/>
            </a:ext>
          </a:extLst>
        </xdr:cNvPr>
        <xdr:cNvSpPr/>
      </xdr:nvSpPr>
      <xdr:spPr>
        <a:xfrm>
          <a:off x="12763500" y="16101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102861</xdr:rowOff>
    </xdr:from>
    <xdr:ext cx="534377" cy="259045"/>
    <xdr:sp macro="" textlink="">
      <xdr:nvSpPr>
        <xdr:cNvPr id="677" name="テキスト ボックス 676">
          <a:extLst>
            <a:ext uri="{FF2B5EF4-FFF2-40B4-BE49-F238E27FC236}">
              <a16:creationId xmlns="" xmlns:a16="http://schemas.microsoft.com/office/drawing/2014/main" id="{FA1F0B43-F3F3-4A70-9E58-CFB0487EE8FD}"/>
            </a:ext>
          </a:extLst>
        </xdr:cNvPr>
        <xdr:cNvSpPr txBox="1"/>
      </xdr:nvSpPr>
      <xdr:spPr>
        <a:xfrm>
          <a:off x="12547111" y="1587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11,367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8" name="テキスト ボックス 677">
          <a:extLst>
            <a:ext uri="{FF2B5EF4-FFF2-40B4-BE49-F238E27FC236}">
              <a16:creationId xmlns="" xmlns:a16="http://schemas.microsoft.com/office/drawing/2014/main" id="{0AE80232-7D6D-4066-A8B8-3550E412F32E}"/>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9" name="テキスト ボックス 678">
          <a:extLst>
            <a:ext uri="{FF2B5EF4-FFF2-40B4-BE49-F238E27FC236}">
              <a16:creationId xmlns="" xmlns:a16="http://schemas.microsoft.com/office/drawing/2014/main" id="{96837D0E-3A7C-4CFC-AEC9-5287840BEC34}"/>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0" name="テキスト ボックス 679">
          <a:extLst>
            <a:ext uri="{FF2B5EF4-FFF2-40B4-BE49-F238E27FC236}">
              <a16:creationId xmlns="" xmlns:a16="http://schemas.microsoft.com/office/drawing/2014/main" id="{6210B3CA-BBC6-49A2-8FA2-91F910447857}"/>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1" name="テキスト ボックス 680">
          <a:extLst>
            <a:ext uri="{FF2B5EF4-FFF2-40B4-BE49-F238E27FC236}">
              <a16:creationId xmlns="" xmlns:a16="http://schemas.microsoft.com/office/drawing/2014/main" id="{823A9042-74E8-4542-AEE4-5E47C7F320D2}"/>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2" name="テキスト ボックス 681">
          <a:extLst>
            <a:ext uri="{FF2B5EF4-FFF2-40B4-BE49-F238E27FC236}">
              <a16:creationId xmlns="" xmlns:a16="http://schemas.microsoft.com/office/drawing/2014/main" id="{E7A32472-CD46-4E3F-8789-0C991CDD9231}"/>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49200</xdr:rowOff>
    </xdr:from>
    <xdr:to>
      <xdr:col>23</xdr:col>
      <xdr:colOff>568325</xdr:colOff>
      <xdr:row>98</xdr:row>
      <xdr:rowOff>150800</xdr:rowOff>
    </xdr:to>
    <xdr:sp macro="" textlink="">
      <xdr:nvSpPr>
        <xdr:cNvPr id="683" name="円/楕円 682">
          <a:extLst>
            <a:ext uri="{FF2B5EF4-FFF2-40B4-BE49-F238E27FC236}">
              <a16:creationId xmlns="" xmlns:a16="http://schemas.microsoft.com/office/drawing/2014/main" id="{AEA9536D-7E09-4C53-8C31-626EA93B90C9}"/>
            </a:ext>
          </a:extLst>
        </xdr:cNvPr>
        <xdr:cNvSpPr/>
      </xdr:nvSpPr>
      <xdr:spPr>
        <a:xfrm>
          <a:off x="16268700" y="1685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135577</xdr:rowOff>
    </xdr:from>
    <xdr:ext cx="469744" cy="259045"/>
    <xdr:sp macro="" textlink="">
      <xdr:nvSpPr>
        <xdr:cNvPr id="684" name="積立金該当値テキスト">
          <a:extLst>
            <a:ext uri="{FF2B5EF4-FFF2-40B4-BE49-F238E27FC236}">
              <a16:creationId xmlns="" xmlns:a16="http://schemas.microsoft.com/office/drawing/2014/main" id="{F96BDA2A-73E7-4A96-9CE6-E2B89A1755F3}"/>
            </a:ext>
          </a:extLst>
        </xdr:cNvPr>
        <xdr:cNvSpPr txBox="1"/>
      </xdr:nvSpPr>
      <xdr:spPr>
        <a:xfrm>
          <a:off x="16370300" y="1676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1,521</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160376</xdr:rowOff>
    </xdr:from>
    <xdr:to>
      <xdr:col>22</xdr:col>
      <xdr:colOff>415925</xdr:colOff>
      <xdr:row>97</xdr:row>
      <xdr:rowOff>90526</xdr:rowOff>
    </xdr:to>
    <xdr:sp macro="" textlink="">
      <xdr:nvSpPr>
        <xdr:cNvPr id="685" name="円/楕円 684">
          <a:extLst>
            <a:ext uri="{FF2B5EF4-FFF2-40B4-BE49-F238E27FC236}">
              <a16:creationId xmlns="" xmlns:a16="http://schemas.microsoft.com/office/drawing/2014/main" id="{3E0EA10E-362F-442B-B9B4-7BD1E350F9D9}"/>
            </a:ext>
          </a:extLst>
        </xdr:cNvPr>
        <xdr:cNvSpPr/>
      </xdr:nvSpPr>
      <xdr:spPr>
        <a:xfrm>
          <a:off x="15430500" y="1661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97</xdr:row>
      <xdr:rowOff>81653</xdr:rowOff>
    </xdr:from>
    <xdr:ext cx="469744" cy="259045"/>
    <xdr:sp macro="" textlink="">
      <xdr:nvSpPr>
        <xdr:cNvPr id="686" name="テキスト ボックス 685">
          <a:extLst>
            <a:ext uri="{FF2B5EF4-FFF2-40B4-BE49-F238E27FC236}">
              <a16:creationId xmlns="" xmlns:a16="http://schemas.microsoft.com/office/drawing/2014/main" id="{B3C099BC-53EB-4790-B6E4-A39692811249}"/>
            </a:ext>
          </a:extLst>
        </xdr:cNvPr>
        <xdr:cNvSpPr txBox="1"/>
      </xdr:nvSpPr>
      <xdr:spPr>
        <a:xfrm>
          <a:off x="15246427" y="1671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56592</xdr:rowOff>
    </xdr:from>
    <xdr:to>
      <xdr:col>21</xdr:col>
      <xdr:colOff>212725</xdr:colOff>
      <xdr:row>98</xdr:row>
      <xdr:rowOff>158192</xdr:rowOff>
    </xdr:to>
    <xdr:sp macro="" textlink="">
      <xdr:nvSpPr>
        <xdr:cNvPr id="687" name="円/楕円 686">
          <a:extLst>
            <a:ext uri="{FF2B5EF4-FFF2-40B4-BE49-F238E27FC236}">
              <a16:creationId xmlns="" xmlns:a16="http://schemas.microsoft.com/office/drawing/2014/main" id="{64DBFD78-C982-4478-8341-3AA572785DBE}"/>
            </a:ext>
          </a:extLst>
        </xdr:cNvPr>
        <xdr:cNvSpPr/>
      </xdr:nvSpPr>
      <xdr:spPr>
        <a:xfrm>
          <a:off x="14541500" y="1685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149319</xdr:rowOff>
    </xdr:from>
    <xdr:ext cx="469744" cy="259045"/>
    <xdr:sp macro="" textlink="">
      <xdr:nvSpPr>
        <xdr:cNvPr id="688" name="テキスト ボックス 687">
          <a:extLst>
            <a:ext uri="{FF2B5EF4-FFF2-40B4-BE49-F238E27FC236}">
              <a16:creationId xmlns="" xmlns:a16="http://schemas.microsoft.com/office/drawing/2014/main" id="{F7DD7AE3-5095-49FF-8C6A-8218BB6EAACF}"/>
            </a:ext>
          </a:extLst>
        </xdr:cNvPr>
        <xdr:cNvSpPr txBox="1"/>
      </xdr:nvSpPr>
      <xdr:spPr>
        <a:xfrm>
          <a:off x="14357427" y="16951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1,424</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11557</xdr:rowOff>
    </xdr:from>
    <xdr:to>
      <xdr:col>20</xdr:col>
      <xdr:colOff>9525</xdr:colOff>
      <xdr:row>97</xdr:row>
      <xdr:rowOff>113157</xdr:rowOff>
    </xdr:to>
    <xdr:sp macro="" textlink="">
      <xdr:nvSpPr>
        <xdr:cNvPr id="689" name="円/楕円 688">
          <a:extLst>
            <a:ext uri="{FF2B5EF4-FFF2-40B4-BE49-F238E27FC236}">
              <a16:creationId xmlns="" xmlns:a16="http://schemas.microsoft.com/office/drawing/2014/main" id="{219CBDA0-44E3-4A81-9C78-F0C61A2C0FC6}"/>
            </a:ext>
          </a:extLst>
        </xdr:cNvPr>
        <xdr:cNvSpPr/>
      </xdr:nvSpPr>
      <xdr:spPr>
        <a:xfrm>
          <a:off x="13652500" y="1664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97</xdr:row>
      <xdr:rowOff>104284</xdr:rowOff>
    </xdr:from>
    <xdr:ext cx="469744" cy="259045"/>
    <xdr:sp macro="" textlink="">
      <xdr:nvSpPr>
        <xdr:cNvPr id="690" name="テキスト ボックス 689">
          <a:extLst>
            <a:ext uri="{FF2B5EF4-FFF2-40B4-BE49-F238E27FC236}">
              <a16:creationId xmlns="" xmlns:a16="http://schemas.microsoft.com/office/drawing/2014/main" id="{CA8B3C1F-7BE2-49C1-A532-05EBC19F740A}"/>
            </a:ext>
          </a:extLst>
        </xdr:cNvPr>
        <xdr:cNvSpPr txBox="1"/>
      </xdr:nvSpPr>
      <xdr:spPr>
        <a:xfrm>
          <a:off x="13468427" y="16734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4,265</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71222</xdr:rowOff>
    </xdr:from>
    <xdr:to>
      <xdr:col>18</xdr:col>
      <xdr:colOff>492125</xdr:colOff>
      <xdr:row>96</xdr:row>
      <xdr:rowOff>1372</xdr:rowOff>
    </xdr:to>
    <xdr:sp macro="" textlink="">
      <xdr:nvSpPr>
        <xdr:cNvPr id="691" name="円/楕円 690">
          <a:extLst>
            <a:ext uri="{FF2B5EF4-FFF2-40B4-BE49-F238E27FC236}">
              <a16:creationId xmlns="" xmlns:a16="http://schemas.microsoft.com/office/drawing/2014/main" id="{7A731BA6-D1B2-4695-9A83-7F82161927A2}"/>
            </a:ext>
          </a:extLst>
        </xdr:cNvPr>
        <xdr:cNvSpPr/>
      </xdr:nvSpPr>
      <xdr:spPr>
        <a:xfrm>
          <a:off x="12763500" y="1635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95</xdr:row>
      <xdr:rowOff>163949</xdr:rowOff>
    </xdr:from>
    <xdr:ext cx="469744" cy="259045"/>
    <xdr:sp macro="" textlink="">
      <xdr:nvSpPr>
        <xdr:cNvPr id="692" name="テキスト ボックス 691">
          <a:extLst>
            <a:ext uri="{FF2B5EF4-FFF2-40B4-BE49-F238E27FC236}">
              <a16:creationId xmlns="" xmlns:a16="http://schemas.microsoft.com/office/drawing/2014/main" id="{81055640-4F19-41AB-9FFF-7635777A3C6C}"/>
            </a:ext>
          </a:extLst>
        </xdr:cNvPr>
        <xdr:cNvSpPr txBox="1"/>
      </xdr:nvSpPr>
      <xdr:spPr>
        <a:xfrm>
          <a:off x="12579427" y="16451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3" name="正方形/長方形 692">
          <a:extLst>
            <a:ext uri="{FF2B5EF4-FFF2-40B4-BE49-F238E27FC236}">
              <a16:creationId xmlns="" xmlns:a16="http://schemas.microsoft.com/office/drawing/2014/main" id="{57A75931-E061-4D9C-81CF-066E5DC54FE6}"/>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4" name="正方形/長方形 693">
          <a:extLst>
            <a:ext uri="{FF2B5EF4-FFF2-40B4-BE49-F238E27FC236}">
              <a16:creationId xmlns="" xmlns:a16="http://schemas.microsoft.com/office/drawing/2014/main" id="{5A8F7AA7-F78A-43F6-8868-BAF1BEE7F1BE}"/>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5" name="正方形/長方形 694">
          <a:extLst>
            <a:ext uri="{FF2B5EF4-FFF2-40B4-BE49-F238E27FC236}">
              <a16:creationId xmlns="" xmlns:a16="http://schemas.microsoft.com/office/drawing/2014/main" id="{439AF803-4402-4265-A320-F6A0CF2E7A4C}"/>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6" name="正方形/長方形 695">
          <a:extLst>
            <a:ext uri="{FF2B5EF4-FFF2-40B4-BE49-F238E27FC236}">
              <a16:creationId xmlns="" xmlns:a16="http://schemas.microsoft.com/office/drawing/2014/main" id="{ADB10D10-D9DE-4406-8194-EA56F53863D4}"/>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7" name="正方形/長方形 696">
          <a:extLst>
            <a:ext uri="{FF2B5EF4-FFF2-40B4-BE49-F238E27FC236}">
              <a16:creationId xmlns="" xmlns:a16="http://schemas.microsoft.com/office/drawing/2014/main" id="{77B8C9AE-1FC2-4211-9D0D-B9326DD23D84}"/>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8" name="正方形/長方形 697">
          <a:extLst>
            <a:ext uri="{FF2B5EF4-FFF2-40B4-BE49-F238E27FC236}">
              <a16:creationId xmlns="" xmlns:a16="http://schemas.microsoft.com/office/drawing/2014/main" id="{CD3BA538-2EFD-45AF-9AAD-718FDCFC65D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9" name="正方形/長方形 698">
          <a:extLst>
            <a:ext uri="{FF2B5EF4-FFF2-40B4-BE49-F238E27FC236}">
              <a16:creationId xmlns="" xmlns:a16="http://schemas.microsoft.com/office/drawing/2014/main" id="{72136E76-AA58-41A9-AFA8-5ACE77FFF208}"/>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0" name="正方形/長方形 699">
          <a:extLst>
            <a:ext uri="{FF2B5EF4-FFF2-40B4-BE49-F238E27FC236}">
              <a16:creationId xmlns="" xmlns:a16="http://schemas.microsoft.com/office/drawing/2014/main" id="{198752CF-E6D4-4DC7-A674-C50711587208}"/>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1" name="テキスト ボックス 700">
          <a:extLst>
            <a:ext uri="{FF2B5EF4-FFF2-40B4-BE49-F238E27FC236}">
              <a16:creationId xmlns="" xmlns:a16="http://schemas.microsoft.com/office/drawing/2014/main" id="{9CAC0DDF-746C-4DF2-9C91-7EACC1A031E2}"/>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2" name="直線コネクタ 701">
          <a:extLst>
            <a:ext uri="{FF2B5EF4-FFF2-40B4-BE49-F238E27FC236}">
              <a16:creationId xmlns="" xmlns:a16="http://schemas.microsoft.com/office/drawing/2014/main" id="{269473F2-46A4-4478-BD93-50B17245AE19}"/>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3" name="直線コネクタ 702">
          <a:extLst>
            <a:ext uri="{FF2B5EF4-FFF2-40B4-BE49-F238E27FC236}">
              <a16:creationId xmlns="" xmlns:a16="http://schemas.microsoft.com/office/drawing/2014/main" id="{85F00D14-C772-46C3-B8A1-43C5318994E1}"/>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4" name="テキスト ボックス 703">
          <a:extLst>
            <a:ext uri="{FF2B5EF4-FFF2-40B4-BE49-F238E27FC236}">
              <a16:creationId xmlns="" xmlns:a16="http://schemas.microsoft.com/office/drawing/2014/main" id="{2E850D6C-2999-466C-8F51-AD4327630634}"/>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5" name="直線コネクタ 704">
          <a:extLst>
            <a:ext uri="{FF2B5EF4-FFF2-40B4-BE49-F238E27FC236}">
              <a16:creationId xmlns="" xmlns:a16="http://schemas.microsoft.com/office/drawing/2014/main" id="{D95BDD47-41A5-46DA-AAB4-1E13F7032B5F}"/>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6" name="テキスト ボックス 705">
          <a:extLst>
            <a:ext uri="{FF2B5EF4-FFF2-40B4-BE49-F238E27FC236}">
              <a16:creationId xmlns="" xmlns:a16="http://schemas.microsoft.com/office/drawing/2014/main" id="{281E45B4-8AD1-467C-AE47-D5491988A239}"/>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7" name="直線コネクタ 706">
          <a:extLst>
            <a:ext uri="{FF2B5EF4-FFF2-40B4-BE49-F238E27FC236}">
              <a16:creationId xmlns="" xmlns:a16="http://schemas.microsoft.com/office/drawing/2014/main" id="{13E79A6D-F680-4B6D-BB95-6B314552CEA5}"/>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8" name="テキスト ボックス 707">
          <a:extLst>
            <a:ext uri="{FF2B5EF4-FFF2-40B4-BE49-F238E27FC236}">
              <a16:creationId xmlns="" xmlns:a16="http://schemas.microsoft.com/office/drawing/2014/main" id="{750D2206-2423-4EB2-B134-425F6D3A53B7}"/>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9" name="直線コネクタ 708">
          <a:extLst>
            <a:ext uri="{FF2B5EF4-FFF2-40B4-BE49-F238E27FC236}">
              <a16:creationId xmlns="" xmlns:a16="http://schemas.microsoft.com/office/drawing/2014/main" id="{BD7FEC82-B484-4DC1-A9CF-17611559EBB4}"/>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0" name="テキスト ボックス 709">
          <a:extLst>
            <a:ext uri="{FF2B5EF4-FFF2-40B4-BE49-F238E27FC236}">
              <a16:creationId xmlns="" xmlns:a16="http://schemas.microsoft.com/office/drawing/2014/main" id="{C3F4CC9C-7EFD-4B22-B81F-6B09C90C8BBA}"/>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1" name="直線コネクタ 710">
          <a:extLst>
            <a:ext uri="{FF2B5EF4-FFF2-40B4-BE49-F238E27FC236}">
              <a16:creationId xmlns="" xmlns:a16="http://schemas.microsoft.com/office/drawing/2014/main" id="{156118DB-D230-41DE-B0CC-BDDDAA4EC7DA}"/>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12" name="テキスト ボックス 711">
          <a:extLst>
            <a:ext uri="{FF2B5EF4-FFF2-40B4-BE49-F238E27FC236}">
              <a16:creationId xmlns="" xmlns:a16="http://schemas.microsoft.com/office/drawing/2014/main" id="{8E0886C1-C537-4F4E-B130-8A679A47BF9B}"/>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3" name="直線コネクタ 712">
          <a:extLst>
            <a:ext uri="{FF2B5EF4-FFF2-40B4-BE49-F238E27FC236}">
              <a16:creationId xmlns="" xmlns:a16="http://schemas.microsoft.com/office/drawing/2014/main" id="{1B5AE352-94B5-4C4B-A765-6778E30737C5}"/>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4" name="テキスト ボックス 713">
          <a:extLst>
            <a:ext uri="{FF2B5EF4-FFF2-40B4-BE49-F238E27FC236}">
              <a16:creationId xmlns="" xmlns:a16="http://schemas.microsoft.com/office/drawing/2014/main" id="{2E0F81AD-AC65-46E6-A51C-1A5F1E11C3A4}"/>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5" name="直線コネクタ 714">
          <a:extLst>
            <a:ext uri="{FF2B5EF4-FFF2-40B4-BE49-F238E27FC236}">
              <a16:creationId xmlns="" xmlns:a16="http://schemas.microsoft.com/office/drawing/2014/main" id="{D7341668-2DFF-496E-99A2-CE8636517173}"/>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6" name="テキスト ボックス 715">
          <a:extLst>
            <a:ext uri="{FF2B5EF4-FFF2-40B4-BE49-F238E27FC236}">
              <a16:creationId xmlns="" xmlns:a16="http://schemas.microsoft.com/office/drawing/2014/main" id="{3919AB2C-1CB7-4773-98C2-10E784B45D6B}"/>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7" name="投資及び出資金グラフ枠">
          <a:extLst>
            <a:ext uri="{FF2B5EF4-FFF2-40B4-BE49-F238E27FC236}">
              <a16:creationId xmlns="" xmlns:a16="http://schemas.microsoft.com/office/drawing/2014/main" id="{3CAD6018-C83D-420F-8F2F-2495716930CE}"/>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101165</xdr:rowOff>
    </xdr:from>
    <xdr:to>
      <xdr:col>32</xdr:col>
      <xdr:colOff>186689</xdr:colOff>
      <xdr:row>39</xdr:row>
      <xdr:rowOff>96756</xdr:rowOff>
    </xdr:to>
    <xdr:cxnSp macro="">
      <xdr:nvCxnSpPr>
        <xdr:cNvPr id="718" name="直線コネクタ 717">
          <a:extLst>
            <a:ext uri="{FF2B5EF4-FFF2-40B4-BE49-F238E27FC236}">
              <a16:creationId xmlns="" xmlns:a16="http://schemas.microsoft.com/office/drawing/2014/main" id="{255AB779-096F-40FB-9F40-C1B9D2928A4C}"/>
            </a:ext>
          </a:extLst>
        </xdr:cNvPr>
        <xdr:cNvCxnSpPr/>
      </xdr:nvCxnSpPr>
      <xdr:spPr>
        <a:xfrm flipV="1">
          <a:off x="22159595" y="5587565"/>
          <a:ext cx="1269" cy="1195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100583</xdr:rowOff>
    </xdr:from>
    <xdr:ext cx="313932" cy="259045"/>
    <xdr:sp macro="" textlink="">
      <xdr:nvSpPr>
        <xdr:cNvPr id="719" name="投資及び出資金最小値テキスト">
          <a:extLst>
            <a:ext uri="{FF2B5EF4-FFF2-40B4-BE49-F238E27FC236}">
              <a16:creationId xmlns="" xmlns:a16="http://schemas.microsoft.com/office/drawing/2014/main" id="{A3E0972D-65E7-44FC-8DA0-EF267D0E0EBC}"/>
            </a:ext>
          </a:extLst>
        </xdr:cNvPr>
        <xdr:cNvSpPr txBox="1"/>
      </xdr:nvSpPr>
      <xdr:spPr>
        <a:xfrm>
          <a:off x="22212300" y="67871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32</xdr:col>
      <xdr:colOff>98425</xdr:colOff>
      <xdr:row>39</xdr:row>
      <xdr:rowOff>96756</xdr:rowOff>
    </xdr:from>
    <xdr:to>
      <xdr:col>32</xdr:col>
      <xdr:colOff>276225</xdr:colOff>
      <xdr:row>39</xdr:row>
      <xdr:rowOff>96756</xdr:rowOff>
    </xdr:to>
    <xdr:cxnSp macro="">
      <xdr:nvCxnSpPr>
        <xdr:cNvPr id="720" name="直線コネクタ 719">
          <a:extLst>
            <a:ext uri="{FF2B5EF4-FFF2-40B4-BE49-F238E27FC236}">
              <a16:creationId xmlns="" xmlns:a16="http://schemas.microsoft.com/office/drawing/2014/main" id="{423916A5-C5FA-489E-875F-1ED70562B084}"/>
            </a:ext>
          </a:extLst>
        </xdr:cNvPr>
        <xdr:cNvCxnSpPr/>
      </xdr:nvCxnSpPr>
      <xdr:spPr>
        <a:xfrm>
          <a:off x="22072600" y="6783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47842</xdr:rowOff>
    </xdr:from>
    <xdr:ext cx="469744" cy="259045"/>
    <xdr:sp macro="" textlink="">
      <xdr:nvSpPr>
        <xdr:cNvPr id="721" name="投資及び出資金最大値テキスト">
          <a:extLst>
            <a:ext uri="{FF2B5EF4-FFF2-40B4-BE49-F238E27FC236}">
              <a16:creationId xmlns="" xmlns:a16="http://schemas.microsoft.com/office/drawing/2014/main" id="{53651759-59AE-4DEF-A102-7D1F954FB4B6}"/>
            </a:ext>
          </a:extLst>
        </xdr:cNvPr>
        <xdr:cNvSpPr txBox="1"/>
      </xdr:nvSpPr>
      <xdr:spPr>
        <a:xfrm>
          <a:off x="22212300" y="5362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7,336</a:t>
          </a:r>
          <a:endParaRPr kumimoji="1" lang="ja-JP" altLang="en-US" sz="1000" b="1">
            <a:latin typeface="ＭＳ Ｐゴシック"/>
          </a:endParaRPr>
        </a:p>
      </xdr:txBody>
    </xdr:sp>
    <xdr:clientData/>
  </xdr:oneCellAnchor>
  <xdr:twoCellAnchor>
    <xdr:from>
      <xdr:col>32</xdr:col>
      <xdr:colOff>98425</xdr:colOff>
      <xdr:row>32</xdr:row>
      <xdr:rowOff>101165</xdr:rowOff>
    </xdr:from>
    <xdr:to>
      <xdr:col>32</xdr:col>
      <xdr:colOff>276225</xdr:colOff>
      <xdr:row>32</xdr:row>
      <xdr:rowOff>101165</xdr:rowOff>
    </xdr:to>
    <xdr:cxnSp macro="">
      <xdr:nvCxnSpPr>
        <xdr:cNvPr id="722" name="直線コネクタ 721">
          <a:extLst>
            <a:ext uri="{FF2B5EF4-FFF2-40B4-BE49-F238E27FC236}">
              <a16:creationId xmlns="" xmlns:a16="http://schemas.microsoft.com/office/drawing/2014/main" id="{FE4C7D40-17A5-49F2-A6A9-D4371253D419}"/>
            </a:ext>
          </a:extLst>
        </xdr:cNvPr>
        <xdr:cNvCxnSpPr/>
      </xdr:nvCxnSpPr>
      <xdr:spPr>
        <a:xfrm>
          <a:off x="22072600" y="558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31</xdr:row>
      <xdr:rowOff>3520</xdr:rowOff>
    </xdr:from>
    <xdr:to>
      <xdr:col>32</xdr:col>
      <xdr:colOff>187325</xdr:colOff>
      <xdr:row>32</xdr:row>
      <xdr:rowOff>101165</xdr:rowOff>
    </xdr:to>
    <xdr:cxnSp macro="">
      <xdr:nvCxnSpPr>
        <xdr:cNvPr id="723" name="直線コネクタ 722">
          <a:extLst>
            <a:ext uri="{FF2B5EF4-FFF2-40B4-BE49-F238E27FC236}">
              <a16:creationId xmlns="" xmlns:a16="http://schemas.microsoft.com/office/drawing/2014/main" id="{339454EF-0067-484F-A526-EB70FBDD1D8C}"/>
            </a:ext>
          </a:extLst>
        </xdr:cNvPr>
        <xdr:cNvCxnSpPr/>
      </xdr:nvCxnSpPr>
      <xdr:spPr>
        <a:xfrm>
          <a:off x="21323300" y="5318470"/>
          <a:ext cx="838200" cy="269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147664</xdr:rowOff>
    </xdr:from>
    <xdr:ext cx="469744" cy="259045"/>
    <xdr:sp macro="" textlink="">
      <xdr:nvSpPr>
        <xdr:cNvPr id="724" name="投資及び出資金平均値テキスト">
          <a:extLst>
            <a:ext uri="{FF2B5EF4-FFF2-40B4-BE49-F238E27FC236}">
              <a16:creationId xmlns="" xmlns:a16="http://schemas.microsoft.com/office/drawing/2014/main" id="{71BD1299-D728-45C4-AF9B-B1E2E7EF5FD8}"/>
            </a:ext>
          </a:extLst>
        </xdr:cNvPr>
        <xdr:cNvSpPr txBox="1"/>
      </xdr:nvSpPr>
      <xdr:spPr>
        <a:xfrm>
          <a:off x="22212300" y="6319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2,408</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169237</xdr:rowOff>
    </xdr:from>
    <xdr:to>
      <xdr:col>32</xdr:col>
      <xdr:colOff>238125</xdr:colOff>
      <xdr:row>37</xdr:row>
      <xdr:rowOff>99387</xdr:rowOff>
    </xdr:to>
    <xdr:sp macro="" textlink="">
      <xdr:nvSpPr>
        <xdr:cNvPr id="725" name="フローチャート : 判断 724">
          <a:extLst>
            <a:ext uri="{FF2B5EF4-FFF2-40B4-BE49-F238E27FC236}">
              <a16:creationId xmlns="" xmlns:a16="http://schemas.microsoft.com/office/drawing/2014/main" id="{A1C62E2D-5787-4500-B641-DD52D6B5FFE5}"/>
            </a:ext>
          </a:extLst>
        </xdr:cNvPr>
        <xdr:cNvSpPr/>
      </xdr:nvSpPr>
      <xdr:spPr>
        <a:xfrm>
          <a:off x="22110700" y="6341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31</xdr:row>
      <xdr:rowOff>3520</xdr:rowOff>
    </xdr:from>
    <xdr:to>
      <xdr:col>31</xdr:col>
      <xdr:colOff>34925</xdr:colOff>
      <xdr:row>31</xdr:row>
      <xdr:rowOff>112921</xdr:rowOff>
    </xdr:to>
    <xdr:cxnSp macro="">
      <xdr:nvCxnSpPr>
        <xdr:cNvPr id="726" name="直線コネクタ 725">
          <a:extLst>
            <a:ext uri="{FF2B5EF4-FFF2-40B4-BE49-F238E27FC236}">
              <a16:creationId xmlns="" xmlns:a16="http://schemas.microsoft.com/office/drawing/2014/main" id="{679F0341-1B52-4A28-B586-BBAC9E6151AA}"/>
            </a:ext>
          </a:extLst>
        </xdr:cNvPr>
        <xdr:cNvCxnSpPr/>
      </xdr:nvCxnSpPr>
      <xdr:spPr>
        <a:xfrm flipV="1">
          <a:off x="20434300" y="5318470"/>
          <a:ext cx="889000" cy="10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99677</xdr:rowOff>
    </xdr:from>
    <xdr:to>
      <xdr:col>31</xdr:col>
      <xdr:colOff>85725</xdr:colOff>
      <xdr:row>37</xdr:row>
      <xdr:rowOff>29827</xdr:rowOff>
    </xdr:to>
    <xdr:sp macro="" textlink="">
      <xdr:nvSpPr>
        <xdr:cNvPr id="727" name="フローチャート : 判断 726">
          <a:extLst>
            <a:ext uri="{FF2B5EF4-FFF2-40B4-BE49-F238E27FC236}">
              <a16:creationId xmlns="" xmlns:a16="http://schemas.microsoft.com/office/drawing/2014/main" id="{35C5A6D0-69D7-4434-B3B6-AF9EAC9AA5B2}"/>
            </a:ext>
          </a:extLst>
        </xdr:cNvPr>
        <xdr:cNvSpPr/>
      </xdr:nvSpPr>
      <xdr:spPr>
        <a:xfrm>
          <a:off x="21272500" y="627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20954</xdr:rowOff>
    </xdr:from>
    <xdr:ext cx="469744" cy="259045"/>
    <xdr:sp macro="" textlink="">
      <xdr:nvSpPr>
        <xdr:cNvPr id="728" name="テキスト ボックス 727">
          <a:extLst>
            <a:ext uri="{FF2B5EF4-FFF2-40B4-BE49-F238E27FC236}">
              <a16:creationId xmlns="" xmlns:a16="http://schemas.microsoft.com/office/drawing/2014/main" id="{C8E652CF-3BBB-43C1-8E43-489F0DB37A65}"/>
            </a:ext>
          </a:extLst>
        </xdr:cNvPr>
        <xdr:cNvSpPr txBox="1"/>
      </xdr:nvSpPr>
      <xdr:spPr>
        <a:xfrm>
          <a:off x="21088427" y="636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2,834</a:t>
          </a:r>
          <a:endParaRPr kumimoji="1" lang="ja-JP" altLang="en-US" sz="1000" b="1">
            <a:solidFill>
              <a:srgbClr val="000080"/>
            </a:solidFill>
            <a:latin typeface="ＭＳ Ｐゴシック"/>
          </a:endParaRPr>
        </a:p>
      </xdr:txBody>
    </xdr:sp>
    <xdr:clientData/>
  </xdr:oneCellAnchor>
  <xdr:twoCellAnchor>
    <xdr:from>
      <xdr:col>28</xdr:col>
      <xdr:colOff>314325</xdr:colOff>
      <xdr:row>31</xdr:row>
      <xdr:rowOff>112921</xdr:rowOff>
    </xdr:from>
    <xdr:to>
      <xdr:col>29</xdr:col>
      <xdr:colOff>517525</xdr:colOff>
      <xdr:row>33</xdr:row>
      <xdr:rowOff>22951</xdr:rowOff>
    </xdr:to>
    <xdr:cxnSp macro="">
      <xdr:nvCxnSpPr>
        <xdr:cNvPr id="729" name="直線コネクタ 728">
          <a:extLst>
            <a:ext uri="{FF2B5EF4-FFF2-40B4-BE49-F238E27FC236}">
              <a16:creationId xmlns="" xmlns:a16="http://schemas.microsoft.com/office/drawing/2014/main" id="{D2906F48-528F-4F69-8D45-6E27A055EB5A}"/>
            </a:ext>
          </a:extLst>
        </xdr:cNvPr>
        <xdr:cNvCxnSpPr/>
      </xdr:nvCxnSpPr>
      <xdr:spPr>
        <a:xfrm flipV="1">
          <a:off x="19545300" y="5427871"/>
          <a:ext cx="889000" cy="252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35</xdr:row>
      <xdr:rowOff>135763</xdr:rowOff>
    </xdr:from>
    <xdr:to>
      <xdr:col>29</xdr:col>
      <xdr:colOff>568325</xdr:colOff>
      <xdr:row>36</xdr:row>
      <xdr:rowOff>65913</xdr:rowOff>
    </xdr:to>
    <xdr:sp macro="" textlink="">
      <xdr:nvSpPr>
        <xdr:cNvPr id="730" name="フローチャート : 判断 729">
          <a:extLst>
            <a:ext uri="{FF2B5EF4-FFF2-40B4-BE49-F238E27FC236}">
              <a16:creationId xmlns="" xmlns:a16="http://schemas.microsoft.com/office/drawing/2014/main" id="{FEFEFA47-2955-44CF-9D32-184156AB05A2}"/>
            </a:ext>
          </a:extLst>
        </xdr:cNvPr>
        <xdr:cNvSpPr/>
      </xdr:nvSpPr>
      <xdr:spPr>
        <a:xfrm>
          <a:off x="20383500" y="613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57040</xdr:rowOff>
    </xdr:from>
    <xdr:ext cx="469744" cy="259045"/>
    <xdr:sp macro="" textlink="">
      <xdr:nvSpPr>
        <xdr:cNvPr id="731" name="テキスト ボックス 730">
          <a:extLst>
            <a:ext uri="{FF2B5EF4-FFF2-40B4-BE49-F238E27FC236}">
              <a16:creationId xmlns="" xmlns:a16="http://schemas.microsoft.com/office/drawing/2014/main" id="{885D03FB-E893-400C-A407-B43104EEAC03}"/>
            </a:ext>
          </a:extLst>
        </xdr:cNvPr>
        <xdr:cNvSpPr txBox="1"/>
      </xdr:nvSpPr>
      <xdr:spPr>
        <a:xfrm>
          <a:off x="20199427" y="622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3,663</a:t>
          </a:r>
          <a:endParaRPr kumimoji="1" lang="ja-JP" altLang="en-US" sz="1000" b="1">
            <a:solidFill>
              <a:srgbClr val="000080"/>
            </a:solidFill>
            <a:latin typeface="ＭＳ Ｐゴシック"/>
          </a:endParaRPr>
        </a:p>
      </xdr:txBody>
    </xdr:sp>
    <xdr:clientData/>
  </xdr:oneCellAnchor>
  <xdr:twoCellAnchor>
    <xdr:from>
      <xdr:col>27</xdr:col>
      <xdr:colOff>111125</xdr:colOff>
      <xdr:row>31</xdr:row>
      <xdr:rowOff>154069</xdr:rowOff>
    </xdr:from>
    <xdr:to>
      <xdr:col>28</xdr:col>
      <xdr:colOff>314325</xdr:colOff>
      <xdr:row>33</xdr:row>
      <xdr:rowOff>22951</xdr:rowOff>
    </xdr:to>
    <xdr:cxnSp macro="">
      <xdr:nvCxnSpPr>
        <xdr:cNvPr id="732" name="直線コネクタ 731">
          <a:extLst>
            <a:ext uri="{FF2B5EF4-FFF2-40B4-BE49-F238E27FC236}">
              <a16:creationId xmlns="" xmlns:a16="http://schemas.microsoft.com/office/drawing/2014/main" id="{FF27D922-7EEF-4548-93AC-744A1C67020E}"/>
            </a:ext>
          </a:extLst>
        </xdr:cNvPr>
        <xdr:cNvCxnSpPr/>
      </xdr:nvCxnSpPr>
      <xdr:spPr>
        <a:xfrm>
          <a:off x="18656300" y="5469019"/>
          <a:ext cx="889000" cy="21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77470</xdr:rowOff>
    </xdr:from>
    <xdr:to>
      <xdr:col>28</xdr:col>
      <xdr:colOff>365125</xdr:colOff>
      <xdr:row>37</xdr:row>
      <xdr:rowOff>7620</xdr:rowOff>
    </xdr:to>
    <xdr:sp macro="" textlink="">
      <xdr:nvSpPr>
        <xdr:cNvPr id="733" name="フローチャート : 判断 732">
          <a:extLst>
            <a:ext uri="{FF2B5EF4-FFF2-40B4-BE49-F238E27FC236}">
              <a16:creationId xmlns="" xmlns:a16="http://schemas.microsoft.com/office/drawing/2014/main" id="{5E1DDA18-DD28-4FCE-B608-8C91D89293CA}"/>
            </a:ext>
          </a:extLst>
        </xdr:cNvPr>
        <xdr:cNvSpPr/>
      </xdr:nvSpPr>
      <xdr:spPr>
        <a:xfrm>
          <a:off x="19494500" y="624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170197</xdr:rowOff>
    </xdr:from>
    <xdr:ext cx="469744" cy="259045"/>
    <xdr:sp macro="" textlink="">
      <xdr:nvSpPr>
        <xdr:cNvPr id="734" name="テキスト ボックス 733">
          <a:extLst>
            <a:ext uri="{FF2B5EF4-FFF2-40B4-BE49-F238E27FC236}">
              <a16:creationId xmlns="" xmlns:a16="http://schemas.microsoft.com/office/drawing/2014/main" id="{763E59AF-DBFC-4F7E-9738-F70AFF5D7740}"/>
            </a:ext>
          </a:extLst>
        </xdr:cNvPr>
        <xdr:cNvSpPr txBox="1"/>
      </xdr:nvSpPr>
      <xdr:spPr>
        <a:xfrm>
          <a:off x="19310427" y="634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29464</xdr:rowOff>
    </xdr:from>
    <xdr:to>
      <xdr:col>27</xdr:col>
      <xdr:colOff>161925</xdr:colOff>
      <xdr:row>36</xdr:row>
      <xdr:rowOff>131064</xdr:rowOff>
    </xdr:to>
    <xdr:sp macro="" textlink="">
      <xdr:nvSpPr>
        <xdr:cNvPr id="735" name="フローチャート : 判断 734">
          <a:extLst>
            <a:ext uri="{FF2B5EF4-FFF2-40B4-BE49-F238E27FC236}">
              <a16:creationId xmlns="" xmlns:a16="http://schemas.microsoft.com/office/drawing/2014/main" id="{FEC5243D-841D-4E16-AD7A-99DB73EEE83E}"/>
            </a:ext>
          </a:extLst>
        </xdr:cNvPr>
        <xdr:cNvSpPr/>
      </xdr:nvSpPr>
      <xdr:spPr>
        <a:xfrm>
          <a:off x="18605500" y="620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122191</xdr:rowOff>
    </xdr:from>
    <xdr:ext cx="469744" cy="259045"/>
    <xdr:sp macro="" textlink="">
      <xdr:nvSpPr>
        <xdr:cNvPr id="736" name="テキスト ボックス 735">
          <a:extLst>
            <a:ext uri="{FF2B5EF4-FFF2-40B4-BE49-F238E27FC236}">
              <a16:creationId xmlns="" xmlns:a16="http://schemas.microsoft.com/office/drawing/2014/main" id="{6DBDE21D-6E73-4529-8F2C-4102FECE0886}"/>
            </a:ext>
          </a:extLst>
        </xdr:cNvPr>
        <xdr:cNvSpPr txBox="1"/>
      </xdr:nvSpPr>
      <xdr:spPr>
        <a:xfrm>
          <a:off x="18421427" y="6294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7" name="テキスト ボックス 736">
          <a:extLst>
            <a:ext uri="{FF2B5EF4-FFF2-40B4-BE49-F238E27FC236}">
              <a16:creationId xmlns="" xmlns:a16="http://schemas.microsoft.com/office/drawing/2014/main" id="{FEE11514-0A14-46CF-94D9-8EAA6D494492}"/>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8" name="テキスト ボックス 737">
          <a:extLst>
            <a:ext uri="{FF2B5EF4-FFF2-40B4-BE49-F238E27FC236}">
              <a16:creationId xmlns="" xmlns:a16="http://schemas.microsoft.com/office/drawing/2014/main" id="{9E364120-3096-4375-A051-E74625DCBC96}"/>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9" name="テキスト ボックス 738">
          <a:extLst>
            <a:ext uri="{FF2B5EF4-FFF2-40B4-BE49-F238E27FC236}">
              <a16:creationId xmlns="" xmlns:a16="http://schemas.microsoft.com/office/drawing/2014/main" id="{13D1BA57-6698-46D2-83EF-33250DF86EF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0" name="テキスト ボックス 739">
          <a:extLst>
            <a:ext uri="{FF2B5EF4-FFF2-40B4-BE49-F238E27FC236}">
              <a16:creationId xmlns="" xmlns:a16="http://schemas.microsoft.com/office/drawing/2014/main" id="{3433DFE1-629D-44B6-AC8E-231BAA155766}"/>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1" name="テキスト ボックス 740">
          <a:extLst>
            <a:ext uri="{FF2B5EF4-FFF2-40B4-BE49-F238E27FC236}">
              <a16:creationId xmlns="" xmlns:a16="http://schemas.microsoft.com/office/drawing/2014/main" id="{CA8A110D-6666-4625-8FC9-7A47D3C161E5}"/>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32</xdr:row>
      <xdr:rowOff>50365</xdr:rowOff>
    </xdr:from>
    <xdr:to>
      <xdr:col>32</xdr:col>
      <xdr:colOff>238125</xdr:colOff>
      <xdr:row>32</xdr:row>
      <xdr:rowOff>151965</xdr:rowOff>
    </xdr:to>
    <xdr:sp macro="" textlink="">
      <xdr:nvSpPr>
        <xdr:cNvPr id="742" name="円/楕円 741">
          <a:extLst>
            <a:ext uri="{FF2B5EF4-FFF2-40B4-BE49-F238E27FC236}">
              <a16:creationId xmlns="" xmlns:a16="http://schemas.microsoft.com/office/drawing/2014/main" id="{0BF802CC-0F86-48DD-BDA8-82B7DCA6B22B}"/>
            </a:ext>
          </a:extLst>
        </xdr:cNvPr>
        <xdr:cNvSpPr/>
      </xdr:nvSpPr>
      <xdr:spPr>
        <a:xfrm>
          <a:off x="22110700" y="553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32</xdr:row>
      <xdr:rowOff>3392</xdr:rowOff>
    </xdr:from>
    <xdr:ext cx="469744" cy="259045"/>
    <xdr:sp macro="" textlink="">
      <xdr:nvSpPr>
        <xdr:cNvPr id="743" name="投資及び出資金該当値テキスト">
          <a:extLst>
            <a:ext uri="{FF2B5EF4-FFF2-40B4-BE49-F238E27FC236}">
              <a16:creationId xmlns="" xmlns:a16="http://schemas.microsoft.com/office/drawing/2014/main" id="{B2C67719-3013-4AEB-965C-960895B301F0}"/>
            </a:ext>
          </a:extLst>
        </xdr:cNvPr>
        <xdr:cNvSpPr txBox="1"/>
      </xdr:nvSpPr>
      <xdr:spPr>
        <a:xfrm>
          <a:off x="22212300" y="5489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7,336</a:t>
          </a:r>
          <a:endParaRPr kumimoji="1" lang="ja-JP" altLang="en-US" sz="1000" b="1">
            <a:solidFill>
              <a:srgbClr val="FF0000"/>
            </a:solidFill>
            <a:latin typeface="ＭＳ Ｐゴシック"/>
          </a:endParaRPr>
        </a:p>
      </xdr:txBody>
    </xdr:sp>
    <xdr:clientData/>
  </xdr:oneCellAnchor>
  <xdr:twoCellAnchor>
    <xdr:from>
      <xdr:col>30</xdr:col>
      <xdr:colOff>669925</xdr:colOff>
      <xdr:row>30</xdr:row>
      <xdr:rowOff>124170</xdr:rowOff>
    </xdr:from>
    <xdr:to>
      <xdr:col>31</xdr:col>
      <xdr:colOff>85725</xdr:colOff>
      <xdr:row>31</xdr:row>
      <xdr:rowOff>54320</xdr:rowOff>
    </xdr:to>
    <xdr:sp macro="" textlink="">
      <xdr:nvSpPr>
        <xdr:cNvPr id="744" name="円/楕円 743">
          <a:extLst>
            <a:ext uri="{FF2B5EF4-FFF2-40B4-BE49-F238E27FC236}">
              <a16:creationId xmlns="" xmlns:a16="http://schemas.microsoft.com/office/drawing/2014/main" id="{02D1231A-77E2-483D-95CA-29A182C9EF74}"/>
            </a:ext>
          </a:extLst>
        </xdr:cNvPr>
        <xdr:cNvSpPr/>
      </xdr:nvSpPr>
      <xdr:spPr>
        <a:xfrm>
          <a:off x="21272500" y="52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29</xdr:row>
      <xdr:rowOff>70847</xdr:rowOff>
    </xdr:from>
    <xdr:ext cx="469744" cy="259045"/>
    <xdr:sp macro="" textlink="">
      <xdr:nvSpPr>
        <xdr:cNvPr id="745" name="テキスト ボックス 744">
          <a:extLst>
            <a:ext uri="{FF2B5EF4-FFF2-40B4-BE49-F238E27FC236}">
              <a16:creationId xmlns="" xmlns:a16="http://schemas.microsoft.com/office/drawing/2014/main" id="{A1F162D2-3646-4CC4-9E79-8E0ED1509F31}"/>
            </a:ext>
          </a:extLst>
        </xdr:cNvPr>
        <xdr:cNvSpPr txBox="1"/>
      </xdr:nvSpPr>
      <xdr:spPr>
        <a:xfrm>
          <a:off x="21088427" y="504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8,984</a:t>
          </a:r>
          <a:endParaRPr kumimoji="1" lang="ja-JP" altLang="en-US" sz="1000" b="1">
            <a:solidFill>
              <a:srgbClr val="FF0000"/>
            </a:solidFill>
            <a:latin typeface="ＭＳ Ｐゴシック"/>
          </a:endParaRPr>
        </a:p>
      </xdr:txBody>
    </xdr:sp>
    <xdr:clientData/>
  </xdr:oneCellAnchor>
  <xdr:twoCellAnchor>
    <xdr:from>
      <xdr:col>29</xdr:col>
      <xdr:colOff>466725</xdr:colOff>
      <xdr:row>31</xdr:row>
      <xdr:rowOff>62121</xdr:rowOff>
    </xdr:from>
    <xdr:to>
      <xdr:col>29</xdr:col>
      <xdr:colOff>568325</xdr:colOff>
      <xdr:row>31</xdr:row>
      <xdr:rowOff>163721</xdr:rowOff>
    </xdr:to>
    <xdr:sp macro="" textlink="">
      <xdr:nvSpPr>
        <xdr:cNvPr id="746" name="円/楕円 745">
          <a:extLst>
            <a:ext uri="{FF2B5EF4-FFF2-40B4-BE49-F238E27FC236}">
              <a16:creationId xmlns="" xmlns:a16="http://schemas.microsoft.com/office/drawing/2014/main" id="{08133538-44BE-4F88-BF83-4BAB9BE16C90}"/>
            </a:ext>
          </a:extLst>
        </xdr:cNvPr>
        <xdr:cNvSpPr/>
      </xdr:nvSpPr>
      <xdr:spPr>
        <a:xfrm>
          <a:off x="20383500" y="537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30</xdr:row>
      <xdr:rowOff>8798</xdr:rowOff>
    </xdr:from>
    <xdr:ext cx="469744" cy="259045"/>
    <xdr:sp macro="" textlink="">
      <xdr:nvSpPr>
        <xdr:cNvPr id="747" name="テキスト ボックス 746">
          <a:extLst>
            <a:ext uri="{FF2B5EF4-FFF2-40B4-BE49-F238E27FC236}">
              <a16:creationId xmlns="" xmlns:a16="http://schemas.microsoft.com/office/drawing/2014/main" id="{B51E16F3-676D-499B-A762-1C83CBDA06E1}"/>
            </a:ext>
          </a:extLst>
        </xdr:cNvPr>
        <xdr:cNvSpPr txBox="1"/>
      </xdr:nvSpPr>
      <xdr:spPr>
        <a:xfrm>
          <a:off x="20199427" y="515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8,314</a:t>
          </a:r>
          <a:endParaRPr kumimoji="1" lang="ja-JP" altLang="en-US" sz="1000" b="1">
            <a:solidFill>
              <a:srgbClr val="FF0000"/>
            </a:solidFill>
            <a:latin typeface="ＭＳ Ｐゴシック"/>
          </a:endParaRPr>
        </a:p>
      </xdr:txBody>
    </xdr:sp>
    <xdr:clientData/>
  </xdr:oneCellAnchor>
  <xdr:twoCellAnchor>
    <xdr:from>
      <xdr:col>28</xdr:col>
      <xdr:colOff>263525</xdr:colOff>
      <xdr:row>32</xdr:row>
      <xdr:rowOff>143601</xdr:rowOff>
    </xdr:from>
    <xdr:to>
      <xdr:col>28</xdr:col>
      <xdr:colOff>365125</xdr:colOff>
      <xdr:row>33</xdr:row>
      <xdr:rowOff>73751</xdr:rowOff>
    </xdr:to>
    <xdr:sp macro="" textlink="">
      <xdr:nvSpPr>
        <xdr:cNvPr id="748" name="円/楕円 747">
          <a:extLst>
            <a:ext uri="{FF2B5EF4-FFF2-40B4-BE49-F238E27FC236}">
              <a16:creationId xmlns="" xmlns:a16="http://schemas.microsoft.com/office/drawing/2014/main" id="{9756E6A0-9B89-4924-A1C0-A609239EDBD9}"/>
            </a:ext>
          </a:extLst>
        </xdr:cNvPr>
        <xdr:cNvSpPr/>
      </xdr:nvSpPr>
      <xdr:spPr>
        <a:xfrm>
          <a:off x="19494500" y="563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31</xdr:row>
      <xdr:rowOff>90278</xdr:rowOff>
    </xdr:from>
    <xdr:ext cx="469744" cy="259045"/>
    <xdr:sp macro="" textlink="">
      <xdr:nvSpPr>
        <xdr:cNvPr id="749" name="テキスト ボックス 748">
          <a:extLst>
            <a:ext uri="{FF2B5EF4-FFF2-40B4-BE49-F238E27FC236}">
              <a16:creationId xmlns="" xmlns:a16="http://schemas.microsoft.com/office/drawing/2014/main" id="{E36D3D77-AB53-49AA-8222-C3783FE51C51}"/>
            </a:ext>
          </a:extLst>
        </xdr:cNvPr>
        <xdr:cNvSpPr txBox="1"/>
      </xdr:nvSpPr>
      <xdr:spPr>
        <a:xfrm>
          <a:off x="19310427" y="5405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6,765</a:t>
          </a:r>
          <a:endParaRPr kumimoji="1" lang="ja-JP" altLang="en-US" sz="1000" b="1">
            <a:solidFill>
              <a:srgbClr val="FF0000"/>
            </a:solidFill>
            <a:latin typeface="ＭＳ Ｐゴシック"/>
          </a:endParaRPr>
        </a:p>
      </xdr:txBody>
    </xdr:sp>
    <xdr:clientData/>
  </xdr:oneCellAnchor>
  <xdr:twoCellAnchor>
    <xdr:from>
      <xdr:col>27</xdr:col>
      <xdr:colOff>60325</xdr:colOff>
      <xdr:row>31</xdr:row>
      <xdr:rowOff>103269</xdr:rowOff>
    </xdr:from>
    <xdr:to>
      <xdr:col>27</xdr:col>
      <xdr:colOff>161925</xdr:colOff>
      <xdr:row>32</xdr:row>
      <xdr:rowOff>33419</xdr:rowOff>
    </xdr:to>
    <xdr:sp macro="" textlink="">
      <xdr:nvSpPr>
        <xdr:cNvPr id="750" name="円/楕円 749">
          <a:extLst>
            <a:ext uri="{FF2B5EF4-FFF2-40B4-BE49-F238E27FC236}">
              <a16:creationId xmlns="" xmlns:a16="http://schemas.microsoft.com/office/drawing/2014/main" id="{AD1B11CE-23B0-4AD9-9CDF-A18CBA6486EA}"/>
            </a:ext>
          </a:extLst>
        </xdr:cNvPr>
        <xdr:cNvSpPr/>
      </xdr:nvSpPr>
      <xdr:spPr>
        <a:xfrm>
          <a:off x="18605500" y="541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30</xdr:row>
      <xdr:rowOff>49946</xdr:rowOff>
    </xdr:from>
    <xdr:ext cx="469744" cy="259045"/>
    <xdr:sp macro="" textlink="">
      <xdr:nvSpPr>
        <xdr:cNvPr id="751" name="テキスト ボックス 750">
          <a:extLst>
            <a:ext uri="{FF2B5EF4-FFF2-40B4-BE49-F238E27FC236}">
              <a16:creationId xmlns="" xmlns:a16="http://schemas.microsoft.com/office/drawing/2014/main" id="{6FEB054D-8B83-4E12-9B64-E34AB8056826}"/>
            </a:ext>
          </a:extLst>
        </xdr:cNvPr>
        <xdr:cNvSpPr txBox="1"/>
      </xdr:nvSpPr>
      <xdr:spPr>
        <a:xfrm>
          <a:off x="18421427" y="5193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2" name="正方形/長方形 751">
          <a:extLst>
            <a:ext uri="{FF2B5EF4-FFF2-40B4-BE49-F238E27FC236}">
              <a16:creationId xmlns="" xmlns:a16="http://schemas.microsoft.com/office/drawing/2014/main" id="{B2B4CB0A-E0AF-489C-8FF4-65EEF35866DE}"/>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3" name="正方形/長方形 752">
          <a:extLst>
            <a:ext uri="{FF2B5EF4-FFF2-40B4-BE49-F238E27FC236}">
              <a16:creationId xmlns="" xmlns:a16="http://schemas.microsoft.com/office/drawing/2014/main" id="{42514E9E-F95E-45A9-BDAA-C766008F2AA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4" name="正方形/長方形 753">
          <a:extLst>
            <a:ext uri="{FF2B5EF4-FFF2-40B4-BE49-F238E27FC236}">
              <a16:creationId xmlns="" xmlns:a16="http://schemas.microsoft.com/office/drawing/2014/main" id="{4CB55285-C827-49F0-9199-743AFFE15996}"/>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5" name="正方形/長方形 754">
          <a:extLst>
            <a:ext uri="{FF2B5EF4-FFF2-40B4-BE49-F238E27FC236}">
              <a16:creationId xmlns="" xmlns:a16="http://schemas.microsoft.com/office/drawing/2014/main" id="{AB224944-5326-48B7-A286-B1F1517C1862}"/>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6" name="正方形/長方形 755">
          <a:extLst>
            <a:ext uri="{FF2B5EF4-FFF2-40B4-BE49-F238E27FC236}">
              <a16:creationId xmlns="" xmlns:a16="http://schemas.microsoft.com/office/drawing/2014/main" id="{77BF5436-9F86-4644-A582-0367E3878AC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7" name="正方形/長方形 756">
          <a:extLst>
            <a:ext uri="{FF2B5EF4-FFF2-40B4-BE49-F238E27FC236}">
              <a16:creationId xmlns="" xmlns:a16="http://schemas.microsoft.com/office/drawing/2014/main" id="{0AF562FE-44F5-4608-9095-678CC6CDB1C4}"/>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8" name="正方形/長方形 757">
          <a:extLst>
            <a:ext uri="{FF2B5EF4-FFF2-40B4-BE49-F238E27FC236}">
              <a16:creationId xmlns="" xmlns:a16="http://schemas.microsoft.com/office/drawing/2014/main" id="{4AEE9F2C-F3A9-4E26-AAB7-DF37170F35B6}"/>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21,724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9" name="正方形/長方形 758">
          <a:extLst>
            <a:ext uri="{FF2B5EF4-FFF2-40B4-BE49-F238E27FC236}">
              <a16:creationId xmlns="" xmlns:a16="http://schemas.microsoft.com/office/drawing/2014/main" id="{AE9357EB-5CD8-40EB-B72C-872B22517382}"/>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0" name="テキスト ボックス 759">
          <a:extLst>
            <a:ext uri="{FF2B5EF4-FFF2-40B4-BE49-F238E27FC236}">
              <a16:creationId xmlns="" xmlns:a16="http://schemas.microsoft.com/office/drawing/2014/main" id="{767096B3-6A82-41DC-98A9-EA928AE8540D}"/>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1" name="直線コネクタ 760">
          <a:extLst>
            <a:ext uri="{FF2B5EF4-FFF2-40B4-BE49-F238E27FC236}">
              <a16:creationId xmlns="" xmlns:a16="http://schemas.microsoft.com/office/drawing/2014/main" id="{562B527C-5468-4962-B5FC-DDA62828E789}"/>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2" name="直線コネクタ 761">
          <a:extLst>
            <a:ext uri="{FF2B5EF4-FFF2-40B4-BE49-F238E27FC236}">
              <a16:creationId xmlns="" xmlns:a16="http://schemas.microsoft.com/office/drawing/2014/main" id="{9E83593A-301F-4B25-AA88-19CAEE835675}"/>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3" name="テキスト ボックス 762">
          <a:extLst>
            <a:ext uri="{FF2B5EF4-FFF2-40B4-BE49-F238E27FC236}">
              <a16:creationId xmlns="" xmlns:a16="http://schemas.microsoft.com/office/drawing/2014/main" id="{71512D8D-1FD0-4661-85E1-984B08B770C6}"/>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4" name="直線コネクタ 763">
          <a:extLst>
            <a:ext uri="{FF2B5EF4-FFF2-40B4-BE49-F238E27FC236}">
              <a16:creationId xmlns="" xmlns:a16="http://schemas.microsoft.com/office/drawing/2014/main" id="{002CE9D3-8B02-459B-AB09-A2D187FAFA52}"/>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5" name="テキスト ボックス 764">
          <a:extLst>
            <a:ext uri="{FF2B5EF4-FFF2-40B4-BE49-F238E27FC236}">
              <a16:creationId xmlns="" xmlns:a16="http://schemas.microsoft.com/office/drawing/2014/main" id="{2F24EFD7-595D-4BF1-86E2-9FC54F8AEDFC}"/>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6" name="直線コネクタ 765">
          <a:extLst>
            <a:ext uri="{FF2B5EF4-FFF2-40B4-BE49-F238E27FC236}">
              <a16:creationId xmlns="" xmlns:a16="http://schemas.microsoft.com/office/drawing/2014/main" id="{B9EA09DF-8D54-41EA-BB5A-9C3F908BBD2C}"/>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7" name="テキスト ボックス 766">
          <a:extLst>
            <a:ext uri="{FF2B5EF4-FFF2-40B4-BE49-F238E27FC236}">
              <a16:creationId xmlns="" xmlns:a16="http://schemas.microsoft.com/office/drawing/2014/main" id="{46654C3C-5A85-41B5-A09C-145BF18B9254}"/>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8" name="直線コネクタ 767">
          <a:extLst>
            <a:ext uri="{FF2B5EF4-FFF2-40B4-BE49-F238E27FC236}">
              <a16:creationId xmlns="" xmlns:a16="http://schemas.microsoft.com/office/drawing/2014/main" id="{2899D9C4-CF5D-4C51-B7FB-339CCA58F87B}"/>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9" name="テキスト ボックス 768">
          <a:extLst>
            <a:ext uri="{FF2B5EF4-FFF2-40B4-BE49-F238E27FC236}">
              <a16:creationId xmlns="" xmlns:a16="http://schemas.microsoft.com/office/drawing/2014/main" id="{0F049136-CCEA-486B-84EF-B4FFC6DB9529}"/>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0" name="直線コネクタ 769">
          <a:extLst>
            <a:ext uri="{FF2B5EF4-FFF2-40B4-BE49-F238E27FC236}">
              <a16:creationId xmlns="" xmlns:a16="http://schemas.microsoft.com/office/drawing/2014/main" id="{9D59E75E-7C10-4E41-8104-A77FFFB5A2EC}"/>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71" name="テキスト ボックス 770">
          <a:extLst>
            <a:ext uri="{FF2B5EF4-FFF2-40B4-BE49-F238E27FC236}">
              <a16:creationId xmlns="" xmlns:a16="http://schemas.microsoft.com/office/drawing/2014/main" id="{A0B27BF9-5B41-45A0-8349-1CA6DA9FF6D7}"/>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2" name="直線コネクタ 771">
          <a:extLst>
            <a:ext uri="{FF2B5EF4-FFF2-40B4-BE49-F238E27FC236}">
              <a16:creationId xmlns="" xmlns:a16="http://schemas.microsoft.com/office/drawing/2014/main" id="{36E0879F-B982-46F1-AB81-E94AEFB239B2}"/>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73" name="テキスト ボックス 772">
          <a:extLst>
            <a:ext uri="{FF2B5EF4-FFF2-40B4-BE49-F238E27FC236}">
              <a16:creationId xmlns="" xmlns:a16="http://schemas.microsoft.com/office/drawing/2014/main" id="{F7346026-D471-43AA-A16F-E3B7F07CD1B3}"/>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4" name="貸付金グラフ枠">
          <a:extLst>
            <a:ext uri="{FF2B5EF4-FFF2-40B4-BE49-F238E27FC236}">
              <a16:creationId xmlns="" xmlns:a16="http://schemas.microsoft.com/office/drawing/2014/main" id="{A53BCEA3-89D5-4BAD-AED3-48738C56AA6B}"/>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10884</xdr:rowOff>
    </xdr:from>
    <xdr:to>
      <xdr:col>32</xdr:col>
      <xdr:colOff>186689</xdr:colOff>
      <xdr:row>59</xdr:row>
      <xdr:rowOff>37440</xdr:rowOff>
    </xdr:to>
    <xdr:cxnSp macro="">
      <xdr:nvCxnSpPr>
        <xdr:cNvPr id="775" name="直線コネクタ 774">
          <a:extLst>
            <a:ext uri="{FF2B5EF4-FFF2-40B4-BE49-F238E27FC236}">
              <a16:creationId xmlns="" xmlns:a16="http://schemas.microsoft.com/office/drawing/2014/main" id="{B0B28D05-1183-4AB7-A79C-58C4824FE4A3}"/>
            </a:ext>
          </a:extLst>
        </xdr:cNvPr>
        <xdr:cNvCxnSpPr/>
      </xdr:nvCxnSpPr>
      <xdr:spPr>
        <a:xfrm flipV="1">
          <a:off x="22159595" y="8926284"/>
          <a:ext cx="1269" cy="1226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41267</xdr:rowOff>
    </xdr:from>
    <xdr:ext cx="378565" cy="259045"/>
    <xdr:sp macro="" textlink="">
      <xdr:nvSpPr>
        <xdr:cNvPr id="776" name="貸付金最小値テキスト">
          <a:extLst>
            <a:ext uri="{FF2B5EF4-FFF2-40B4-BE49-F238E27FC236}">
              <a16:creationId xmlns="" xmlns:a16="http://schemas.microsoft.com/office/drawing/2014/main" id="{A52754A1-4E3B-4462-8D9C-1FBB53D48502}"/>
            </a:ext>
          </a:extLst>
        </xdr:cNvPr>
        <xdr:cNvSpPr txBox="1"/>
      </xdr:nvSpPr>
      <xdr:spPr>
        <a:xfrm>
          <a:off x="22212300" y="101568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a:t>
          </a:r>
          <a:endParaRPr kumimoji="1" lang="ja-JP" altLang="en-US" sz="1000" b="1">
            <a:latin typeface="ＭＳ Ｐゴシック"/>
          </a:endParaRPr>
        </a:p>
      </xdr:txBody>
    </xdr:sp>
    <xdr:clientData/>
  </xdr:oneCellAnchor>
  <xdr:twoCellAnchor>
    <xdr:from>
      <xdr:col>32</xdr:col>
      <xdr:colOff>98425</xdr:colOff>
      <xdr:row>59</xdr:row>
      <xdr:rowOff>37440</xdr:rowOff>
    </xdr:from>
    <xdr:to>
      <xdr:col>32</xdr:col>
      <xdr:colOff>276225</xdr:colOff>
      <xdr:row>59</xdr:row>
      <xdr:rowOff>37440</xdr:rowOff>
    </xdr:to>
    <xdr:cxnSp macro="">
      <xdr:nvCxnSpPr>
        <xdr:cNvPr id="777" name="直線コネクタ 776">
          <a:extLst>
            <a:ext uri="{FF2B5EF4-FFF2-40B4-BE49-F238E27FC236}">
              <a16:creationId xmlns="" xmlns:a16="http://schemas.microsoft.com/office/drawing/2014/main" id="{C338D268-687D-48B8-BC94-686C4DAB97E6}"/>
            </a:ext>
          </a:extLst>
        </xdr:cNvPr>
        <xdr:cNvCxnSpPr/>
      </xdr:nvCxnSpPr>
      <xdr:spPr>
        <a:xfrm>
          <a:off x="22072600" y="1015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129011</xdr:rowOff>
    </xdr:from>
    <xdr:ext cx="534377" cy="259045"/>
    <xdr:sp macro="" textlink="">
      <xdr:nvSpPr>
        <xdr:cNvPr id="778" name="貸付金最大値テキスト">
          <a:extLst>
            <a:ext uri="{FF2B5EF4-FFF2-40B4-BE49-F238E27FC236}">
              <a16:creationId xmlns="" xmlns:a16="http://schemas.microsoft.com/office/drawing/2014/main" id="{06C2452B-6A8B-4190-8B53-6A880B845809}"/>
            </a:ext>
          </a:extLst>
        </xdr:cNvPr>
        <xdr:cNvSpPr txBox="1"/>
      </xdr:nvSpPr>
      <xdr:spPr>
        <a:xfrm>
          <a:off x="22212300" y="8701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64,762</a:t>
          </a:r>
          <a:endParaRPr kumimoji="1" lang="ja-JP" altLang="en-US" sz="1000" b="1">
            <a:latin typeface="ＭＳ Ｐゴシック"/>
          </a:endParaRPr>
        </a:p>
      </xdr:txBody>
    </xdr:sp>
    <xdr:clientData/>
  </xdr:oneCellAnchor>
  <xdr:twoCellAnchor>
    <xdr:from>
      <xdr:col>32</xdr:col>
      <xdr:colOff>98425</xdr:colOff>
      <xdr:row>52</xdr:row>
      <xdr:rowOff>10884</xdr:rowOff>
    </xdr:from>
    <xdr:to>
      <xdr:col>32</xdr:col>
      <xdr:colOff>276225</xdr:colOff>
      <xdr:row>52</xdr:row>
      <xdr:rowOff>10884</xdr:rowOff>
    </xdr:to>
    <xdr:cxnSp macro="">
      <xdr:nvCxnSpPr>
        <xdr:cNvPr id="779" name="直線コネクタ 778">
          <a:extLst>
            <a:ext uri="{FF2B5EF4-FFF2-40B4-BE49-F238E27FC236}">
              <a16:creationId xmlns="" xmlns:a16="http://schemas.microsoft.com/office/drawing/2014/main" id="{E6A5FEC4-592A-494D-AD99-924AA3E2ABE0}"/>
            </a:ext>
          </a:extLst>
        </xdr:cNvPr>
        <xdr:cNvCxnSpPr/>
      </xdr:nvCxnSpPr>
      <xdr:spPr>
        <a:xfrm>
          <a:off x="22072600" y="892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53</xdr:row>
      <xdr:rowOff>163265</xdr:rowOff>
    </xdr:from>
    <xdr:to>
      <xdr:col>32</xdr:col>
      <xdr:colOff>187325</xdr:colOff>
      <xdr:row>55</xdr:row>
      <xdr:rowOff>32715</xdr:rowOff>
    </xdr:to>
    <xdr:cxnSp macro="">
      <xdr:nvCxnSpPr>
        <xdr:cNvPr id="780" name="直線コネクタ 779">
          <a:extLst>
            <a:ext uri="{FF2B5EF4-FFF2-40B4-BE49-F238E27FC236}">
              <a16:creationId xmlns="" xmlns:a16="http://schemas.microsoft.com/office/drawing/2014/main" id="{4960C268-15A2-4F25-8A56-80B52A86A5E2}"/>
            </a:ext>
          </a:extLst>
        </xdr:cNvPr>
        <xdr:cNvCxnSpPr/>
      </xdr:nvCxnSpPr>
      <xdr:spPr>
        <a:xfrm>
          <a:off x="21323300" y="9250115"/>
          <a:ext cx="838200" cy="21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21417</xdr:rowOff>
    </xdr:from>
    <xdr:ext cx="534377" cy="259045"/>
    <xdr:sp macro="" textlink="">
      <xdr:nvSpPr>
        <xdr:cNvPr id="781" name="貸付金平均値テキスト">
          <a:extLst>
            <a:ext uri="{FF2B5EF4-FFF2-40B4-BE49-F238E27FC236}">
              <a16:creationId xmlns="" xmlns:a16="http://schemas.microsoft.com/office/drawing/2014/main" id="{5844FCDA-6998-4B2A-B0A1-47D73E28EB29}"/>
            </a:ext>
          </a:extLst>
        </xdr:cNvPr>
        <xdr:cNvSpPr txBox="1"/>
      </xdr:nvSpPr>
      <xdr:spPr>
        <a:xfrm>
          <a:off x="22212300" y="9622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24,410</a:t>
          </a:r>
          <a:endParaRPr kumimoji="1" lang="ja-JP" altLang="en-US" sz="1000" b="1">
            <a:solidFill>
              <a:srgbClr val="000080"/>
            </a:solidFill>
            <a:latin typeface="ＭＳ Ｐゴシック"/>
          </a:endParaRPr>
        </a:p>
      </xdr:txBody>
    </xdr:sp>
    <xdr:clientData/>
  </xdr:oneCellAnchor>
  <xdr:twoCellAnchor>
    <xdr:from>
      <xdr:col>32</xdr:col>
      <xdr:colOff>136525</xdr:colOff>
      <xdr:row>56</xdr:row>
      <xdr:rowOff>42990</xdr:rowOff>
    </xdr:from>
    <xdr:to>
      <xdr:col>32</xdr:col>
      <xdr:colOff>238125</xdr:colOff>
      <xdr:row>56</xdr:row>
      <xdr:rowOff>144590</xdr:rowOff>
    </xdr:to>
    <xdr:sp macro="" textlink="">
      <xdr:nvSpPr>
        <xdr:cNvPr id="782" name="フローチャート : 判断 781">
          <a:extLst>
            <a:ext uri="{FF2B5EF4-FFF2-40B4-BE49-F238E27FC236}">
              <a16:creationId xmlns="" xmlns:a16="http://schemas.microsoft.com/office/drawing/2014/main" id="{B914DAD9-C949-4A1F-B088-A2F5831BDC5B}"/>
            </a:ext>
          </a:extLst>
        </xdr:cNvPr>
        <xdr:cNvSpPr/>
      </xdr:nvSpPr>
      <xdr:spPr>
        <a:xfrm>
          <a:off x="22110700" y="964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53</xdr:row>
      <xdr:rowOff>64</xdr:rowOff>
    </xdr:from>
    <xdr:to>
      <xdr:col>31</xdr:col>
      <xdr:colOff>34925</xdr:colOff>
      <xdr:row>53</xdr:row>
      <xdr:rowOff>163265</xdr:rowOff>
    </xdr:to>
    <xdr:cxnSp macro="">
      <xdr:nvCxnSpPr>
        <xdr:cNvPr id="783" name="直線コネクタ 782">
          <a:extLst>
            <a:ext uri="{FF2B5EF4-FFF2-40B4-BE49-F238E27FC236}">
              <a16:creationId xmlns="" xmlns:a16="http://schemas.microsoft.com/office/drawing/2014/main" id="{1DED2997-D27E-4411-9E1C-929AE8A3421F}"/>
            </a:ext>
          </a:extLst>
        </xdr:cNvPr>
        <xdr:cNvCxnSpPr/>
      </xdr:nvCxnSpPr>
      <xdr:spPr>
        <a:xfrm>
          <a:off x="20434300" y="9086914"/>
          <a:ext cx="889000" cy="16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11081</xdr:rowOff>
    </xdr:from>
    <xdr:to>
      <xdr:col>31</xdr:col>
      <xdr:colOff>85725</xdr:colOff>
      <xdr:row>56</xdr:row>
      <xdr:rowOff>112681</xdr:rowOff>
    </xdr:to>
    <xdr:sp macro="" textlink="">
      <xdr:nvSpPr>
        <xdr:cNvPr id="784" name="フローチャート : 判断 783">
          <a:extLst>
            <a:ext uri="{FF2B5EF4-FFF2-40B4-BE49-F238E27FC236}">
              <a16:creationId xmlns="" xmlns:a16="http://schemas.microsoft.com/office/drawing/2014/main" id="{684ACD70-CE0D-4148-91E1-8D52744AEBCA}"/>
            </a:ext>
          </a:extLst>
        </xdr:cNvPr>
        <xdr:cNvSpPr/>
      </xdr:nvSpPr>
      <xdr:spPr>
        <a:xfrm>
          <a:off x="21272500" y="961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56</xdr:row>
      <xdr:rowOff>103808</xdr:rowOff>
    </xdr:from>
    <xdr:ext cx="534377" cy="259045"/>
    <xdr:sp macro="" textlink="">
      <xdr:nvSpPr>
        <xdr:cNvPr id="785" name="テキスト ボックス 784">
          <a:extLst>
            <a:ext uri="{FF2B5EF4-FFF2-40B4-BE49-F238E27FC236}">
              <a16:creationId xmlns="" xmlns:a16="http://schemas.microsoft.com/office/drawing/2014/main" id="{520D5992-C0A6-4BC8-96BA-0614279C2A52}"/>
            </a:ext>
          </a:extLst>
        </xdr:cNvPr>
        <xdr:cNvSpPr txBox="1"/>
      </xdr:nvSpPr>
      <xdr:spPr>
        <a:xfrm>
          <a:off x="21056111" y="970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26,085</a:t>
          </a:r>
          <a:endParaRPr kumimoji="1" lang="ja-JP" altLang="en-US" sz="1000" b="1">
            <a:solidFill>
              <a:srgbClr val="000080"/>
            </a:solidFill>
            <a:latin typeface="ＭＳ Ｐゴシック"/>
          </a:endParaRPr>
        </a:p>
      </xdr:txBody>
    </xdr:sp>
    <xdr:clientData/>
  </xdr:oneCellAnchor>
  <xdr:twoCellAnchor>
    <xdr:from>
      <xdr:col>28</xdr:col>
      <xdr:colOff>314325</xdr:colOff>
      <xdr:row>51</xdr:row>
      <xdr:rowOff>152977</xdr:rowOff>
    </xdr:from>
    <xdr:to>
      <xdr:col>29</xdr:col>
      <xdr:colOff>517525</xdr:colOff>
      <xdr:row>53</xdr:row>
      <xdr:rowOff>64</xdr:rowOff>
    </xdr:to>
    <xdr:cxnSp macro="">
      <xdr:nvCxnSpPr>
        <xdr:cNvPr id="786" name="直線コネクタ 785">
          <a:extLst>
            <a:ext uri="{FF2B5EF4-FFF2-40B4-BE49-F238E27FC236}">
              <a16:creationId xmlns="" xmlns:a16="http://schemas.microsoft.com/office/drawing/2014/main" id="{054B7BDE-D9A0-45F9-9152-CD3D7A715240}"/>
            </a:ext>
          </a:extLst>
        </xdr:cNvPr>
        <xdr:cNvCxnSpPr/>
      </xdr:nvCxnSpPr>
      <xdr:spPr>
        <a:xfrm>
          <a:off x="19545300" y="8896927"/>
          <a:ext cx="889000" cy="189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55</xdr:row>
      <xdr:rowOff>131896</xdr:rowOff>
    </xdr:from>
    <xdr:to>
      <xdr:col>29</xdr:col>
      <xdr:colOff>568325</xdr:colOff>
      <xdr:row>56</xdr:row>
      <xdr:rowOff>62046</xdr:rowOff>
    </xdr:to>
    <xdr:sp macro="" textlink="">
      <xdr:nvSpPr>
        <xdr:cNvPr id="787" name="フローチャート : 判断 786">
          <a:extLst>
            <a:ext uri="{FF2B5EF4-FFF2-40B4-BE49-F238E27FC236}">
              <a16:creationId xmlns="" xmlns:a16="http://schemas.microsoft.com/office/drawing/2014/main" id="{8984C69E-4832-4BC2-B0F0-9ABD3203EE85}"/>
            </a:ext>
          </a:extLst>
        </xdr:cNvPr>
        <xdr:cNvSpPr/>
      </xdr:nvSpPr>
      <xdr:spPr>
        <a:xfrm>
          <a:off x="20383500" y="956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56</xdr:row>
      <xdr:rowOff>53173</xdr:rowOff>
    </xdr:from>
    <xdr:ext cx="534377" cy="259045"/>
    <xdr:sp macro="" textlink="">
      <xdr:nvSpPr>
        <xdr:cNvPr id="788" name="テキスト ボックス 787">
          <a:extLst>
            <a:ext uri="{FF2B5EF4-FFF2-40B4-BE49-F238E27FC236}">
              <a16:creationId xmlns="" xmlns:a16="http://schemas.microsoft.com/office/drawing/2014/main" id="{B879C3A8-70F0-4878-B55B-047759A11498}"/>
            </a:ext>
          </a:extLst>
        </xdr:cNvPr>
        <xdr:cNvSpPr txBox="1"/>
      </xdr:nvSpPr>
      <xdr:spPr>
        <a:xfrm>
          <a:off x="20167111" y="965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28,743</a:t>
          </a:r>
          <a:endParaRPr kumimoji="1" lang="ja-JP" altLang="en-US" sz="1000" b="1">
            <a:solidFill>
              <a:srgbClr val="000080"/>
            </a:solidFill>
            <a:latin typeface="ＭＳ Ｐゴシック"/>
          </a:endParaRPr>
        </a:p>
      </xdr:txBody>
    </xdr:sp>
    <xdr:clientData/>
  </xdr:oneCellAnchor>
  <xdr:twoCellAnchor>
    <xdr:from>
      <xdr:col>27</xdr:col>
      <xdr:colOff>111125</xdr:colOff>
      <xdr:row>50</xdr:row>
      <xdr:rowOff>69158</xdr:rowOff>
    </xdr:from>
    <xdr:to>
      <xdr:col>28</xdr:col>
      <xdr:colOff>314325</xdr:colOff>
      <xdr:row>51</xdr:row>
      <xdr:rowOff>152977</xdr:rowOff>
    </xdr:to>
    <xdr:cxnSp macro="">
      <xdr:nvCxnSpPr>
        <xdr:cNvPr id="789" name="直線コネクタ 788">
          <a:extLst>
            <a:ext uri="{FF2B5EF4-FFF2-40B4-BE49-F238E27FC236}">
              <a16:creationId xmlns="" xmlns:a16="http://schemas.microsoft.com/office/drawing/2014/main" id="{8C7801E1-4F11-4F7F-AD5C-4FB08FAF2136}"/>
            </a:ext>
          </a:extLst>
        </xdr:cNvPr>
        <xdr:cNvCxnSpPr/>
      </xdr:nvCxnSpPr>
      <xdr:spPr>
        <a:xfrm>
          <a:off x="18656300" y="8641658"/>
          <a:ext cx="889000" cy="255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55</xdr:row>
      <xdr:rowOff>84919</xdr:rowOff>
    </xdr:from>
    <xdr:to>
      <xdr:col>28</xdr:col>
      <xdr:colOff>365125</xdr:colOff>
      <xdr:row>56</xdr:row>
      <xdr:rowOff>15069</xdr:rowOff>
    </xdr:to>
    <xdr:sp macro="" textlink="">
      <xdr:nvSpPr>
        <xdr:cNvPr id="790" name="フローチャート : 判断 789">
          <a:extLst>
            <a:ext uri="{FF2B5EF4-FFF2-40B4-BE49-F238E27FC236}">
              <a16:creationId xmlns="" xmlns:a16="http://schemas.microsoft.com/office/drawing/2014/main" id="{16B82268-E19F-4177-9861-56C853EA6B0F}"/>
            </a:ext>
          </a:extLst>
        </xdr:cNvPr>
        <xdr:cNvSpPr/>
      </xdr:nvSpPr>
      <xdr:spPr>
        <a:xfrm>
          <a:off x="19494500" y="9514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56</xdr:row>
      <xdr:rowOff>6196</xdr:rowOff>
    </xdr:from>
    <xdr:ext cx="534377" cy="259045"/>
    <xdr:sp macro="" textlink="">
      <xdr:nvSpPr>
        <xdr:cNvPr id="791" name="テキスト ボックス 790">
          <a:extLst>
            <a:ext uri="{FF2B5EF4-FFF2-40B4-BE49-F238E27FC236}">
              <a16:creationId xmlns="" xmlns:a16="http://schemas.microsoft.com/office/drawing/2014/main" id="{3F699938-2FC5-4159-A5B2-E90E3E293A73}"/>
            </a:ext>
          </a:extLst>
        </xdr:cNvPr>
        <xdr:cNvSpPr txBox="1"/>
      </xdr:nvSpPr>
      <xdr:spPr>
        <a:xfrm>
          <a:off x="19278111" y="9607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31,209</a:t>
          </a:r>
          <a:endParaRPr kumimoji="1" lang="ja-JP" altLang="en-US" sz="1000" b="1">
            <a:solidFill>
              <a:srgbClr val="000080"/>
            </a:solidFill>
            <a:latin typeface="ＭＳ Ｐゴシック"/>
          </a:endParaRPr>
        </a:p>
      </xdr:txBody>
    </xdr:sp>
    <xdr:clientData/>
  </xdr:oneCellAnchor>
  <xdr:twoCellAnchor>
    <xdr:from>
      <xdr:col>27</xdr:col>
      <xdr:colOff>60325</xdr:colOff>
      <xdr:row>55</xdr:row>
      <xdr:rowOff>5366</xdr:rowOff>
    </xdr:from>
    <xdr:to>
      <xdr:col>27</xdr:col>
      <xdr:colOff>161925</xdr:colOff>
      <xdr:row>55</xdr:row>
      <xdr:rowOff>106966</xdr:rowOff>
    </xdr:to>
    <xdr:sp macro="" textlink="">
      <xdr:nvSpPr>
        <xdr:cNvPr id="792" name="フローチャート : 判断 791">
          <a:extLst>
            <a:ext uri="{FF2B5EF4-FFF2-40B4-BE49-F238E27FC236}">
              <a16:creationId xmlns="" xmlns:a16="http://schemas.microsoft.com/office/drawing/2014/main" id="{FCB57111-0215-4702-98DC-2FC6D88F103B}"/>
            </a:ext>
          </a:extLst>
        </xdr:cNvPr>
        <xdr:cNvSpPr/>
      </xdr:nvSpPr>
      <xdr:spPr>
        <a:xfrm>
          <a:off x="18605500" y="943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98093</xdr:rowOff>
    </xdr:from>
    <xdr:ext cx="534377" cy="259045"/>
    <xdr:sp macro="" textlink="">
      <xdr:nvSpPr>
        <xdr:cNvPr id="793" name="テキスト ボックス 792">
          <a:extLst>
            <a:ext uri="{FF2B5EF4-FFF2-40B4-BE49-F238E27FC236}">
              <a16:creationId xmlns="" xmlns:a16="http://schemas.microsoft.com/office/drawing/2014/main" id="{F88EE944-B21C-47AC-9D41-E7E0DA93AA8D}"/>
            </a:ext>
          </a:extLst>
        </xdr:cNvPr>
        <xdr:cNvSpPr txBox="1"/>
      </xdr:nvSpPr>
      <xdr:spPr>
        <a:xfrm>
          <a:off x="18389111" y="952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35,385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4" name="テキスト ボックス 793">
          <a:extLst>
            <a:ext uri="{FF2B5EF4-FFF2-40B4-BE49-F238E27FC236}">
              <a16:creationId xmlns="" xmlns:a16="http://schemas.microsoft.com/office/drawing/2014/main" id="{2D5D42A9-399C-43B6-932D-C04FF24491A5}"/>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5" name="テキスト ボックス 794">
          <a:extLst>
            <a:ext uri="{FF2B5EF4-FFF2-40B4-BE49-F238E27FC236}">
              <a16:creationId xmlns="" xmlns:a16="http://schemas.microsoft.com/office/drawing/2014/main" id="{D4E05894-8BE0-4CAC-9812-2840B6986C8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6" name="テキスト ボックス 795">
          <a:extLst>
            <a:ext uri="{FF2B5EF4-FFF2-40B4-BE49-F238E27FC236}">
              <a16:creationId xmlns="" xmlns:a16="http://schemas.microsoft.com/office/drawing/2014/main" id="{EBB98293-B595-4E41-89D0-A4748789F5C9}"/>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7" name="テキスト ボックス 796">
          <a:extLst>
            <a:ext uri="{FF2B5EF4-FFF2-40B4-BE49-F238E27FC236}">
              <a16:creationId xmlns="" xmlns:a16="http://schemas.microsoft.com/office/drawing/2014/main" id="{EE8AD65D-4031-4E9A-896A-A755C3D7F155}"/>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8" name="テキスト ボックス 797">
          <a:extLst>
            <a:ext uri="{FF2B5EF4-FFF2-40B4-BE49-F238E27FC236}">
              <a16:creationId xmlns="" xmlns:a16="http://schemas.microsoft.com/office/drawing/2014/main" id="{E5B47747-A721-4007-AAE0-81A862337B13}"/>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153365</xdr:rowOff>
    </xdr:from>
    <xdr:to>
      <xdr:col>32</xdr:col>
      <xdr:colOff>238125</xdr:colOff>
      <xdr:row>55</xdr:row>
      <xdr:rowOff>83515</xdr:rowOff>
    </xdr:to>
    <xdr:sp macro="" textlink="">
      <xdr:nvSpPr>
        <xdr:cNvPr id="799" name="円/楕円 798">
          <a:extLst>
            <a:ext uri="{FF2B5EF4-FFF2-40B4-BE49-F238E27FC236}">
              <a16:creationId xmlns="" xmlns:a16="http://schemas.microsoft.com/office/drawing/2014/main" id="{D6C524E2-DD1B-45A7-A1A4-3D15F37EDECC}"/>
            </a:ext>
          </a:extLst>
        </xdr:cNvPr>
        <xdr:cNvSpPr/>
      </xdr:nvSpPr>
      <xdr:spPr>
        <a:xfrm>
          <a:off x="22110700" y="941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54</xdr:row>
      <xdr:rowOff>4792</xdr:rowOff>
    </xdr:from>
    <xdr:ext cx="534377" cy="259045"/>
    <xdr:sp macro="" textlink="">
      <xdr:nvSpPr>
        <xdr:cNvPr id="800" name="貸付金該当値テキスト">
          <a:extLst>
            <a:ext uri="{FF2B5EF4-FFF2-40B4-BE49-F238E27FC236}">
              <a16:creationId xmlns="" xmlns:a16="http://schemas.microsoft.com/office/drawing/2014/main" id="{81C172B6-EB0D-49AA-B7A0-55EDF036D45D}"/>
            </a:ext>
          </a:extLst>
        </xdr:cNvPr>
        <xdr:cNvSpPr txBox="1"/>
      </xdr:nvSpPr>
      <xdr:spPr>
        <a:xfrm>
          <a:off x="22212300" y="926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36,616</a:t>
          </a:r>
          <a:endParaRPr kumimoji="1" lang="ja-JP" altLang="en-US" sz="1000" b="1">
            <a:solidFill>
              <a:srgbClr val="FF0000"/>
            </a:solidFill>
            <a:latin typeface="ＭＳ Ｐゴシック"/>
          </a:endParaRPr>
        </a:p>
      </xdr:txBody>
    </xdr:sp>
    <xdr:clientData/>
  </xdr:oneCellAnchor>
  <xdr:twoCellAnchor>
    <xdr:from>
      <xdr:col>30</xdr:col>
      <xdr:colOff>669925</xdr:colOff>
      <xdr:row>53</xdr:row>
      <xdr:rowOff>112465</xdr:rowOff>
    </xdr:from>
    <xdr:to>
      <xdr:col>31</xdr:col>
      <xdr:colOff>85725</xdr:colOff>
      <xdr:row>54</xdr:row>
      <xdr:rowOff>42615</xdr:rowOff>
    </xdr:to>
    <xdr:sp macro="" textlink="">
      <xdr:nvSpPr>
        <xdr:cNvPr id="801" name="円/楕円 800">
          <a:extLst>
            <a:ext uri="{FF2B5EF4-FFF2-40B4-BE49-F238E27FC236}">
              <a16:creationId xmlns="" xmlns:a16="http://schemas.microsoft.com/office/drawing/2014/main" id="{14F0D2F7-69E8-4BFA-BC13-06939AD1CF7D}"/>
            </a:ext>
          </a:extLst>
        </xdr:cNvPr>
        <xdr:cNvSpPr/>
      </xdr:nvSpPr>
      <xdr:spPr>
        <a:xfrm>
          <a:off x="21272500" y="919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52</xdr:row>
      <xdr:rowOff>59142</xdr:rowOff>
    </xdr:from>
    <xdr:ext cx="534377" cy="259045"/>
    <xdr:sp macro="" textlink="">
      <xdr:nvSpPr>
        <xdr:cNvPr id="802" name="テキスト ボックス 801">
          <a:extLst>
            <a:ext uri="{FF2B5EF4-FFF2-40B4-BE49-F238E27FC236}">
              <a16:creationId xmlns="" xmlns:a16="http://schemas.microsoft.com/office/drawing/2014/main" id="{FE2C434B-6C62-4DBA-AAD3-702678E7318E}"/>
            </a:ext>
          </a:extLst>
        </xdr:cNvPr>
        <xdr:cNvSpPr txBox="1"/>
      </xdr:nvSpPr>
      <xdr:spPr>
        <a:xfrm>
          <a:off x="21056111" y="897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47,763</a:t>
          </a:r>
          <a:endParaRPr kumimoji="1" lang="ja-JP" altLang="en-US" sz="1000" b="1">
            <a:solidFill>
              <a:srgbClr val="FF0000"/>
            </a:solidFill>
            <a:latin typeface="ＭＳ Ｐゴシック"/>
          </a:endParaRPr>
        </a:p>
      </xdr:txBody>
    </xdr:sp>
    <xdr:clientData/>
  </xdr:oneCellAnchor>
  <xdr:twoCellAnchor>
    <xdr:from>
      <xdr:col>29</xdr:col>
      <xdr:colOff>466725</xdr:colOff>
      <xdr:row>52</xdr:row>
      <xdr:rowOff>120714</xdr:rowOff>
    </xdr:from>
    <xdr:to>
      <xdr:col>29</xdr:col>
      <xdr:colOff>568325</xdr:colOff>
      <xdr:row>53</xdr:row>
      <xdr:rowOff>50864</xdr:rowOff>
    </xdr:to>
    <xdr:sp macro="" textlink="">
      <xdr:nvSpPr>
        <xdr:cNvPr id="803" name="円/楕円 802">
          <a:extLst>
            <a:ext uri="{FF2B5EF4-FFF2-40B4-BE49-F238E27FC236}">
              <a16:creationId xmlns="" xmlns:a16="http://schemas.microsoft.com/office/drawing/2014/main" id="{3D90831B-D4B2-48C3-A20F-90AA4602F731}"/>
            </a:ext>
          </a:extLst>
        </xdr:cNvPr>
        <xdr:cNvSpPr/>
      </xdr:nvSpPr>
      <xdr:spPr>
        <a:xfrm>
          <a:off x="20383500" y="903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51</xdr:row>
      <xdr:rowOff>67391</xdr:rowOff>
    </xdr:from>
    <xdr:ext cx="534377" cy="259045"/>
    <xdr:sp macro="" textlink="">
      <xdr:nvSpPr>
        <xdr:cNvPr id="804" name="テキスト ボックス 803">
          <a:extLst>
            <a:ext uri="{FF2B5EF4-FFF2-40B4-BE49-F238E27FC236}">
              <a16:creationId xmlns="" xmlns:a16="http://schemas.microsoft.com/office/drawing/2014/main" id="{154F5FA8-23D9-4379-BDF7-7B5C8363CD99}"/>
            </a:ext>
          </a:extLst>
        </xdr:cNvPr>
        <xdr:cNvSpPr txBox="1"/>
      </xdr:nvSpPr>
      <xdr:spPr>
        <a:xfrm>
          <a:off x="20167111" y="881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56,330</a:t>
          </a:r>
          <a:endParaRPr kumimoji="1" lang="ja-JP" altLang="en-US" sz="1000" b="1">
            <a:solidFill>
              <a:srgbClr val="FF0000"/>
            </a:solidFill>
            <a:latin typeface="ＭＳ Ｐゴシック"/>
          </a:endParaRPr>
        </a:p>
      </xdr:txBody>
    </xdr:sp>
    <xdr:clientData/>
  </xdr:oneCellAnchor>
  <xdr:twoCellAnchor>
    <xdr:from>
      <xdr:col>28</xdr:col>
      <xdr:colOff>263525</xdr:colOff>
      <xdr:row>51</xdr:row>
      <xdr:rowOff>102177</xdr:rowOff>
    </xdr:from>
    <xdr:to>
      <xdr:col>28</xdr:col>
      <xdr:colOff>365125</xdr:colOff>
      <xdr:row>52</xdr:row>
      <xdr:rowOff>32327</xdr:rowOff>
    </xdr:to>
    <xdr:sp macro="" textlink="">
      <xdr:nvSpPr>
        <xdr:cNvPr id="805" name="円/楕円 804">
          <a:extLst>
            <a:ext uri="{FF2B5EF4-FFF2-40B4-BE49-F238E27FC236}">
              <a16:creationId xmlns="" xmlns:a16="http://schemas.microsoft.com/office/drawing/2014/main" id="{182C7EAB-8E6B-4B5E-8C5A-97648785BA1A}"/>
            </a:ext>
          </a:extLst>
        </xdr:cNvPr>
        <xdr:cNvSpPr/>
      </xdr:nvSpPr>
      <xdr:spPr>
        <a:xfrm>
          <a:off x="19494500" y="884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50</xdr:row>
      <xdr:rowOff>48854</xdr:rowOff>
    </xdr:from>
    <xdr:ext cx="534377" cy="259045"/>
    <xdr:sp macro="" textlink="">
      <xdr:nvSpPr>
        <xdr:cNvPr id="806" name="テキスト ボックス 805">
          <a:extLst>
            <a:ext uri="{FF2B5EF4-FFF2-40B4-BE49-F238E27FC236}">
              <a16:creationId xmlns="" xmlns:a16="http://schemas.microsoft.com/office/drawing/2014/main" id="{ED0A60C1-9D4C-403B-A98D-030E1D18D892}"/>
            </a:ext>
          </a:extLst>
        </xdr:cNvPr>
        <xdr:cNvSpPr txBox="1"/>
      </xdr:nvSpPr>
      <xdr:spPr>
        <a:xfrm>
          <a:off x="19278111" y="8621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66,303</a:t>
          </a:r>
          <a:endParaRPr kumimoji="1" lang="ja-JP" altLang="en-US" sz="1000" b="1">
            <a:solidFill>
              <a:srgbClr val="FF0000"/>
            </a:solidFill>
            <a:latin typeface="ＭＳ Ｐゴシック"/>
          </a:endParaRPr>
        </a:p>
      </xdr:txBody>
    </xdr:sp>
    <xdr:clientData/>
  </xdr:oneCellAnchor>
  <xdr:twoCellAnchor>
    <xdr:from>
      <xdr:col>27</xdr:col>
      <xdr:colOff>60325</xdr:colOff>
      <xdr:row>50</xdr:row>
      <xdr:rowOff>18358</xdr:rowOff>
    </xdr:from>
    <xdr:to>
      <xdr:col>27</xdr:col>
      <xdr:colOff>161925</xdr:colOff>
      <xdr:row>50</xdr:row>
      <xdr:rowOff>119958</xdr:rowOff>
    </xdr:to>
    <xdr:sp macro="" textlink="">
      <xdr:nvSpPr>
        <xdr:cNvPr id="807" name="円/楕円 806">
          <a:extLst>
            <a:ext uri="{FF2B5EF4-FFF2-40B4-BE49-F238E27FC236}">
              <a16:creationId xmlns="" xmlns:a16="http://schemas.microsoft.com/office/drawing/2014/main" id="{0F0F3C2D-3F10-4A62-9D11-F43985C0435B}"/>
            </a:ext>
          </a:extLst>
        </xdr:cNvPr>
        <xdr:cNvSpPr/>
      </xdr:nvSpPr>
      <xdr:spPr>
        <a:xfrm>
          <a:off x="18605500" y="859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48</xdr:row>
      <xdr:rowOff>136485</xdr:rowOff>
    </xdr:from>
    <xdr:ext cx="534377" cy="259045"/>
    <xdr:sp macro="" textlink="">
      <xdr:nvSpPr>
        <xdr:cNvPr id="808" name="テキスト ボックス 807">
          <a:extLst>
            <a:ext uri="{FF2B5EF4-FFF2-40B4-BE49-F238E27FC236}">
              <a16:creationId xmlns="" xmlns:a16="http://schemas.microsoft.com/office/drawing/2014/main" id="{D24F13DE-5B1C-40A9-B358-990B40CA6B67}"/>
            </a:ext>
          </a:extLst>
        </xdr:cNvPr>
        <xdr:cNvSpPr txBox="1"/>
      </xdr:nvSpPr>
      <xdr:spPr>
        <a:xfrm>
          <a:off x="18389111" y="836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79,703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9" name="正方形/長方形 808">
          <a:extLst>
            <a:ext uri="{FF2B5EF4-FFF2-40B4-BE49-F238E27FC236}">
              <a16:creationId xmlns="" xmlns:a16="http://schemas.microsoft.com/office/drawing/2014/main" id="{7375014D-5E3C-4577-9FEB-F08A77E46438}"/>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0" name="正方形/長方形 809">
          <a:extLst>
            <a:ext uri="{FF2B5EF4-FFF2-40B4-BE49-F238E27FC236}">
              <a16:creationId xmlns="" xmlns:a16="http://schemas.microsoft.com/office/drawing/2014/main" id="{B7170DAF-0A3A-4031-BEB3-02CF0C169F9D}"/>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1" name="正方形/長方形 810">
          <a:extLst>
            <a:ext uri="{FF2B5EF4-FFF2-40B4-BE49-F238E27FC236}">
              <a16:creationId xmlns="" xmlns:a16="http://schemas.microsoft.com/office/drawing/2014/main" id="{79EEFBCF-EE2B-4374-B694-5CDF8A79087F}"/>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2" name="正方形/長方形 811">
          <a:extLst>
            <a:ext uri="{FF2B5EF4-FFF2-40B4-BE49-F238E27FC236}">
              <a16:creationId xmlns="" xmlns:a16="http://schemas.microsoft.com/office/drawing/2014/main" id="{243BE7B8-B377-4B69-9719-D3F006916322}"/>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3" name="正方形/長方形 812">
          <a:extLst>
            <a:ext uri="{FF2B5EF4-FFF2-40B4-BE49-F238E27FC236}">
              <a16:creationId xmlns="" xmlns:a16="http://schemas.microsoft.com/office/drawing/2014/main" id="{D85473C8-2432-4703-979B-30AF310ACD2B}"/>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4" name="正方形/長方形 813">
          <a:extLst>
            <a:ext uri="{FF2B5EF4-FFF2-40B4-BE49-F238E27FC236}">
              <a16:creationId xmlns="" xmlns:a16="http://schemas.microsoft.com/office/drawing/2014/main" id="{40388FD5-34B7-4F58-804E-E3401282CFD3}"/>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5" name="正方形/長方形 814">
          <a:extLst>
            <a:ext uri="{FF2B5EF4-FFF2-40B4-BE49-F238E27FC236}">
              <a16:creationId xmlns="" xmlns:a16="http://schemas.microsoft.com/office/drawing/2014/main" id="{DFC5A5B3-601B-4CEE-84EE-5D05AB902C71}"/>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43,482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6" name="正方形/長方形 815">
          <a:extLst>
            <a:ext uri="{FF2B5EF4-FFF2-40B4-BE49-F238E27FC236}">
              <a16:creationId xmlns="" xmlns:a16="http://schemas.microsoft.com/office/drawing/2014/main" id="{3843DBB2-2BDE-45D0-A23F-44C51DD10B86}"/>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7" name="テキスト ボックス 816">
          <a:extLst>
            <a:ext uri="{FF2B5EF4-FFF2-40B4-BE49-F238E27FC236}">
              <a16:creationId xmlns="" xmlns:a16="http://schemas.microsoft.com/office/drawing/2014/main" id="{D26853EA-83A0-4071-8786-85E0002CD0F7}"/>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8" name="直線コネクタ 817">
          <a:extLst>
            <a:ext uri="{FF2B5EF4-FFF2-40B4-BE49-F238E27FC236}">
              <a16:creationId xmlns="" xmlns:a16="http://schemas.microsoft.com/office/drawing/2014/main" id="{7562957F-5BA1-41FD-ADDD-2539AE746C5D}"/>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9" name="テキスト ボックス 818">
          <a:extLst>
            <a:ext uri="{FF2B5EF4-FFF2-40B4-BE49-F238E27FC236}">
              <a16:creationId xmlns="" xmlns:a16="http://schemas.microsoft.com/office/drawing/2014/main" id="{17E50A7E-0A83-4488-A3F1-CCD87F625639}"/>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20" name="直線コネクタ 819">
          <a:extLst>
            <a:ext uri="{FF2B5EF4-FFF2-40B4-BE49-F238E27FC236}">
              <a16:creationId xmlns="" xmlns:a16="http://schemas.microsoft.com/office/drawing/2014/main" id="{D41D9495-2B00-40B0-A05D-A628D3426102}"/>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21" name="テキスト ボックス 820">
          <a:extLst>
            <a:ext uri="{FF2B5EF4-FFF2-40B4-BE49-F238E27FC236}">
              <a16:creationId xmlns="" xmlns:a16="http://schemas.microsoft.com/office/drawing/2014/main" id="{54B88599-F716-4444-B9AD-30E96F92DD8B}"/>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2" name="直線コネクタ 821">
          <a:extLst>
            <a:ext uri="{FF2B5EF4-FFF2-40B4-BE49-F238E27FC236}">
              <a16:creationId xmlns="" xmlns:a16="http://schemas.microsoft.com/office/drawing/2014/main" id="{8C3D948E-CFA6-4D2D-9400-BB3F88C7FC4B}"/>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23" name="テキスト ボックス 822">
          <a:extLst>
            <a:ext uri="{FF2B5EF4-FFF2-40B4-BE49-F238E27FC236}">
              <a16:creationId xmlns="" xmlns:a16="http://schemas.microsoft.com/office/drawing/2014/main" id="{06665027-C27F-4297-8D9D-B4A8AE93052C}"/>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4" name="直線コネクタ 823">
          <a:extLst>
            <a:ext uri="{FF2B5EF4-FFF2-40B4-BE49-F238E27FC236}">
              <a16:creationId xmlns="" xmlns:a16="http://schemas.microsoft.com/office/drawing/2014/main" id="{B5397B50-19DF-4B22-80BC-12C6D0745E67}"/>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25" name="テキスト ボックス 824">
          <a:extLst>
            <a:ext uri="{FF2B5EF4-FFF2-40B4-BE49-F238E27FC236}">
              <a16:creationId xmlns="" xmlns:a16="http://schemas.microsoft.com/office/drawing/2014/main" id="{8B3B9302-B65E-4AAE-B7FC-076E3BE36F0A}"/>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6" name="直線コネクタ 825">
          <a:extLst>
            <a:ext uri="{FF2B5EF4-FFF2-40B4-BE49-F238E27FC236}">
              <a16:creationId xmlns="" xmlns:a16="http://schemas.microsoft.com/office/drawing/2014/main" id="{60EC03FD-2598-4AA1-BABB-A30F799B9818}"/>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7" name="テキスト ボックス 826">
          <a:extLst>
            <a:ext uri="{FF2B5EF4-FFF2-40B4-BE49-F238E27FC236}">
              <a16:creationId xmlns="" xmlns:a16="http://schemas.microsoft.com/office/drawing/2014/main" id="{4C4AECFD-361B-41F2-AC38-1E7892E9B7BA}"/>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8" name="直線コネクタ 827">
          <a:extLst>
            <a:ext uri="{FF2B5EF4-FFF2-40B4-BE49-F238E27FC236}">
              <a16:creationId xmlns="" xmlns:a16="http://schemas.microsoft.com/office/drawing/2014/main" id="{7BB026BF-E21D-41EC-906A-3476E46E239F}"/>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9" name="テキスト ボックス 828">
          <a:extLst>
            <a:ext uri="{FF2B5EF4-FFF2-40B4-BE49-F238E27FC236}">
              <a16:creationId xmlns="" xmlns:a16="http://schemas.microsoft.com/office/drawing/2014/main" id="{22F7FDE4-97C3-494A-8BAA-0A0D1E61F121}"/>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0" name="繰出金グラフ枠">
          <a:extLst>
            <a:ext uri="{FF2B5EF4-FFF2-40B4-BE49-F238E27FC236}">
              <a16:creationId xmlns="" xmlns:a16="http://schemas.microsoft.com/office/drawing/2014/main" id="{BE727AA0-C08B-45F2-93F2-E9033A4F2074}"/>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71531</xdr:rowOff>
    </xdr:from>
    <xdr:to>
      <xdr:col>32</xdr:col>
      <xdr:colOff>186689</xdr:colOff>
      <xdr:row>77</xdr:row>
      <xdr:rowOff>76744</xdr:rowOff>
    </xdr:to>
    <xdr:cxnSp macro="">
      <xdr:nvCxnSpPr>
        <xdr:cNvPr id="831" name="直線コネクタ 830">
          <a:extLst>
            <a:ext uri="{FF2B5EF4-FFF2-40B4-BE49-F238E27FC236}">
              <a16:creationId xmlns="" xmlns:a16="http://schemas.microsoft.com/office/drawing/2014/main" id="{F5A132E1-6EA2-42FA-AE8D-ED286CF6A72B}"/>
            </a:ext>
          </a:extLst>
        </xdr:cNvPr>
        <xdr:cNvCxnSpPr/>
      </xdr:nvCxnSpPr>
      <xdr:spPr>
        <a:xfrm flipV="1">
          <a:off x="22159595" y="12244481"/>
          <a:ext cx="1269" cy="1033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80571</xdr:rowOff>
    </xdr:from>
    <xdr:ext cx="534377" cy="259045"/>
    <xdr:sp macro="" textlink="">
      <xdr:nvSpPr>
        <xdr:cNvPr id="832" name="繰出金最小値テキスト">
          <a:extLst>
            <a:ext uri="{FF2B5EF4-FFF2-40B4-BE49-F238E27FC236}">
              <a16:creationId xmlns="" xmlns:a16="http://schemas.microsoft.com/office/drawing/2014/main" id="{72B35CF7-7B6A-479F-889C-FCA2799C1F06}"/>
            </a:ext>
          </a:extLst>
        </xdr:cNvPr>
        <xdr:cNvSpPr txBox="1"/>
      </xdr:nvSpPr>
      <xdr:spPr>
        <a:xfrm>
          <a:off x="22212300" y="1328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25,127</a:t>
          </a:r>
          <a:endParaRPr kumimoji="1" lang="ja-JP" altLang="en-US" sz="1000" b="1">
            <a:latin typeface="ＭＳ Ｐゴシック"/>
          </a:endParaRPr>
        </a:p>
      </xdr:txBody>
    </xdr:sp>
    <xdr:clientData/>
  </xdr:oneCellAnchor>
  <xdr:twoCellAnchor>
    <xdr:from>
      <xdr:col>32</xdr:col>
      <xdr:colOff>98425</xdr:colOff>
      <xdr:row>77</xdr:row>
      <xdr:rowOff>76744</xdr:rowOff>
    </xdr:from>
    <xdr:to>
      <xdr:col>32</xdr:col>
      <xdr:colOff>276225</xdr:colOff>
      <xdr:row>77</xdr:row>
      <xdr:rowOff>76744</xdr:rowOff>
    </xdr:to>
    <xdr:cxnSp macro="">
      <xdr:nvCxnSpPr>
        <xdr:cNvPr id="833" name="直線コネクタ 832">
          <a:extLst>
            <a:ext uri="{FF2B5EF4-FFF2-40B4-BE49-F238E27FC236}">
              <a16:creationId xmlns="" xmlns:a16="http://schemas.microsoft.com/office/drawing/2014/main" id="{0D31144D-E407-4407-AF09-21C57D8C6D08}"/>
            </a:ext>
          </a:extLst>
        </xdr:cNvPr>
        <xdr:cNvCxnSpPr/>
      </xdr:nvCxnSpPr>
      <xdr:spPr>
        <a:xfrm>
          <a:off x="22072600" y="13278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18208</xdr:rowOff>
    </xdr:from>
    <xdr:ext cx="534377" cy="259045"/>
    <xdr:sp macro="" textlink="">
      <xdr:nvSpPr>
        <xdr:cNvPr id="834" name="繰出金最大値テキスト">
          <a:extLst>
            <a:ext uri="{FF2B5EF4-FFF2-40B4-BE49-F238E27FC236}">
              <a16:creationId xmlns="" xmlns:a16="http://schemas.microsoft.com/office/drawing/2014/main" id="{59715A5B-E6AF-4A1F-8766-485A97B348A4}"/>
            </a:ext>
          </a:extLst>
        </xdr:cNvPr>
        <xdr:cNvSpPr txBox="1"/>
      </xdr:nvSpPr>
      <xdr:spPr>
        <a:xfrm>
          <a:off x="22212300" y="1201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47,741</a:t>
          </a:r>
          <a:endParaRPr kumimoji="1" lang="ja-JP" altLang="en-US" sz="1000" b="1">
            <a:latin typeface="ＭＳ Ｐゴシック"/>
          </a:endParaRPr>
        </a:p>
      </xdr:txBody>
    </xdr:sp>
    <xdr:clientData/>
  </xdr:oneCellAnchor>
  <xdr:twoCellAnchor>
    <xdr:from>
      <xdr:col>32</xdr:col>
      <xdr:colOff>98425</xdr:colOff>
      <xdr:row>71</xdr:row>
      <xdr:rowOff>71531</xdr:rowOff>
    </xdr:from>
    <xdr:to>
      <xdr:col>32</xdr:col>
      <xdr:colOff>276225</xdr:colOff>
      <xdr:row>71</xdr:row>
      <xdr:rowOff>71531</xdr:rowOff>
    </xdr:to>
    <xdr:cxnSp macro="">
      <xdr:nvCxnSpPr>
        <xdr:cNvPr id="835" name="直線コネクタ 834">
          <a:extLst>
            <a:ext uri="{FF2B5EF4-FFF2-40B4-BE49-F238E27FC236}">
              <a16:creationId xmlns="" xmlns:a16="http://schemas.microsoft.com/office/drawing/2014/main" id="{FF58FEBF-09CF-4739-A0D5-A2ABA8E4A069}"/>
            </a:ext>
          </a:extLst>
        </xdr:cNvPr>
        <xdr:cNvCxnSpPr/>
      </xdr:nvCxnSpPr>
      <xdr:spPr>
        <a:xfrm>
          <a:off x="22072600" y="12244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51003</xdr:rowOff>
    </xdr:from>
    <xdr:to>
      <xdr:col>32</xdr:col>
      <xdr:colOff>187325</xdr:colOff>
      <xdr:row>73</xdr:row>
      <xdr:rowOff>68194</xdr:rowOff>
    </xdr:to>
    <xdr:cxnSp macro="">
      <xdr:nvCxnSpPr>
        <xdr:cNvPr id="836" name="直線コネクタ 835">
          <a:extLst>
            <a:ext uri="{FF2B5EF4-FFF2-40B4-BE49-F238E27FC236}">
              <a16:creationId xmlns="" xmlns:a16="http://schemas.microsoft.com/office/drawing/2014/main" id="{6741DB21-8D4D-4BC5-BCFB-AA4E6E5529CA}"/>
            </a:ext>
          </a:extLst>
        </xdr:cNvPr>
        <xdr:cNvCxnSpPr/>
      </xdr:nvCxnSpPr>
      <xdr:spPr>
        <a:xfrm flipV="1">
          <a:off x="21323300" y="12566853"/>
          <a:ext cx="838200" cy="1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90644</xdr:rowOff>
    </xdr:from>
    <xdr:ext cx="534377" cy="259045"/>
    <xdr:sp macro="" textlink="">
      <xdr:nvSpPr>
        <xdr:cNvPr id="837" name="繰出金平均値テキスト">
          <a:extLst>
            <a:ext uri="{FF2B5EF4-FFF2-40B4-BE49-F238E27FC236}">
              <a16:creationId xmlns="" xmlns:a16="http://schemas.microsoft.com/office/drawing/2014/main" id="{AD1BDDFD-FDCF-4075-9C6C-3E42EE5888C6}"/>
            </a:ext>
          </a:extLst>
        </xdr:cNvPr>
        <xdr:cNvSpPr txBox="1"/>
      </xdr:nvSpPr>
      <xdr:spPr>
        <a:xfrm>
          <a:off x="22212300" y="12777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34,490</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112217</xdr:rowOff>
    </xdr:from>
    <xdr:to>
      <xdr:col>32</xdr:col>
      <xdr:colOff>238125</xdr:colOff>
      <xdr:row>75</xdr:row>
      <xdr:rowOff>42367</xdr:rowOff>
    </xdr:to>
    <xdr:sp macro="" textlink="">
      <xdr:nvSpPr>
        <xdr:cNvPr id="838" name="フローチャート : 判断 837">
          <a:extLst>
            <a:ext uri="{FF2B5EF4-FFF2-40B4-BE49-F238E27FC236}">
              <a16:creationId xmlns="" xmlns:a16="http://schemas.microsoft.com/office/drawing/2014/main" id="{56CE27F9-F2AF-4B37-8329-2C7CEACFB1D7}"/>
            </a:ext>
          </a:extLst>
        </xdr:cNvPr>
        <xdr:cNvSpPr/>
      </xdr:nvSpPr>
      <xdr:spPr>
        <a:xfrm>
          <a:off x="22110700" y="12799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68194</xdr:rowOff>
    </xdr:from>
    <xdr:to>
      <xdr:col>31</xdr:col>
      <xdr:colOff>34925</xdr:colOff>
      <xdr:row>73</xdr:row>
      <xdr:rowOff>158674</xdr:rowOff>
    </xdr:to>
    <xdr:cxnSp macro="">
      <xdr:nvCxnSpPr>
        <xdr:cNvPr id="839" name="直線コネクタ 838">
          <a:extLst>
            <a:ext uri="{FF2B5EF4-FFF2-40B4-BE49-F238E27FC236}">
              <a16:creationId xmlns="" xmlns:a16="http://schemas.microsoft.com/office/drawing/2014/main" id="{D0253FEE-6B1D-49DD-8AA9-2B18DE852474}"/>
            </a:ext>
          </a:extLst>
        </xdr:cNvPr>
        <xdr:cNvCxnSpPr/>
      </xdr:nvCxnSpPr>
      <xdr:spPr>
        <a:xfrm flipV="1">
          <a:off x="20434300" y="12584044"/>
          <a:ext cx="889000" cy="9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73</xdr:row>
      <xdr:rowOff>156291</xdr:rowOff>
    </xdr:from>
    <xdr:to>
      <xdr:col>31</xdr:col>
      <xdr:colOff>85725</xdr:colOff>
      <xdr:row>74</xdr:row>
      <xdr:rowOff>86441</xdr:rowOff>
    </xdr:to>
    <xdr:sp macro="" textlink="">
      <xdr:nvSpPr>
        <xdr:cNvPr id="840" name="フローチャート : 判断 839">
          <a:extLst>
            <a:ext uri="{FF2B5EF4-FFF2-40B4-BE49-F238E27FC236}">
              <a16:creationId xmlns="" xmlns:a16="http://schemas.microsoft.com/office/drawing/2014/main" id="{ED87F0F4-A781-46E8-B535-469CB432486F}"/>
            </a:ext>
          </a:extLst>
        </xdr:cNvPr>
        <xdr:cNvSpPr/>
      </xdr:nvSpPr>
      <xdr:spPr>
        <a:xfrm>
          <a:off x="21272500" y="1267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77568</xdr:rowOff>
    </xdr:from>
    <xdr:ext cx="534377" cy="259045"/>
    <xdr:sp macro="" textlink="">
      <xdr:nvSpPr>
        <xdr:cNvPr id="841" name="テキスト ボックス 840">
          <a:extLst>
            <a:ext uri="{FF2B5EF4-FFF2-40B4-BE49-F238E27FC236}">
              <a16:creationId xmlns="" xmlns:a16="http://schemas.microsoft.com/office/drawing/2014/main" id="{594D6F12-F511-4832-B64A-59880C8840B8}"/>
            </a:ext>
          </a:extLst>
        </xdr:cNvPr>
        <xdr:cNvSpPr txBox="1"/>
      </xdr:nvSpPr>
      <xdr:spPr>
        <a:xfrm>
          <a:off x="21056111" y="1276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37,276</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158674</xdr:rowOff>
    </xdr:from>
    <xdr:to>
      <xdr:col>29</xdr:col>
      <xdr:colOff>517525</xdr:colOff>
      <xdr:row>74</xdr:row>
      <xdr:rowOff>41402</xdr:rowOff>
    </xdr:to>
    <xdr:cxnSp macro="">
      <xdr:nvCxnSpPr>
        <xdr:cNvPr id="842" name="直線コネクタ 841">
          <a:extLst>
            <a:ext uri="{FF2B5EF4-FFF2-40B4-BE49-F238E27FC236}">
              <a16:creationId xmlns="" xmlns:a16="http://schemas.microsoft.com/office/drawing/2014/main" id="{AAD41708-CB6E-4B3A-8D91-1F3BB75BE5D3}"/>
            </a:ext>
          </a:extLst>
        </xdr:cNvPr>
        <xdr:cNvCxnSpPr/>
      </xdr:nvCxnSpPr>
      <xdr:spPr>
        <a:xfrm flipV="1">
          <a:off x="19545300" y="12674524"/>
          <a:ext cx="889000" cy="5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170602</xdr:rowOff>
    </xdr:from>
    <xdr:to>
      <xdr:col>29</xdr:col>
      <xdr:colOff>568325</xdr:colOff>
      <xdr:row>75</xdr:row>
      <xdr:rowOff>100752</xdr:rowOff>
    </xdr:to>
    <xdr:sp macro="" textlink="">
      <xdr:nvSpPr>
        <xdr:cNvPr id="843" name="フローチャート : 判断 842">
          <a:extLst>
            <a:ext uri="{FF2B5EF4-FFF2-40B4-BE49-F238E27FC236}">
              <a16:creationId xmlns="" xmlns:a16="http://schemas.microsoft.com/office/drawing/2014/main" id="{9BA40441-E7F8-457C-836E-F4A7F2F573F3}"/>
            </a:ext>
          </a:extLst>
        </xdr:cNvPr>
        <xdr:cNvSpPr/>
      </xdr:nvSpPr>
      <xdr:spPr>
        <a:xfrm>
          <a:off x="20383500" y="1285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91879</xdr:rowOff>
    </xdr:from>
    <xdr:ext cx="534377" cy="259045"/>
    <xdr:sp macro="" textlink="">
      <xdr:nvSpPr>
        <xdr:cNvPr id="844" name="テキスト ボックス 843">
          <a:extLst>
            <a:ext uri="{FF2B5EF4-FFF2-40B4-BE49-F238E27FC236}">
              <a16:creationId xmlns="" xmlns:a16="http://schemas.microsoft.com/office/drawing/2014/main" id="{7E96FFA9-197C-4DD2-B226-0194A81C313E}"/>
            </a:ext>
          </a:extLst>
        </xdr:cNvPr>
        <xdr:cNvSpPr txBox="1"/>
      </xdr:nvSpPr>
      <xdr:spPr>
        <a:xfrm>
          <a:off x="20167111" y="1295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33,213</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41402</xdr:rowOff>
    </xdr:from>
    <xdr:to>
      <xdr:col>28</xdr:col>
      <xdr:colOff>314325</xdr:colOff>
      <xdr:row>74</xdr:row>
      <xdr:rowOff>108290</xdr:rowOff>
    </xdr:to>
    <xdr:cxnSp macro="">
      <xdr:nvCxnSpPr>
        <xdr:cNvPr id="845" name="直線コネクタ 844">
          <a:extLst>
            <a:ext uri="{FF2B5EF4-FFF2-40B4-BE49-F238E27FC236}">
              <a16:creationId xmlns="" xmlns:a16="http://schemas.microsoft.com/office/drawing/2014/main" id="{4E6A9518-A06D-4AA6-B0DF-8F2C6FA02F31}"/>
            </a:ext>
          </a:extLst>
        </xdr:cNvPr>
        <xdr:cNvCxnSpPr/>
      </xdr:nvCxnSpPr>
      <xdr:spPr>
        <a:xfrm flipV="1">
          <a:off x="18656300" y="12728702"/>
          <a:ext cx="889000" cy="6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58039</xdr:rowOff>
    </xdr:from>
    <xdr:to>
      <xdr:col>28</xdr:col>
      <xdr:colOff>365125</xdr:colOff>
      <xdr:row>75</xdr:row>
      <xdr:rowOff>159640</xdr:rowOff>
    </xdr:to>
    <xdr:sp macro="" textlink="">
      <xdr:nvSpPr>
        <xdr:cNvPr id="846" name="フローチャート : 判断 845">
          <a:extLst>
            <a:ext uri="{FF2B5EF4-FFF2-40B4-BE49-F238E27FC236}">
              <a16:creationId xmlns="" xmlns:a16="http://schemas.microsoft.com/office/drawing/2014/main" id="{F3B58B91-1E51-4469-90F7-69CB533C3A95}"/>
            </a:ext>
          </a:extLst>
        </xdr:cNvPr>
        <xdr:cNvSpPr/>
      </xdr:nvSpPr>
      <xdr:spPr>
        <a:xfrm>
          <a:off x="19494500" y="129167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150765</xdr:rowOff>
    </xdr:from>
    <xdr:ext cx="534377" cy="259045"/>
    <xdr:sp macro="" textlink="">
      <xdr:nvSpPr>
        <xdr:cNvPr id="847" name="テキスト ボックス 846">
          <a:extLst>
            <a:ext uri="{FF2B5EF4-FFF2-40B4-BE49-F238E27FC236}">
              <a16:creationId xmlns="" xmlns:a16="http://schemas.microsoft.com/office/drawing/2014/main" id="{00A378A5-5967-422F-9DB7-6672A1FA6718}"/>
            </a:ext>
          </a:extLst>
        </xdr:cNvPr>
        <xdr:cNvSpPr txBox="1"/>
      </xdr:nvSpPr>
      <xdr:spPr>
        <a:xfrm>
          <a:off x="19278111" y="1300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31,925</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79482</xdr:rowOff>
    </xdr:from>
    <xdr:to>
      <xdr:col>27</xdr:col>
      <xdr:colOff>161925</xdr:colOff>
      <xdr:row>76</xdr:row>
      <xdr:rowOff>9632</xdr:rowOff>
    </xdr:to>
    <xdr:sp macro="" textlink="">
      <xdr:nvSpPr>
        <xdr:cNvPr id="848" name="フローチャート : 判断 847">
          <a:extLst>
            <a:ext uri="{FF2B5EF4-FFF2-40B4-BE49-F238E27FC236}">
              <a16:creationId xmlns="" xmlns:a16="http://schemas.microsoft.com/office/drawing/2014/main" id="{B950CB04-AF0B-4D7E-AF3E-58CCD63A0389}"/>
            </a:ext>
          </a:extLst>
        </xdr:cNvPr>
        <xdr:cNvSpPr/>
      </xdr:nvSpPr>
      <xdr:spPr>
        <a:xfrm>
          <a:off x="18605500" y="1293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759</xdr:rowOff>
    </xdr:from>
    <xdr:ext cx="534377" cy="259045"/>
    <xdr:sp macro="" textlink="">
      <xdr:nvSpPr>
        <xdr:cNvPr id="849" name="テキスト ボックス 848">
          <a:extLst>
            <a:ext uri="{FF2B5EF4-FFF2-40B4-BE49-F238E27FC236}">
              <a16:creationId xmlns="" xmlns:a16="http://schemas.microsoft.com/office/drawing/2014/main" id="{8CB94D56-8C09-4C07-AC53-FD81FA6A7114}"/>
            </a:ext>
          </a:extLst>
        </xdr:cNvPr>
        <xdr:cNvSpPr txBox="1"/>
      </xdr:nvSpPr>
      <xdr:spPr>
        <a:xfrm>
          <a:off x="18389111" y="1303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31,456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0" name="テキスト ボックス 849">
          <a:extLst>
            <a:ext uri="{FF2B5EF4-FFF2-40B4-BE49-F238E27FC236}">
              <a16:creationId xmlns="" xmlns:a16="http://schemas.microsoft.com/office/drawing/2014/main" id="{53C60292-EEC0-41C7-A0C9-FE69D3EE18E1}"/>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1" name="テキスト ボックス 850">
          <a:extLst>
            <a:ext uri="{FF2B5EF4-FFF2-40B4-BE49-F238E27FC236}">
              <a16:creationId xmlns="" xmlns:a16="http://schemas.microsoft.com/office/drawing/2014/main" id="{7FFC5D36-A59E-4278-9E29-B6DF59D28EEC}"/>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2" name="テキスト ボックス 851">
          <a:extLst>
            <a:ext uri="{FF2B5EF4-FFF2-40B4-BE49-F238E27FC236}">
              <a16:creationId xmlns="" xmlns:a16="http://schemas.microsoft.com/office/drawing/2014/main" id="{0BF41817-BECE-42C1-8AA0-E86F97DF3D5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3" name="テキスト ボックス 852">
          <a:extLst>
            <a:ext uri="{FF2B5EF4-FFF2-40B4-BE49-F238E27FC236}">
              <a16:creationId xmlns="" xmlns:a16="http://schemas.microsoft.com/office/drawing/2014/main" id="{BC5B5701-38BB-4CDF-805C-2444862BD0C1}"/>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4" name="テキスト ボックス 853">
          <a:extLst>
            <a:ext uri="{FF2B5EF4-FFF2-40B4-BE49-F238E27FC236}">
              <a16:creationId xmlns="" xmlns:a16="http://schemas.microsoft.com/office/drawing/2014/main" id="{8744F1B3-A196-46E3-B9BD-49DB23B2F6BB}"/>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203</xdr:rowOff>
    </xdr:from>
    <xdr:to>
      <xdr:col>32</xdr:col>
      <xdr:colOff>238125</xdr:colOff>
      <xdr:row>73</xdr:row>
      <xdr:rowOff>101803</xdr:rowOff>
    </xdr:to>
    <xdr:sp macro="" textlink="">
      <xdr:nvSpPr>
        <xdr:cNvPr id="855" name="円/楕円 854">
          <a:extLst>
            <a:ext uri="{FF2B5EF4-FFF2-40B4-BE49-F238E27FC236}">
              <a16:creationId xmlns="" xmlns:a16="http://schemas.microsoft.com/office/drawing/2014/main" id="{01473263-E602-45B0-8630-4095C8FBA5FE}"/>
            </a:ext>
          </a:extLst>
        </xdr:cNvPr>
        <xdr:cNvSpPr/>
      </xdr:nvSpPr>
      <xdr:spPr>
        <a:xfrm>
          <a:off x="22110700" y="1251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23080</xdr:rowOff>
    </xdr:from>
    <xdr:ext cx="534377" cy="259045"/>
    <xdr:sp macro="" textlink="">
      <xdr:nvSpPr>
        <xdr:cNvPr id="856" name="繰出金該当値テキスト">
          <a:extLst>
            <a:ext uri="{FF2B5EF4-FFF2-40B4-BE49-F238E27FC236}">
              <a16:creationId xmlns="" xmlns:a16="http://schemas.microsoft.com/office/drawing/2014/main" id="{084ECE13-2D86-4DFE-ABBC-A29085DEFA6C}"/>
            </a:ext>
          </a:extLst>
        </xdr:cNvPr>
        <xdr:cNvSpPr txBox="1"/>
      </xdr:nvSpPr>
      <xdr:spPr>
        <a:xfrm>
          <a:off x="22212300" y="1236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40,690</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17394</xdr:rowOff>
    </xdr:from>
    <xdr:to>
      <xdr:col>31</xdr:col>
      <xdr:colOff>85725</xdr:colOff>
      <xdr:row>73</xdr:row>
      <xdr:rowOff>118994</xdr:rowOff>
    </xdr:to>
    <xdr:sp macro="" textlink="">
      <xdr:nvSpPr>
        <xdr:cNvPr id="857" name="円/楕円 856">
          <a:extLst>
            <a:ext uri="{FF2B5EF4-FFF2-40B4-BE49-F238E27FC236}">
              <a16:creationId xmlns="" xmlns:a16="http://schemas.microsoft.com/office/drawing/2014/main" id="{13CB6D38-D11F-417E-9C6A-89720C1BCE63}"/>
            </a:ext>
          </a:extLst>
        </xdr:cNvPr>
        <xdr:cNvSpPr/>
      </xdr:nvSpPr>
      <xdr:spPr>
        <a:xfrm>
          <a:off x="21272500" y="1253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71</xdr:row>
      <xdr:rowOff>135521</xdr:rowOff>
    </xdr:from>
    <xdr:ext cx="534377" cy="259045"/>
    <xdr:sp macro="" textlink="">
      <xdr:nvSpPr>
        <xdr:cNvPr id="858" name="テキスト ボックス 857">
          <a:extLst>
            <a:ext uri="{FF2B5EF4-FFF2-40B4-BE49-F238E27FC236}">
              <a16:creationId xmlns="" xmlns:a16="http://schemas.microsoft.com/office/drawing/2014/main" id="{B3FAC0DB-E2B7-4122-85AD-9E0CC5EAC7BE}"/>
            </a:ext>
          </a:extLst>
        </xdr:cNvPr>
        <xdr:cNvSpPr txBox="1"/>
      </xdr:nvSpPr>
      <xdr:spPr>
        <a:xfrm>
          <a:off x="21056111" y="1230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40,314</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107874</xdr:rowOff>
    </xdr:from>
    <xdr:to>
      <xdr:col>29</xdr:col>
      <xdr:colOff>568325</xdr:colOff>
      <xdr:row>74</xdr:row>
      <xdr:rowOff>38024</xdr:rowOff>
    </xdr:to>
    <xdr:sp macro="" textlink="">
      <xdr:nvSpPr>
        <xdr:cNvPr id="859" name="円/楕円 858">
          <a:extLst>
            <a:ext uri="{FF2B5EF4-FFF2-40B4-BE49-F238E27FC236}">
              <a16:creationId xmlns="" xmlns:a16="http://schemas.microsoft.com/office/drawing/2014/main" id="{38C163B8-74B1-4D48-A54F-2D41F70DAB2A}"/>
            </a:ext>
          </a:extLst>
        </xdr:cNvPr>
        <xdr:cNvSpPr/>
      </xdr:nvSpPr>
      <xdr:spPr>
        <a:xfrm>
          <a:off x="20383500" y="1262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54551</xdr:rowOff>
    </xdr:from>
    <xdr:ext cx="534377" cy="259045"/>
    <xdr:sp macro="" textlink="">
      <xdr:nvSpPr>
        <xdr:cNvPr id="860" name="テキスト ボックス 859">
          <a:extLst>
            <a:ext uri="{FF2B5EF4-FFF2-40B4-BE49-F238E27FC236}">
              <a16:creationId xmlns="" xmlns:a16="http://schemas.microsoft.com/office/drawing/2014/main" id="{627CCF1B-974B-4008-AA21-D8731B1C9CDA}"/>
            </a:ext>
          </a:extLst>
        </xdr:cNvPr>
        <xdr:cNvSpPr txBox="1"/>
      </xdr:nvSpPr>
      <xdr:spPr>
        <a:xfrm>
          <a:off x="20167111" y="12398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38,335</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162052</xdr:rowOff>
    </xdr:from>
    <xdr:to>
      <xdr:col>28</xdr:col>
      <xdr:colOff>365125</xdr:colOff>
      <xdr:row>74</xdr:row>
      <xdr:rowOff>92202</xdr:rowOff>
    </xdr:to>
    <xdr:sp macro="" textlink="">
      <xdr:nvSpPr>
        <xdr:cNvPr id="861" name="円/楕円 860">
          <a:extLst>
            <a:ext uri="{FF2B5EF4-FFF2-40B4-BE49-F238E27FC236}">
              <a16:creationId xmlns="" xmlns:a16="http://schemas.microsoft.com/office/drawing/2014/main" id="{830991DD-8D37-4759-889D-10CC0FF28D7E}"/>
            </a:ext>
          </a:extLst>
        </xdr:cNvPr>
        <xdr:cNvSpPr/>
      </xdr:nvSpPr>
      <xdr:spPr>
        <a:xfrm>
          <a:off x="19494500" y="1267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108729</xdr:rowOff>
    </xdr:from>
    <xdr:ext cx="534377" cy="259045"/>
    <xdr:sp macro="" textlink="">
      <xdr:nvSpPr>
        <xdr:cNvPr id="862" name="テキスト ボックス 861">
          <a:extLst>
            <a:ext uri="{FF2B5EF4-FFF2-40B4-BE49-F238E27FC236}">
              <a16:creationId xmlns="" xmlns:a16="http://schemas.microsoft.com/office/drawing/2014/main" id="{A6BE9DDB-F705-47E5-BD0E-8619791E84EC}"/>
            </a:ext>
          </a:extLst>
        </xdr:cNvPr>
        <xdr:cNvSpPr txBox="1"/>
      </xdr:nvSpPr>
      <xdr:spPr>
        <a:xfrm>
          <a:off x="19278111" y="1245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37,150</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57490</xdr:rowOff>
    </xdr:from>
    <xdr:to>
      <xdr:col>27</xdr:col>
      <xdr:colOff>161925</xdr:colOff>
      <xdr:row>74</xdr:row>
      <xdr:rowOff>159090</xdr:rowOff>
    </xdr:to>
    <xdr:sp macro="" textlink="">
      <xdr:nvSpPr>
        <xdr:cNvPr id="863" name="円/楕円 862">
          <a:extLst>
            <a:ext uri="{FF2B5EF4-FFF2-40B4-BE49-F238E27FC236}">
              <a16:creationId xmlns="" xmlns:a16="http://schemas.microsoft.com/office/drawing/2014/main" id="{F75785D1-6897-47AF-AC82-0112EA96FDC0}"/>
            </a:ext>
          </a:extLst>
        </xdr:cNvPr>
        <xdr:cNvSpPr/>
      </xdr:nvSpPr>
      <xdr:spPr>
        <a:xfrm>
          <a:off x="18605500" y="1274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4167</xdr:rowOff>
    </xdr:from>
    <xdr:ext cx="534377" cy="259045"/>
    <xdr:sp macro="" textlink="">
      <xdr:nvSpPr>
        <xdr:cNvPr id="864" name="テキスト ボックス 863">
          <a:extLst>
            <a:ext uri="{FF2B5EF4-FFF2-40B4-BE49-F238E27FC236}">
              <a16:creationId xmlns="" xmlns:a16="http://schemas.microsoft.com/office/drawing/2014/main" id="{3AF5681B-D011-4047-B372-320E781B35EF}"/>
            </a:ext>
          </a:extLst>
        </xdr:cNvPr>
        <xdr:cNvSpPr txBox="1"/>
      </xdr:nvSpPr>
      <xdr:spPr>
        <a:xfrm>
          <a:off x="18389111" y="1252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35,687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5" name="正方形/長方形 864">
          <a:extLst>
            <a:ext uri="{FF2B5EF4-FFF2-40B4-BE49-F238E27FC236}">
              <a16:creationId xmlns="" xmlns:a16="http://schemas.microsoft.com/office/drawing/2014/main" id="{9EDACD40-A6D0-4F75-82DB-820DF77EA94E}"/>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6" name="正方形/長方形 865">
          <a:extLst>
            <a:ext uri="{FF2B5EF4-FFF2-40B4-BE49-F238E27FC236}">
              <a16:creationId xmlns="" xmlns:a16="http://schemas.microsoft.com/office/drawing/2014/main" id="{F1C89704-A47C-480B-B8FD-C7359CED4013}"/>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7" name="正方形/長方形 866">
          <a:extLst>
            <a:ext uri="{FF2B5EF4-FFF2-40B4-BE49-F238E27FC236}">
              <a16:creationId xmlns="" xmlns:a16="http://schemas.microsoft.com/office/drawing/2014/main" id="{C5792E5D-AFD7-47DB-BE4C-8F1FB3A1C74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8" name="正方形/長方形 867">
          <a:extLst>
            <a:ext uri="{FF2B5EF4-FFF2-40B4-BE49-F238E27FC236}">
              <a16:creationId xmlns="" xmlns:a16="http://schemas.microsoft.com/office/drawing/2014/main" id="{4CC47FF1-74C5-4418-B458-DCDB1699147D}"/>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9" name="正方形/長方形 868">
          <a:extLst>
            <a:ext uri="{FF2B5EF4-FFF2-40B4-BE49-F238E27FC236}">
              <a16:creationId xmlns="" xmlns:a16="http://schemas.microsoft.com/office/drawing/2014/main" id="{F46DB428-D453-4071-832F-F2FBD5E2F6C9}"/>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0" name="正方形/長方形 869">
          <a:extLst>
            <a:ext uri="{FF2B5EF4-FFF2-40B4-BE49-F238E27FC236}">
              <a16:creationId xmlns="" xmlns:a16="http://schemas.microsoft.com/office/drawing/2014/main" id="{0A3BB817-9191-498F-92C4-8D1D46851A4C}"/>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1" name="正方形/長方形 870">
          <a:extLst>
            <a:ext uri="{FF2B5EF4-FFF2-40B4-BE49-F238E27FC236}">
              <a16:creationId xmlns="" xmlns:a16="http://schemas.microsoft.com/office/drawing/2014/main" id="{D69DA3B6-DA92-4442-848B-BA3C5D07D6D5}"/>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2" name="正方形/長方形 871">
          <a:extLst>
            <a:ext uri="{FF2B5EF4-FFF2-40B4-BE49-F238E27FC236}">
              <a16:creationId xmlns="" xmlns:a16="http://schemas.microsoft.com/office/drawing/2014/main" id="{A191B667-8A69-493A-8AFE-FE8E4479E772}"/>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3" name="テキスト ボックス 872">
          <a:extLst>
            <a:ext uri="{FF2B5EF4-FFF2-40B4-BE49-F238E27FC236}">
              <a16:creationId xmlns="" xmlns:a16="http://schemas.microsoft.com/office/drawing/2014/main" id="{8CEB04E4-E98B-4618-83A3-93D9DD240986}"/>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4" name="直線コネクタ 873">
          <a:extLst>
            <a:ext uri="{FF2B5EF4-FFF2-40B4-BE49-F238E27FC236}">
              <a16:creationId xmlns="" xmlns:a16="http://schemas.microsoft.com/office/drawing/2014/main" id="{57D7B58A-1A0A-47B4-8C92-292DEEDAA51C}"/>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5" name="直線コネクタ 874">
          <a:extLst>
            <a:ext uri="{FF2B5EF4-FFF2-40B4-BE49-F238E27FC236}">
              <a16:creationId xmlns="" xmlns:a16="http://schemas.microsoft.com/office/drawing/2014/main" id="{54B3091F-5C0F-4EC5-A491-AA3D15C9FE57}"/>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6" name="テキスト ボックス 875">
          <a:extLst>
            <a:ext uri="{FF2B5EF4-FFF2-40B4-BE49-F238E27FC236}">
              <a16:creationId xmlns="" xmlns:a16="http://schemas.microsoft.com/office/drawing/2014/main" id="{118CFD08-7DBE-4323-80D3-85078FAA2DE5}"/>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7" name="直線コネクタ 876">
          <a:extLst>
            <a:ext uri="{FF2B5EF4-FFF2-40B4-BE49-F238E27FC236}">
              <a16:creationId xmlns="" xmlns:a16="http://schemas.microsoft.com/office/drawing/2014/main" id="{C48C26AD-6CC1-48C9-B01A-5C7FA2C99F19}"/>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8" name="テキスト ボックス 877">
          <a:extLst>
            <a:ext uri="{FF2B5EF4-FFF2-40B4-BE49-F238E27FC236}">
              <a16:creationId xmlns="" xmlns:a16="http://schemas.microsoft.com/office/drawing/2014/main" id="{7AD3E91F-99F1-4978-8BDA-9B20E89BCD43}"/>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9" name="前年度繰上充用金グラフ枠">
          <a:extLst>
            <a:ext uri="{FF2B5EF4-FFF2-40B4-BE49-F238E27FC236}">
              <a16:creationId xmlns="" xmlns:a16="http://schemas.microsoft.com/office/drawing/2014/main" id="{85DAF445-D687-47DD-813C-84AB97227212}"/>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0" name="直線コネクタ 879">
          <a:extLst>
            <a:ext uri="{FF2B5EF4-FFF2-40B4-BE49-F238E27FC236}">
              <a16:creationId xmlns="" xmlns:a16="http://schemas.microsoft.com/office/drawing/2014/main" id="{55893B87-38D4-44DD-AB8C-73147F5E277D}"/>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1" name="前年度繰上充用金最小値テキスト">
          <a:extLst>
            <a:ext uri="{FF2B5EF4-FFF2-40B4-BE49-F238E27FC236}">
              <a16:creationId xmlns="" xmlns:a16="http://schemas.microsoft.com/office/drawing/2014/main" id="{5A887DD2-0241-45AF-8C72-17DAC369BAE6}"/>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2" name="直線コネクタ 881">
          <a:extLst>
            <a:ext uri="{FF2B5EF4-FFF2-40B4-BE49-F238E27FC236}">
              <a16:creationId xmlns="" xmlns:a16="http://schemas.microsoft.com/office/drawing/2014/main" id="{1EB947C1-A42A-4A8F-857C-4DE80CAB35A7}"/>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3" name="前年度繰上充用金最大値テキスト">
          <a:extLst>
            <a:ext uri="{FF2B5EF4-FFF2-40B4-BE49-F238E27FC236}">
              <a16:creationId xmlns="" xmlns:a16="http://schemas.microsoft.com/office/drawing/2014/main" id="{B3116AB9-377B-44F4-84FC-18B931DA20CE}"/>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4" name="直線コネクタ 883">
          <a:extLst>
            <a:ext uri="{FF2B5EF4-FFF2-40B4-BE49-F238E27FC236}">
              <a16:creationId xmlns="" xmlns:a16="http://schemas.microsoft.com/office/drawing/2014/main" id="{742E063E-8558-40AF-BC6C-0AED543DBC16}"/>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5" name="直線コネクタ 884">
          <a:extLst>
            <a:ext uri="{FF2B5EF4-FFF2-40B4-BE49-F238E27FC236}">
              <a16:creationId xmlns="" xmlns:a16="http://schemas.microsoft.com/office/drawing/2014/main" id="{97D1EC7A-3EFE-471B-BB31-4A5829BF63A4}"/>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6" name="前年度繰上充用金平均値テキスト">
          <a:extLst>
            <a:ext uri="{FF2B5EF4-FFF2-40B4-BE49-F238E27FC236}">
              <a16:creationId xmlns="" xmlns:a16="http://schemas.microsoft.com/office/drawing/2014/main" id="{F4DBA59A-8BB5-4C2E-A7ED-9BFC5CD5E235}"/>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7" name="フローチャート : 判断 886">
          <a:extLst>
            <a:ext uri="{FF2B5EF4-FFF2-40B4-BE49-F238E27FC236}">
              <a16:creationId xmlns="" xmlns:a16="http://schemas.microsoft.com/office/drawing/2014/main" id="{9FA9579A-46F1-4596-B732-1AAFD51DB88C}"/>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8" name="直線コネクタ 887">
          <a:extLst>
            <a:ext uri="{FF2B5EF4-FFF2-40B4-BE49-F238E27FC236}">
              <a16:creationId xmlns="" xmlns:a16="http://schemas.microsoft.com/office/drawing/2014/main" id="{689D15EF-5425-4A2E-93F7-3C9E4DFF643D}"/>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9" name="フローチャート : 判断 888">
          <a:extLst>
            <a:ext uri="{FF2B5EF4-FFF2-40B4-BE49-F238E27FC236}">
              <a16:creationId xmlns="" xmlns:a16="http://schemas.microsoft.com/office/drawing/2014/main" id="{24B92A56-2230-42AC-B314-F9EB20E7072E}"/>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0" name="テキスト ボックス 889">
          <a:extLst>
            <a:ext uri="{FF2B5EF4-FFF2-40B4-BE49-F238E27FC236}">
              <a16:creationId xmlns="" xmlns:a16="http://schemas.microsoft.com/office/drawing/2014/main" id="{DC744807-EB5A-4435-A08C-DA11BD518771}"/>
            </a:ext>
          </a:extLst>
        </xdr:cNvPr>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1" name="直線コネクタ 890">
          <a:extLst>
            <a:ext uri="{FF2B5EF4-FFF2-40B4-BE49-F238E27FC236}">
              <a16:creationId xmlns="" xmlns:a16="http://schemas.microsoft.com/office/drawing/2014/main" id="{61E91EF3-57FB-43C2-9E41-B94D3098E259}"/>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2" name="フローチャート : 判断 891">
          <a:extLst>
            <a:ext uri="{FF2B5EF4-FFF2-40B4-BE49-F238E27FC236}">
              <a16:creationId xmlns="" xmlns:a16="http://schemas.microsoft.com/office/drawing/2014/main" id="{7D732B79-EEC0-4734-A10C-09500DE77F7F}"/>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3" name="テキスト ボックス 892">
          <a:extLst>
            <a:ext uri="{FF2B5EF4-FFF2-40B4-BE49-F238E27FC236}">
              <a16:creationId xmlns="" xmlns:a16="http://schemas.microsoft.com/office/drawing/2014/main" id="{FC5CBF19-DDE6-4B15-89E6-323214945370}"/>
            </a:ext>
          </a:extLst>
        </xdr:cNvPr>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4" name="直線コネクタ 893">
          <a:extLst>
            <a:ext uri="{FF2B5EF4-FFF2-40B4-BE49-F238E27FC236}">
              <a16:creationId xmlns="" xmlns:a16="http://schemas.microsoft.com/office/drawing/2014/main" id="{214C6C70-2A88-462C-B199-E52E88584554}"/>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5" name="フローチャート : 判断 894">
          <a:extLst>
            <a:ext uri="{FF2B5EF4-FFF2-40B4-BE49-F238E27FC236}">
              <a16:creationId xmlns="" xmlns:a16="http://schemas.microsoft.com/office/drawing/2014/main" id="{4121AD8A-47A3-4F48-AEC4-20C7060A5365}"/>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6" name="テキスト ボックス 895">
          <a:extLst>
            <a:ext uri="{FF2B5EF4-FFF2-40B4-BE49-F238E27FC236}">
              <a16:creationId xmlns="" xmlns:a16="http://schemas.microsoft.com/office/drawing/2014/main" id="{E7CF7B4B-9C50-4096-A2AD-4738026C8DDF}"/>
            </a:ext>
          </a:extLst>
        </xdr:cNvPr>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7" name="フローチャート : 判断 896">
          <a:extLst>
            <a:ext uri="{FF2B5EF4-FFF2-40B4-BE49-F238E27FC236}">
              <a16:creationId xmlns="" xmlns:a16="http://schemas.microsoft.com/office/drawing/2014/main" id="{2AA29BF0-ED1C-43ED-8E6B-48CFBC785E2B}"/>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8" name="テキスト ボックス 897">
          <a:extLst>
            <a:ext uri="{FF2B5EF4-FFF2-40B4-BE49-F238E27FC236}">
              <a16:creationId xmlns="" xmlns:a16="http://schemas.microsoft.com/office/drawing/2014/main" id="{F0C0B102-DA40-4855-811D-7B1D9169E943}"/>
            </a:ext>
          </a:extLst>
        </xdr:cNvPr>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9" name="テキスト ボックス 898">
          <a:extLst>
            <a:ext uri="{FF2B5EF4-FFF2-40B4-BE49-F238E27FC236}">
              <a16:creationId xmlns="" xmlns:a16="http://schemas.microsoft.com/office/drawing/2014/main" id="{FAE24488-3AE7-4A47-A2E4-E824BB232987}"/>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0" name="テキスト ボックス 899">
          <a:extLst>
            <a:ext uri="{FF2B5EF4-FFF2-40B4-BE49-F238E27FC236}">
              <a16:creationId xmlns="" xmlns:a16="http://schemas.microsoft.com/office/drawing/2014/main" id="{61CC7E9C-EECD-46F3-ADA4-50D583F426BE}"/>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1" name="テキスト ボックス 900">
          <a:extLst>
            <a:ext uri="{FF2B5EF4-FFF2-40B4-BE49-F238E27FC236}">
              <a16:creationId xmlns="" xmlns:a16="http://schemas.microsoft.com/office/drawing/2014/main" id="{C09E3AB2-4D34-43F5-9A59-EF7C2028D0C8}"/>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2" name="テキスト ボックス 901">
          <a:extLst>
            <a:ext uri="{FF2B5EF4-FFF2-40B4-BE49-F238E27FC236}">
              <a16:creationId xmlns="" xmlns:a16="http://schemas.microsoft.com/office/drawing/2014/main" id="{F96CEB45-4A81-458C-8256-C3D443A6D74B}"/>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3" name="テキスト ボックス 902">
          <a:extLst>
            <a:ext uri="{FF2B5EF4-FFF2-40B4-BE49-F238E27FC236}">
              <a16:creationId xmlns="" xmlns:a16="http://schemas.microsoft.com/office/drawing/2014/main" id="{3ADEAD89-4642-4DA9-B5B0-38A3301E9E53}"/>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4" name="円/楕円 903">
          <a:extLst>
            <a:ext uri="{FF2B5EF4-FFF2-40B4-BE49-F238E27FC236}">
              <a16:creationId xmlns="" xmlns:a16="http://schemas.microsoft.com/office/drawing/2014/main" id="{D7EFA003-5697-4565-9BE9-1E35B0E4C3F5}"/>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5" name="前年度繰上充用金該当値テキスト">
          <a:extLst>
            <a:ext uri="{FF2B5EF4-FFF2-40B4-BE49-F238E27FC236}">
              <a16:creationId xmlns="" xmlns:a16="http://schemas.microsoft.com/office/drawing/2014/main" id="{BD88E6F3-A0CA-4B59-A7AD-2A33169AC424}"/>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6" name="円/楕円 905">
          <a:extLst>
            <a:ext uri="{FF2B5EF4-FFF2-40B4-BE49-F238E27FC236}">
              <a16:creationId xmlns="" xmlns:a16="http://schemas.microsoft.com/office/drawing/2014/main" id="{EE5C5AE8-B759-4660-9D24-18AE7804CFA4}"/>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7" name="テキスト ボックス 906">
          <a:extLst>
            <a:ext uri="{FF2B5EF4-FFF2-40B4-BE49-F238E27FC236}">
              <a16:creationId xmlns="" xmlns:a16="http://schemas.microsoft.com/office/drawing/2014/main" id="{A0F93ABC-B214-462C-A575-281D23F9E93A}"/>
            </a:ext>
          </a:extLst>
        </xdr:cNvPr>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8" name="円/楕円 907">
          <a:extLst>
            <a:ext uri="{FF2B5EF4-FFF2-40B4-BE49-F238E27FC236}">
              <a16:creationId xmlns="" xmlns:a16="http://schemas.microsoft.com/office/drawing/2014/main" id="{73D4A70F-C830-4CDD-9D37-9575411735AA}"/>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9" name="テキスト ボックス 908">
          <a:extLst>
            <a:ext uri="{FF2B5EF4-FFF2-40B4-BE49-F238E27FC236}">
              <a16:creationId xmlns="" xmlns:a16="http://schemas.microsoft.com/office/drawing/2014/main" id="{6C9B8681-087F-4537-BAAE-74EB4DCF004E}"/>
            </a:ext>
          </a:extLst>
        </xdr:cNvPr>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0" name="円/楕円 909">
          <a:extLst>
            <a:ext uri="{FF2B5EF4-FFF2-40B4-BE49-F238E27FC236}">
              <a16:creationId xmlns="" xmlns:a16="http://schemas.microsoft.com/office/drawing/2014/main" id="{EA797D82-91C3-481C-9D81-48CD38ED8953}"/>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1" name="テキスト ボックス 910">
          <a:extLst>
            <a:ext uri="{FF2B5EF4-FFF2-40B4-BE49-F238E27FC236}">
              <a16:creationId xmlns="" xmlns:a16="http://schemas.microsoft.com/office/drawing/2014/main" id="{4E67C288-978E-4185-927D-50DBB64E0012}"/>
            </a:ext>
          </a:extLst>
        </xdr:cNvPr>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2" name="円/楕円 911">
          <a:extLst>
            <a:ext uri="{FF2B5EF4-FFF2-40B4-BE49-F238E27FC236}">
              <a16:creationId xmlns="" xmlns:a16="http://schemas.microsoft.com/office/drawing/2014/main" id="{A14225E9-B5A7-45DC-9D87-EC94639F7FC2}"/>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3" name="テキスト ボックス 912">
          <a:extLst>
            <a:ext uri="{FF2B5EF4-FFF2-40B4-BE49-F238E27FC236}">
              <a16:creationId xmlns="" xmlns:a16="http://schemas.microsoft.com/office/drawing/2014/main" id="{AEA9C525-0A3F-42AE-9B1D-CB236D5DE103}"/>
            </a:ext>
          </a:extLst>
        </xdr:cNvPr>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4" name="正方形/長方形 913">
          <a:extLst>
            <a:ext uri="{FF2B5EF4-FFF2-40B4-BE49-F238E27FC236}">
              <a16:creationId xmlns="" xmlns:a16="http://schemas.microsoft.com/office/drawing/2014/main" id="{099A2409-34AB-4063-9706-3D0F3C9227B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5" name="正方形/長方形 914">
          <a:extLst>
            <a:ext uri="{FF2B5EF4-FFF2-40B4-BE49-F238E27FC236}">
              <a16:creationId xmlns="" xmlns:a16="http://schemas.microsoft.com/office/drawing/2014/main" id="{BF69E221-A617-46EA-86ED-4B55AF691916}"/>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6" name="テキスト ボックス 915">
          <a:extLst>
            <a:ext uri="{FF2B5EF4-FFF2-40B4-BE49-F238E27FC236}">
              <a16:creationId xmlns="" xmlns:a16="http://schemas.microsoft.com/office/drawing/2014/main" id="{B7B64E05-9611-426D-8531-58EAFAD857FF}"/>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性質別に見た住民一人当たりコストについては，類似団体と比較した場合，「人件費」（</a:t>
          </a:r>
          <a:r>
            <a:rPr kumimoji="1" lang="en-US" altLang="ja-JP" sz="900">
              <a:solidFill>
                <a:schemeClr val="dk1"/>
              </a:solidFill>
              <a:effectLst/>
              <a:latin typeface="+mn-lt"/>
              <a:ea typeface="+mn-ea"/>
              <a:cs typeface="+mn-cs"/>
            </a:rPr>
            <a:t>1</a:t>
          </a:r>
          <a:r>
            <a:rPr kumimoji="1" lang="ja-JP" altLang="ja-JP" sz="900">
              <a:solidFill>
                <a:schemeClr val="dk1"/>
              </a:solidFill>
              <a:effectLst/>
              <a:latin typeface="+mn-lt"/>
              <a:ea typeface="+mn-ea"/>
              <a:cs typeface="+mn-cs"/>
            </a:rPr>
            <a:t>位），「扶助費」（</a:t>
          </a:r>
          <a:r>
            <a:rPr kumimoji="1" lang="en-US" altLang="ja-JP" sz="900">
              <a:solidFill>
                <a:schemeClr val="dk1"/>
              </a:solidFill>
              <a:effectLst/>
              <a:latin typeface="+mn-lt"/>
              <a:ea typeface="+mn-ea"/>
              <a:cs typeface="+mn-cs"/>
            </a:rPr>
            <a:t>3</a:t>
          </a:r>
          <a:r>
            <a:rPr kumimoji="1" lang="ja-JP" altLang="ja-JP" sz="900">
              <a:solidFill>
                <a:schemeClr val="dk1"/>
              </a:solidFill>
              <a:effectLst/>
              <a:latin typeface="+mn-lt"/>
              <a:ea typeface="+mn-ea"/>
              <a:cs typeface="+mn-cs"/>
            </a:rPr>
            <a:t>位），「投資及び出資金」（</a:t>
          </a:r>
          <a:r>
            <a:rPr kumimoji="1" lang="en-US" altLang="ja-JP" sz="900">
              <a:solidFill>
                <a:schemeClr val="dk1"/>
              </a:solidFill>
              <a:effectLst/>
              <a:latin typeface="+mn-lt"/>
              <a:ea typeface="+mn-ea"/>
              <a:cs typeface="+mn-cs"/>
            </a:rPr>
            <a:t>1</a:t>
          </a:r>
          <a:r>
            <a:rPr kumimoji="1" lang="ja-JP" altLang="ja-JP" sz="900">
              <a:solidFill>
                <a:schemeClr val="dk1"/>
              </a:solidFill>
              <a:effectLst/>
              <a:latin typeface="+mn-lt"/>
              <a:ea typeface="+mn-ea"/>
              <a:cs typeface="+mn-cs"/>
            </a:rPr>
            <a:t>位），「貸付金」（</a:t>
          </a:r>
          <a:r>
            <a:rPr kumimoji="1" lang="en-US" altLang="ja-JP" sz="900">
              <a:solidFill>
                <a:schemeClr val="dk1"/>
              </a:solidFill>
              <a:effectLst/>
              <a:latin typeface="+mn-lt"/>
              <a:ea typeface="+mn-ea"/>
              <a:cs typeface="+mn-cs"/>
            </a:rPr>
            <a:t>2</a:t>
          </a:r>
          <a:r>
            <a:rPr kumimoji="1" lang="ja-JP" altLang="ja-JP" sz="900">
              <a:solidFill>
                <a:schemeClr val="dk1"/>
              </a:solidFill>
              <a:effectLst/>
              <a:latin typeface="+mn-lt"/>
              <a:ea typeface="+mn-ea"/>
              <a:cs typeface="+mn-cs"/>
            </a:rPr>
            <a:t>位）が特に高く，逆に「物件費」（</a:t>
          </a:r>
          <a:r>
            <a:rPr kumimoji="1" lang="en-US" altLang="ja-JP" sz="900">
              <a:solidFill>
                <a:schemeClr val="dk1"/>
              </a:solidFill>
              <a:effectLst/>
              <a:latin typeface="+mn-lt"/>
              <a:ea typeface="+mn-ea"/>
              <a:cs typeface="+mn-cs"/>
            </a:rPr>
            <a:t>20</a:t>
          </a:r>
          <a:r>
            <a:rPr kumimoji="1" lang="ja-JP" altLang="ja-JP" sz="900">
              <a:solidFill>
                <a:schemeClr val="dk1"/>
              </a:solidFill>
              <a:effectLst/>
              <a:latin typeface="+mn-lt"/>
              <a:ea typeface="+mn-ea"/>
              <a:cs typeface="+mn-cs"/>
            </a:rPr>
            <a:t>位），「普通建設事業費」（</a:t>
          </a:r>
          <a:r>
            <a:rPr kumimoji="1" lang="en-US" altLang="ja-JP" sz="900">
              <a:solidFill>
                <a:schemeClr val="dk1"/>
              </a:solidFill>
              <a:effectLst/>
              <a:latin typeface="+mn-lt"/>
              <a:ea typeface="+mn-ea"/>
              <a:cs typeface="+mn-cs"/>
            </a:rPr>
            <a:t>16</a:t>
          </a:r>
          <a:r>
            <a:rPr kumimoji="1" lang="ja-JP" altLang="ja-JP" sz="900">
              <a:solidFill>
                <a:schemeClr val="dk1"/>
              </a:solidFill>
              <a:effectLst/>
              <a:latin typeface="+mn-lt"/>
              <a:ea typeface="+mn-ea"/>
              <a:cs typeface="+mn-cs"/>
            </a:rPr>
            <a:t>位）が低くなっていることが特徴として挙げられる。これらの項目の主な理由は以下のとおり。</a:t>
          </a:r>
          <a:endParaRPr lang="ja-JP" altLang="ja-JP" sz="900">
            <a:effectLst/>
          </a:endParaRPr>
        </a:p>
        <a:p>
          <a:r>
            <a:rPr kumimoji="1" lang="ja-JP" altLang="ja-JP" sz="900">
              <a:solidFill>
                <a:schemeClr val="dk1"/>
              </a:solidFill>
              <a:effectLst/>
              <a:latin typeface="+mn-lt"/>
              <a:ea typeface="+mn-ea"/>
              <a:cs typeface="+mn-cs"/>
            </a:rPr>
            <a:t>＜高いもの＞　</a:t>
          </a:r>
          <a:endParaRPr lang="ja-JP" altLang="ja-JP" sz="900">
            <a:effectLst/>
          </a:endParaRPr>
        </a:p>
        <a:p>
          <a:r>
            <a:rPr kumimoji="1" lang="ja-JP" altLang="ja-JP" sz="900">
              <a:solidFill>
                <a:schemeClr val="dk1"/>
              </a:solidFill>
              <a:effectLst/>
              <a:latin typeface="+mn-lt"/>
              <a:ea typeface="+mn-ea"/>
              <a:cs typeface="+mn-cs"/>
            </a:rPr>
            <a:t>　◆人件費</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市域が広大であることや文化財・木造家屋が多いといった都市特性から，教育（文化），消防等の分野において職員の配置を充実させていることによる</a:t>
          </a:r>
          <a:endParaRPr lang="ja-JP" altLang="ja-JP" sz="900">
            <a:effectLst/>
          </a:endParaRPr>
        </a:p>
        <a:p>
          <a:r>
            <a:rPr kumimoji="1" lang="ja-JP" altLang="ja-JP" sz="900">
              <a:solidFill>
                <a:schemeClr val="dk1"/>
              </a:solidFill>
              <a:effectLst/>
              <a:latin typeface="+mn-lt"/>
              <a:ea typeface="+mn-ea"/>
              <a:cs typeface="+mn-cs"/>
            </a:rPr>
            <a:t>　◆扶助費</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総合的な障害者施策の推進や切れ目のないきめ細やかな子育て支援の充実に取り組んでいることによる（特に保育所は全体に占める民営保育所の割合が高いことも主な要因）</a:t>
          </a:r>
          <a:endParaRPr lang="ja-JP" altLang="ja-JP" sz="900">
            <a:effectLst/>
          </a:endParaRPr>
        </a:p>
        <a:p>
          <a:r>
            <a:rPr kumimoji="1" lang="ja-JP" altLang="ja-JP" sz="900">
              <a:solidFill>
                <a:schemeClr val="dk1"/>
              </a:solidFill>
              <a:effectLst/>
              <a:latin typeface="+mn-lt"/>
              <a:ea typeface="+mn-ea"/>
              <a:cs typeface="+mn-cs"/>
            </a:rPr>
            <a:t>　◆投資及び出資金</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地下鉄事業に対して経営健全化計画に基づき，多額の健全化出資金を繰り出していることによる</a:t>
          </a:r>
          <a:endParaRPr lang="ja-JP" altLang="ja-JP" sz="900">
            <a:effectLst/>
          </a:endParaRPr>
        </a:p>
        <a:p>
          <a:r>
            <a:rPr kumimoji="1" lang="ja-JP" altLang="ja-JP" sz="900">
              <a:solidFill>
                <a:schemeClr val="dk1"/>
              </a:solidFill>
              <a:effectLst/>
              <a:latin typeface="+mn-lt"/>
              <a:ea typeface="+mn-ea"/>
              <a:cs typeface="+mn-cs"/>
            </a:rPr>
            <a:t>　◆貸付金</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中小企業への金融支援において，預託金という形式をとっていることによる（近年は景気の回復基調にあることから減少傾向）</a:t>
          </a:r>
          <a:endParaRPr lang="ja-JP" altLang="ja-JP" sz="900">
            <a:effectLst/>
          </a:endParaRPr>
        </a:p>
        <a:p>
          <a:r>
            <a:rPr kumimoji="1" lang="ja-JP" altLang="ja-JP" sz="900">
              <a:solidFill>
                <a:schemeClr val="dk1"/>
              </a:solidFill>
              <a:effectLst/>
              <a:latin typeface="+mn-lt"/>
              <a:ea typeface="+mn-ea"/>
              <a:cs typeface="+mn-cs"/>
            </a:rPr>
            <a:t>＜低いもの＞</a:t>
          </a:r>
          <a:endParaRPr lang="ja-JP" altLang="ja-JP" sz="900">
            <a:effectLst/>
          </a:endParaRPr>
        </a:p>
        <a:p>
          <a:r>
            <a:rPr kumimoji="1" lang="ja-JP" altLang="ja-JP" sz="900">
              <a:solidFill>
                <a:schemeClr val="dk1"/>
              </a:solidFill>
              <a:effectLst/>
              <a:latin typeface="+mn-lt"/>
              <a:ea typeface="+mn-ea"/>
              <a:cs typeface="+mn-cs"/>
            </a:rPr>
            <a:t>　◆物件費</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保育所に占める民営保育所の割合が高いことや，公設施設の民営化を進めていることなどによる</a:t>
          </a:r>
          <a:endParaRPr lang="ja-JP" altLang="ja-JP" sz="900">
            <a:effectLst/>
          </a:endParaRPr>
        </a:p>
        <a:p>
          <a:r>
            <a:rPr kumimoji="1" lang="ja-JP" altLang="ja-JP" sz="900">
              <a:solidFill>
                <a:schemeClr val="dk1"/>
              </a:solidFill>
              <a:effectLst/>
              <a:latin typeface="+mn-lt"/>
              <a:ea typeface="+mn-ea"/>
              <a:cs typeface="+mn-cs"/>
            </a:rPr>
            <a:t>　◆普通建設事業費</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市債残高の縮減に向けて投資的経費の規模を的確にコントロールしていることによる</a:t>
          </a:r>
          <a:endParaRPr lang="ja-JP" altLang="ja-JP" sz="9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 xmlns:a16="http://schemas.microsoft.com/office/drawing/2014/main" id="{6ACF9B9C-8A2B-4E5B-BEB3-7C2A977B901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 xmlns:a16="http://schemas.microsoft.com/office/drawing/2014/main" id="{40FF1FC8-5938-40FB-8F08-44F8AE100697}"/>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 xmlns:a16="http://schemas.microsoft.com/office/drawing/2014/main" id="{5A17FA68-70AB-4A27-8EC0-5D84A1A05E05}"/>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 xmlns:a16="http://schemas.microsoft.com/office/drawing/2014/main" id="{90F56D0A-0710-4AC5-BB44-48A712588F08}"/>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京都府京都市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 xmlns:a16="http://schemas.microsoft.com/office/drawing/2014/main" id="{98C2B93D-2832-4CD3-AC25-04CEC5A5AFB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 xmlns:a16="http://schemas.microsoft.com/office/drawing/2014/main" id="{F14222F5-5295-4154-B92F-338BF1070A7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 xmlns:a16="http://schemas.microsoft.com/office/drawing/2014/main" id="{7965FE00-750E-4568-BD65-E3C5F378D41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 xmlns:a16="http://schemas.microsoft.com/office/drawing/2014/main" id="{A5FB9FBB-7EB5-4ACE-8235-3C1CDB6249D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 xmlns:a16="http://schemas.microsoft.com/office/drawing/2014/main" id="{CE72E4F6-6533-4D38-9844-DD454BA61C8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 xmlns:a16="http://schemas.microsoft.com/office/drawing/2014/main" id="{9439C70B-7F42-48AF-932B-34EB6DF5C2C3}"/>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1,418,340
1,375,773
827.83
699,584,539
697,002,929
472,514
349,954,895
1,313,405,262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 xmlns:a16="http://schemas.microsoft.com/office/drawing/2014/main" id="{F76E46B2-C1EA-4254-882E-B688687113A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 xmlns:a16="http://schemas.microsoft.com/office/drawing/2014/main" id="{80672906-3D69-4F35-95A3-BF8A8C1327E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 xmlns:a16="http://schemas.microsoft.com/office/drawing/2014/main" id="{BAED9181-6328-4633-8EDA-65449F0A773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15.2
226.2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 xmlns:a16="http://schemas.microsoft.com/office/drawing/2014/main" id="{0230A1FB-7BE4-48F7-9733-96190B40DC8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 xmlns:a16="http://schemas.microsoft.com/office/drawing/2014/main" id="{4D1C45C2-D594-42AA-8966-A16135FBB0C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 xmlns:a16="http://schemas.microsoft.com/office/drawing/2014/main" id="{5D2777A7-D139-4B9B-8365-07DB16F084E4}"/>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政令市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 xmlns:a16="http://schemas.microsoft.com/office/drawing/2014/main" id="{7232567F-FC7B-420A-B8F7-3876DBEC5602}"/>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 xmlns:a16="http://schemas.microsoft.com/office/drawing/2014/main" id="{8E83549A-FEFD-4649-93AB-420AC3B9959B}"/>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 xmlns:a16="http://schemas.microsoft.com/office/drawing/2014/main" id="{8C3954AC-FF35-45A1-8D5A-300FF4549341}"/>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 xmlns:a16="http://schemas.microsoft.com/office/drawing/2014/main" id="{F5A38A8B-B9DF-4C92-9D9D-4D27C152D44B}"/>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 xmlns:a16="http://schemas.microsoft.com/office/drawing/2014/main" id="{65597F01-2595-4C6B-9A76-3D8E5CE30A39}"/>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 xmlns:a16="http://schemas.microsoft.com/office/drawing/2014/main" id="{F7CB46E7-7D84-4820-B73B-4FFADD859D1D}"/>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 xmlns:a16="http://schemas.microsoft.com/office/drawing/2014/main" id="{68350F6E-2EBA-4756-A8BF-10A27CCAA051}"/>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 xmlns:a16="http://schemas.microsoft.com/office/drawing/2014/main" id="{2118811C-BEC3-4F1D-B382-EBC38AAA9303}"/>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 xmlns:a16="http://schemas.microsoft.com/office/drawing/2014/main" id="{6A271539-2348-4E77-845C-1DAC2FD50BC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 xmlns:a16="http://schemas.microsoft.com/office/drawing/2014/main" id="{0D13251B-693C-4651-B791-471D503C4C9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 xmlns:a16="http://schemas.microsoft.com/office/drawing/2014/main" id="{A0118C1D-2D15-47FF-BF5C-BE0442F2DEA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D89321E6-9864-468D-8AC1-B126121EF4D5}"/>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 xmlns:a16="http://schemas.microsoft.com/office/drawing/2014/main" id="{2DDFECC5-A08B-474E-9DA5-1ADDDB57E2B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E223CD89-DA28-4506-A329-171A34EC5FDD}"/>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 xmlns:a16="http://schemas.microsoft.com/office/drawing/2014/main" id="{BA9AC4B9-37AD-4F3A-9210-EC712AF3A461}"/>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 xmlns:a16="http://schemas.microsoft.com/office/drawing/2014/main" id="{B51AAA1F-9A36-4639-A35C-06A4E6DE0BFD}"/>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 xmlns:a16="http://schemas.microsoft.com/office/drawing/2014/main" id="{7C3F7870-B5BB-4A63-AD1B-7EA24CC4448D}"/>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 xmlns:a16="http://schemas.microsoft.com/office/drawing/2014/main" id="{78AEA36E-5C9F-4977-83FA-D16EAF783F19}"/>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 xmlns:a16="http://schemas.microsoft.com/office/drawing/2014/main" id="{F030B435-3D70-4826-ADBC-28E5F9542B1C}"/>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 xmlns:a16="http://schemas.microsoft.com/office/drawing/2014/main" id="{5BD4030E-7445-4A41-9FBB-A0BC47B6EE4D}"/>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 xmlns:a16="http://schemas.microsoft.com/office/drawing/2014/main" id="{90A04B68-18FA-4BA4-906C-426EFA5CBB1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 xmlns:a16="http://schemas.microsoft.com/office/drawing/2014/main" id="{506C0769-A59F-4E99-A591-BC6763184108}"/>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F464579-ADFC-46F4-B642-F63C96709209}"/>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 xmlns:a16="http://schemas.microsoft.com/office/drawing/2014/main" id="{9B1149F1-6C58-47D8-85AA-6887722BF5A7}"/>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a:extLst>
            <a:ext uri="{FF2B5EF4-FFF2-40B4-BE49-F238E27FC236}">
              <a16:creationId xmlns="" xmlns:a16="http://schemas.microsoft.com/office/drawing/2014/main" id="{B3037EA0-4123-4440-BBC9-13382455692D}"/>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a:extLst>
            <a:ext uri="{FF2B5EF4-FFF2-40B4-BE49-F238E27FC236}">
              <a16:creationId xmlns="" xmlns:a16="http://schemas.microsoft.com/office/drawing/2014/main" id="{A6343976-E7B4-42B3-AB6D-19F0EF7C08C8}"/>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38</xdr:row>
      <xdr:rowOff>128105</xdr:rowOff>
    </xdr:from>
    <xdr:ext cx="377026" cy="259045"/>
    <xdr:sp macro="" textlink="">
      <xdr:nvSpPr>
        <xdr:cNvPr id="44" name="テキスト ボックス 43">
          <a:extLst>
            <a:ext uri="{FF2B5EF4-FFF2-40B4-BE49-F238E27FC236}">
              <a16:creationId xmlns="" xmlns:a16="http://schemas.microsoft.com/office/drawing/2014/main" id="{14C281FA-D9E1-455E-A5F3-48F052086516}"/>
            </a:ext>
          </a:extLst>
        </xdr:cNvPr>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a:extLst>
            <a:ext uri="{FF2B5EF4-FFF2-40B4-BE49-F238E27FC236}">
              <a16:creationId xmlns="" xmlns:a16="http://schemas.microsoft.com/office/drawing/2014/main" id="{EC0D31BF-8262-4D77-A45D-456EFE3821F9}"/>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a:extLst>
            <a:ext uri="{FF2B5EF4-FFF2-40B4-BE49-F238E27FC236}">
              <a16:creationId xmlns="" xmlns:a16="http://schemas.microsoft.com/office/drawing/2014/main" id="{91A4683A-F941-4C1A-B602-A0458AFC5F38}"/>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a:extLst>
            <a:ext uri="{FF2B5EF4-FFF2-40B4-BE49-F238E27FC236}">
              <a16:creationId xmlns="" xmlns:a16="http://schemas.microsoft.com/office/drawing/2014/main" id="{92A9616B-EF76-47E9-AB89-1309F2C4D37D}"/>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a:extLst>
            <a:ext uri="{FF2B5EF4-FFF2-40B4-BE49-F238E27FC236}">
              <a16:creationId xmlns="" xmlns:a16="http://schemas.microsoft.com/office/drawing/2014/main" id="{3F3D756F-7260-44E7-A9D9-D215DD09F6C2}"/>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a:extLst>
            <a:ext uri="{FF2B5EF4-FFF2-40B4-BE49-F238E27FC236}">
              <a16:creationId xmlns="" xmlns:a16="http://schemas.microsoft.com/office/drawing/2014/main" id="{BBF8E2B0-F758-4FFF-B1FB-F8FC07628D52}"/>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a:extLst>
            <a:ext uri="{FF2B5EF4-FFF2-40B4-BE49-F238E27FC236}">
              <a16:creationId xmlns="" xmlns:a16="http://schemas.microsoft.com/office/drawing/2014/main" id="{959C85EB-9BB5-4C80-A0C6-238981DCD61A}"/>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a:extLst>
            <a:ext uri="{FF2B5EF4-FFF2-40B4-BE49-F238E27FC236}">
              <a16:creationId xmlns="" xmlns:a16="http://schemas.microsoft.com/office/drawing/2014/main" id="{4D808D26-994E-4EC7-A07B-D85D45B8E6BB}"/>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a:extLst>
            <a:ext uri="{FF2B5EF4-FFF2-40B4-BE49-F238E27FC236}">
              <a16:creationId xmlns="" xmlns:a16="http://schemas.microsoft.com/office/drawing/2014/main" id="{12BF243D-2394-4090-A31F-06EAF4A0FD37}"/>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a:extLst>
            <a:ext uri="{FF2B5EF4-FFF2-40B4-BE49-F238E27FC236}">
              <a16:creationId xmlns="" xmlns:a16="http://schemas.microsoft.com/office/drawing/2014/main" id="{D1BC7781-4560-43FD-8B50-E9F10AEDD7F1}"/>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a:extLst>
            <a:ext uri="{FF2B5EF4-FFF2-40B4-BE49-F238E27FC236}">
              <a16:creationId xmlns="" xmlns:a16="http://schemas.microsoft.com/office/drawing/2014/main" id="{133B45CE-D4A5-47F9-9D79-6605B47D26C8}"/>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a:extLst>
            <a:ext uri="{FF2B5EF4-FFF2-40B4-BE49-F238E27FC236}">
              <a16:creationId xmlns="" xmlns:a16="http://schemas.microsoft.com/office/drawing/2014/main" id="{E5AB9C12-C112-4390-B6DD-2D56D95AC777}"/>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a:extLst>
            <a:ext uri="{FF2B5EF4-FFF2-40B4-BE49-F238E27FC236}">
              <a16:creationId xmlns="" xmlns:a16="http://schemas.microsoft.com/office/drawing/2014/main" id="{A2731931-0400-4243-B9F4-784571E9085A}"/>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a:extLst>
            <a:ext uri="{FF2B5EF4-FFF2-40B4-BE49-F238E27FC236}">
              <a16:creationId xmlns="" xmlns:a16="http://schemas.microsoft.com/office/drawing/2014/main" id="{7940E9F3-E5EC-4E8D-8063-D2CB4F6B3BDB}"/>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72753</xdr:rowOff>
    </xdr:from>
    <xdr:to>
      <xdr:col>6</xdr:col>
      <xdr:colOff>510540</xdr:colOff>
      <xdr:row>39</xdr:row>
      <xdr:rowOff>90715</xdr:rowOff>
    </xdr:to>
    <xdr:cxnSp macro="">
      <xdr:nvCxnSpPr>
        <xdr:cNvPr id="58" name="直線コネクタ 57">
          <a:extLst>
            <a:ext uri="{FF2B5EF4-FFF2-40B4-BE49-F238E27FC236}">
              <a16:creationId xmlns="" xmlns:a16="http://schemas.microsoft.com/office/drawing/2014/main" id="{6633C9D0-0439-4A1F-B275-AD90E59714AA}"/>
            </a:ext>
          </a:extLst>
        </xdr:cNvPr>
        <xdr:cNvCxnSpPr/>
      </xdr:nvCxnSpPr>
      <xdr:spPr>
        <a:xfrm flipV="1">
          <a:off x="4633595" y="5216253"/>
          <a:ext cx="1270" cy="1561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94542</xdr:rowOff>
    </xdr:from>
    <xdr:ext cx="378565" cy="259045"/>
    <xdr:sp macro="" textlink="">
      <xdr:nvSpPr>
        <xdr:cNvPr id="59" name="議会費最小値テキスト">
          <a:extLst>
            <a:ext uri="{FF2B5EF4-FFF2-40B4-BE49-F238E27FC236}">
              <a16:creationId xmlns="" xmlns:a16="http://schemas.microsoft.com/office/drawing/2014/main" id="{9CD9B177-BF69-4F69-A85B-F2FDCB1CEB8D}"/>
            </a:ext>
          </a:extLst>
        </xdr:cNvPr>
        <xdr:cNvSpPr txBox="1"/>
      </xdr:nvSpPr>
      <xdr:spPr>
        <a:xfrm>
          <a:off x="4686300" y="6781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6</xdr:col>
      <xdr:colOff>422275</xdr:colOff>
      <xdr:row>39</xdr:row>
      <xdr:rowOff>90715</xdr:rowOff>
    </xdr:from>
    <xdr:to>
      <xdr:col>6</xdr:col>
      <xdr:colOff>600075</xdr:colOff>
      <xdr:row>39</xdr:row>
      <xdr:rowOff>90715</xdr:rowOff>
    </xdr:to>
    <xdr:cxnSp macro="">
      <xdr:nvCxnSpPr>
        <xdr:cNvPr id="60" name="直線コネクタ 59">
          <a:extLst>
            <a:ext uri="{FF2B5EF4-FFF2-40B4-BE49-F238E27FC236}">
              <a16:creationId xmlns="" xmlns:a16="http://schemas.microsoft.com/office/drawing/2014/main" id="{8EF0BF18-9A20-486B-9E11-291F8DD8BADD}"/>
            </a:ext>
          </a:extLst>
        </xdr:cNvPr>
        <xdr:cNvCxnSpPr/>
      </xdr:nvCxnSpPr>
      <xdr:spPr>
        <a:xfrm>
          <a:off x="4546600" y="677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19430</xdr:rowOff>
    </xdr:from>
    <xdr:ext cx="469744" cy="259045"/>
    <xdr:sp macro="" textlink="">
      <xdr:nvSpPr>
        <xdr:cNvPr id="61" name="議会費最大値テキスト">
          <a:extLst>
            <a:ext uri="{FF2B5EF4-FFF2-40B4-BE49-F238E27FC236}">
              <a16:creationId xmlns="" xmlns:a16="http://schemas.microsoft.com/office/drawing/2014/main" id="{51028EBA-7129-4CD5-B0BE-CA946DD46B08}"/>
            </a:ext>
          </a:extLst>
        </xdr:cNvPr>
        <xdr:cNvSpPr txBox="1"/>
      </xdr:nvSpPr>
      <xdr:spPr>
        <a:xfrm>
          <a:off x="4686300" y="4991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1,761</a:t>
          </a:r>
          <a:endParaRPr kumimoji="1" lang="ja-JP" altLang="en-US" sz="1000" b="1">
            <a:latin typeface="ＭＳ Ｐゴシック"/>
          </a:endParaRPr>
        </a:p>
      </xdr:txBody>
    </xdr:sp>
    <xdr:clientData/>
  </xdr:oneCellAnchor>
  <xdr:twoCellAnchor>
    <xdr:from>
      <xdr:col>6</xdr:col>
      <xdr:colOff>422275</xdr:colOff>
      <xdr:row>30</xdr:row>
      <xdr:rowOff>72753</xdr:rowOff>
    </xdr:from>
    <xdr:to>
      <xdr:col>6</xdr:col>
      <xdr:colOff>600075</xdr:colOff>
      <xdr:row>30</xdr:row>
      <xdr:rowOff>72753</xdr:rowOff>
    </xdr:to>
    <xdr:cxnSp macro="">
      <xdr:nvCxnSpPr>
        <xdr:cNvPr id="62" name="直線コネクタ 61">
          <a:extLst>
            <a:ext uri="{FF2B5EF4-FFF2-40B4-BE49-F238E27FC236}">
              <a16:creationId xmlns="" xmlns:a16="http://schemas.microsoft.com/office/drawing/2014/main" id="{62B0BDF9-0A18-4519-8BB0-BEE2C1561998}"/>
            </a:ext>
          </a:extLst>
        </xdr:cNvPr>
        <xdr:cNvCxnSpPr/>
      </xdr:nvCxnSpPr>
      <xdr:spPr>
        <a:xfrm>
          <a:off x="4546600" y="5216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95613</xdr:rowOff>
    </xdr:from>
    <xdr:to>
      <xdr:col>6</xdr:col>
      <xdr:colOff>511175</xdr:colOff>
      <xdr:row>33</xdr:row>
      <xdr:rowOff>40096</xdr:rowOff>
    </xdr:to>
    <xdr:cxnSp macro="">
      <xdr:nvCxnSpPr>
        <xdr:cNvPr id="63" name="直線コネクタ 62">
          <a:extLst>
            <a:ext uri="{FF2B5EF4-FFF2-40B4-BE49-F238E27FC236}">
              <a16:creationId xmlns="" xmlns:a16="http://schemas.microsoft.com/office/drawing/2014/main" id="{1CC1FD2B-803E-4963-8DA2-1512C33B8EBB}"/>
            </a:ext>
          </a:extLst>
        </xdr:cNvPr>
        <xdr:cNvCxnSpPr/>
      </xdr:nvCxnSpPr>
      <xdr:spPr>
        <a:xfrm>
          <a:off x="3797300" y="5582013"/>
          <a:ext cx="838200" cy="11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96719</xdr:rowOff>
    </xdr:from>
    <xdr:ext cx="469744" cy="259045"/>
    <xdr:sp macro="" textlink="">
      <xdr:nvSpPr>
        <xdr:cNvPr id="64" name="議会費平均値テキスト">
          <a:extLst>
            <a:ext uri="{FF2B5EF4-FFF2-40B4-BE49-F238E27FC236}">
              <a16:creationId xmlns="" xmlns:a16="http://schemas.microsoft.com/office/drawing/2014/main" id="{14A49618-8049-40B9-A7A0-343A1499AA30}"/>
            </a:ext>
          </a:extLst>
        </xdr:cNvPr>
        <xdr:cNvSpPr txBox="1"/>
      </xdr:nvSpPr>
      <xdr:spPr>
        <a:xfrm>
          <a:off x="4686300" y="6097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118292</xdr:rowOff>
    </xdr:from>
    <xdr:to>
      <xdr:col>6</xdr:col>
      <xdr:colOff>561975</xdr:colOff>
      <xdr:row>36</xdr:row>
      <xdr:rowOff>48442</xdr:rowOff>
    </xdr:to>
    <xdr:sp macro="" textlink="">
      <xdr:nvSpPr>
        <xdr:cNvPr id="65" name="フローチャート : 判断 64">
          <a:extLst>
            <a:ext uri="{FF2B5EF4-FFF2-40B4-BE49-F238E27FC236}">
              <a16:creationId xmlns="" xmlns:a16="http://schemas.microsoft.com/office/drawing/2014/main" id="{2586A997-AF20-40D5-9A78-0029723EFB2B}"/>
            </a:ext>
          </a:extLst>
        </xdr:cNvPr>
        <xdr:cNvSpPr/>
      </xdr:nvSpPr>
      <xdr:spPr>
        <a:xfrm>
          <a:off x="4584700" y="611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95613</xdr:rowOff>
    </xdr:from>
    <xdr:to>
      <xdr:col>5</xdr:col>
      <xdr:colOff>358775</xdr:colOff>
      <xdr:row>33</xdr:row>
      <xdr:rowOff>12337</xdr:rowOff>
    </xdr:to>
    <xdr:cxnSp macro="">
      <xdr:nvCxnSpPr>
        <xdr:cNvPr id="66" name="直線コネクタ 65">
          <a:extLst>
            <a:ext uri="{FF2B5EF4-FFF2-40B4-BE49-F238E27FC236}">
              <a16:creationId xmlns="" xmlns:a16="http://schemas.microsoft.com/office/drawing/2014/main" id="{D228756B-477B-49ED-9390-21018FEE7533}"/>
            </a:ext>
          </a:extLst>
        </xdr:cNvPr>
        <xdr:cNvCxnSpPr/>
      </xdr:nvCxnSpPr>
      <xdr:spPr>
        <a:xfrm flipV="1">
          <a:off x="2908300" y="5582013"/>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39914</xdr:rowOff>
    </xdr:from>
    <xdr:to>
      <xdr:col>5</xdr:col>
      <xdr:colOff>409575</xdr:colOff>
      <xdr:row>35</xdr:row>
      <xdr:rowOff>141514</xdr:rowOff>
    </xdr:to>
    <xdr:sp macro="" textlink="">
      <xdr:nvSpPr>
        <xdr:cNvPr id="67" name="フローチャート : 判断 66">
          <a:extLst>
            <a:ext uri="{FF2B5EF4-FFF2-40B4-BE49-F238E27FC236}">
              <a16:creationId xmlns="" xmlns:a16="http://schemas.microsoft.com/office/drawing/2014/main" id="{C3C2C531-2F22-43CB-83B1-411E70B72D0B}"/>
            </a:ext>
          </a:extLst>
        </xdr:cNvPr>
        <xdr:cNvSpPr/>
      </xdr:nvSpPr>
      <xdr:spPr>
        <a:xfrm>
          <a:off x="3746500" y="604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132641</xdr:rowOff>
    </xdr:from>
    <xdr:ext cx="469744" cy="259045"/>
    <xdr:sp macro="" textlink="">
      <xdr:nvSpPr>
        <xdr:cNvPr id="68" name="テキスト ボックス 67">
          <a:extLst>
            <a:ext uri="{FF2B5EF4-FFF2-40B4-BE49-F238E27FC236}">
              <a16:creationId xmlns="" xmlns:a16="http://schemas.microsoft.com/office/drawing/2014/main" id="{FCEE0972-A04F-4F30-AE3A-12D11A65621D}"/>
            </a:ext>
          </a:extLst>
        </xdr:cNvPr>
        <xdr:cNvSpPr txBox="1"/>
      </xdr:nvSpPr>
      <xdr:spPr>
        <a:xfrm>
          <a:off x="3562427" y="613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1,225</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12337</xdr:rowOff>
    </xdr:from>
    <xdr:to>
      <xdr:col>4</xdr:col>
      <xdr:colOff>155575</xdr:colOff>
      <xdr:row>33</xdr:row>
      <xdr:rowOff>43361</xdr:rowOff>
    </xdr:to>
    <xdr:cxnSp macro="">
      <xdr:nvCxnSpPr>
        <xdr:cNvPr id="69" name="直線コネクタ 68">
          <a:extLst>
            <a:ext uri="{FF2B5EF4-FFF2-40B4-BE49-F238E27FC236}">
              <a16:creationId xmlns="" xmlns:a16="http://schemas.microsoft.com/office/drawing/2014/main" id="{6BBA24C5-F89E-4240-86CA-541A421CC421}"/>
            </a:ext>
          </a:extLst>
        </xdr:cNvPr>
        <xdr:cNvCxnSpPr/>
      </xdr:nvCxnSpPr>
      <xdr:spPr>
        <a:xfrm flipV="1">
          <a:off x="2019300" y="567018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95431</xdr:rowOff>
    </xdr:from>
    <xdr:to>
      <xdr:col>4</xdr:col>
      <xdr:colOff>206375</xdr:colOff>
      <xdr:row>36</xdr:row>
      <xdr:rowOff>25581</xdr:rowOff>
    </xdr:to>
    <xdr:sp macro="" textlink="">
      <xdr:nvSpPr>
        <xdr:cNvPr id="70" name="フローチャート : 判断 69">
          <a:extLst>
            <a:ext uri="{FF2B5EF4-FFF2-40B4-BE49-F238E27FC236}">
              <a16:creationId xmlns="" xmlns:a16="http://schemas.microsoft.com/office/drawing/2014/main" id="{0716E0B2-1E7C-40A7-B8AD-7AC1058F1FFB}"/>
            </a:ext>
          </a:extLst>
        </xdr:cNvPr>
        <xdr:cNvSpPr/>
      </xdr:nvSpPr>
      <xdr:spPr>
        <a:xfrm>
          <a:off x="2857500" y="609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16708</xdr:rowOff>
    </xdr:from>
    <xdr:ext cx="469744" cy="259045"/>
    <xdr:sp macro="" textlink="">
      <xdr:nvSpPr>
        <xdr:cNvPr id="71" name="テキスト ボックス 70">
          <a:extLst>
            <a:ext uri="{FF2B5EF4-FFF2-40B4-BE49-F238E27FC236}">
              <a16:creationId xmlns="" xmlns:a16="http://schemas.microsoft.com/office/drawing/2014/main" id="{0D29442E-5452-4FCA-BD06-38A4F04458E8}"/>
            </a:ext>
          </a:extLst>
        </xdr:cNvPr>
        <xdr:cNvSpPr txBox="1"/>
      </xdr:nvSpPr>
      <xdr:spPr>
        <a:xfrm>
          <a:off x="2673427" y="6188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146231</xdr:rowOff>
    </xdr:from>
    <xdr:to>
      <xdr:col>2</xdr:col>
      <xdr:colOff>638175</xdr:colOff>
      <xdr:row>33</xdr:row>
      <xdr:rowOff>43361</xdr:rowOff>
    </xdr:to>
    <xdr:cxnSp macro="">
      <xdr:nvCxnSpPr>
        <xdr:cNvPr id="72" name="直線コネクタ 71">
          <a:extLst>
            <a:ext uri="{FF2B5EF4-FFF2-40B4-BE49-F238E27FC236}">
              <a16:creationId xmlns="" xmlns:a16="http://schemas.microsoft.com/office/drawing/2014/main" id="{F1F253A6-51CD-44FB-9475-1E6249B8BBEB}"/>
            </a:ext>
          </a:extLst>
        </xdr:cNvPr>
        <xdr:cNvCxnSpPr/>
      </xdr:nvCxnSpPr>
      <xdr:spPr>
        <a:xfrm>
          <a:off x="1130300" y="5632631"/>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123190</xdr:rowOff>
    </xdr:from>
    <xdr:to>
      <xdr:col>3</xdr:col>
      <xdr:colOff>3175</xdr:colOff>
      <xdr:row>36</xdr:row>
      <xdr:rowOff>53340</xdr:rowOff>
    </xdr:to>
    <xdr:sp macro="" textlink="">
      <xdr:nvSpPr>
        <xdr:cNvPr id="73" name="フローチャート : 判断 72">
          <a:extLst>
            <a:ext uri="{FF2B5EF4-FFF2-40B4-BE49-F238E27FC236}">
              <a16:creationId xmlns="" xmlns:a16="http://schemas.microsoft.com/office/drawing/2014/main" id="{F34BCBA1-BD1B-41D7-8D56-777E54642F65}"/>
            </a:ext>
          </a:extLst>
        </xdr:cNvPr>
        <xdr:cNvSpPr/>
      </xdr:nvSpPr>
      <xdr:spPr>
        <a:xfrm>
          <a:off x="1968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44467</xdr:rowOff>
    </xdr:from>
    <xdr:ext cx="469744" cy="259045"/>
    <xdr:sp macro="" textlink="">
      <xdr:nvSpPr>
        <xdr:cNvPr id="74" name="テキスト ボックス 73">
          <a:extLst>
            <a:ext uri="{FF2B5EF4-FFF2-40B4-BE49-F238E27FC236}">
              <a16:creationId xmlns="" xmlns:a16="http://schemas.microsoft.com/office/drawing/2014/main" id="{2DED427E-869C-468F-8C24-0A32A3CF3D98}"/>
            </a:ext>
          </a:extLst>
        </xdr:cNvPr>
        <xdr:cNvSpPr txBox="1"/>
      </xdr:nvSpPr>
      <xdr:spPr>
        <a:xfrm>
          <a:off x="1784427" y="621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52977</xdr:rowOff>
    </xdr:from>
    <xdr:to>
      <xdr:col>1</xdr:col>
      <xdr:colOff>485775</xdr:colOff>
      <xdr:row>35</xdr:row>
      <xdr:rowOff>154577</xdr:rowOff>
    </xdr:to>
    <xdr:sp macro="" textlink="">
      <xdr:nvSpPr>
        <xdr:cNvPr id="75" name="フローチャート : 判断 74">
          <a:extLst>
            <a:ext uri="{FF2B5EF4-FFF2-40B4-BE49-F238E27FC236}">
              <a16:creationId xmlns="" xmlns:a16="http://schemas.microsoft.com/office/drawing/2014/main" id="{85AA4C5A-A8CB-45CF-81B8-6FE25FE1870D}"/>
            </a:ext>
          </a:extLst>
        </xdr:cNvPr>
        <xdr:cNvSpPr/>
      </xdr:nvSpPr>
      <xdr:spPr>
        <a:xfrm>
          <a:off x="1079500" y="605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145704</xdr:rowOff>
    </xdr:from>
    <xdr:ext cx="469744" cy="259045"/>
    <xdr:sp macro="" textlink="">
      <xdr:nvSpPr>
        <xdr:cNvPr id="76" name="テキスト ボックス 75">
          <a:extLst>
            <a:ext uri="{FF2B5EF4-FFF2-40B4-BE49-F238E27FC236}">
              <a16:creationId xmlns="" xmlns:a16="http://schemas.microsoft.com/office/drawing/2014/main" id="{245B3E21-EE94-4D00-BD2D-EA9BD22CC1AE}"/>
            </a:ext>
          </a:extLst>
        </xdr:cNvPr>
        <xdr:cNvSpPr txBox="1"/>
      </xdr:nvSpPr>
      <xdr:spPr>
        <a:xfrm>
          <a:off x="895427" y="6146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EACBFCE0-C4EF-4DEB-B92F-D99482B4528E}"/>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88DA4964-01C7-40D0-9C22-CD72EBF532CB}"/>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3B11E0D9-B6CA-4A51-8DA5-5AA8473E940D}"/>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a:extLst>
            <a:ext uri="{FF2B5EF4-FFF2-40B4-BE49-F238E27FC236}">
              <a16:creationId xmlns="" xmlns:a16="http://schemas.microsoft.com/office/drawing/2014/main" id="{9087F7DA-3434-48BD-94B8-4507D7B5FBC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a:extLst>
            <a:ext uri="{FF2B5EF4-FFF2-40B4-BE49-F238E27FC236}">
              <a16:creationId xmlns="" xmlns:a16="http://schemas.microsoft.com/office/drawing/2014/main" id="{23D31F7F-16CB-4E39-A9B5-3B4AA50BA572}"/>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160746</xdr:rowOff>
    </xdr:from>
    <xdr:to>
      <xdr:col>6</xdr:col>
      <xdr:colOff>561975</xdr:colOff>
      <xdr:row>33</xdr:row>
      <xdr:rowOff>90896</xdr:rowOff>
    </xdr:to>
    <xdr:sp macro="" textlink="">
      <xdr:nvSpPr>
        <xdr:cNvPr id="82" name="円/楕円 81">
          <a:extLst>
            <a:ext uri="{FF2B5EF4-FFF2-40B4-BE49-F238E27FC236}">
              <a16:creationId xmlns="" xmlns:a16="http://schemas.microsoft.com/office/drawing/2014/main" id="{22D22998-2DB9-43DB-A9C4-9CC0E68D36AC}"/>
            </a:ext>
          </a:extLst>
        </xdr:cNvPr>
        <xdr:cNvSpPr/>
      </xdr:nvSpPr>
      <xdr:spPr>
        <a:xfrm>
          <a:off x="4584700" y="564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12173</xdr:rowOff>
    </xdr:from>
    <xdr:ext cx="469744" cy="259045"/>
    <xdr:sp macro="" textlink="">
      <xdr:nvSpPr>
        <xdr:cNvPr id="83" name="議会費該当値テキスト">
          <a:extLst>
            <a:ext uri="{FF2B5EF4-FFF2-40B4-BE49-F238E27FC236}">
              <a16:creationId xmlns="" xmlns:a16="http://schemas.microsoft.com/office/drawing/2014/main" id="{143D6A78-534D-4278-85C4-EB25B76E4EA4}"/>
            </a:ext>
          </a:extLst>
        </xdr:cNvPr>
        <xdr:cNvSpPr txBox="1"/>
      </xdr:nvSpPr>
      <xdr:spPr>
        <a:xfrm>
          <a:off x="4686300" y="5498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1,466</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44813</xdr:rowOff>
    </xdr:from>
    <xdr:to>
      <xdr:col>5</xdr:col>
      <xdr:colOff>409575</xdr:colOff>
      <xdr:row>32</xdr:row>
      <xdr:rowOff>146413</xdr:rowOff>
    </xdr:to>
    <xdr:sp macro="" textlink="">
      <xdr:nvSpPr>
        <xdr:cNvPr id="84" name="円/楕円 83">
          <a:extLst>
            <a:ext uri="{FF2B5EF4-FFF2-40B4-BE49-F238E27FC236}">
              <a16:creationId xmlns="" xmlns:a16="http://schemas.microsoft.com/office/drawing/2014/main" id="{9F7141A2-24F7-411A-ADD0-68E2022F5CB1}"/>
            </a:ext>
          </a:extLst>
        </xdr:cNvPr>
        <xdr:cNvSpPr/>
      </xdr:nvSpPr>
      <xdr:spPr>
        <a:xfrm>
          <a:off x="3746500" y="553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30</xdr:row>
      <xdr:rowOff>162940</xdr:rowOff>
    </xdr:from>
    <xdr:ext cx="469744" cy="259045"/>
    <xdr:sp macro="" textlink="">
      <xdr:nvSpPr>
        <xdr:cNvPr id="85" name="テキスト ボックス 84">
          <a:extLst>
            <a:ext uri="{FF2B5EF4-FFF2-40B4-BE49-F238E27FC236}">
              <a16:creationId xmlns="" xmlns:a16="http://schemas.microsoft.com/office/drawing/2014/main" id="{4E08F056-C371-4531-BCDA-7FA978BF2F03}"/>
            </a:ext>
          </a:extLst>
        </xdr:cNvPr>
        <xdr:cNvSpPr txBox="1"/>
      </xdr:nvSpPr>
      <xdr:spPr>
        <a:xfrm>
          <a:off x="3562427" y="530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1,537</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132987</xdr:rowOff>
    </xdr:from>
    <xdr:to>
      <xdr:col>4</xdr:col>
      <xdr:colOff>206375</xdr:colOff>
      <xdr:row>33</xdr:row>
      <xdr:rowOff>63137</xdr:rowOff>
    </xdr:to>
    <xdr:sp macro="" textlink="">
      <xdr:nvSpPr>
        <xdr:cNvPr id="86" name="円/楕円 85">
          <a:extLst>
            <a:ext uri="{FF2B5EF4-FFF2-40B4-BE49-F238E27FC236}">
              <a16:creationId xmlns="" xmlns:a16="http://schemas.microsoft.com/office/drawing/2014/main" id="{9E21D146-C1DE-48AF-AEFA-E4A1F79F50DB}"/>
            </a:ext>
          </a:extLst>
        </xdr:cNvPr>
        <xdr:cNvSpPr/>
      </xdr:nvSpPr>
      <xdr:spPr>
        <a:xfrm>
          <a:off x="2857500" y="561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79664</xdr:rowOff>
    </xdr:from>
    <xdr:ext cx="469744" cy="259045"/>
    <xdr:sp macro="" textlink="">
      <xdr:nvSpPr>
        <xdr:cNvPr id="87" name="テキスト ボックス 86">
          <a:extLst>
            <a:ext uri="{FF2B5EF4-FFF2-40B4-BE49-F238E27FC236}">
              <a16:creationId xmlns="" xmlns:a16="http://schemas.microsoft.com/office/drawing/2014/main" id="{86ECA092-E955-4193-A75D-6191A5950447}"/>
            </a:ext>
          </a:extLst>
        </xdr:cNvPr>
        <xdr:cNvSpPr txBox="1"/>
      </xdr:nvSpPr>
      <xdr:spPr>
        <a:xfrm>
          <a:off x="2673427" y="5394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1,483</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164011</xdr:rowOff>
    </xdr:from>
    <xdr:to>
      <xdr:col>3</xdr:col>
      <xdr:colOff>3175</xdr:colOff>
      <xdr:row>33</xdr:row>
      <xdr:rowOff>94161</xdr:rowOff>
    </xdr:to>
    <xdr:sp macro="" textlink="">
      <xdr:nvSpPr>
        <xdr:cNvPr id="88" name="円/楕円 87">
          <a:extLst>
            <a:ext uri="{FF2B5EF4-FFF2-40B4-BE49-F238E27FC236}">
              <a16:creationId xmlns="" xmlns:a16="http://schemas.microsoft.com/office/drawing/2014/main" id="{6CE49219-97BE-4FE4-A4D6-8641E8B892FA}"/>
            </a:ext>
          </a:extLst>
        </xdr:cNvPr>
        <xdr:cNvSpPr/>
      </xdr:nvSpPr>
      <xdr:spPr>
        <a:xfrm>
          <a:off x="1968500" y="565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110688</xdr:rowOff>
    </xdr:from>
    <xdr:ext cx="469744" cy="259045"/>
    <xdr:sp macro="" textlink="">
      <xdr:nvSpPr>
        <xdr:cNvPr id="89" name="テキスト ボックス 88">
          <a:extLst>
            <a:ext uri="{FF2B5EF4-FFF2-40B4-BE49-F238E27FC236}">
              <a16:creationId xmlns="" xmlns:a16="http://schemas.microsoft.com/office/drawing/2014/main" id="{617AFDF4-48B0-490C-9561-AA90681A18B4}"/>
            </a:ext>
          </a:extLst>
        </xdr:cNvPr>
        <xdr:cNvSpPr txBox="1"/>
      </xdr:nvSpPr>
      <xdr:spPr>
        <a:xfrm>
          <a:off x="1784427" y="542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1,464</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95431</xdr:rowOff>
    </xdr:from>
    <xdr:to>
      <xdr:col>1</xdr:col>
      <xdr:colOff>485775</xdr:colOff>
      <xdr:row>33</xdr:row>
      <xdr:rowOff>25581</xdr:rowOff>
    </xdr:to>
    <xdr:sp macro="" textlink="">
      <xdr:nvSpPr>
        <xdr:cNvPr id="90" name="円/楕円 89">
          <a:extLst>
            <a:ext uri="{FF2B5EF4-FFF2-40B4-BE49-F238E27FC236}">
              <a16:creationId xmlns="" xmlns:a16="http://schemas.microsoft.com/office/drawing/2014/main" id="{49DA9CCE-1514-455B-960D-AD71B50C4DFF}"/>
            </a:ext>
          </a:extLst>
        </xdr:cNvPr>
        <xdr:cNvSpPr/>
      </xdr:nvSpPr>
      <xdr:spPr>
        <a:xfrm>
          <a:off x="1079500" y="558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42108</xdr:rowOff>
    </xdr:from>
    <xdr:ext cx="469744" cy="259045"/>
    <xdr:sp macro="" textlink="">
      <xdr:nvSpPr>
        <xdr:cNvPr id="91" name="テキスト ボックス 90">
          <a:extLst>
            <a:ext uri="{FF2B5EF4-FFF2-40B4-BE49-F238E27FC236}">
              <a16:creationId xmlns="" xmlns:a16="http://schemas.microsoft.com/office/drawing/2014/main" id="{C5EFE4C1-4176-4E5D-8E8A-2A3B48E14AE2}"/>
            </a:ext>
          </a:extLst>
        </xdr:cNvPr>
        <xdr:cNvSpPr txBox="1"/>
      </xdr:nvSpPr>
      <xdr:spPr>
        <a:xfrm>
          <a:off x="895427" y="5357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a:extLst>
            <a:ext uri="{FF2B5EF4-FFF2-40B4-BE49-F238E27FC236}">
              <a16:creationId xmlns="" xmlns:a16="http://schemas.microsoft.com/office/drawing/2014/main" id="{DBCD5B0C-BE80-439B-A7EB-F1018CF954F8}"/>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a:extLst>
            <a:ext uri="{FF2B5EF4-FFF2-40B4-BE49-F238E27FC236}">
              <a16:creationId xmlns="" xmlns:a16="http://schemas.microsoft.com/office/drawing/2014/main" id="{BEF2836B-08B6-4713-B7ED-53013FB5C8BF}"/>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a:extLst>
            <a:ext uri="{FF2B5EF4-FFF2-40B4-BE49-F238E27FC236}">
              <a16:creationId xmlns="" xmlns:a16="http://schemas.microsoft.com/office/drawing/2014/main" id="{C810935F-65D4-4637-9767-DF7DC8DDA43A}"/>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a:extLst>
            <a:ext uri="{FF2B5EF4-FFF2-40B4-BE49-F238E27FC236}">
              <a16:creationId xmlns="" xmlns:a16="http://schemas.microsoft.com/office/drawing/2014/main" id="{9D0E5535-F1AD-4302-8616-3AA292A43E5A}"/>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a:extLst>
            <a:ext uri="{FF2B5EF4-FFF2-40B4-BE49-F238E27FC236}">
              <a16:creationId xmlns="" xmlns:a16="http://schemas.microsoft.com/office/drawing/2014/main" id="{BA79280F-93B0-43C5-AFF2-D3A56375F90F}"/>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a:extLst>
            <a:ext uri="{FF2B5EF4-FFF2-40B4-BE49-F238E27FC236}">
              <a16:creationId xmlns="" xmlns:a16="http://schemas.microsoft.com/office/drawing/2014/main" id="{40C19DFA-A0EF-494F-9EE7-5D30BBFCAE44}"/>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a:extLst>
            <a:ext uri="{FF2B5EF4-FFF2-40B4-BE49-F238E27FC236}">
              <a16:creationId xmlns="" xmlns:a16="http://schemas.microsoft.com/office/drawing/2014/main" id="{265F7CA5-1884-44DA-BB4E-8146E5DF12DF}"/>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41,005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a:extLst>
            <a:ext uri="{FF2B5EF4-FFF2-40B4-BE49-F238E27FC236}">
              <a16:creationId xmlns="" xmlns:a16="http://schemas.microsoft.com/office/drawing/2014/main" id="{A653546E-6C63-43DC-B854-931DA2A9DDA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a:extLst>
            <a:ext uri="{FF2B5EF4-FFF2-40B4-BE49-F238E27FC236}">
              <a16:creationId xmlns="" xmlns:a16="http://schemas.microsoft.com/office/drawing/2014/main" id="{7F8C593E-FE7C-4427-BBF9-CBFCCBB71199}"/>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a:extLst>
            <a:ext uri="{FF2B5EF4-FFF2-40B4-BE49-F238E27FC236}">
              <a16:creationId xmlns="" xmlns:a16="http://schemas.microsoft.com/office/drawing/2014/main" id="{53B0AD96-D1A2-4216-84E1-97E55A8CE0B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a:extLst>
            <a:ext uri="{FF2B5EF4-FFF2-40B4-BE49-F238E27FC236}">
              <a16:creationId xmlns="" xmlns:a16="http://schemas.microsoft.com/office/drawing/2014/main" id="{E1308417-B83D-4BAB-854F-4C6D5A060AB6}"/>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3" name="直線コネクタ 102">
          <a:extLst>
            <a:ext uri="{FF2B5EF4-FFF2-40B4-BE49-F238E27FC236}">
              <a16:creationId xmlns="" xmlns:a16="http://schemas.microsoft.com/office/drawing/2014/main" id="{23ED13CC-DE2F-4B14-9815-64DA961A3368}"/>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4" name="テキスト ボックス 103">
          <a:extLst>
            <a:ext uri="{FF2B5EF4-FFF2-40B4-BE49-F238E27FC236}">
              <a16:creationId xmlns="" xmlns:a16="http://schemas.microsoft.com/office/drawing/2014/main" id="{858A629D-5D45-471C-8971-FFDBE8DED0FA}"/>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5" name="直線コネクタ 104">
          <a:extLst>
            <a:ext uri="{FF2B5EF4-FFF2-40B4-BE49-F238E27FC236}">
              <a16:creationId xmlns="" xmlns:a16="http://schemas.microsoft.com/office/drawing/2014/main" id="{83FEDC1F-DD0C-4CAD-A9F6-DFCE09C9C119}"/>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6" name="テキスト ボックス 105">
          <a:extLst>
            <a:ext uri="{FF2B5EF4-FFF2-40B4-BE49-F238E27FC236}">
              <a16:creationId xmlns="" xmlns:a16="http://schemas.microsoft.com/office/drawing/2014/main" id="{61C8F407-8252-4C3E-9957-9C54C6D5BAFA}"/>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7" name="直線コネクタ 106">
          <a:extLst>
            <a:ext uri="{FF2B5EF4-FFF2-40B4-BE49-F238E27FC236}">
              <a16:creationId xmlns="" xmlns:a16="http://schemas.microsoft.com/office/drawing/2014/main" id="{49181A3E-07D9-49C9-8F70-3BF87EF6041B}"/>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8" name="テキスト ボックス 107">
          <a:extLst>
            <a:ext uri="{FF2B5EF4-FFF2-40B4-BE49-F238E27FC236}">
              <a16:creationId xmlns="" xmlns:a16="http://schemas.microsoft.com/office/drawing/2014/main" id="{CDE917B0-BA9B-44C3-8B0B-326A1010C425}"/>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9" name="直線コネクタ 108">
          <a:extLst>
            <a:ext uri="{FF2B5EF4-FFF2-40B4-BE49-F238E27FC236}">
              <a16:creationId xmlns="" xmlns:a16="http://schemas.microsoft.com/office/drawing/2014/main" id="{4AD5BFFE-9417-49FF-8358-369DADBC8586}"/>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168927</xdr:rowOff>
    </xdr:from>
    <xdr:ext cx="531299" cy="259045"/>
    <xdr:sp macro="" textlink="">
      <xdr:nvSpPr>
        <xdr:cNvPr id="110" name="テキスト ボックス 109">
          <a:extLst>
            <a:ext uri="{FF2B5EF4-FFF2-40B4-BE49-F238E27FC236}">
              <a16:creationId xmlns="" xmlns:a16="http://schemas.microsoft.com/office/drawing/2014/main" id="{3F6BD640-E2DD-4A77-989B-62D04D324A9B}"/>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a:extLst>
            <a:ext uri="{FF2B5EF4-FFF2-40B4-BE49-F238E27FC236}">
              <a16:creationId xmlns="" xmlns:a16="http://schemas.microsoft.com/office/drawing/2014/main" id="{5FEED758-58E3-4749-A87C-81A2C1E7DC7C}"/>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a:extLst>
            <a:ext uri="{FF2B5EF4-FFF2-40B4-BE49-F238E27FC236}">
              <a16:creationId xmlns="" xmlns:a16="http://schemas.microsoft.com/office/drawing/2014/main" id="{C64348AD-4547-4BAE-BF3B-5A6CE77B210F}"/>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a:extLst>
            <a:ext uri="{FF2B5EF4-FFF2-40B4-BE49-F238E27FC236}">
              <a16:creationId xmlns="" xmlns:a16="http://schemas.microsoft.com/office/drawing/2014/main" id="{58112B9D-5A86-4A14-90DD-41878C36DB5D}"/>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122601</xdr:rowOff>
    </xdr:from>
    <xdr:to>
      <xdr:col>6</xdr:col>
      <xdr:colOff>510540</xdr:colOff>
      <xdr:row>57</xdr:row>
      <xdr:rowOff>139837</xdr:rowOff>
    </xdr:to>
    <xdr:cxnSp macro="">
      <xdr:nvCxnSpPr>
        <xdr:cNvPr id="114" name="直線コネクタ 113">
          <a:extLst>
            <a:ext uri="{FF2B5EF4-FFF2-40B4-BE49-F238E27FC236}">
              <a16:creationId xmlns="" xmlns:a16="http://schemas.microsoft.com/office/drawing/2014/main" id="{19B850DC-BB80-4826-A544-7375310CDE7E}"/>
            </a:ext>
          </a:extLst>
        </xdr:cNvPr>
        <xdr:cNvCxnSpPr/>
      </xdr:nvCxnSpPr>
      <xdr:spPr>
        <a:xfrm flipV="1">
          <a:off x="4633595" y="8695101"/>
          <a:ext cx="1270" cy="12173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143664</xdr:rowOff>
    </xdr:from>
    <xdr:ext cx="534377" cy="259045"/>
    <xdr:sp macro="" textlink="">
      <xdr:nvSpPr>
        <xdr:cNvPr id="115" name="総務費最小値テキスト">
          <a:extLst>
            <a:ext uri="{FF2B5EF4-FFF2-40B4-BE49-F238E27FC236}">
              <a16:creationId xmlns="" xmlns:a16="http://schemas.microsoft.com/office/drawing/2014/main" id="{9ABD06EA-F5D3-4377-88F3-3814397BF25A}"/>
            </a:ext>
          </a:extLst>
        </xdr:cNvPr>
        <xdr:cNvSpPr txBox="1"/>
      </xdr:nvSpPr>
      <xdr:spPr>
        <a:xfrm>
          <a:off x="4686300" y="991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23,747</a:t>
          </a:r>
          <a:endParaRPr kumimoji="1" lang="ja-JP" altLang="en-US" sz="1000" b="1">
            <a:latin typeface="ＭＳ Ｐゴシック"/>
          </a:endParaRPr>
        </a:p>
      </xdr:txBody>
    </xdr:sp>
    <xdr:clientData/>
  </xdr:oneCellAnchor>
  <xdr:twoCellAnchor>
    <xdr:from>
      <xdr:col>6</xdr:col>
      <xdr:colOff>422275</xdr:colOff>
      <xdr:row>57</xdr:row>
      <xdr:rowOff>139837</xdr:rowOff>
    </xdr:from>
    <xdr:to>
      <xdr:col>6</xdr:col>
      <xdr:colOff>600075</xdr:colOff>
      <xdr:row>57</xdr:row>
      <xdr:rowOff>139837</xdr:rowOff>
    </xdr:to>
    <xdr:cxnSp macro="">
      <xdr:nvCxnSpPr>
        <xdr:cNvPr id="116" name="直線コネクタ 115">
          <a:extLst>
            <a:ext uri="{FF2B5EF4-FFF2-40B4-BE49-F238E27FC236}">
              <a16:creationId xmlns="" xmlns:a16="http://schemas.microsoft.com/office/drawing/2014/main" id="{A9D8747C-5604-4C82-9FEB-A60B04A09346}"/>
            </a:ext>
          </a:extLst>
        </xdr:cNvPr>
        <xdr:cNvCxnSpPr/>
      </xdr:nvCxnSpPr>
      <xdr:spPr>
        <a:xfrm>
          <a:off x="4546600" y="9912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69278</xdr:rowOff>
    </xdr:from>
    <xdr:ext cx="534377" cy="259045"/>
    <xdr:sp macro="" textlink="">
      <xdr:nvSpPr>
        <xdr:cNvPr id="117" name="総務費最大値テキスト">
          <a:extLst>
            <a:ext uri="{FF2B5EF4-FFF2-40B4-BE49-F238E27FC236}">
              <a16:creationId xmlns="" xmlns:a16="http://schemas.microsoft.com/office/drawing/2014/main" id="{E0910402-F405-4134-95DD-CB1D026B1117}"/>
            </a:ext>
          </a:extLst>
        </xdr:cNvPr>
        <xdr:cNvSpPr txBox="1"/>
      </xdr:nvSpPr>
      <xdr:spPr>
        <a:xfrm>
          <a:off x="4686300" y="847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50,374</a:t>
          </a:r>
          <a:endParaRPr kumimoji="1" lang="ja-JP" altLang="en-US" sz="1000" b="1">
            <a:latin typeface="ＭＳ Ｐゴシック"/>
          </a:endParaRPr>
        </a:p>
      </xdr:txBody>
    </xdr:sp>
    <xdr:clientData/>
  </xdr:oneCellAnchor>
  <xdr:twoCellAnchor>
    <xdr:from>
      <xdr:col>6</xdr:col>
      <xdr:colOff>422275</xdr:colOff>
      <xdr:row>50</xdr:row>
      <xdr:rowOff>122601</xdr:rowOff>
    </xdr:from>
    <xdr:to>
      <xdr:col>6</xdr:col>
      <xdr:colOff>600075</xdr:colOff>
      <xdr:row>50</xdr:row>
      <xdr:rowOff>122601</xdr:rowOff>
    </xdr:to>
    <xdr:cxnSp macro="">
      <xdr:nvCxnSpPr>
        <xdr:cNvPr id="118" name="直線コネクタ 117">
          <a:extLst>
            <a:ext uri="{FF2B5EF4-FFF2-40B4-BE49-F238E27FC236}">
              <a16:creationId xmlns="" xmlns:a16="http://schemas.microsoft.com/office/drawing/2014/main" id="{A33962C3-2BC9-4EAF-98DB-FBFA3CCDDC68}"/>
            </a:ext>
          </a:extLst>
        </xdr:cNvPr>
        <xdr:cNvCxnSpPr/>
      </xdr:nvCxnSpPr>
      <xdr:spPr>
        <a:xfrm>
          <a:off x="4546600" y="8695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151998</xdr:rowOff>
    </xdr:from>
    <xdr:to>
      <xdr:col>6</xdr:col>
      <xdr:colOff>511175</xdr:colOff>
      <xdr:row>55</xdr:row>
      <xdr:rowOff>58730</xdr:rowOff>
    </xdr:to>
    <xdr:cxnSp macro="">
      <xdr:nvCxnSpPr>
        <xdr:cNvPr id="119" name="直線コネクタ 118">
          <a:extLst>
            <a:ext uri="{FF2B5EF4-FFF2-40B4-BE49-F238E27FC236}">
              <a16:creationId xmlns="" xmlns:a16="http://schemas.microsoft.com/office/drawing/2014/main" id="{2E5EC266-AEB8-4301-A16F-FF77A3B071FD}"/>
            </a:ext>
          </a:extLst>
        </xdr:cNvPr>
        <xdr:cNvCxnSpPr/>
      </xdr:nvCxnSpPr>
      <xdr:spPr>
        <a:xfrm>
          <a:off x="3797300" y="9410298"/>
          <a:ext cx="838200" cy="7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97183</xdr:rowOff>
    </xdr:from>
    <xdr:ext cx="534377" cy="259045"/>
    <xdr:sp macro="" textlink="">
      <xdr:nvSpPr>
        <xdr:cNvPr id="120" name="総務費平均値テキスト">
          <a:extLst>
            <a:ext uri="{FF2B5EF4-FFF2-40B4-BE49-F238E27FC236}">
              <a16:creationId xmlns="" xmlns:a16="http://schemas.microsoft.com/office/drawing/2014/main" id="{69857CA7-3E53-4DE0-8659-C58866E99D0B}"/>
            </a:ext>
          </a:extLst>
        </xdr:cNvPr>
        <xdr:cNvSpPr txBox="1"/>
      </xdr:nvSpPr>
      <xdr:spPr>
        <a:xfrm>
          <a:off x="4686300" y="9526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30,597</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118756</xdr:rowOff>
    </xdr:from>
    <xdr:to>
      <xdr:col>6</xdr:col>
      <xdr:colOff>561975</xdr:colOff>
      <xdr:row>56</xdr:row>
      <xdr:rowOff>48906</xdr:rowOff>
    </xdr:to>
    <xdr:sp macro="" textlink="">
      <xdr:nvSpPr>
        <xdr:cNvPr id="121" name="フローチャート : 判断 120">
          <a:extLst>
            <a:ext uri="{FF2B5EF4-FFF2-40B4-BE49-F238E27FC236}">
              <a16:creationId xmlns="" xmlns:a16="http://schemas.microsoft.com/office/drawing/2014/main" id="{A4F05D1E-5362-442E-9F94-F9FC0BD05605}"/>
            </a:ext>
          </a:extLst>
        </xdr:cNvPr>
        <xdr:cNvSpPr/>
      </xdr:nvSpPr>
      <xdr:spPr>
        <a:xfrm>
          <a:off x="4584700" y="954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151998</xdr:rowOff>
    </xdr:from>
    <xdr:to>
      <xdr:col>5</xdr:col>
      <xdr:colOff>358775</xdr:colOff>
      <xdr:row>55</xdr:row>
      <xdr:rowOff>140889</xdr:rowOff>
    </xdr:to>
    <xdr:cxnSp macro="">
      <xdr:nvCxnSpPr>
        <xdr:cNvPr id="122" name="直線コネクタ 121">
          <a:extLst>
            <a:ext uri="{FF2B5EF4-FFF2-40B4-BE49-F238E27FC236}">
              <a16:creationId xmlns="" xmlns:a16="http://schemas.microsoft.com/office/drawing/2014/main" id="{94F348A7-E2F8-4609-95BC-408C159F712C}"/>
            </a:ext>
          </a:extLst>
        </xdr:cNvPr>
        <xdr:cNvCxnSpPr/>
      </xdr:nvCxnSpPr>
      <xdr:spPr>
        <a:xfrm flipV="1">
          <a:off x="2908300" y="9410298"/>
          <a:ext cx="889000" cy="16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21737</xdr:rowOff>
    </xdr:from>
    <xdr:to>
      <xdr:col>5</xdr:col>
      <xdr:colOff>409575</xdr:colOff>
      <xdr:row>55</xdr:row>
      <xdr:rowOff>123337</xdr:rowOff>
    </xdr:to>
    <xdr:sp macro="" textlink="">
      <xdr:nvSpPr>
        <xdr:cNvPr id="123" name="フローチャート : 判断 122">
          <a:extLst>
            <a:ext uri="{FF2B5EF4-FFF2-40B4-BE49-F238E27FC236}">
              <a16:creationId xmlns="" xmlns:a16="http://schemas.microsoft.com/office/drawing/2014/main" id="{D197BE7D-7882-4080-BCD1-75381F04CD8E}"/>
            </a:ext>
          </a:extLst>
        </xdr:cNvPr>
        <xdr:cNvSpPr/>
      </xdr:nvSpPr>
      <xdr:spPr>
        <a:xfrm>
          <a:off x="3746500" y="945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114464</xdr:rowOff>
    </xdr:from>
    <xdr:ext cx="534377" cy="259045"/>
    <xdr:sp macro="" textlink="">
      <xdr:nvSpPr>
        <xdr:cNvPr id="124" name="テキスト ボックス 123">
          <a:extLst>
            <a:ext uri="{FF2B5EF4-FFF2-40B4-BE49-F238E27FC236}">
              <a16:creationId xmlns="" xmlns:a16="http://schemas.microsoft.com/office/drawing/2014/main" id="{EA623AD5-A042-4983-B9DD-4F0C6D0E22D9}"/>
            </a:ext>
          </a:extLst>
        </xdr:cNvPr>
        <xdr:cNvSpPr txBox="1"/>
      </xdr:nvSpPr>
      <xdr:spPr>
        <a:xfrm>
          <a:off x="3530111" y="954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32,719</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116154</xdr:rowOff>
    </xdr:from>
    <xdr:to>
      <xdr:col>4</xdr:col>
      <xdr:colOff>155575</xdr:colOff>
      <xdr:row>55</xdr:row>
      <xdr:rowOff>140889</xdr:rowOff>
    </xdr:to>
    <xdr:cxnSp macro="">
      <xdr:nvCxnSpPr>
        <xdr:cNvPr id="125" name="直線コネクタ 124">
          <a:extLst>
            <a:ext uri="{FF2B5EF4-FFF2-40B4-BE49-F238E27FC236}">
              <a16:creationId xmlns="" xmlns:a16="http://schemas.microsoft.com/office/drawing/2014/main" id="{F631530E-DB00-4151-AAD4-0649C56044D2}"/>
            </a:ext>
          </a:extLst>
        </xdr:cNvPr>
        <xdr:cNvCxnSpPr/>
      </xdr:nvCxnSpPr>
      <xdr:spPr>
        <a:xfrm>
          <a:off x="2019300" y="9545904"/>
          <a:ext cx="889000" cy="2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53101</xdr:rowOff>
    </xdr:from>
    <xdr:to>
      <xdr:col>4</xdr:col>
      <xdr:colOff>206375</xdr:colOff>
      <xdr:row>55</xdr:row>
      <xdr:rowOff>154701</xdr:rowOff>
    </xdr:to>
    <xdr:sp macro="" textlink="">
      <xdr:nvSpPr>
        <xdr:cNvPr id="126" name="フローチャート : 判断 125">
          <a:extLst>
            <a:ext uri="{FF2B5EF4-FFF2-40B4-BE49-F238E27FC236}">
              <a16:creationId xmlns="" xmlns:a16="http://schemas.microsoft.com/office/drawing/2014/main" id="{A023706D-1074-469C-B8C3-10F1DF15BD2D}"/>
            </a:ext>
          </a:extLst>
        </xdr:cNvPr>
        <xdr:cNvSpPr/>
      </xdr:nvSpPr>
      <xdr:spPr>
        <a:xfrm>
          <a:off x="2857500" y="948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171228</xdr:rowOff>
    </xdr:from>
    <xdr:ext cx="534377" cy="259045"/>
    <xdr:sp macro="" textlink="">
      <xdr:nvSpPr>
        <xdr:cNvPr id="127" name="テキスト ボックス 126">
          <a:extLst>
            <a:ext uri="{FF2B5EF4-FFF2-40B4-BE49-F238E27FC236}">
              <a16:creationId xmlns="" xmlns:a16="http://schemas.microsoft.com/office/drawing/2014/main" id="{5641324E-BB40-4313-8DDC-42977952B9D4}"/>
            </a:ext>
          </a:extLst>
        </xdr:cNvPr>
        <xdr:cNvSpPr txBox="1"/>
      </xdr:nvSpPr>
      <xdr:spPr>
        <a:xfrm>
          <a:off x="2641111" y="925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32,033</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38705</xdr:rowOff>
    </xdr:from>
    <xdr:to>
      <xdr:col>2</xdr:col>
      <xdr:colOff>638175</xdr:colOff>
      <xdr:row>55</xdr:row>
      <xdr:rowOff>116154</xdr:rowOff>
    </xdr:to>
    <xdr:cxnSp macro="">
      <xdr:nvCxnSpPr>
        <xdr:cNvPr id="128" name="直線コネクタ 127">
          <a:extLst>
            <a:ext uri="{FF2B5EF4-FFF2-40B4-BE49-F238E27FC236}">
              <a16:creationId xmlns="" xmlns:a16="http://schemas.microsoft.com/office/drawing/2014/main" id="{326BF83B-EEDE-446F-AC62-036DC14563C2}"/>
            </a:ext>
          </a:extLst>
        </xdr:cNvPr>
        <xdr:cNvCxnSpPr/>
      </xdr:nvCxnSpPr>
      <xdr:spPr>
        <a:xfrm>
          <a:off x="1130300" y="9468455"/>
          <a:ext cx="889000" cy="77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53</xdr:row>
      <xdr:rowOff>103713</xdr:rowOff>
    </xdr:from>
    <xdr:to>
      <xdr:col>3</xdr:col>
      <xdr:colOff>3175</xdr:colOff>
      <xdr:row>54</xdr:row>
      <xdr:rowOff>33863</xdr:rowOff>
    </xdr:to>
    <xdr:sp macro="" textlink="">
      <xdr:nvSpPr>
        <xdr:cNvPr id="129" name="フローチャート : 判断 128">
          <a:extLst>
            <a:ext uri="{FF2B5EF4-FFF2-40B4-BE49-F238E27FC236}">
              <a16:creationId xmlns="" xmlns:a16="http://schemas.microsoft.com/office/drawing/2014/main" id="{6732119B-1F46-4FDE-9861-984C4FBF60EB}"/>
            </a:ext>
          </a:extLst>
        </xdr:cNvPr>
        <xdr:cNvSpPr/>
      </xdr:nvSpPr>
      <xdr:spPr>
        <a:xfrm>
          <a:off x="1968500" y="919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50390</xdr:rowOff>
    </xdr:from>
    <xdr:ext cx="534377" cy="259045"/>
    <xdr:sp macro="" textlink="">
      <xdr:nvSpPr>
        <xdr:cNvPr id="130" name="テキスト ボックス 129">
          <a:extLst>
            <a:ext uri="{FF2B5EF4-FFF2-40B4-BE49-F238E27FC236}">
              <a16:creationId xmlns="" xmlns:a16="http://schemas.microsoft.com/office/drawing/2014/main" id="{E8701172-3A27-4AFB-BBC2-F9420201CD4A}"/>
            </a:ext>
          </a:extLst>
        </xdr:cNvPr>
        <xdr:cNvSpPr txBox="1"/>
      </xdr:nvSpPr>
      <xdr:spPr>
        <a:xfrm>
          <a:off x="1752111" y="896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38,426</a:t>
          </a:r>
          <a:endParaRPr kumimoji="1" lang="ja-JP" altLang="en-US" sz="1000" b="1">
            <a:solidFill>
              <a:srgbClr val="000080"/>
            </a:solidFill>
            <a:latin typeface="ＭＳ Ｐゴシック"/>
          </a:endParaRPr>
        </a:p>
      </xdr:txBody>
    </xdr:sp>
    <xdr:clientData/>
  </xdr:oneCellAnchor>
  <xdr:twoCellAnchor>
    <xdr:from>
      <xdr:col>1</xdr:col>
      <xdr:colOff>384175</xdr:colOff>
      <xdr:row>53</xdr:row>
      <xdr:rowOff>122184</xdr:rowOff>
    </xdr:from>
    <xdr:to>
      <xdr:col>1</xdr:col>
      <xdr:colOff>485775</xdr:colOff>
      <xdr:row>54</xdr:row>
      <xdr:rowOff>52334</xdr:rowOff>
    </xdr:to>
    <xdr:sp macro="" textlink="">
      <xdr:nvSpPr>
        <xdr:cNvPr id="131" name="フローチャート : 判断 130">
          <a:extLst>
            <a:ext uri="{FF2B5EF4-FFF2-40B4-BE49-F238E27FC236}">
              <a16:creationId xmlns="" xmlns:a16="http://schemas.microsoft.com/office/drawing/2014/main" id="{6AEEFB67-EB86-4EC9-83C4-E7C08FD41EF7}"/>
            </a:ext>
          </a:extLst>
        </xdr:cNvPr>
        <xdr:cNvSpPr/>
      </xdr:nvSpPr>
      <xdr:spPr>
        <a:xfrm>
          <a:off x="1079500" y="9209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52</xdr:row>
      <xdr:rowOff>68861</xdr:rowOff>
    </xdr:from>
    <xdr:ext cx="534377" cy="259045"/>
    <xdr:sp macro="" textlink="">
      <xdr:nvSpPr>
        <xdr:cNvPr id="132" name="テキスト ボックス 131">
          <a:extLst>
            <a:ext uri="{FF2B5EF4-FFF2-40B4-BE49-F238E27FC236}">
              <a16:creationId xmlns="" xmlns:a16="http://schemas.microsoft.com/office/drawing/2014/main" id="{F74A55E9-814D-4152-A3AD-AC26DB93B207}"/>
            </a:ext>
          </a:extLst>
        </xdr:cNvPr>
        <xdr:cNvSpPr txBox="1"/>
      </xdr:nvSpPr>
      <xdr:spPr>
        <a:xfrm>
          <a:off x="863111" y="898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38,022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1732BC33-FAAD-4A67-82D4-B8AD665142DE}"/>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635AACA5-2AC6-414E-9F95-8D428D51902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9E4D7D8C-3F60-41D3-9053-2CE61311A09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B3EF4B30-0416-4546-9D70-1956E8263A8B}"/>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a:extLst>
            <a:ext uri="{FF2B5EF4-FFF2-40B4-BE49-F238E27FC236}">
              <a16:creationId xmlns="" xmlns:a16="http://schemas.microsoft.com/office/drawing/2014/main" id="{A0A5A268-99B3-4D09-89BD-497855ECD591}"/>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7930</xdr:rowOff>
    </xdr:from>
    <xdr:to>
      <xdr:col>6</xdr:col>
      <xdr:colOff>561975</xdr:colOff>
      <xdr:row>55</xdr:row>
      <xdr:rowOff>109530</xdr:rowOff>
    </xdr:to>
    <xdr:sp macro="" textlink="">
      <xdr:nvSpPr>
        <xdr:cNvPr id="138" name="円/楕円 137">
          <a:extLst>
            <a:ext uri="{FF2B5EF4-FFF2-40B4-BE49-F238E27FC236}">
              <a16:creationId xmlns="" xmlns:a16="http://schemas.microsoft.com/office/drawing/2014/main" id="{5064450C-9DE1-4BA4-A4D8-61F74EFA74F4}"/>
            </a:ext>
          </a:extLst>
        </xdr:cNvPr>
        <xdr:cNvSpPr/>
      </xdr:nvSpPr>
      <xdr:spPr>
        <a:xfrm>
          <a:off x="4584700" y="94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30807</xdr:rowOff>
    </xdr:from>
    <xdr:ext cx="534377" cy="259045"/>
    <xdr:sp macro="" textlink="">
      <xdr:nvSpPr>
        <xdr:cNvPr id="139" name="総務費該当値テキスト">
          <a:extLst>
            <a:ext uri="{FF2B5EF4-FFF2-40B4-BE49-F238E27FC236}">
              <a16:creationId xmlns="" xmlns:a16="http://schemas.microsoft.com/office/drawing/2014/main" id="{1B1CBB66-B9C9-4F85-8A19-C715EEB73D54}"/>
            </a:ext>
          </a:extLst>
        </xdr:cNvPr>
        <xdr:cNvSpPr txBox="1"/>
      </xdr:nvSpPr>
      <xdr:spPr>
        <a:xfrm>
          <a:off x="4686300" y="928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33,021</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101198</xdr:rowOff>
    </xdr:from>
    <xdr:to>
      <xdr:col>5</xdr:col>
      <xdr:colOff>409575</xdr:colOff>
      <xdr:row>55</xdr:row>
      <xdr:rowOff>31348</xdr:rowOff>
    </xdr:to>
    <xdr:sp macro="" textlink="">
      <xdr:nvSpPr>
        <xdr:cNvPr id="140" name="円/楕円 139">
          <a:extLst>
            <a:ext uri="{FF2B5EF4-FFF2-40B4-BE49-F238E27FC236}">
              <a16:creationId xmlns="" xmlns:a16="http://schemas.microsoft.com/office/drawing/2014/main" id="{B19431C2-5892-41B5-B58C-2DF5480418F4}"/>
            </a:ext>
          </a:extLst>
        </xdr:cNvPr>
        <xdr:cNvSpPr/>
      </xdr:nvSpPr>
      <xdr:spPr>
        <a:xfrm>
          <a:off x="3746500" y="935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47875</xdr:rowOff>
    </xdr:from>
    <xdr:ext cx="534377" cy="259045"/>
    <xdr:sp macro="" textlink="">
      <xdr:nvSpPr>
        <xdr:cNvPr id="141" name="テキスト ボックス 140">
          <a:extLst>
            <a:ext uri="{FF2B5EF4-FFF2-40B4-BE49-F238E27FC236}">
              <a16:creationId xmlns="" xmlns:a16="http://schemas.microsoft.com/office/drawing/2014/main" id="{E35CC94D-C18D-40C1-A748-24BEA1E44F7A}"/>
            </a:ext>
          </a:extLst>
        </xdr:cNvPr>
        <xdr:cNvSpPr txBox="1"/>
      </xdr:nvSpPr>
      <xdr:spPr>
        <a:xfrm>
          <a:off x="3530111" y="913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34,731</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90089</xdr:rowOff>
    </xdr:from>
    <xdr:to>
      <xdr:col>4</xdr:col>
      <xdr:colOff>206375</xdr:colOff>
      <xdr:row>56</xdr:row>
      <xdr:rowOff>20239</xdr:rowOff>
    </xdr:to>
    <xdr:sp macro="" textlink="">
      <xdr:nvSpPr>
        <xdr:cNvPr id="142" name="円/楕円 141">
          <a:extLst>
            <a:ext uri="{FF2B5EF4-FFF2-40B4-BE49-F238E27FC236}">
              <a16:creationId xmlns="" xmlns:a16="http://schemas.microsoft.com/office/drawing/2014/main" id="{84ADDB31-AB61-4A46-B193-5E4FB2EF263D}"/>
            </a:ext>
          </a:extLst>
        </xdr:cNvPr>
        <xdr:cNvSpPr/>
      </xdr:nvSpPr>
      <xdr:spPr>
        <a:xfrm>
          <a:off x="2857500" y="951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11366</xdr:rowOff>
    </xdr:from>
    <xdr:ext cx="534377" cy="259045"/>
    <xdr:sp macro="" textlink="">
      <xdr:nvSpPr>
        <xdr:cNvPr id="143" name="テキスト ボックス 142">
          <a:extLst>
            <a:ext uri="{FF2B5EF4-FFF2-40B4-BE49-F238E27FC236}">
              <a16:creationId xmlns="" xmlns:a16="http://schemas.microsoft.com/office/drawing/2014/main" id="{44B99B94-F083-42A3-9142-B32497A0EC04}"/>
            </a:ext>
          </a:extLst>
        </xdr:cNvPr>
        <xdr:cNvSpPr txBox="1"/>
      </xdr:nvSpPr>
      <xdr:spPr>
        <a:xfrm>
          <a:off x="2641111" y="961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31,224</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65354</xdr:rowOff>
    </xdr:from>
    <xdr:to>
      <xdr:col>3</xdr:col>
      <xdr:colOff>3175</xdr:colOff>
      <xdr:row>55</xdr:row>
      <xdr:rowOff>166954</xdr:rowOff>
    </xdr:to>
    <xdr:sp macro="" textlink="">
      <xdr:nvSpPr>
        <xdr:cNvPr id="144" name="円/楕円 143">
          <a:extLst>
            <a:ext uri="{FF2B5EF4-FFF2-40B4-BE49-F238E27FC236}">
              <a16:creationId xmlns="" xmlns:a16="http://schemas.microsoft.com/office/drawing/2014/main" id="{E74E0B7B-3B40-4A42-825D-1DF2294B0F80}"/>
            </a:ext>
          </a:extLst>
        </xdr:cNvPr>
        <xdr:cNvSpPr/>
      </xdr:nvSpPr>
      <xdr:spPr>
        <a:xfrm>
          <a:off x="1968500" y="94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158081</xdr:rowOff>
    </xdr:from>
    <xdr:ext cx="534377" cy="259045"/>
    <xdr:sp macro="" textlink="">
      <xdr:nvSpPr>
        <xdr:cNvPr id="145" name="テキスト ボックス 144">
          <a:extLst>
            <a:ext uri="{FF2B5EF4-FFF2-40B4-BE49-F238E27FC236}">
              <a16:creationId xmlns="" xmlns:a16="http://schemas.microsoft.com/office/drawing/2014/main" id="{DFD84EAD-C035-4528-8F20-D5A37967857A}"/>
            </a:ext>
          </a:extLst>
        </xdr:cNvPr>
        <xdr:cNvSpPr txBox="1"/>
      </xdr:nvSpPr>
      <xdr:spPr>
        <a:xfrm>
          <a:off x="1752111" y="9587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31,765</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159355</xdr:rowOff>
    </xdr:from>
    <xdr:to>
      <xdr:col>1</xdr:col>
      <xdr:colOff>485775</xdr:colOff>
      <xdr:row>55</xdr:row>
      <xdr:rowOff>89505</xdr:rowOff>
    </xdr:to>
    <xdr:sp macro="" textlink="">
      <xdr:nvSpPr>
        <xdr:cNvPr id="146" name="円/楕円 145">
          <a:extLst>
            <a:ext uri="{FF2B5EF4-FFF2-40B4-BE49-F238E27FC236}">
              <a16:creationId xmlns="" xmlns:a16="http://schemas.microsoft.com/office/drawing/2014/main" id="{B8869D74-AF4A-49B0-B728-A9CCFD50E10B}"/>
            </a:ext>
          </a:extLst>
        </xdr:cNvPr>
        <xdr:cNvSpPr/>
      </xdr:nvSpPr>
      <xdr:spPr>
        <a:xfrm>
          <a:off x="1079500" y="941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80632</xdr:rowOff>
    </xdr:from>
    <xdr:ext cx="534377" cy="259045"/>
    <xdr:sp macro="" textlink="">
      <xdr:nvSpPr>
        <xdr:cNvPr id="147" name="テキスト ボックス 146">
          <a:extLst>
            <a:ext uri="{FF2B5EF4-FFF2-40B4-BE49-F238E27FC236}">
              <a16:creationId xmlns="" xmlns:a16="http://schemas.microsoft.com/office/drawing/2014/main" id="{38C78E6E-BCB4-45AA-A76F-C7D1CB78BDD6}"/>
            </a:ext>
          </a:extLst>
        </xdr:cNvPr>
        <xdr:cNvSpPr txBox="1"/>
      </xdr:nvSpPr>
      <xdr:spPr>
        <a:xfrm>
          <a:off x="863111" y="951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33,459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a:extLst>
            <a:ext uri="{FF2B5EF4-FFF2-40B4-BE49-F238E27FC236}">
              <a16:creationId xmlns="" xmlns:a16="http://schemas.microsoft.com/office/drawing/2014/main" id="{FDC149E8-7298-42C5-AE5C-696666244DE3}"/>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a:extLst>
            <a:ext uri="{FF2B5EF4-FFF2-40B4-BE49-F238E27FC236}">
              <a16:creationId xmlns="" xmlns:a16="http://schemas.microsoft.com/office/drawing/2014/main" id="{412D2EDF-4E09-4BF4-9F0B-615858712A29}"/>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a:extLst>
            <a:ext uri="{FF2B5EF4-FFF2-40B4-BE49-F238E27FC236}">
              <a16:creationId xmlns="" xmlns:a16="http://schemas.microsoft.com/office/drawing/2014/main" id="{F61632A4-68AF-4E94-BB43-DDE6BB0C52E8}"/>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a:extLst>
            <a:ext uri="{FF2B5EF4-FFF2-40B4-BE49-F238E27FC236}">
              <a16:creationId xmlns="" xmlns:a16="http://schemas.microsoft.com/office/drawing/2014/main" id="{7C43E5D8-2E52-4B81-B12C-0726F4567381}"/>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a:extLst>
            <a:ext uri="{FF2B5EF4-FFF2-40B4-BE49-F238E27FC236}">
              <a16:creationId xmlns="" xmlns:a16="http://schemas.microsoft.com/office/drawing/2014/main" id="{419B6E9B-1973-4858-80D3-177D5706BE09}"/>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a:extLst>
            <a:ext uri="{FF2B5EF4-FFF2-40B4-BE49-F238E27FC236}">
              <a16:creationId xmlns="" xmlns:a16="http://schemas.microsoft.com/office/drawing/2014/main" id="{22E465E4-18A3-4C87-BE8D-0F34B05F5FA2}"/>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a:extLst>
            <a:ext uri="{FF2B5EF4-FFF2-40B4-BE49-F238E27FC236}">
              <a16:creationId xmlns="" xmlns:a16="http://schemas.microsoft.com/office/drawing/2014/main" id="{9B7E6FDF-1BA2-44ED-847A-638BC182557B}"/>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186,074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a:extLst>
            <a:ext uri="{FF2B5EF4-FFF2-40B4-BE49-F238E27FC236}">
              <a16:creationId xmlns="" xmlns:a16="http://schemas.microsoft.com/office/drawing/2014/main" id="{024C2BDC-8B3A-4288-BF06-E7502FCD6A5C}"/>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a:extLst>
            <a:ext uri="{FF2B5EF4-FFF2-40B4-BE49-F238E27FC236}">
              <a16:creationId xmlns="" xmlns:a16="http://schemas.microsoft.com/office/drawing/2014/main" id="{5D937B43-8C62-4E0C-829A-BF69B2F02339}"/>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a:extLst>
            <a:ext uri="{FF2B5EF4-FFF2-40B4-BE49-F238E27FC236}">
              <a16:creationId xmlns="" xmlns:a16="http://schemas.microsoft.com/office/drawing/2014/main" id="{B4996212-85B5-42E7-85E2-8280FC9F971F}"/>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a:extLst>
            <a:ext uri="{FF2B5EF4-FFF2-40B4-BE49-F238E27FC236}">
              <a16:creationId xmlns="" xmlns:a16="http://schemas.microsoft.com/office/drawing/2014/main" id="{E33F8943-520B-473B-89DE-6CA52159BF9F}"/>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a:extLst>
            <a:ext uri="{FF2B5EF4-FFF2-40B4-BE49-F238E27FC236}">
              <a16:creationId xmlns="" xmlns:a16="http://schemas.microsoft.com/office/drawing/2014/main" id="{1C88CA70-4B7F-45EB-9922-7CEC48E2C901}"/>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a:extLst>
            <a:ext uri="{FF2B5EF4-FFF2-40B4-BE49-F238E27FC236}">
              <a16:creationId xmlns="" xmlns:a16="http://schemas.microsoft.com/office/drawing/2014/main" id="{F9FBCCEE-5CE5-45F9-9281-1B07A3C655A5}"/>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a:extLst>
            <a:ext uri="{FF2B5EF4-FFF2-40B4-BE49-F238E27FC236}">
              <a16:creationId xmlns="" xmlns:a16="http://schemas.microsoft.com/office/drawing/2014/main" id="{DCCBE57E-46C8-4E65-B8A5-F187AE979E3D}"/>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a:extLst>
            <a:ext uri="{FF2B5EF4-FFF2-40B4-BE49-F238E27FC236}">
              <a16:creationId xmlns="" xmlns:a16="http://schemas.microsoft.com/office/drawing/2014/main" id="{4024E9AF-4B07-4A68-86FE-4708E06D651D}"/>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a:extLst>
            <a:ext uri="{FF2B5EF4-FFF2-40B4-BE49-F238E27FC236}">
              <a16:creationId xmlns="" xmlns:a16="http://schemas.microsoft.com/office/drawing/2014/main" id="{E092244E-147C-4F8F-B3B0-FED010645EBC}"/>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a:extLst>
            <a:ext uri="{FF2B5EF4-FFF2-40B4-BE49-F238E27FC236}">
              <a16:creationId xmlns="" xmlns:a16="http://schemas.microsoft.com/office/drawing/2014/main" id="{F2E760F6-62D4-4014-8328-24C4FC21477C}"/>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a:extLst>
            <a:ext uri="{FF2B5EF4-FFF2-40B4-BE49-F238E27FC236}">
              <a16:creationId xmlns="" xmlns:a16="http://schemas.microsoft.com/office/drawing/2014/main" id="{FFBF9828-2C38-4310-A539-C65183BDD3C4}"/>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a:extLst>
            <a:ext uri="{FF2B5EF4-FFF2-40B4-BE49-F238E27FC236}">
              <a16:creationId xmlns="" xmlns:a16="http://schemas.microsoft.com/office/drawing/2014/main" id="{CE378CBF-7FBF-4162-96CE-6FD5ACFFA321}"/>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a:extLst>
            <a:ext uri="{FF2B5EF4-FFF2-40B4-BE49-F238E27FC236}">
              <a16:creationId xmlns="" xmlns:a16="http://schemas.microsoft.com/office/drawing/2014/main" id="{0F6239F9-C326-4EAD-8F5D-9002168BA9CF}"/>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a:extLst>
            <a:ext uri="{FF2B5EF4-FFF2-40B4-BE49-F238E27FC236}">
              <a16:creationId xmlns="" xmlns:a16="http://schemas.microsoft.com/office/drawing/2014/main" id="{3F20ED61-5EF2-4999-B61E-F7263C9175DC}"/>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a:extLst>
            <a:ext uri="{FF2B5EF4-FFF2-40B4-BE49-F238E27FC236}">
              <a16:creationId xmlns="" xmlns:a16="http://schemas.microsoft.com/office/drawing/2014/main" id="{4AB02F95-0643-46E1-8A12-1C3F45CB2516}"/>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 xmlns:a16="http://schemas.microsoft.com/office/drawing/2014/main" id="{03A18805-3138-4D17-8614-3CBCEAE844F6}"/>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a:extLst>
            <a:ext uri="{FF2B5EF4-FFF2-40B4-BE49-F238E27FC236}">
              <a16:creationId xmlns="" xmlns:a16="http://schemas.microsoft.com/office/drawing/2014/main" id="{199CCBCE-C590-4F9A-852D-1D679D60FF9D}"/>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 xmlns:a16="http://schemas.microsoft.com/office/drawing/2014/main" id="{D3440278-0A60-47D9-9145-4F86686ED1B9}"/>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a:extLst>
            <a:ext uri="{FF2B5EF4-FFF2-40B4-BE49-F238E27FC236}">
              <a16:creationId xmlns="" xmlns:a16="http://schemas.microsoft.com/office/drawing/2014/main" id="{FD895848-E2FB-4FB4-90A0-394CEDB77044}"/>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23887</xdr:rowOff>
    </xdr:from>
    <xdr:to>
      <xdr:col>6</xdr:col>
      <xdr:colOff>510540</xdr:colOff>
      <xdr:row>79</xdr:row>
      <xdr:rowOff>35851</xdr:rowOff>
    </xdr:to>
    <xdr:cxnSp macro="">
      <xdr:nvCxnSpPr>
        <xdr:cNvPr id="174" name="直線コネクタ 173">
          <a:extLst>
            <a:ext uri="{FF2B5EF4-FFF2-40B4-BE49-F238E27FC236}">
              <a16:creationId xmlns="" xmlns:a16="http://schemas.microsoft.com/office/drawing/2014/main" id="{CFF8D273-3D86-4B61-9B79-3EA48F8B4618}"/>
            </a:ext>
          </a:extLst>
        </xdr:cNvPr>
        <xdr:cNvCxnSpPr/>
      </xdr:nvCxnSpPr>
      <xdr:spPr>
        <a:xfrm flipV="1">
          <a:off x="4633595" y="12025387"/>
          <a:ext cx="1270" cy="15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39678</xdr:rowOff>
    </xdr:from>
    <xdr:ext cx="599010" cy="259045"/>
    <xdr:sp macro="" textlink="">
      <xdr:nvSpPr>
        <xdr:cNvPr id="175" name="民生費最小値テキスト">
          <a:extLst>
            <a:ext uri="{FF2B5EF4-FFF2-40B4-BE49-F238E27FC236}">
              <a16:creationId xmlns="" xmlns:a16="http://schemas.microsoft.com/office/drawing/2014/main" id="{852B27C3-333F-4A79-976E-9501AB14785F}"/>
            </a:ext>
          </a:extLst>
        </xdr:cNvPr>
        <xdr:cNvSpPr txBox="1"/>
      </xdr:nvSpPr>
      <xdr:spPr>
        <a:xfrm>
          <a:off x="4686300" y="13584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125,790</a:t>
          </a:r>
          <a:endParaRPr kumimoji="1" lang="ja-JP" altLang="en-US" sz="1000" b="1">
            <a:latin typeface="ＭＳ Ｐゴシック"/>
          </a:endParaRPr>
        </a:p>
      </xdr:txBody>
    </xdr:sp>
    <xdr:clientData/>
  </xdr:oneCellAnchor>
  <xdr:twoCellAnchor>
    <xdr:from>
      <xdr:col>6</xdr:col>
      <xdr:colOff>422275</xdr:colOff>
      <xdr:row>79</xdr:row>
      <xdr:rowOff>35851</xdr:rowOff>
    </xdr:from>
    <xdr:to>
      <xdr:col>6</xdr:col>
      <xdr:colOff>600075</xdr:colOff>
      <xdr:row>79</xdr:row>
      <xdr:rowOff>35851</xdr:rowOff>
    </xdr:to>
    <xdr:cxnSp macro="">
      <xdr:nvCxnSpPr>
        <xdr:cNvPr id="176" name="直線コネクタ 175">
          <a:extLst>
            <a:ext uri="{FF2B5EF4-FFF2-40B4-BE49-F238E27FC236}">
              <a16:creationId xmlns="" xmlns:a16="http://schemas.microsoft.com/office/drawing/2014/main" id="{224D93F9-B865-47F6-B695-071234C2D57A}"/>
            </a:ext>
          </a:extLst>
        </xdr:cNvPr>
        <xdr:cNvCxnSpPr/>
      </xdr:nvCxnSpPr>
      <xdr:spPr>
        <a:xfrm>
          <a:off x="4546600" y="1358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142014</xdr:rowOff>
    </xdr:from>
    <xdr:ext cx="599010" cy="259045"/>
    <xdr:sp macro="" textlink="">
      <xdr:nvSpPr>
        <xdr:cNvPr id="177" name="民生費最大値テキスト">
          <a:extLst>
            <a:ext uri="{FF2B5EF4-FFF2-40B4-BE49-F238E27FC236}">
              <a16:creationId xmlns="" xmlns:a16="http://schemas.microsoft.com/office/drawing/2014/main" id="{B05C4D63-4B1A-4E3E-B4FC-33DC7E001E7A}"/>
            </a:ext>
          </a:extLst>
        </xdr:cNvPr>
        <xdr:cNvSpPr txBox="1"/>
      </xdr:nvSpPr>
      <xdr:spPr>
        <a:xfrm>
          <a:off x="4686300" y="11800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268,639</a:t>
          </a:r>
          <a:endParaRPr kumimoji="1" lang="ja-JP" altLang="en-US" sz="1000" b="1">
            <a:latin typeface="ＭＳ Ｐゴシック"/>
          </a:endParaRPr>
        </a:p>
      </xdr:txBody>
    </xdr:sp>
    <xdr:clientData/>
  </xdr:oneCellAnchor>
  <xdr:twoCellAnchor>
    <xdr:from>
      <xdr:col>6</xdr:col>
      <xdr:colOff>422275</xdr:colOff>
      <xdr:row>70</xdr:row>
      <xdr:rowOff>23887</xdr:rowOff>
    </xdr:from>
    <xdr:to>
      <xdr:col>6</xdr:col>
      <xdr:colOff>600075</xdr:colOff>
      <xdr:row>70</xdr:row>
      <xdr:rowOff>23887</xdr:rowOff>
    </xdr:to>
    <xdr:cxnSp macro="">
      <xdr:nvCxnSpPr>
        <xdr:cNvPr id="178" name="直線コネクタ 177">
          <a:extLst>
            <a:ext uri="{FF2B5EF4-FFF2-40B4-BE49-F238E27FC236}">
              <a16:creationId xmlns="" xmlns:a16="http://schemas.microsoft.com/office/drawing/2014/main" id="{3ACA394B-437A-493F-A2AD-D33697424754}"/>
            </a:ext>
          </a:extLst>
        </xdr:cNvPr>
        <xdr:cNvCxnSpPr/>
      </xdr:nvCxnSpPr>
      <xdr:spPr>
        <a:xfrm>
          <a:off x="4546600" y="1202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99478</xdr:rowOff>
    </xdr:from>
    <xdr:to>
      <xdr:col>6</xdr:col>
      <xdr:colOff>511175</xdr:colOff>
      <xdr:row>74</xdr:row>
      <xdr:rowOff>11140</xdr:rowOff>
    </xdr:to>
    <xdr:cxnSp macro="">
      <xdr:nvCxnSpPr>
        <xdr:cNvPr id="179" name="直線コネクタ 178">
          <a:extLst>
            <a:ext uri="{FF2B5EF4-FFF2-40B4-BE49-F238E27FC236}">
              <a16:creationId xmlns="" xmlns:a16="http://schemas.microsoft.com/office/drawing/2014/main" id="{6A9DC905-5218-461A-BFB7-7AC9C9B882D5}"/>
            </a:ext>
          </a:extLst>
        </xdr:cNvPr>
        <xdr:cNvCxnSpPr/>
      </xdr:nvCxnSpPr>
      <xdr:spPr>
        <a:xfrm flipV="1">
          <a:off x="3797300" y="12615328"/>
          <a:ext cx="838200" cy="8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6258</xdr:rowOff>
    </xdr:from>
    <xdr:ext cx="599010" cy="259045"/>
    <xdr:sp macro="" textlink="">
      <xdr:nvSpPr>
        <xdr:cNvPr id="180" name="民生費平均値テキスト">
          <a:extLst>
            <a:ext uri="{FF2B5EF4-FFF2-40B4-BE49-F238E27FC236}">
              <a16:creationId xmlns="" xmlns:a16="http://schemas.microsoft.com/office/drawing/2014/main" id="{5AAE2B9C-EECA-4FA0-A15A-035EC41DC3D3}"/>
            </a:ext>
          </a:extLst>
        </xdr:cNvPr>
        <xdr:cNvSpPr txBox="1"/>
      </xdr:nvSpPr>
      <xdr:spPr>
        <a:xfrm>
          <a:off x="4686300" y="128650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184,860</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27831</xdr:rowOff>
    </xdr:from>
    <xdr:to>
      <xdr:col>6</xdr:col>
      <xdr:colOff>561975</xdr:colOff>
      <xdr:row>75</xdr:row>
      <xdr:rowOff>129431</xdr:rowOff>
    </xdr:to>
    <xdr:sp macro="" textlink="">
      <xdr:nvSpPr>
        <xdr:cNvPr id="181" name="フローチャート : 判断 180">
          <a:extLst>
            <a:ext uri="{FF2B5EF4-FFF2-40B4-BE49-F238E27FC236}">
              <a16:creationId xmlns="" xmlns:a16="http://schemas.microsoft.com/office/drawing/2014/main" id="{20632C0D-32F2-43A8-A150-2D34BCEED16E}"/>
            </a:ext>
          </a:extLst>
        </xdr:cNvPr>
        <xdr:cNvSpPr/>
      </xdr:nvSpPr>
      <xdr:spPr>
        <a:xfrm>
          <a:off x="4584700" y="128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11140</xdr:rowOff>
    </xdr:from>
    <xdr:to>
      <xdr:col>5</xdr:col>
      <xdr:colOff>358775</xdr:colOff>
      <xdr:row>74</xdr:row>
      <xdr:rowOff>58754</xdr:rowOff>
    </xdr:to>
    <xdr:cxnSp macro="">
      <xdr:nvCxnSpPr>
        <xdr:cNvPr id="182" name="直線コネクタ 181">
          <a:extLst>
            <a:ext uri="{FF2B5EF4-FFF2-40B4-BE49-F238E27FC236}">
              <a16:creationId xmlns="" xmlns:a16="http://schemas.microsoft.com/office/drawing/2014/main" id="{D39DC396-8495-4A83-8C27-535D3275BC67}"/>
            </a:ext>
          </a:extLst>
        </xdr:cNvPr>
        <xdr:cNvCxnSpPr/>
      </xdr:nvCxnSpPr>
      <xdr:spPr>
        <a:xfrm flipV="1">
          <a:off x="2908300" y="12698440"/>
          <a:ext cx="889000" cy="47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97761</xdr:rowOff>
    </xdr:from>
    <xdr:to>
      <xdr:col>5</xdr:col>
      <xdr:colOff>409575</xdr:colOff>
      <xdr:row>76</xdr:row>
      <xdr:rowOff>27911</xdr:rowOff>
    </xdr:to>
    <xdr:sp macro="" textlink="">
      <xdr:nvSpPr>
        <xdr:cNvPr id="183" name="フローチャート : 判断 182">
          <a:extLst>
            <a:ext uri="{FF2B5EF4-FFF2-40B4-BE49-F238E27FC236}">
              <a16:creationId xmlns="" xmlns:a16="http://schemas.microsoft.com/office/drawing/2014/main" id="{935A893F-7FB1-4BFC-9302-21841EFFAF93}"/>
            </a:ext>
          </a:extLst>
        </xdr:cNvPr>
        <xdr:cNvSpPr/>
      </xdr:nvSpPr>
      <xdr:spPr>
        <a:xfrm>
          <a:off x="3746500" y="129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19038</xdr:rowOff>
    </xdr:from>
    <xdr:ext cx="599010" cy="259045"/>
    <xdr:sp macro="" textlink="">
      <xdr:nvSpPr>
        <xdr:cNvPr id="184" name="テキスト ボックス 183">
          <a:extLst>
            <a:ext uri="{FF2B5EF4-FFF2-40B4-BE49-F238E27FC236}">
              <a16:creationId xmlns="" xmlns:a16="http://schemas.microsoft.com/office/drawing/2014/main" id="{25298471-4351-4AA6-959A-3D5CEABB176F}"/>
            </a:ext>
          </a:extLst>
        </xdr:cNvPr>
        <xdr:cNvSpPr txBox="1"/>
      </xdr:nvSpPr>
      <xdr:spPr>
        <a:xfrm>
          <a:off x="3497794" y="13049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178,436</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58754</xdr:rowOff>
    </xdr:from>
    <xdr:to>
      <xdr:col>4</xdr:col>
      <xdr:colOff>155575</xdr:colOff>
      <xdr:row>74</xdr:row>
      <xdr:rowOff>162212</xdr:rowOff>
    </xdr:to>
    <xdr:cxnSp macro="">
      <xdr:nvCxnSpPr>
        <xdr:cNvPr id="185" name="直線コネクタ 184">
          <a:extLst>
            <a:ext uri="{FF2B5EF4-FFF2-40B4-BE49-F238E27FC236}">
              <a16:creationId xmlns="" xmlns:a16="http://schemas.microsoft.com/office/drawing/2014/main" id="{F0725088-52FE-499E-8A84-CC466FCB0B3E}"/>
            </a:ext>
          </a:extLst>
        </xdr:cNvPr>
        <xdr:cNvCxnSpPr/>
      </xdr:nvCxnSpPr>
      <xdr:spPr>
        <a:xfrm flipV="1">
          <a:off x="2019300" y="12746054"/>
          <a:ext cx="889000" cy="103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147650</xdr:rowOff>
    </xdr:from>
    <xdr:to>
      <xdr:col>4</xdr:col>
      <xdr:colOff>206375</xdr:colOff>
      <xdr:row>76</xdr:row>
      <xdr:rowOff>77800</xdr:rowOff>
    </xdr:to>
    <xdr:sp macro="" textlink="">
      <xdr:nvSpPr>
        <xdr:cNvPr id="186" name="フローチャート : 判断 185">
          <a:extLst>
            <a:ext uri="{FF2B5EF4-FFF2-40B4-BE49-F238E27FC236}">
              <a16:creationId xmlns="" xmlns:a16="http://schemas.microsoft.com/office/drawing/2014/main" id="{3E50AD49-09AA-48A0-8832-EFD5D2553BC5}"/>
            </a:ext>
          </a:extLst>
        </xdr:cNvPr>
        <xdr:cNvSpPr/>
      </xdr:nvSpPr>
      <xdr:spPr>
        <a:xfrm>
          <a:off x="2857500" y="130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68927</xdr:rowOff>
    </xdr:from>
    <xdr:ext cx="599010" cy="259045"/>
    <xdr:sp macro="" textlink="">
      <xdr:nvSpPr>
        <xdr:cNvPr id="187" name="テキスト ボックス 186">
          <a:extLst>
            <a:ext uri="{FF2B5EF4-FFF2-40B4-BE49-F238E27FC236}">
              <a16:creationId xmlns="" xmlns:a16="http://schemas.microsoft.com/office/drawing/2014/main" id="{E32E1A95-928C-4F31-9789-2DF4E239EC04}"/>
            </a:ext>
          </a:extLst>
        </xdr:cNvPr>
        <xdr:cNvSpPr txBox="1"/>
      </xdr:nvSpPr>
      <xdr:spPr>
        <a:xfrm>
          <a:off x="2608794" y="13099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173,853</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162212</xdr:rowOff>
    </xdr:from>
    <xdr:to>
      <xdr:col>2</xdr:col>
      <xdr:colOff>638175</xdr:colOff>
      <xdr:row>75</xdr:row>
      <xdr:rowOff>9747</xdr:rowOff>
    </xdr:to>
    <xdr:cxnSp macro="">
      <xdr:nvCxnSpPr>
        <xdr:cNvPr id="188" name="直線コネクタ 187">
          <a:extLst>
            <a:ext uri="{FF2B5EF4-FFF2-40B4-BE49-F238E27FC236}">
              <a16:creationId xmlns="" xmlns:a16="http://schemas.microsoft.com/office/drawing/2014/main" id="{34D09BF8-1C84-47B5-8145-397E553450F7}"/>
            </a:ext>
          </a:extLst>
        </xdr:cNvPr>
        <xdr:cNvCxnSpPr/>
      </xdr:nvCxnSpPr>
      <xdr:spPr>
        <a:xfrm flipV="1">
          <a:off x="1130300" y="12849512"/>
          <a:ext cx="889000" cy="1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74346</xdr:rowOff>
    </xdr:from>
    <xdr:to>
      <xdr:col>3</xdr:col>
      <xdr:colOff>3175</xdr:colOff>
      <xdr:row>77</xdr:row>
      <xdr:rowOff>4496</xdr:rowOff>
    </xdr:to>
    <xdr:sp macro="" textlink="">
      <xdr:nvSpPr>
        <xdr:cNvPr id="189" name="フローチャート : 判断 188">
          <a:extLst>
            <a:ext uri="{FF2B5EF4-FFF2-40B4-BE49-F238E27FC236}">
              <a16:creationId xmlns="" xmlns:a16="http://schemas.microsoft.com/office/drawing/2014/main" id="{A2BA969B-A97C-42AA-98F5-848F9DF61DDF}"/>
            </a:ext>
          </a:extLst>
        </xdr:cNvPr>
        <xdr:cNvSpPr/>
      </xdr:nvSpPr>
      <xdr:spPr>
        <a:xfrm>
          <a:off x="1968500" y="1310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167073</xdr:rowOff>
    </xdr:from>
    <xdr:ext cx="599010" cy="259045"/>
    <xdr:sp macro="" textlink="">
      <xdr:nvSpPr>
        <xdr:cNvPr id="190" name="テキスト ボックス 189">
          <a:extLst>
            <a:ext uri="{FF2B5EF4-FFF2-40B4-BE49-F238E27FC236}">
              <a16:creationId xmlns="" xmlns:a16="http://schemas.microsoft.com/office/drawing/2014/main" id="{02317C24-184F-4A5B-9EE6-6BD715D8A731}"/>
            </a:ext>
          </a:extLst>
        </xdr:cNvPr>
        <xdr:cNvSpPr txBox="1"/>
      </xdr:nvSpPr>
      <xdr:spPr>
        <a:xfrm>
          <a:off x="1719794" y="13197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164,837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94049</xdr:rowOff>
    </xdr:from>
    <xdr:to>
      <xdr:col>1</xdr:col>
      <xdr:colOff>485775</xdr:colOff>
      <xdr:row>77</xdr:row>
      <xdr:rowOff>24199</xdr:rowOff>
    </xdr:to>
    <xdr:sp macro="" textlink="">
      <xdr:nvSpPr>
        <xdr:cNvPr id="191" name="フローチャート : 判断 190">
          <a:extLst>
            <a:ext uri="{FF2B5EF4-FFF2-40B4-BE49-F238E27FC236}">
              <a16:creationId xmlns="" xmlns:a16="http://schemas.microsoft.com/office/drawing/2014/main" id="{DD3A6AAB-D545-4875-BF56-85266C61B276}"/>
            </a:ext>
          </a:extLst>
        </xdr:cNvPr>
        <xdr:cNvSpPr/>
      </xdr:nvSpPr>
      <xdr:spPr>
        <a:xfrm>
          <a:off x="1079500" y="1312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15326</xdr:rowOff>
    </xdr:from>
    <xdr:ext cx="599010" cy="259045"/>
    <xdr:sp macro="" textlink="">
      <xdr:nvSpPr>
        <xdr:cNvPr id="192" name="テキスト ボックス 191">
          <a:extLst>
            <a:ext uri="{FF2B5EF4-FFF2-40B4-BE49-F238E27FC236}">
              <a16:creationId xmlns="" xmlns:a16="http://schemas.microsoft.com/office/drawing/2014/main" id="{B64161FD-D599-44C6-8685-42566A24D3A2}"/>
            </a:ext>
          </a:extLst>
        </xdr:cNvPr>
        <xdr:cNvSpPr txBox="1"/>
      </xdr:nvSpPr>
      <xdr:spPr>
        <a:xfrm>
          <a:off x="830794" y="13216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163,027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753F40BB-F624-4B0A-93BD-BE697EADA6D5}"/>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97BEE981-44D7-4EC6-A333-494600DC7047}"/>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a:extLst>
            <a:ext uri="{FF2B5EF4-FFF2-40B4-BE49-F238E27FC236}">
              <a16:creationId xmlns="" xmlns:a16="http://schemas.microsoft.com/office/drawing/2014/main" id="{1AD0FC61-1A8F-410E-B7C4-914F7ABD2E7F}"/>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a:extLst>
            <a:ext uri="{FF2B5EF4-FFF2-40B4-BE49-F238E27FC236}">
              <a16:creationId xmlns="" xmlns:a16="http://schemas.microsoft.com/office/drawing/2014/main" id="{D01193C1-71D7-4030-A818-6D9FBCE775EB}"/>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a:extLst>
            <a:ext uri="{FF2B5EF4-FFF2-40B4-BE49-F238E27FC236}">
              <a16:creationId xmlns="" xmlns:a16="http://schemas.microsoft.com/office/drawing/2014/main" id="{635C3C29-B8C3-4B59-9AF4-8713B90741D1}"/>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73</xdr:row>
      <xdr:rowOff>48678</xdr:rowOff>
    </xdr:from>
    <xdr:to>
      <xdr:col>6</xdr:col>
      <xdr:colOff>561975</xdr:colOff>
      <xdr:row>73</xdr:row>
      <xdr:rowOff>150278</xdr:rowOff>
    </xdr:to>
    <xdr:sp macro="" textlink="">
      <xdr:nvSpPr>
        <xdr:cNvPr id="198" name="円/楕円 197">
          <a:extLst>
            <a:ext uri="{FF2B5EF4-FFF2-40B4-BE49-F238E27FC236}">
              <a16:creationId xmlns="" xmlns:a16="http://schemas.microsoft.com/office/drawing/2014/main" id="{BF1B2367-FE16-409F-96D3-4DC509BAE825}"/>
            </a:ext>
          </a:extLst>
        </xdr:cNvPr>
        <xdr:cNvSpPr/>
      </xdr:nvSpPr>
      <xdr:spPr>
        <a:xfrm>
          <a:off x="4584700" y="1256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71555</xdr:rowOff>
    </xdr:from>
    <xdr:ext cx="599010" cy="259045"/>
    <xdr:sp macro="" textlink="">
      <xdr:nvSpPr>
        <xdr:cNvPr id="199" name="民生費該当値テキスト">
          <a:extLst>
            <a:ext uri="{FF2B5EF4-FFF2-40B4-BE49-F238E27FC236}">
              <a16:creationId xmlns="" xmlns:a16="http://schemas.microsoft.com/office/drawing/2014/main" id="{03C911D6-AA46-41FD-A244-6AA140F17601}"/>
            </a:ext>
          </a:extLst>
        </xdr:cNvPr>
        <xdr:cNvSpPr txBox="1"/>
      </xdr:nvSpPr>
      <xdr:spPr>
        <a:xfrm>
          <a:off x="4686300" y="12415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214,445</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131790</xdr:rowOff>
    </xdr:from>
    <xdr:to>
      <xdr:col>5</xdr:col>
      <xdr:colOff>409575</xdr:colOff>
      <xdr:row>74</xdr:row>
      <xdr:rowOff>61940</xdr:rowOff>
    </xdr:to>
    <xdr:sp macro="" textlink="">
      <xdr:nvSpPr>
        <xdr:cNvPr id="200" name="円/楕円 199">
          <a:extLst>
            <a:ext uri="{FF2B5EF4-FFF2-40B4-BE49-F238E27FC236}">
              <a16:creationId xmlns="" xmlns:a16="http://schemas.microsoft.com/office/drawing/2014/main" id="{57C269FA-EC84-4206-966A-55C5EADB73BE}"/>
            </a:ext>
          </a:extLst>
        </xdr:cNvPr>
        <xdr:cNvSpPr/>
      </xdr:nvSpPr>
      <xdr:spPr>
        <a:xfrm>
          <a:off x="3746500" y="1264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78467</xdr:rowOff>
    </xdr:from>
    <xdr:ext cx="599010" cy="259045"/>
    <xdr:sp macro="" textlink="">
      <xdr:nvSpPr>
        <xdr:cNvPr id="201" name="テキスト ボックス 200">
          <a:extLst>
            <a:ext uri="{FF2B5EF4-FFF2-40B4-BE49-F238E27FC236}">
              <a16:creationId xmlns="" xmlns:a16="http://schemas.microsoft.com/office/drawing/2014/main" id="{3689CEFA-3959-4FB8-BD02-9D5B3A82EC54}"/>
            </a:ext>
          </a:extLst>
        </xdr:cNvPr>
        <xdr:cNvSpPr txBox="1"/>
      </xdr:nvSpPr>
      <xdr:spPr>
        <a:xfrm>
          <a:off x="3497794" y="12422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206,810</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7954</xdr:rowOff>
    </xdr:from>
    <xdr:to>
      <xdr:col>4</xdr:col>
      <xdr:colOff>206375</xdr:colOff>
      <xdr:row>74</xdr:row>
      <xdr:rowOff>109554</xdr:rowOff>
    </xdr:to>
    <xdr:sp macro="" textlink="">
      <xdr:nvSpPr>
        <xdr:cNvPr id="202" name="円/楕円 201">
          <a:extLst>
            <a:ext uri="{FF2B5EF4-FFF2-40B4-BE49-F238E27FC236}">
              <a16:creationId xmlns="" xmlns:a16="http://schemas.microsoft.com/office/drawing/2014/main" id="{FF1600E2-9BF7-4841-A883-0A3B0B45B316}"/>
            </a:ext>
          </a:extLst>
        </xdr:cNvPr>
        <xdr:cNvSpPr/>
      </xdr:nvSpPr>
      <xdr:spPr>
        <a:xfrm>
          <a:off x="2857500" y="1269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72</xdr:row>
      <xdr:rowOff>126081</xdr:rowOff>
    </xdr:from>
    <xdr:ext cx="599010" cy="259045"/>
    <xdr:sp macro="" textlink="">
      <xdr:nvSpPr>
        <xdr:cNvPr id="203" name="テキスト ボックス 202">
          <a:extLst>
            <a:ext uri="{FF2B5EF4-FFF2-40B4-BE49-F238E27FC236}">
              <a16:creationId xmlns="" xmlns:a16="http://schemas.microsoft.com/office/drawing/2014/main" id="{49E3D13A-71E6-4313-B049-8B95305DD39B}"/>
            </a:ext>
          </a:extLst>
        </xdr:cNvPr>
        <xdr:cNvSpPr txBox="1"/>
      </xdr:nvSpPr>
      <xdr:spPr>
        <a:xfrm>
          <a:off x="2608794" y="12470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202,436</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111412</xdr:rowOff>
    </xdr:from>
    <xdr:to>
      <xdr:col>3</xdr:col>
      <xdr:colOff>3175</xdr:colOff>
      <xdr:row>75</xdr:row>
      <xdr:rowOff>41562</xdr:rowOff>
    </xdr:to>
    <xdr:sp macro="" textlink="">
      <xdr:nvSpPr>
        <xdr:cNvPr id="204" name="円/楕円 203">
          <a:extLst>
            <a:ext uri="{FF2B5EF4-FFF2-40B4-BE49-F238E27FC236}">
              <a16:creationId xmlns="" xmlns:a16="http://schemas.microsoft.com/office/drawing/2014/main" id="{A8681053-3C95-495E-9D2C-AE157819E56F}"/>
            </a:ext>
          </a:extLst>
        </xdr:cNvPr>
        <xdr:cNvSpPr/>
      </xdr:nvSpPr>
      <xdr:spPr>
        <a:xfrm>
          <a:off x="1968500" y="1279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58089</xdr:rowOff>
    </xdr:from>
    <xdr:ext cx="599010" cy="259045"/>
    <xdr:sp macro="" textlink="">
      <xdr:nvSpPr>
        <xdr:cNvPr id="205" name="テキスト ボックス 204">
          <a:extLst>
            <a:ext uri="{FF2B5EF4-FFF2-40B4-BE49-F238E27FC236}">
              <a16:creationId xmlns="" xmlns:a16="http://schemas.microsoft.com/office/drawing/2014/main" id="{BE2D5476-3110-49CF-BA5B-F991DB23D970}"/>
            </a:ext>
          </a:extLst>
        </xdr:cNvPr>
        <xdr:cNvSpPr txBox="1"/>
      </xdr:nvSpPr>
      <xdr:spPr>
        <a:xfrm>
          <a:off x="1719794" y="12573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192,932</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130397</xdr:rowOff>
    </xdr:from>
    <xdr:to>
      <xdr:col>1</xdr:col>
      <xdr:colOff>485775</xdr:colOff>
      <xdr:row>75</xdr:row>
      <xdr:rowOff>60547</xdr:rowOff>
    </xdr:to>
    <xdr:sp macro="" textlink="">
      <xdr:nvSpPr>
        <xdr:cNvPr id="206" name="円/楕円 205">
          <a:extLst>
            <a:ext uri="{FF2B5EF4-FFF2-40B4-BE49-F238E27FC236}">
              <a16:creationId xmlns="" xmlns:a16="http://schemas.microsoft.com/office/drawing/2014/main" id="{EAC858C2-2761-4C13-B028-907784B41F86}"/>
            </a:ext>
          </a:extLst>
        </xdr:cNvPr>
        <xdr:cNvSpPr/>
      </xdr:nvSpPr>
      <xdr:spPr>
        <a:xfrm>
          <a:off x="1079500" y="1281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77074</xdr:rowOff>
    </xdr:from>
    <xdr:ext cx="599010" cy="259045"/>
    <xdr:sp macro="" textlink="">
      <xdr:nvSpPr>
        <xdr:cNvPr id="207" name="テキスト ボックス 206">
          <a:extLst>
            <a:ext uri="{FF2B5EF4-FFF2-40B4-BE49-F238E27FC236}">
              <a16:creationId xmlns="" xmlns:a16="http://schemas.microsoft.com/office/drawing/2014/main" id="{3A4EDD30-1154-4A88-9EDA-1A5BD90D962C}"/>
            </a:ext>
          </a:extLst>
        </xdr:cNvPr>
        <xdr:cNvSpPr txBox="1"/>
      </xdr:nvSpPr>
      <xdr:spPr>
        <a:xfrm>
          <a:off x="830794" y="12592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191,188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a:extLst>
            <a:ext uri="{FF2B5EF4-FFF2-40B4-BE49-F238E27FC236}">
              <a16:creationId xmlns="" xmlns:a16="http://schemas.microsoft.com/office/drawing/2014/main" id="{0B1DF309-716D-4D86-A54F-5401C905215D}"/>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a:extLst>
            <a:ext uri="{FF2B5EF4-FFF2-40B4-BE49-F238E27FC236}">
              <a16:creationId xmlns="" xmlns:a16="http://schemas.microsoft.com/office/drawing/2014/main" id="{C8F3A840-D134-4FD4-911A-53A563F54DEB}"/>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a:extLst>
            <a:ext uri="{FF2B5EF4-FFF2-40B4-BE49-F238E27FC236}">
              <a16:creationId xmlns="" xmlns:a16="http://schemas.microsoft.com/office/drawing/2014/main" id="{75977946-D02C-4593-A5B4-9EA6DE078745}"/>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a:extLst>
            <a:ext uri="{FF2B5EF4-FFF2-40B4-BE49-F238E27FC236}">
              <a16:creationId xmlns="" xmlns:a16="http://schemas.microsoft.com/office/drawing/2014/main" id="{7CDB3BBB-98E5-4FDC-A130-0230931E7E64}"/>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a:extLst>
            <a:ext uri="{FF2B5EF4-FFF2-40B4-BE49-F238E27FC236}">
              <a16:creationId xmlns="" xmlns:a16="http://schemas.microsoft.com/office/drawing/2014/main" id="{D67FB779-E4B8-4E80-87B1-64EE1318778D}"/>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a:extLst>
            <a:ext uri="{FF2B5EF4-FFF2-40B4-BE49-F238E27FC236}">
              <a16:creationId xmlns="" xmlns:a16="http://schemas.microsoft.com/office/drawing/2014/main" id="{69899A27-59C3-4DE2-9064-F2B423962FB1}"/>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a:extLst>
            <a:ext uri="{FF2B5EF4-FFF2-40B4-BE49-F238E27FC236}">
              <a16:creationId xmlns="" xmlns:a16="http://schemas.microsoft.com/office/drawing/2014/main" id="{07CA34BD-014C-4DDB-8E58-6136F68D5402}"/>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35,261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a:extLst>
            <a:ext uri="{FF2B5EF4-FFF2-40B4-BE49-F238E27FC236}">
              <a16:creationId xmlns="" xmlns:a16="http://schemas.microsoft.com/office/drawing/2014/main" id="{A21F2B53-5C0E-49E2-B6C6-FA79EC21B5A5}"/>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a:extLst>
            <a:ext uri="{FF2B5EF4-FFF2-40B4-BE49-F238E27FC236}">
              <a16:creationId xmlns="" xmlns:a16="http://schemas.microsoft.com/office/drawing/2014/main" id="{0DD3AC46-ADFF-49F6-8F52-0FC772EB7AD2}"/>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a:extLst>
            <a:ext uri="{FF2B5EF4-FFF2-40B4-BE49-F238E27FC236}">
              <a16:creationId xmlns="" xmlns:a16="http://schemas.microsoft.com/office/drawing/2014/main" id="{5530BB70-BB94-49DD-A7F8-A8EDD2464D46}"/>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8" name="テキスト ボックス 217">
          <a:extLst>
            <a:ext uri="{FF2B5EF4-FFF2-40B4-BE49-F238E27FC236}">
              <a16:creationId xmlns="" xmlns:a16="http://schemas.microsoft.com/office/drawing/2014/main" id="{DE519911-5F52-464E-B34E-0A0496DC96A2}"/>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a:extLst>
            <a:ext uri="{FF2B5EF4-FFF2-40B4-BE49-F238E27FC236}">
              <a16:creationId xmlns="" xmlns:a16="http://schemas.microsoft.com/office/drawing/2014/main" id="{3F023A72-0941-4EAC-A71D-51F7CCE77AA4}"/>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a:extLst>
            <a:ext uri="{FF2B5EF4-FFF2-40B4-BE49-F238E27FC236}">
              <a16:creationId xmlns="" xmlns:a16="http://schemas.microsoft.com/office/drawing/2014/main" id="{B26B198F-BA82-41C0-8D22-1A26044137D1}"/>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a:extLst>
            <a:ext uri="{FF2B5EF4-FFF2-40B4-BE49-F238E27FC236}">
              <a16:creationId xmlns="" xmlns:a16="http://schemas.microsoft.com/office/drawing/2014/main" id="{E382C104-AEA3-4F0B-8604-1062F2E3E60D}"/>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a:extLst>
            <a:ext uri="{FF2B5EF4-FFF2-40B4-BE49-F238E27FC236}">
              <a16:creationId xmlns="" xmlns:a16="http://schemas.microsoft.com/office/drawing/2014/main" id="{A867841C-5948-4545-8A29-559A6777B9D7}"/>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a:extLst>
            <a:ext uri="{FF2B5EF4-FFF2-40B4-BE49-F238E27FC236}">
              <a16:creationId xmlns="" xmlns:a16="http://schemas.microsoft.com/office/drawing/2014/main" id="{565A1DAC-E76F-492A-BDFE-3E4B62C7DEE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a:extLst>
            <a:ext uri="{FF2B5EF4-FFF2-40B4-BE49-F238E27FC236}">
              <a16:creationId xmlns="" xmlns:a16="http://schemas.microsoft.com/office/drawing/2014/main" id="{1D3DB2BC-9A24-4C72-89D5-55E09EF418EF}"/>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a:extLst>
            <a:ext uri="{FF2B5EF4-FFF2-40B4-BE49-F238E27FC236}">
              <a16:creationId xmlns="" xmlns:a16="http://schemas.microsoft.com/office/drawing/2014/main" id="{172C3C4B-1704-4F38-BEC5-22161631BC88}"/>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6" name="テキスト ボックス 225">
          <a:extLst>
            <a:ext uri="{FF2B5EF4-FFF2-40B4-BE49-F238E27FC236}">
              <a16:creationId xmlns="" xmlns:a16="http://schemas.microsoft.com/office/drawing/2014/main" id="{45D0C341-7A31-4CC8-822A-17C75C83E931}"/>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a:extLst>
            <a:ext uri="{FF2B5EF4-FFF2-40B4-BE49-F238E27FC236}">
              <a16:creationId xmlns="" xmlns:a16="http://schemas.microsoft.com/office/drawing/2014/main" id="{2B160C84-32FE-4FA3-B587-38811C61463A}"/>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8" name="テキスト ボックス 227">
          <a:extLst>
            <a:ext uri="{FF2B5EF4-FFF2-40B4-BE49-F238E27FC236}">
              <a16:creationId xmlns="" xmlns:a16="http://schemas.microsoft.com/office/drawing/2014/main" id="{E43662D4-504F-401D-933E-28CF7DE58242}"/>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a:extLst>
            <a:ext uri="{FF2B5EF4-FFF2-40B4-BE49-F238E27FC236}">
              <a16:creationId xmlns="" xmlns:a16="http://schemas.microsoft.com/office/drawing/2014/main" id="{FEE8B8D3-6725-4EA6-8BEE-96DC32449DBE}"/>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30" name="テキスト ボックス 229">
          <a:extLst>
            <a:ext uri="{FF2B5EF4-FFF2-40B4-BE49-F238E27FC236}">
              <a16:creationId xmlns="" xmlns:a16="http://schemas.microsoft.com/office/drawing/2014/main" id="{A598F4CA-3B04-4558-B2B9-7B9CAB57DFD3}"/>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a:extLst>
            <a:ext uri="{FF2B5EF4-FFF2-40B4-BE49-F238E27FC236}">
              <a16:creationId xmlns="" xmlns:a16="http://schemas.microsoft.com/office/drawing/2014/main" id="{BB59FF29-A3A8-4FC9-B09E-F149B689BF4F}"/>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80493</xdr:rowOff>
    </xdr:from>
    <xdr:to>
      <xdr:col>6</xdr:col>
      <xdr:colOff>510540</xdr:colOff>
      <xdr:row>98</xdr:row>
      <xdr:rowOff>97486</xdr:rowOff>
    </xdr:to>
    <xdr:cxnSp macro="">
      <xdr:nvCxnSpPr>
        <xdr:cNvPr id="232" name="直線コネクタ 231">
          <a:extLst>
            <a:ext uri="{FF2B5EF4-FFF2-40B4-BE49-F238E27FC236}">
              <a16:creationId xmlns="" xmlns:a16="http://schemas.microsoft.com/office/drawing/2014/main" id="{73A428F6-214D-4BB2-9BD6-6CFD91514B71}"/>
            </a:ext>
          </a:extLst>
        </xdr:cNvPr>
        <xdr:cNvCxnSpPr/>
      </xdr:nvCxnSpPr>
      <xdr:spPr>
        <a:xfrm flipV="1">
          <a:off x="4633595" y="15510993"/>
          <a:ext cx="1270" cy="1388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101313</xdr:rowOff>
    </xdr:from>
    <xdr:ext cx="534377" cy="259045"/>
    <xdr:sp macro="" textlink="">
      <xdr:nvSpPr>
        <xdr:cNvPr id="233" name="衛生費最小値テキスト">
          <a:extLst>
            <a:ext uri="{FF2B5EF4-FFF2-40B4-BE49-F238E27FC236}">
              <a16:creationId xmlns="" xmlns:a16="http://schemas.microsoft.com/office/drawing/2014/main" id="{7242E2A9-459C-498E-AC89-AFA0595467A8}"/>
            </a:ext>
          </a:extLst>
        </xdr:cNvPr>
        <xdr:cNvSpPr txBox="1"/>
      </xdr:nvSpPr>
      <xdr:spPr>
        <a:xfrm>
          <a:off x="4686300" y="1690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23,108</a:t>
          </a:r>
          <a:endParaRPr kumimoji="1" lang="ja-JP" altLang="en-US" sz="1000" b="1">
            <a:latin typeface="ＭＳ Ｐゴシック"/>
          </a:endParaRPr>
        </a:p>
      </xdr:txBody>
    </xdr:sp>
    <xdr:clientData/>
  </xdr:oneCellAnchor>
  <xdr:twoCellAnchor>
    <xdr:from>
      <xdr:col>6</xdr:col>
      <xdr:colOff>422275</xdr:colOff>
      <xdr:row>98</xdr:row>
      <xdr:rowOff>97486</xdr:rowOff>
    </xdr:from>
    <xdr:to>
      <xdr:col>6</xdr:col>
      <xdr:colOff>600075</xdr:colOff>
      <xdr:row>98</xdr:row>
      <xdr:rowOff>97486</xdr:rowOff>
    </xdr:to>
    <xdr:cxnSp macro="">
      <xdr:nvCxnSpPr>
        <xdr:cNvPr id="234" name="直線コネクタ 233">
          <a:extLst>
            <a:ext uri="{FF2B5EF4-FFF2-40B4-BE49-F238E27FC236}">
              <a16:creationId xmlns="" xmlns:a16="http://schemas.microsoft.com/office/drawing/2014/main" id="{1D001087-908D-47E6-87A3-5207261BF91B}"/>
            </a:ext>
          </a:extLst>
        </xdr:cNvPr>
        <xdr:cNvCxnSpPr/>
      </xdr:nvCxnSpPr>
      <xdr:spPr>
        <a:xfrm>
          <a:off x="4546600" y="1689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27170</xdr:rowOff>
    </xdr:from>
    <xdr:ext cx="534377" cy="259045"/>
    <xdr:sp macro="" textlink="">
      <xdr:nvSpPr>
        <xdr:cNvPr id="235" name="衛生費最大値テキスト">
          <a:extLst>
            <a:ext uri="{FF2B5EF4-FFF2-40B4-BE49-F238E27FC236}">
              <a16:creationId xmlns="" xmlns:a16="http://schemas.microsoft.com/office/drawing/2014/main" id="{8A4014F2-4400-4E45-AAB7-DFE12E0F5D24}"/>
            </a:ext>
          </a:extLst>
        </xdr:cNvPr>
        <xdr:cNvSpPr txBox="1"/>
      </xdr:nvSpPr>
      <xdr:spPr>
        <a:xfrm>
          <a:off x="4686300" y="1528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59,554</a:t>
          </a:r>
          <a:endParaRPr kumimoji="1" lang="ja-JP" altLang="en-US" sz="1000" b="1">
            <a:latin typeface="ＭＳ Ｐゴシック"/>
          </a:endParaRPr>
        </a:p>
      </xdr:txBody>
    </xdr:sp>
    <xdr:clientData/>
  </xdr:oneCellAnchor>
  <xdr:twoCellAnchor>
    <xdr:from>
      <xdr:col>6</xdr:col>
      <xdr:colOff>422275</xdr:colOff>
      <xdr:row>90</xdr:row>
      <xdr:rowOff>80493</xdr:rowOff>
    </xdr:from>
    <xdr:to>
      <xdr:col>6</xdr:col>
      <xdr:colOff>600075</xdr:colOff>
      <xdr:row>90</xdr:row>
      <xdr:rowOff>80493</xdr:rowOff>
    </xdr:to>
    <xdr:cxnSp macro="">
      <xdr:nvCxnSpPr>
        <xdr:cNvPr id="236" name="直線コネクタ 235">
          <a:extLst>
            <a:ext uri="{FF2B5EF4-FFF2-40B4-BE49-F238E27FC236}">
              <a16:creationId xmlns="" xmlns:a16="http://schemas.microsoft.com/office/drawing/2014/main" id="{CE1D6238-07EE-4068-BB0F-8108ECCB203B}"/>
            </a:ext>
          </a:extLst>
        </xdr:cNvPr>
        <xdr:cNvCxnSpPr/>
      </xdr:nvCxnSpPr>
      <xdr:spPr>
        <a:xfrm>
          <a:off x="4546600" y="15510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91084</xdr:rowOff>
    </xdr:from>
    <xdr:to>
      <xdr:col>6</xdr:col>
      <xdr:colOff>511175</xdr:colOff>
      <xdr:row>97</xdr:row>
      <xdr:rowOff>28944</xdr:rowOff>
    </xdr:to>
    <xdr:cxnSp macro="">
      <xdr:nvCxnSpPr>
        <xdr:cNvPr id="237" name="直線コネクタ 236">
          <a:extLst>
            <a:ext uri="{FF2B5EF4-FFF2-40B4-BE49-F238E27FC236}">
              <a16:creationId xmlns="" xmlns:a16="http://schemas.microsoft.com/office/drawing/2014/main" id="{79F36840-63DC-41A1-BBD0-6A22C301FE73}"/>
            </a:ext>
          </a:extLst>
        </xdr:cNvPr>
        <xdr:cNvCxnSpPr/>
      </xdr:nvCxnSpPr>
      <xdr:spPr>
        <a:xfrm flipV="1">
          <a:off x="3797300" y="16550284"/>
          <a:ext cx="838200" cy="109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45787</xdr:rowOff>
    </xdr:from>
    <xdr:ext cx="534377" cy="259045"/>
    <xdr:sp macro="" textlink="">
      <xdr:nvSpPr>
        <xdr:cNvPr id="238" name="衛生費平均値テキスト">
          <a:extLst>
            <a:ext uri="{FF2B5EF4-FFF2-40B4-BE49-F238E27FC236}">
              <a16:creationId xmlns="" xmlns:a16="http://schemas.microsoft.com/office/drawing/2014/main" id="{21687DDF-9F5D-44B6-874E-38CDF8DF8C96}"/>
            </a:ext>
          </a:extLst>
        </xdr:cNvPr>
        <xdr:cNvSpPr txBox="1"/>
      </xdr:nvSpPr>
      <xdr:spPr>
        <a:xfrm>
          <a:off x="4686300" y="16333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32,732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22910</xdr:rowOff>
    </xdr:from>
    <xdr:to>
      <xdr:col>6</xdr:col>
      <xdr:colOff>561975</xdr:colOff>
      <xdr:row>96</xdr:row>
      <xdr:rowOff>124510</xdr:rowOff>
    </xdr:to>
    <xdr:sp macro="" textlink="">
      <xdr:nvSpPr>
        <xdr:cNvPr id="239" name="フローチャート : 判断 238">
          <a:extLst>
            <a:ext uri="{FF2B5EF4-FFF2-40B4-BE49-F238E27FC236}">
              <a16:creationId xmlns="" xmlns:a16="http://schemas.microsoft.com/office/drawing/2014/main" id="{64179101-0EE6-4993-BDC5-0E5B6B2F933C}"/>
            </a:ext>
          </a:extLst>
        </xdr:cNvPr>
        <xdr:cNvSpPr/>
      </xdr:nvSpPr>
      <xdr:spPr>
        <a:xfrm>
          <a:off x="4584700" y="1648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12409</xdr:rowOff>
    </xdr:from>
    <xdr:to>
      <xdr:col>5</xdr:col>
      <xdr:colOff>358775</xdr:colOff>
      <xdr:row>97</xdr:row>
      <xdr:rowOff>28944</xdr:rowOff>
    </xdr:to>
    <xdr:cxnSp macro="">
      <xdr:nvCxnSpPr>
        <xdr:cNvPr id="240" name="直線コネクタ 239">
          <a:extLst>
            <a:ext uri="{FF2B5EF4-FFF2-40B4-BE49-F238E27FC236}">
              <a16:creationId xmlns="" xmlns:a16="http://schemas.microsoft.com/office/drawing/2014/main" id="{6D7FA2C8-919F-46EC-900F-2F5FEF2D7B9B}"/>
            </a:ext>
          </a:extLst>
        </xdr:cNvPr>
        <xdr:cNvCxnSpPr/>
      </xdr:nvCxnSpPr>
      <xdr:spPr>
        <a:xfrm>
          <a:off x="2908300" y="16643059"/>
          <a:ext cx="889000" cy="1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28854</xdr:rowOff>
    </xdr:from>
    <xdr:to>
      <xdr:col>5</xdr:col>
      <xdr:colOff>409575</xdr:colOff>
      <xdr:row>96</xdr:row>
      <xdr:rowOff>130454</xdr:rowOff>
    </xdr:to>
    <xdr:sp macro="" textlink="">
      <xdr:nvSpPr>
        <xdr:cNvPr id="241" name="フローチャート : 判断 240">
          <a:extLst>
            <a:ext uri="{FF2B5EF4-FFF2-40B4-BE49-F238E27FC236}">
              <a16:creationId xmlns="" xmlns:a16="http://schemas.microsoft.com/office/drawing/2014/main" id="{4CD8343E-2751-4E09-92C1-9A0BB6C68E35}"/>
            </a:ext>
          </a:extLst>
        </xdr:cNvPr>
        <xdr:cNvSpPr/>
      </xdr:nvSpPr>
      <xdr:spPr>
        <a:xfrm>
          <a:off x="3746500" y="1648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146981</xdr:rowOff>
    </xdr:from>
    <xdr:ext cx="534377" cy="259045"/>
    <xdr:sp macro="" textlink="">
      <xdr:nvSpPr>
        <xdr:cNvPr id="242" name="テキスト ボックス 241">
          <a:extLst>
            <a:ext uri="{FF2B5EF4-FFF2-40B4-BE49-F238E27FC236}">
              <a16:creationId xmlns="" xmlns:a16="http://schemas.microsoft.com/office/drawing/2014/main" id="{9989B813-E79E-497C-828B-9CBE537F6ADE}"/>
            </a:ext>
          </a:extLst>
        </xdr:cNvPr>
        <xdr:cNvSpPr txBox="1"/>
      </xdr:nvSpPr>
      <xdr:spPr>
        <a:xfrm>
          <a:off x="3530111" y="1626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32,576</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12409</xdr:rowOff>
    </xdr:from>
    <xdr:to>
      <xdr:col>4</xdr:col>
      <xdr:colOff>155575</xdr:colOff>
      <xdr:row>97</xdr:row>
      <xdr:rowOff>78702</xdr:rowOff>
    </xdr:to>
    <xdr:cxnSp macro="">
      <xdr:nvCxnSpPr>
        <xdr:cNvPr id="243" name="直線コネクタ 242">
          <a:extLst>
            <a:ext uri="{FF2B5EF4-FFF2-40B4-BE49-F238E27FC236}">
              <a16:creationId xmlns="" xmlns:a16="http://schemas.microsoft.com/office/drawing/2014/main" id="{9941E6CF-5F55-4C7F-8704-B1333AFC6CCD}"/>
            </a:ext>
          </a:extLst>
        </xdr:cNvPr>
        <xdr:cNvCxnSpPr/>
      </xdr:nvCxnSpPr>
      <xdr:spPr>
        <a:xfrm flipV="1">
          <a:off x="2019300" y="16643059"/>
          <a:ext cx="889000" cy="6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167729</xdr:rowOff>
    </xdr:from>
    <xdr:to>
      <xdr:col>4</xdr:col>
      <xdr:colOff>206375</xdr:colOff>
      <xdr:row>96</xdr:row>
      <xdr:rowOff>97879</xdr:rowOff>
    </xdr:to>
    <xdr:sp macro="" textlink="">
      <xdr:nvSpPr>
        <xdr:cNvPr id="244" name="フローチャート : 判断 243">
          <a:extLst>
            <a:ext uri="{FF2B5EF4-FFF2-40B4-BE49-F238E27FC236}">
              <a16:creationId xmlns="" xmlns:a16="http://schemas.microsoft.com/office/drawing/2014/main" id="{54DC9091-140D-4F1C-826B-55912A8FD616}"/>
            </a:ext>
          </a:extLst>
        </xdr:cNvPr>
        <xdr:cNvSpPr/>
      </xdr:nvSpPr>
      <xdr:spPr>
        <a:xfrm>
          <a:off x="2857500" y="1645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114406</xdr:rowOff>
    </xdr:from>
    <xdr:ext cx="534377" cy="259045"/>
    <xdr:sp macro="" textlink="">
      <xdr:nvSpPr>
        <xdr:cNvPr id="245" name="テキスト ボックス 244">
          <a:extLst>
            <a:ext uri="{FF2B5EF4-FFF2-40B4-BE49-F238E27FC236}">
              <a16:creationId xmlns="" xmlns:a16="http://schemas.microsoft.com/office/drawing/2014/main" id="{F1B47040-F052-4A70-B36D-8065DD2FC943}"/>
            </a:ext>
          </a:extLst>
        </xdr:cNvPr>
        <xdr:cNvSpPr txBox="1"/>
      </xdr:nvSpPr>
      <xdr:spPr>
        <a:xfrm>
          <a:off x="2641111" y="1623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57365</xdr:rowOff>
    </xdr:from>
    <xdr:to>
      <xdr:col>2</xdr:col>
      <xdr:colOff>638175</xdr:colOff>
      <xdr:row>97</xdr:row>
      <xdr:rowOff>78702</xdr:rowOff>
    </xdr:to>
    <xdr:cxnSp macro="">
      <xdr:nvCxnSpPr>
        <xdr:cNvPr id="246" name="直線コネクタ 245">
          <a:extLst>
            <a:ext uri="{FF2B5EF4-FFF2-40B4-BE49-F238E27FC236}">
              <a16:creationId xmlns="" xmlns:a16="http://schemas.microsoft.com/office/drawing/2014/main" id="{EDBB1921-EE1B-448A-B622-E0A782462B98}"/>
            </a:ext>
          </a:extLst>
        </xdr:cNvPr>
        <xdr:cNvCxnSpPr/>
      </xdr:nvCxnSpPr>
      <xdr:spPr>
        <a:xfrm>
          <a:off x="1130300" y="16688015"/>
          <a:ext cx="889000" cy="21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66421</xdr:rowOff>
    </xdr:from>
    <xdr:to>
      <xdr:col>3</xdr:col>
      <xdr:colOff>3175</xdr:colOff>
      <xdr:row>96</xdr:row>
      <xdr:rowOff>168021</xdr:rowOff>
    </xdr:to>
    <xdr:sp macro="" textlink="">
      <xdr:nvSpPr>
        <xdr:cNvPr id="247" name="フローチャート : 判断 246">
          <a:extLst>
            <a:ext uri="{FF2B5EF4-FFF2-40B4-BE49-F238E27FC236}">
              <a16:creationId xmlns="" xmlns:a16="http://schemas.microsoft.com/office/drawing/2014/main" id="{44F9B28A-C5AD-4287-92C0-FE88D023717C}"/>
            </a:ext>
          </a:extLst>
        </xdr:cNvPr>
        <xdr:cNvSpPr/>
      </xdr:nvSpPr>
      <xdr:spPr>
        <a:xfrm>
          <a:off x="1968500" y="165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13098</xdr:rowOff>
    </xdr:from>
    <xdr:ext cx="534377" cy="259045"/>
    <xdr:sp macro="" textlink="">
      <xdr:nvSpPr>
        <xdr:cNvPr id="248" name="テキスト ボックス 247">
          <a:extLst>
            <a:ext uri="{FF2B5EF4-FFF2-40B4-BE49-F238E27FC236}">
              <a16:creationId xmlns="" xmlns:a16="http://schemas.microsoft.com/office/drawing/2014/main" id="{DFA199B7-5BCB-4236-B8DD-A8C4FD5DD666}"/>
            </a:ext>
          </a:extLst>
        </xdr:cNvPr>
        <xdr:cNvSpPr txBox="1"/>
      </xdr:nvSpPr>
      <xdr:spPr>
        <a:xfrm>
          <a:off x="1752111" y="163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31,590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59753</xdr:rowOff>
    </xdr:from>
    <xdr:to>
      <xdr:col>1</xdr:col>
      <xdr:colOff>485775</xdr:colOff>
      <xdr:row>96</xdr:row>
      <xdr:rowOff>161353</xdr:rowOff>
    </xdr:to>
    <xdr:sp macro="" textlink="">
      <xdr:nvSpPr>
        <xdr:cNvPr id="249" name="フローチャート : 判断 248">
          <a:extLst>
            <a:ext uri="{FF2B5EF4-FFF2-40B4-BE49-F238E27FC236}">
              <a16:creationId xmlns="" xmlns:a16="http://schemas.microsoft.com/office/drawing/2014/main" id="{87CA835C-5030-4A0A-B8CA-7E0A953A1699}"/>
            </a:ext>
          </a:extLst>
        </xdr:cNvPr>
        <xdr:cNvSpPr/>
      </xdr:nvSpPr>
      <xdr:spPr>
        <a:xfrm>
          <a:off x="1079500" y="1651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6430</xdr:rowOff>
    </xdr:from>
    <xdr:ext cx="534377" cy="259045"/>
    <xdr:sp macro="" textlink="">
      <xdr:nvSpPr>
        <xdr:cNvPr id="250" name="テキスト ボックス 249">
          <a:extLst>
            <a:ext uri="{FF2B5EF4-FFF2-40B4-BE49-F238E27FC236}">
              <a16:creationId xmlns="" xmlns:a16="http://schemas.microsoft.com/office/drawing/2014/main" id="{83DC6369-57E2-4CAB-82AE-FFB2358F1C8A}"/>
            </a:ext>
          </a:extLst>
        </xdr:cNvPr>
        <xdr:cNvSpPr txBox="1"/>
      </xdr:nvSpPr>
      <xdr:spPr>
        <a:xfrm>
          <a:off x="863111" y="1629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31,765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F83C5DE6-93A5-4CCA-B2A2-198528764116}"/>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a:extLst>
            <a:ext uri="{FF2B5EF4-FFF2-40B4-BE49-F238E27FC236}">
              <a16:creationId xmlns="" xmlns:a16="http://schemas.microsoft.com/office/drawing/2014/main" id="{37F0EA20-B194-4CB6-ABB7-74627D9408D1}"/>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a:extLst>
            <a:ext uri="{FF2B5EF4-FFF2-40B4-BE49-F238E27FC236}">
              <a16:creationId xmlns="" xmlns:a16="http://schemas.microsoft.com/office/drawing/2014/main" id="{C7964B25-3E63-4F79-B219-C0E80B2F0AF8}"/>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a:extLst>
            <a:ext uri="{FF2B5EF4-FFF2-40B4-BE49-F238E27FC236}">
              <a16:creationId xmlns="" xmlns:a16="http://schemas.microsoft.com/office/drawing/2014/main" id="{16FEA6D5-E5E3-4CEC-AF51-84E1FCFAA84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a:extLst>
            <a:ext uri="{FF2B5EF4-FFF2-40B4-BE49-F238E27FC236}">
              <a16:creationId xmlns="" xmlns:a16="http://schemas.microsoft.com/office/drawing/2014/main" id="{5E5CE7F9-5827-44EC-8ADA-E4B381FD45EF}"/>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40284</xdr:rowOff>
    </xdr:from>
    <xdr:to>
      <xdr:col>6</xdr:col>
      <xdr:colOff>561975</xdr:colOff>
      <xdr:row>96</xdr:row>
      <xdr:rowOff>141884</xdr:rowOff>
    </xdr:to>
    <xdr:sp macro="" textlink="">
      <xdr:nvSpPr>
        <xdr:cNvPr id="256" name="円/楕円 255">
          <a:extLst>
            <a:ext uri="{FF2B5EF4-FFF2-40B4-BE49-F238E27FC236}">
              <a16:creationId xmlns="" xmlns:a16="http://schemas.microsoft.com/office/drawing/2014/main" id="{9AA51413-3898-483D-A7F7-58955B7714BC}"/>
            </a:ext>
          </a:extLst>
        </xdr:cNvPr>
        <xdr:cNvSpPr/>
      </xdr:nvSpPr>
      <xdr:spPr>
        <a:xfrm>
          <a:off x="4584700" y="1649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18711</xdr:rowOff>
    </xdr:from>
    <xdr:ext cx="534377" cy="259045"/>
    <xdr:sp macro="" textlink="">
      <xdr:nvSpPr>
        <xdr:cNvPr id="257" name="衛生費該当値テキスト">
          <a:extLst>
            <a:ext uri="{FF2B5EF4-FFF2-40B4-BE49-F238E27FC236}">
              <a16:creationId xmlns="" xmlns:a16="http://schemas.microsoft.com/office/drawing/2014/main" id="{18CAAA09-D474-439A-9D34-CEF89A4CD585}"/>
            </a:ext>
          </a:extLst>
        </xdr:cNvPr>
        <xdr:cNvSpPr txBox="1"/>
      </xdr:nvSpPr>
      <xdr:spPr>
        <a:xfrm>
          <a:off x="4686300" y="1647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32,276</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149594</xdr:rowOff>
    </xdr:from>
    <xdr:to>
      <xdr:col>5</xdr:col>
      <xdr:colOff>409575</xdr:colOff>
      <xdr:row>97</xdr:row>
      <xdr:rowOff>79744</xdr:rowOff>
    </xdr:to>
    <xdr:sp macro="" textlink="">
      <xdr:nvSpPr>
        <xdr:cNvPr id="258" name="円/楕円 257">
          <a:extLst>
            <a:ext uri="{FF2B5EF4-FFF2-40B4-BE49-F238E27FC236}">
              <a16:creationId xmlns="" xmlns:a16="http://schemas.microsoft.com/office/drawing/2014/main" id="{67310DFE-6879-4B63-859C-5C600AADC25C}"/>
            </a:ext>
          </a:extLst>
        </xdr:cNvPr>
        <xdr:cNvSpPr/>
      </xdr:nvSpPr>
      <xdr:spPr>
        <a:xfrm>
          <a:off x="3746500" y="1660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70871</xdr:rowOff>
    </xdr:from>
    <xdr:ext cx="534377" cy="259045"/>
    <xdr:sp macro="" textlink="">
      <xdr:nvSpPr>
        <xdr:cNvPr id="259" name="テキスト ボックス 258">
          <a:extLst>
            <a:ext uri="{FF2B5EF4-FFF2-40B4-BE49-F238E27FC236}">
              <a16:creationId xmlns="" xmlns:a16="http://schemas.microsoft.com/office/drawing/2014/main" id="{56D44A1D-B38F-4A9C-B1E0-C6A45B0F4609}"/>
            </a:ext>
          </a:extLst>
        </xdr:cNvPr>
        <xdr:cNvSpPr txBox="1"/>
      </xdr:nvSpPr>
      <xdr:spPr>
        <a:xfrm>
          <a:off x="3530111" y="167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29,407</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133059</xdr:rowOff>
    </xdr:from>
    <xdr:to>
      <xdr:col>4</xdr:col>
      <xdr:colOff>206375</xdr:colOff>
      <xdr:row>97</xdr:row>
      <xdr:rowOff>63209</xdr:rowOff>
    </xdr:to>
    <xdr:sp macro="" textlink="">
      <xdr:nvSpPr>
        <xdr:cNvPr id="260" name="円/楕円 259">
          <a:extLst>
            <a:ext uri="{FF2B5EF4-FFF2-40B4-BE49-F238E27FC236}">
              <a16:creationId xmlns="" xmlns:a16="http://schemas.microsoft.com/office/drawing/2014/main" id="{3FC3167E-29BB-4A42-9B2F-F29E785B1CB1}"/>
            </a:ext>
          </a:extLst>
        </xdr:cNvPr>
        <xdr:cNvSpPr/>
      </xdr:nvSpPr>
      <xdr:spPr>
        <a:xfrm>
          <a:off x="2857500" y="1659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54336</xdr:rowOff>
    </xdr:from>
    <xdr:ext cx="534377" cy="259045"/>
    <xdr:sp macro="" textlink="">
      <xdr:nvSpPr>
        <xdr:cNvPr id="261" name="テキスト ボックス 260">
          <a:extLst>
            <a:ext uri="{FF2B5EF4-FFF2-40B4-BE49-F238E27FC236}">
              <a16:creationId xmlns="" xmlns:a16="http://schemas.microsoft.com/office/drawing/2014/main" id="{B52DC69E-7DF2-419F-B36A-3A29F325F5E8}"/>
            </a:ext>
          </a:extLst>
        </xdr:cNvPr>
        <xdr:cNvSpPr txBox="1"/>
      </xdr:nvSpPr>
      <xdr:spPr>
        <a:xfrm>
          <a:off x="2641111" y="16684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29,841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27902</xdr:rowOff>
    </xdr:from>
    <xdr:to>
      <xdr:col>3</xdr:col>
      <xdr:colOff>3175</xdr:colOff>
      <xdr:row>97</xdr:row>
      <xdr:rowOff>129502</xdr:rowOff>
    </xdr:to>
    <xdr:sp macro="" textlink="">
      <xdr:nvSpPr>
        <xdr:cNvPr id="262" name="円/楕円 261">
          <a:extLst>
            <a:ext uri="{FF2B5EF4-FFF2-40B4-BE49-F238E27FC236}">
              <a16:creationId xmlns="" xmlns:a16="http://schemas.microsoft.com/office/drawing/2014/main" id="{0FA996AC-5E90-455A-A38E-DCA7209E9E49}"/>
            </a:ext>
          </a:extLst>
        </xdr:cNvPr>
        <xdr:cNvSpPr/>
      </xdr:nvSpPr>
      <xdr:spPr>
        <a:xfrm>
          <a:off x="1968500" y="1665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120629</xdr:rowOff>
    </xdr:from>
    <xdr:ext cx="534377" cy="259045"/>
    <xdr:sp macro="" textlink="">
      <xdr:nvSpPr>
        <xdr:cNvPr id="263" name="テキスト ボックス 262">
          <a:extLst>
            <a:ext uri="{FF2B5EF4-FFF2-40B4-BE49-F238E27FC236}">
              <a16:creationId xmlns="" xmlns:a16="http://schemas.microsoft.com/office/drawing/2014/main" id="{2B9D4E05-43D0-4630-BFDF-3CD9E40447FA}"/>
            </a:ext>
          </a:extLst>
        </xdr:cNvPr>
        <xdr:cNvSpPr txBox="1"/>
      </xdr:nvSpPr>
      <xdr:spPr>
        <a:xfrm>
          <a:off x="1752111" y="16751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28,101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6565</xdr:rowOff>
    </xdr:from>
    <xdr:to>
      <xdr:col>1</xdr:col>
      <xdr:colOff>485775</xdr:colOff>
      <xdr:row>97</xdr:row>
      <xdr:rowOff>108165</xdr:rowOff>
    </xdr:to>
    <xdr:sp macro="" textlink="">
      <xdr:nvSpPr>
        <xdr:cNvPr id="264" name="円/楕円 263">
          <a:extLst>
            <a:ext uri="{FF2B5EF4-FFF2-40B4-BE49-F238E27FC236}">
              <a16:creationId xmlns="" xmlns:a16="http://schemas.microsoft.com/office/drawing/2014/main" id="{3CACD3A0-DE9A-4DE5-95CD-56B0F1A3C77C}"/>
            </a:ext>
          </a:extLst>
        </xdr:cNvPr>
        <xdr:cNvSpPr/>
      </xdr:nvSpPr>
      <xdr:spPr>
        <a:xfrm>
          <a:off x="1079500" y="1663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99292</xdr:rowOff>
    </xdr:from>
    <xdr:ext cx="534377" cy="259045"/>
    <xdr:sp macro="" textlink="">
      <xdr:nvSpPr>
        <xdr:cNvPr id="265" name="テキスト ボックス 264">
          <a:extLst>
            <a:ext uri="{FF2B5EF4-FFF2-40B4-BE49-F238E27FC236}">
              <a16:creationId xmlns="" xmlns:a16="http://schemas.microsoft.com/office/drawing/2014/main" id="{64BB7E3C-96EE-4BAA-B2E3-37CA2C1B972A}"/>
            </a:ext>
          </a:extLst>
        </xdr:cNvPr>
        <xdr:cNvSpPr txBox="1"/>
      </xdr:nvSpPr>
      <xdr:spPr>
        <a:xfrm>
          <a:off x="863111" y="16729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28,661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a:extLst>
            <a:ext uri="{FF2B5EF4-FFF2-40B4-BE49-F238E27FC236}">
              <a16:creationId xmlns="" xmlns:a16="http://schemas.microsoft.com/office/drawing/2014/main" id="{0B4B4B61-333C-44DF-B9D3-6CFC4CFE3012}"/>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a:extLst>
            <a:ext uri="{FF2B5EF4-FFF2-40B4-BE49-F238E27FC236}">
              <a16:creationId xmlns="" xmlns:a16="http://schemas.microsoft.com/office/drawing/2014/main" id="{FC62B2D2-DF46-42A6-B397-E60AB81CC3A3}"/>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a:extLst>
            <a:ext uri="{FF2B5EF4-FFF2-40B4-BE49-F238E27FC236}">
              <a16:creationId xmlns="" xmlns:a16="http://schemas.microsoft.com/office/drawing/2014/main" id="{A38F8273-430F-4DFD-ACE0-78DB775D9E52}"/>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a:extLst>
            <a:ext uri="{FF2B5EF4-FFF2-40B4-BE49-F238E27FC236}">
              <a16:creationId xmlns="" xmlns:a16="http://schemas.microsoft.com/office/drawing/2014/main" id="{3B56C566-25FB-4F82-B067-4C774B1C778A}"/>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a:extLst>
            <a:ext uri="{FF2B5EF4-FFF2-40B4-BE49-F238E27FC236}">
              <a16:creationId xmlns="" xmlns:a16="http://schemas.microsoft.com/office/drawing/2014/main" id="{31580650-A901-4E96-B124-43883BB816B6}"/>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a:extLst>
            <a:ext uri="{FF2B5EF4-FFF2-40B4-BE49-F238E27FC236}">
              <a16:creationId xmlns="" xmlns:a16="http://schemas.microsoft.com/office/drawing/2014/main" id="{A6B0563D-4BE0-43EE-A71B-15545B192D26}"/>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a:extLst>
            <a:ext uri="{FF2B5EF4-FFF2-40B4-BE49-F238E27FC236}">
              <a16:creationId xmlns="" xmlns:a16="http://schemas.microsoft.com/office/drawing/2014/main" id="{ABEBEA62-F5BE-4FD3-9E54-D480469908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a:extLst>
            <a:ext uri="{FF2B5EF4-FFF2-40B4-BE49-F238E27FC236}">
              <a16:creationId xmlns="" xmlns:a16="http://schemas.microsoft.com/office/drawing/2014/main" id="{432988E0-5BAD-46A9-9EAC-FE3D777FB9F2}"/>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a:extLst>
            <a:ext uri="{FF2B5EF4-FFF2-40B4-BE49-F238E27FC236}">
              <a16:creationId xmlns="" xmlns:a16="http://schemas.microsoft.com/office/drawing/2014/main" id="{55018DF4-5D07-417A-8B19-0274B857313C}"/>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a:extLst>
            <a:ext uri="{FF2B5EF4-FFF2-40B4-BE49-F238E27FC236}">
              <a16:creationId xmlns="" xmlns:a16="http://schemas.microsoft.com/office/drawing/2014/main" id="{C69CEF99-A76D-42D5-B0F5-36D4543FBDB9}"/>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a:extLst>
            <a:ext uri="{FF2B5EF4-FFF2-40B4-BE49-F238E27FC236}">
              <a16:creationId xmlns="" xmlns:a16="http://schemas.microsoft.com/office/drawing/2014/main" id="{1D31B5E2-730F-493D-AA33-3F090B7DA1C3}"/>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a:extLst>
            <a:ext uri="{FF2B5EF4-FFF2-40B4-BE49-F238E27FC236}">
              <a16:creationId xmlns="" xmlns:a16="http://schemas.microsoft.com/office/drawing/2014/main" id="{3AAFF7A6-2E96-4B46-947F-DD41E90D6E8D}"/>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a:extLst>
            <a:ext uri="{FF2B5EF4-FFF2-40B4-BE49-F238E27FC236}">
              <a16:creationId xmlns="" xmlns:a16="http://schemas.microsoft.com/office/drawing/2014/main" id="{12BF3975-C12C-437C-A230-C10CFC4AC364}"/>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36</xdr:row>
      <xdr:rowOff>35577</xdr:rowOff>
    </xdr:from>
    <xdr:ext cx="377026" cy="259045"/>
    <xdr:sp macro="" textlink="">
      <xdr:nvSpPr>
        <xdr:cNvPr id="279" name="テキスト ボックス 278">
          <a:extLst>
            <a:ext uri="{FF2B5EF4-FFF2-40B4-BE49-F238E27FC236}">
              <a16:creationId xmlns="" xmlns:a16="http://schemas.microsoft.com/office/drawing/2014/main" id="{C9470C76-0507-4AE9-9615-5B1FFAA43899}"/>
            </a:ext>
          </a:extLst>
        </xdr:cNvPr>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a:extLst>
            <a:ext uri="{FF2B5EF4-FFF2-40B4-BE49-F238E27FC236}">
              <a16:creationId xmlns="" xmlns:a16="http://schemas.microsoft.com/office/drawing/2014/main" id="{53413319-CFD9-44F1-B07E-34CFE4BB6CEE}"/>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1" name="テキスト ボックス 280">
          <a:extLst>
            <a:ext uri="{FF2B5EF4-FFF2-40B4-BE49-F238E27FC236}">
              <a16:creationId xmlns="" xmlns:a16="http://schemas.microsoft.com/office/drawing/2014/main" id="{D0CC30F1-643E-48E3-96D7-62FBC860426B}"/>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a:extLst>
            <a:ext uri="{FF2B5EF4-FFF2-40B4-BE49-F238E27FC236}">
              <a16:creationId xmlns="" xmlns:a16="http://schemas.microsoft.com/office/drawing/2014/main" id="{65D2FE35-B4F9-4411-AD6F-43004712EA8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3" name="テキスト ボックス 282">
          <a:extLst>
            <a:ext uri="{FF2B5EF4-FFF2-40B4-BE49-F238E27FC236}">
              <a16:creationId xmlns="" xmlns:a16="http://schemas.microsoft.com/office/drawing/2014/main" id="{3797DDCC-C1D3-4D05-8475-93C9EDCDE058}"/>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a:extLst>
            <a:ext uri="{FF2B5EF4-FFF2-40B4-BE49-F238E27FC236}">
              <a16:creationId xmlns="" xmlns:a16="http://schemas.microsoft.com/office/drawing/2014/main" id="{86109575-C821-47B5-BF4C-2E51915084D6}"/>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5" name="テキスト ボックス 284">
          <a:extLst>
            <a:ext uri="{FF2B5EF4-FFF2-40B4-BE49-F238E27FC236}">
              <a16:creationId xmlns="" xmlns:a16="http://schemas.microsoft.com/office/drawing/2014/main" id="{EE6CA37A-99F7-4333-BE93-E8B2ACD3EC3D}"/>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a:extLst>
            <a:ext uri="{FF2B5EF4-FFF2-40B4-BE49-F238E27FC236}">
              <a16:creationId xmlns="" xmlns:a16="http://schemas.microsoft.com/office/drawing/2014/main" id="{17E9F302-E05A-418E-8FED-00C0AC10BC67}"/>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7" name="テキスト ボックス 286">
          <a:extLst>
            <a:ext uri="{FF2B5EF4-FFF2-40B4-BE49-F238E27FC236}">
              <a16:creationId xmlns="" xmlns:a16="http://schemas.microsoft.com/office/drawing/2014/main" id="{E7492E3B-1616-479F-8B46-4060B0F80CB7}"/>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a:extLst>
            <a:ext uri="{FF2B5EF4-FFF2-40B4-BE49-F238E27FC236}">
              <a16:creationId xmlns="" xmlns:a16="http://schemas.microsoft.com/office/drawing/2014/main" id="{A3F94653-970D-4304-8AB0-4A56176F4D24}"/>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143510</xdr:rowOff>
    </xdr:from>
    <xdr:to>
      <xdr:col>15</xdr:col>
      <xdr:colOff>180340</xdr:colOff>
      <xdr:row>39</xdr:row>
      <xdr:rowOff>10922</xdr:rowOff>
    </xdr:to>
    <xdr:cxnSp macro="">
      <xdr:nvCxnSpPr>
        <xdr:cNvPr id="289" name="直線コネクタ 288">
          <a:extLst>
            <a:ext uri="{FF2B5EF4-FFF2-40B4-BE49-F238E27FC236}">
              <a16:creationId xmlns="" xmlns:a16="http://schemas.microsoft.com/office/drawing/2014/main" id="{4EA3FD16-D153-4C40-B179-245AE77C150A}"/>
            </a:ext>
          </a:extLst>
        </xdr:cNvPr>
        <xdr:cNvCxnSpPr/>
      </xdr:nvCxnSpPr>
      <xdr:spPr>
        <a:xfrm flipV="1">
          <a:off x="10475595" y="5458460"/>
          <a:ext cx="127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14749</xdr:rowOff>
    </xdr:from>
    <xdr:ext cx="313932" cy="259045"/>
    <xdr:sp macro="" textlink="">
      <xdr:nvSpPr>
        <xdr:cNvPr id="290" name="労働費最小値テキスト">
          <a:extLst>
            <a:ext uri="{FF2B5EF4-FFF2-40B4-BE49-F238E27FC236}">
              <a16:creationId xmlns="" xmlns:a16="http://schemas.microsoft.com/office/drawing/2014/main" id="{DD0D72D9-450C-48E7-A833-185E336D7F3D}"/>
            </a:ext>
          </a:extLst>
        </xdr:cNvPr>
        <xdr:cNvSpPr txBox="1"/>
      </xdr:nvSpPr>
      <xdr:spPr>
        <a:xfrm>
          <a:off x="10528300" y="6701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15</xdr:col>
      <xdr:colOff>92075</xdr:colOff>
      <xdr:row>39</xdr:row>
      <xdr:rowOff>10922</xdr:rowOff>
    </xdr:from>
    <xdr:to>
      <xdr:col>15</xdr:col>
      <xdr:colOff>269875</xdr:colOff>
      <xdr:row>39</xdr:row>
      <xdr:rowOff>10922</xdr:rowOff>
    </xdr:to>
    <xdr:cxnSp macro="">
      <xdr:nvCxnSpPr>
        <xdr:cNvPr id="291" name="直線コネクタ 290">
          <a:extLst>
            <a:ext uri="{FF2B5EF4-FFF2-40B4-BE49-F238E27FC236}">
              <a16:creationId xmlns="" xmlns:a16="http://schemas.microsoft.com/office/drawing/2014/main" id="{D3A7FC33-8AF8-403B-8E99-5E94C78D8E7E}"/>
            </a:ext>
          </a:extLst>
        </xdr:cNvPr>
        <xdr:cNvCxnSpPr/>
      </xdr:nvCxnSpPr>
      <xdr:spPr>
        <a:xfrm>
          <a:off x="10388600" y="669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90187</xdr:rowOff>
    </xdr:from>
    <xdr:ext cx="469744" cy="259045"/>
    <xdr:sp macro="" textlink="">
      <xdr:nvSpPr>
        <xdr:cNvPr id="292" name="労働費最大値テキスト">
          <a:extLst>
            <a:ext uri="{FF2B5EF4-FFF2-40B4-BE49-F238E27FC236}">
              <a16:creationId xmlns="" xmlns:a16="http://schemas.microsoft.com/office/drawing/2014/main" id="{628F445A-1D07-4529-A172-6A3B1106AE3E}"/>
            </a:ext>
          </a:extLst>
        </xdr:cNvPr>
        <xdr:cNvSpPr txBox="1"/>
      </xdr:nvSpPr>
      <xdr:spPr>
        <a:xfrm>
          <a:off x="10528300" y="523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1,670</a:t>
          </a:r>
          <a:endParaRPr kumimoji="1" lang="ja-JP" altLang="en-US" sz="1000" b="1">
            <a:latin typeface="ＭＳ Ｐゴシック"/>
          </a:endParaRPr>
        </a:p>
      </xdr:txBody>
    </xdr:sp>
    <xdr:clientData/>
  </xdr:oneCellAnchor>
  <xdr:twoCellAnchor>
    <xdr:from>
      <xdr:col>15</xdr:col>
      <xdr:colOff>92075</xdr:colOff>
      <xdr:row>31</xdr:row>
      <xdr:rowOff>143510</xdr:rowOff>
    </xdr:from>
    <xdr:to>
      <xdr:col>15</xdr:col>
      <xdr:colOff>269875</xdr:colOff>
      <xdr:row>31</xdr:row>
      <xdr:rowOff>143510</xdr:rowOff>
    </xdr:to>
    <xdr:cxnSp macro="">
      <xdr:nvCxnSpPr>
        <xdr:cNvPr id="293" name="直線コネクタ 292">
          <a:extLst>
            <a:ext uri="{FF2B5EF4-FFF2-40B4-BE49-F238E27FC236}">
              <a16:creationId xmlns="" xmlns:a16="http://schemas.microsoft.com/office/drawing/2014/main" id="{A290FDEF-8AE1-43E9-98B5-F2B555C38BC7}"/>
            </a:ext>
          </a:extLst>
        </xdr:cNvPr>
        <xdr:cNvCxnSpPr/>
      </xdr:nvCxnSpPr>
      <xdr:spPr>
        <a:xfrm>
          <a:off x="10388600" y="5458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75692</xdr:rowOff>
    </xdr:from>
    <xdr:to>
      <xdr:col>15</xdr:col>
      <xdr:colOff>180975</xdr:colOff>
      <xdr:row>39</xdr:row>
      <xdr:rowOff>10922</xdr:rowOff>
    </xdr:to>
    <xdr:cxnSp macro="">
      <xdr:nvCxnSpPr>
        <xdr:cNvPr id="294" name="直線コネクタ 293">
          <a:extLst>
            <a:ext uri="{FF2B5EF4-FFF2-40B4-BE49-F238E27FC236}">
              <a16:creationId xmlns="" xmlns:a16="http://schemas.microsoft.com/office/drawing/2014/main" id="{609A3638-0745-4A74-8A7F-F56611F91473}"/>
            </a:ext>
          </a:extLst>
        </xdr:cNvPr>
        <xdr:cNvCxnSpPr/>
      </xdr:nvCxnSpPr>
      <xdr:spPr>
        <a:xfrm>
          <a:off x="9639300" y="6419342"/>
          <a:ext cx="838200" cy="27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66057</xdr:rowOff>
    </xdr:from>
    <xdr:ext cx="378565" cy="259045"/>
    <xdr:sp macro="" textlink="">
      <xdr:nvSpPr>
        <xdr:cNvPr id="295" name="労働費平均値テキスト">
          <a:extLst>
            <a:ext uri="{FF2B5EF4-FFF2-40B4-BE49-F238E27FC236}">
              <a16:creationId xmlns="" xmlns:a16="http://schemas.microsoft.com/office/drawing/2014/main" id="{C591C365-E7C3-445A-A5E2-43C772929479}"/>
            </a:ext>
          </a:extLst>
        </xdr:cNvPr>
        <xdr:cNvSpPr txBox="1"/>
      </xdr:nvSpPr>
      <xdr:spPr>
        <a:xfrm>
          <a:off x="10528300" y="62382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43180</xdr:rowOff>
    </xdr:from>
    <xdr:to>
      <xdr:col>15</xdr:col>
      <xdr:colOff>231775</xdr:colOff>
      <xdr:row>37</xdr:row>
      <xdr:rowOff>144780</xdr:rowOff>
    </xdr:to>
    <xdr:sp macro="" textlink="">
      <xdr:nvSpPr>
        <xdr:cNvPr id="296" name="フローチャート : 判断 295">
          <a:extLst>
            <a:ext uri="{FF2B5EF4-FFF2-40B4-BE49-F238E27FC236}">
              <a16:creationId xmlns="" xmlns:a16="http://schemas.microsoft.com/office/drawing/2014/main" id="{BD46174B-6A26-4120-BD69-EDE7FF42735F}"/>
            </a:ext>
          </a:extLst>
        </xdr:cNvPr>
        <xdr:cNvSpPr/>
      </xdr:nvSpPr>
      <xdr:spPr>
        <a:xfrm>
          <a:off x="104267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4064</xdr:rowOff>
    </xdr:from>
    <xdr:to>
      <xdr:col>14</xdr:col>
      <xdr:colOff>28575</xdr:colOff>
      <xdr:row>37</xdr:row>
      <xdr:rowOff>75692</xdr:rowOff>
    </xdr:to>
    <xdr:cxnSp macro="">
      <xdr:nvCxnSpPr>
        <xdr:cNvPr id="297" name="直線コネクタ 296">
          <a:extLst>
            <a:ext uri="{FF2B5EF4-FFF2-40B4-BE49-F238E27FC236}">
              <a16:creationId xmlns="" xmlns:a16="http://schemas.microsoft.com/office/drawing/2014/main" id="{8D1AB810-ACF9-4E67-86B7-BBF996821F85}"/>
            </a:ext>
          </a:extLst>
        </xdr:cNvPr>
        <xdr:cNvCxnSpPr/>
      </xdr:nvCxnSpPr>
      <xdr:spPr>
        <a:xfrm>
          <a:off x="8750300" y="6176264"/>
          <a:ext cx="889000" cy="24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109474</xdr:rowOff>
    </xdr:from>
    <xdr:to>
      <xdr:col>14</xdr:col>
      <xdr:colOff>79375</xdr:colOff>
      <xdr:row>37</xdr:row>
      <xdr:rowOff>39624</xdr:rowOff>
    </xdr:to>
    <xdr:sp macro="" textlink="">
      <xdr:nvSpPr>
        <xdr:cNvPr id="298" name="フローチャート : 判断 297">
          <a:extLst>
            <a:ext uri="{FF2B5EF4-FFF2-40B4-BE49-F238E27FC236}">
              <a16:creationId xmlns="" xmlns:a16="http://schemas.microsoft.com/office/drawing/2014/main" id="{CA0AFD7D-7D8E-44C2-8035-BE4E0FF4EB17}"/>
            </a:ext>
          </a:extLst>
        </xdr:cNvPr>
        <xdr:cNvSpPr/>
      </xdr:nvSpPr>
      <xdr:spPr>
        <a:xfrm>
          <a:off x="95885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56151</xdr:rowOff>
    </xdr:from>
    <xdr:ext cx="378565" cy="259045"/>
    <xdr:sp macro="" textlink="">
      <xdr:nvSpPr>
        <xdr:cNvPr id="299" name="テキスト ボックス 298">
          <a:extLst>
            <a:ext uri="{FF2B5EF4-FFF2-40B4-BE49-F238E27FC236}">
              <a16:creationId xmlns="" xmlns:a16="http://schemas.microsoft.com/office/drawing/2014/main" id="{79920F0E-6748-4E56-92A7-34FFFD7A6B58}"/>
            </a:ext>
          </a:extLst>
        </xdr:cNvPr>
        <xdr:cNvSpPr txBox="1"/>
      </xdr:nvSpPr>
      <xdr:spPr>
        <a:xfrm>
          <a:off x="9450017" y="6056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84836</xdr:rowOff>
    </xdr:from>
    <xdr:to>
      <xdr:col>12</xdr:col>
      <xdr:colOff>511175</xdr:colOff>
      <xdr:row>36</xdr:row>
      <xdr:rowOff>4064</xdr:rowOff>
    </xdr:to>
    <xdr:cxnSp macro="">
      <xdr:nvCxnSpPr>
        <xdr:cNvPr id="300" name="直線コネクタ 299">
          <a:extLst>
            <a:ext uri="{FF2B5EF4-FFF2-40B4-BE49-F238E27FC236}">
              <a16:creationId xmlns="" xmlns:a16="http://schemas.microsoft.com/office/drawing/2014/main" id="{920568CA-5943-4F66-B02F-7F6C5350E302}"/>
            </a:ext>
          </a:extLst>
        </xdr:cNvPr>
        <xdr:cNvCxnSpPr/>
      </xdr:nvCxnSpPr>
      <xdr:spPr>
        <a:xfrm>
          <a:off x="7861300" y="6085586"/>
          <a:ext cx="889000" cy="9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70612</xdr:rowOff>
    </xdr:from>
    <xdr:to>
      <xdr:col>12</xdr:col>
      <xdr:colOff>561975</xdr:colOff>
      <xdr:row>36</xdr:row>
      <xdr:rowOff>762</xdr:rowOff>
    </xdr:to>
    <xdr:sp macro="" textlink="">
      <xdr:nvSpPr>
        <xdr:cNvPr id="301" name="フローチャート : 判断 300">
          <a:extLst>
            <a:ext uri="{FF2B5EF4-FFF2-40B4-BE49-F238E27FC236}">
              <a16:creationId xmlns="" xmlns:a16="http://schemas.microsoft.com/office/drawing/2014/main" id="{FB7312DA-4826-460C-9698-6C0E34BEBB33}"/>
            </a:ext>
          </a:extLst>
        </xdr:cNvPr>
        <xdr:cNvSpPr/>
      </xdr:nvSpPr>
      <xdr:spPr>
        <a:xfrm>
          <a:off x="8699500" y="607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34</xdr:row>
      <xdr:rowOff>17289</xdr:rowOff>
    </xdr:from>
    <xdr:ext cx="378565" cy="259045"/>
    <xdr:sp macro="" textlink="">
      <xdr:nvSpPr>
        <xdr:cNvPr id="302" name="テキスト ボックス 301">
          <a:extLst>
            <a:ext uri="{FF2B5EF4-FFF2-40B4-BE49-F238E27FC236}">
              <a16:creationId xmlns="" xmlns:a16="http://schemas.microsoft.com/office/drawing/2014/main" id="{DFB8E49D-CCA1-4C38-9A29-7E8DC01514BA}"/>
            </a:ext>
          </a:extLst>
        </xdr:cNvPr>
        <xdr:cNvSpPr txBox="1"/>
      </xdr:nvSpPr>
      <xdr:spPr>
        <a:xfrm>
          <a:off x="8561017" y="5846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799</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138176</xdr:rowOff>
    </xdr:from>
    <xdr:to>
      <xdr:col>11</xdr:col>
      <xdr:colOff>307975</xdr:colOff>
      <xdr:row>35</xdr:row>
      <xdr:rowOff>84836</xdr:rowOff>
    </xdr:to>
    <xdr:cxnSp macro="">
      <xdr:nvCxnSpPr>
        <xdr:cNvPr id="303" name="直線コネクタ 302">
          <a:extLst>
            <a:ext uri="{FF2B5EF4-FFF2-40B4-BE49-F238E27FC236}">
              <a16:creationId xmlns="" xmlns:a16="http://schemas.microsoft.com/office/drawing/2014/main" id="{37A7C841-3501-4F0B-8C0C-DD52F9B80947}"/>
            </a:ext>
          </a:extLst>
        </xdr:cNvPr>
        <xdr:cNvCxnSpPr/>
      </xdr:nvCxnSpPr>
      <xdr:spPr>
        <a:xfrm>
          <a:off x="6972300" y="5796026"/>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25654</xdr:rowOff>
    </xdr:from>
    <xdr:to>
      <xdr:col>11</xdr:col>
      <xdr:colOff>358775</xdr:colOff>
      <xdr:row>35</xdr:row>
      <xdr:rowOff>127254</xdr:rowOff>
    </xdr:to>
    <xdr:sp macro="" textlink="">
      <xdr:nvSpPr>
        <xdr:cNvPr id="304" name="フローチャート : 判断 303">
          <a:extLst>
            <a:ext uri="{FF2B5EF4-FFF2-40B4-BE49-F238E27FC236}">
              <a16:creationId xmlns="" xmlns:a16="http://schemas.microsoft.com/office/drawing/2014/main" id="{B74540C5-B498-4067-8B95-A2C697A9629E}"/>
            </a:ext>
          </a:extLst>
        </xdr:cNvPr>
        <xdr:cNvSpPr/>
      </xdr:nvSpPr>
      <xdr:spPr>
        <a:xfrm>
          <a:off x="7810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33</xdr:row>
      <xdr:rowOff>143781</xdr:rowOff>
    </xdr:from>
    <xdr:ext cx="378565" cy="259045"/>
    <xdr:sp macro="" textlink="">
      <xdr:nvSpPr>
        <xdr:cNvPr id="305" name="テキスト ボックス 304">
          <a:extLst>
            <a:ext uri="{FF2B5EF4-FFF2-40B4-BE49-F238E27FC236}">
              <a16:creationId xmlns="" xmlns:a16="http://schemas.microsoft.com/office/drawing/2014/main" id="{78871F96-3F86-4995-BAA6-427B26FDB3AA}"/>
            </a:ext>
          </a:extLst>
        </xdr:cNvPr>
        <xdr:cNvSpPr txBox="1"/>
      </xdr:nvSpPr>
      <xdr:spPr>
        <a:xfrm>
          <a:off x="7672017" y="5801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78232</xdr:rowOff>
    </xdr:from>
    <xdr:to>
      <xdr:col>10</xdr:col>
      <xdr:colOff>155575</xdr:colOff>
      <xdr:row>33</xdr:row>
      <xdr:rowOff>8382</xdr:rowOff>
    </xdr:to>
    <xdr:sp macro="" textlink="">
      <xdr:nvSpPr>
        <xdr:cNvPr id="306" name="フローチャート : 判断 305">
          <a:extLst>
            <a:ext uri="{FF2B5EF4-FFF2-40B4-BE49-F238E27FC236}">
              <a16:creationId xmlns="" xmlns:a16="http://schemas.microsoft.com/office/drawing/2014/main" id="{B7EED77A-D144-4BC2-A2F1-0727AB269DA4}"/>
            </a:ext>
          </a:extLst>
        </xdr:cNvPr>
        <xdr:cNvSpPr/>
      </xdr:nvSpPr>
      <xdr:spPr>
        <a:xfrm>
          <a:off x="6921500" y="556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24909</xdr:rowOff>
    </xdr:from>
    <xdr:ext cx="469744" cy="259045"/>
    <xdr:sp macro="" textlink="">
      <xdr:nvSpPr>
        <xdr:cNvPr id="307" name="テキスト ボックス 306">
          <a:extLst>
            <a:ext uri="{FF2B5EF4-FFF2-40B4-BE49-F238E27FC236}">
              <a16:creationId xmlns="" xmlns:a16="http://schemas.microsoft.com/office/drawing/2014/main" id="{EBD0932F-01DD-450B-91ED-9116C3211F89}"/>
            </a:ext>
          </a:extLst>
        </xdr:cNvPr>
        <xdr:cNvSpPr txBox="1"/>
      </xdr:nvSpPr>
      <xdr:spPr>
        <a:xfrm>
          <a:off x="6737427" y="5339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a:extLst>
            <a:ext uri="{FF2B5EF4-FFF2-40B4-BE49-F238E27FC236}">
              <a16:creationId xmlns="" xmlns:a16="http://schemas.microsoft.com/office/drawing/2014/main" id="{0EC6831E-C047-4BBB-A634-AA744D12A475}"/>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a:extLst>
            <a:ext uri="{FF2B5EF4-FFF2-40B4-BE49-F238E27FC236}">
              <a16:creationId xmlns="" xmlns:a16="http://schemas.microsoft.com/office/drawing/2014/main" id="{21AEEE41-4747-431E-9FD9-A66F50AEBC33}"/>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a:extLst>
            <a:ext uri="{FF2B5EF4-FFF2-40B4-BE49-F238E27FC236}">
              <a16:creationId xmlns="" xmlns:a16="http://schemas.microsoft.com/office/drawing/2014/main" id="{6DA3392A-5F75-4403-A001-3555D7764D91}"/>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a:extLst>
            <a:ext uri="{FF2B5EF4-FFF2-40B4-BE49-F238E27FC236}">
              <a16:creationId xmlns="" xmlns:a16="http://schemas.microsoft.com/office/drawing/2014/main" id="{7C57702D-6A0F-489C-9408-750D5D2ED8B1}"/>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a:extLst>
            <a:ext uri="{FF2B5EF4-FFF2-40B4-BE49-F238E27FC236}">
              <a16:creationId xmlns="" xmlns:a16="http://schemas.microsoft.com/office/drawing/2014/main" id="{02156948-B9C8-45CC-A26A-47847AE62A4B}"/>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131572</xdr:rowOff>
    </xdr:from>
    <xdr:to>
      <xdr:col>15</xdr:col>
      <xdr:colOff>231775</xdr:colOff>
      <xdr:row>39</xdr:row>
      <xdr:rowOff>61722</xdr:rowOff>
    </xdr:to>
    <xdr:sp macro="" textlink="">
      <xdr:nvSpPr>
        <xdr:cNvPr id="313" name="円/楕円 312">
          <a:extLst>
            <a:ext uri="{FF2B5EF4-FFF2-40B4-BE49-F238E27FC236}">
              <a16:creationId xmlns="" xmlns:a16="http://schemas.microsoft.com/office/drawing/2014/main" id="{42BF9A17-8108-454A-8B1F-732CC0AD91F7}"/>
            </a:ext>
          </a:extLst>
        </xdr:cNvPr>
        <xdr:cNvSpPr/>
      </xdr:nvSpPr>
      <xdr:spPr>
        <a:xfrm>
          <a:off x="10426700" y="664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46499</xdr:rowOff>
    </xdr:from>
    <xdr:ext cx="313932" cy="259045"/>
    <xdr:sp macro="" textlink="">
      <xdr:nvSpPr>
        <xdr:cNvPr id="314" name="労働費該当値テキスト">
          <a:extLst>
            <a:ext uri="{FF2B5EF4-FFF2-40B4-BE49-F238E27FC236}">
              <a16:creationId xmlns="" xmlns:a16="http://schemas.microsoft.com/office/drawing/2014/main" id="{17D62018-45BD-4E20-B452-9517384C9E66}"/>
            </a:ext>
          </a:extLst>
        </xdr:cNvPr>
        <xdr:cNvSpPr txBox="1"/>
      </xdr:nvSpPr>
      <xdr:spPr>
        <a:xfrm>
          <a:off x="10528300" y="65615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24892</xdr:rowOff>
    </xdr:from>
    <xdr:to>
      <xdr:col>14</xdr:col>
      <xdr:colOff>79375</xdr:colOff>
      <xdr:row>37</xdr:row>
      <xdr:rowOff>126492</xdr:rowOff>
    </xdr:to>
    <xdr:sp macro="" textlink="">
      <xdr:nvSpPr>
        <xdr:cNvPr id="315" name="円/楕円 314">
          <a:extLst>
            <a:ext uri="{FF2B5EF4-FFF2-40B4-BE49-F238E27FC236}">
              <a16:creationId xmlns="" xmlns:a16="http://schemas.microsoft.com/office/drawing/2014/main" id="{FACB0B7D-B87F-422A-B25F-2149046F84D0}"/>
            </a:ext>
          </a:extLst>
        </xdr:cNvPr>
        <xdr:cNvSpPr/>
      </xdr:nvSpPr>
      <xdr:spPr>
        <a:xfrm>
          <a:off x="9588500" y="636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117619</xdr:rowOff>
    </xdr:from>
    <xdr:ext cx="378565" cy="259045"/>
    <xdr:sp macro="" textlink="">
      <xdr:nvSpPr>
        <xdr:cNvPr id="316" name="テキスト ボックス 315">
          <a:extLst>
            <a:ext uri="{FF2B5EF4-FFF2-40B4-BE49-F238E27FC236}">
              <a16:creationId xmlns="" xmlns:a16="http://schemas.microsoft.com/office/drawing/2014/main" id="{226B5870-6F8A-4EAC-908D-CAC1DC7ABCF0}"/>
            </a:ext>
          </a:extLst>
        </xdr:cNvPr>
        <xdr:cNvSpPr txBox="1"/>
      </xdr:nvSpPr>
      <xdr:spPr>
        <a:xfrm>
          <a:off x="9450017" y="6461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124714</xdr:rowOff>
    </xdr:from>
    <xdr:to>
      <xdr:col>12</xdr:col>
      <xdr:colOff>561975</xdr:colOff>
      <xdr:row>36</xdr:row>
      <xdr:rowOff>54864</xdr:rowOff>
    </xdr:to>
    <xdr:sp macro="" textlink="">
      <xdr:nvSpPr>
        <xdr:cNvPr id="317" name="円/楕円 316">
          <a:extLst>
            <a:ext uri="{FF2B5EF4-FFF2-40B4-BE49-F238E27FC236}">
              <a16:creationId xmlns="" xmlns:a16="http://schemas.microsoft.com/office/drawing/2014/main" id="{C58C3290-66CF-4584-829E-0EF1EDDE13F3}"/>
            </a:ext>
          </a:extLst>
        </xdr:cNvPr>
        <xdr:cNvSpPr/>
      </xdr:nvSpPr>
      <xdr:spPr>
        <a:xfrm>
          <a:off x="8699500" y="612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36</xdr:row>
      <xdr:rowOff>45991</xdr:rowOff>
    </xdr:from>
    <xdr:ext cx="378565" cy="259045"/>
    <xdr:sp macro="" textlink="">
      <xdr:nvSpPr>
        <xdr:cNvPr id="318" name="テキスト ボックス 317">
          <a:extLst>
            <a:ext uri="{FF2B5EF4-FFF2-40B4-BE49-F238E27FC236}">
              <a16:creationId xmlns="" xmlns:a16="http://schemas.microsoft.com/office/drawing/2014/main" id="{96C24960-66F2-4860-A584-0729F1603373}"/>
            </a:ext>
          </a:extLst>
        </xdr:cNvPr>
        <xdr:cNvSpPr txBox="1"/>
      </xdr:nvSpPr>
      <xdr:spPr>
        <a:xfrm>
          <a:off x="8561017" y="6218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34036</xdr:rowOff>
    </xdr:from>
    <xdr:to>
      <xdr:col>11</xdr:col>
      <xdr:colOff>358775</xdr:colOff>
      <xdr:row>35</xdr:row>
      <xdr:rowOff>135636</xdr:rowOff>
    </xdr:to>
    <xdr:sp macro="" textlink="">
      <xdr:nvSpPr>
        <xdr:cNvPr id="319" name="円/楕円 318">
          <a:extLst>
            <a:ext uri="{FF2B5EF4-FFF2-40B4-BE49-F238E27FC236}">
              <a16:creationId xmlns="" xmlns:a16="http://schemas.microsoft.com/office/drawing/2014/main" id="{D9E0BB38-2830-4C1E-AB3C-879709F113C7}"/>
            </a:ext>
          </a:extLst>
        </xdr:cNvPr>
        <xdr:cNvSpPr/>
      </xdr:nvSpPr>
      <xdr:spPr>
        <a:xfrm>
          <a:off x="7810500" y="603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35</xdr:row>
      <xdr:rowOff>126763</xdr:rowOff>
    </xdr:from>
    <xdr:ext cx="378565" cy="259045"/>
    <xdr:sp macro="" textlink="">
      <xdr:nvSpPr>
        <xdr:cNvPr id="320" name="テキスト ボックス 319">
          <a:extLst>
            <a:ext uri="{FF2B5EF4-FFF2-40B4-BE49-F238E27FC236}">
              <a16:creationId xmlns="" xmlns:a16="http://schemas.microsoft.com/office/drawing/2014/main" id="{40868485-7870-44A8-BF71-EFB27113268C}"/>
            </a:ext>
          </a:extLst>
        </xdr:cNvPr>
        <xdr:cNvSpPr txBox="1"/>
      </xdr:nvSpPr>
      <xdr:spPr>
        <a:xfrm>
          <a:off x="7672017" y="6127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87376</xdr:rowOff>
    </xdr:from>
    <xdr:to>
      <xdr:col>10</xdr:col>
      <xdr:colOff>155575</xdr:colOff>
      <xdr:row>34</xdr:row>
      <xdr:rowOff>17526</xdr:rowOff>
    </xdr:to>
    <xdr:sp macro="" textlink="">
      <xdr:nvSpPr>
        <xdr:cNvPr id="321" name="円/楕円 320">
          <a:extLst>
            <a:ext uri="{FF2B5EF4-FFF2-40B4-BE49-F238E27FC236}">
              <a16:creationId xmlns="" xmlns:a16="http://schemas.microsoft.com/office/drawing/2014/main" id="{A78117E2-C282-4948-BD65-C3CA9042670E}"/>
            </a:ext>
          </a:extLst>
        </xdr:cNvPr>
        <xdr:cNvSpPr/>
      </xdr:nvSpPr>
      <xdr:spPr>
        <a:xfrm>
          <a:off x="6921500" y="574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8653</xdr:rowOff>
    </xdr:from>
    <xdr:ext cx="469744" cy="259045"/>
    <xdr:sp macro="" textlink="">
      <xdr:nvSpPr>
        <xdr:cNvPr id="322" name="テキスト ボックス 321">
          <a:extLst>
            <a:ext uri="{FF2B5EF4-FFF2-40B4-BE49-F238E27FC236}">
              <a16:creationId xmlns="" xmlns:a16="http://schemas.microsoft.com/office/drawing/2014/main" id="{881B6B3D-B10B-4A0C-8719-12521CB39455}"/>
            </a:ext>
          </a:extLst>
        </xdr:cNvPr>
        <xdr:cNvSpPr txBox="1"/>
      </xdr:nvSpPr>
      <xdr:spPr>
        <a:xfrm>
          <a:off x="6737427" y="583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a:extLst>
            <a:ext uri="{FF2B5EF4-FFF2-40B4-BE49-F238E27FC236}">
              <a16:creationId xmlns="" xmlns:a16="http://schemas.microsoft.com/office/drawing/2014/main" id="{6962ADE0-AF5B-4F61-A58C-E10F1E4CED6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a:extLst>
            <a:ext uri="{FF2B5EF4-FFF2-40B4-BE49-F238E27FC236}">
              <a16:creationId xmlns="" xmlns:a16="http://schemas.microsoft.com/office/drawing/2014/main" id="{3BFF2528-605A-449E-A4F7-D58DD5641DDF}"/>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a:extLst>
            <a:ext uri="{FF2B5EF4-FFF2-40B4-BE49-F238E27FC236}">
              <a16:creationId xmlns="" xmlns:a16="http://schemas.microsoft.com/office/drawing/2014/main" id="{07240683-583E-496A-BBD0-085E68F8ADF3}"/>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a:extLst>
            <a:ext uri="{FF2B5EF4-FFF2-40B4-BE49-F238E27FC236}">
              <a16:creationId xmlns="" xmlns:a16="http://schemas.microsoft.com/office/drawing/2014/main" id="{F1463E84-E3F9-41A5-9D96-6C5A8C45FA8D}"/>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a:extLst>
            <a:ext uri="{FF2B5EF4-FFF2-40B4-BE49-F238E27FC236}">
              <a16:creationId xmlns="" xmlns:a16="http://schemas.microsoft.com/office/drawing/2014/main" id="{4D1D9A85-BC3D-492C-9B32-A43F1DE2C6F4}"/>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a:extLst>
            <a:ext uri="{FF2B5EF4-FFF2-40B4-BE49-F238E27FC236}">
              <a16:creationId xmlns="" xmlns:a16="http://schemas.microsoft.com/office/drawing/2014/main" id="{0434C747-7764-4901-B1FB-8B9675DB79C8}"/>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a:extLst>
            <a:ext uri="{FF2B5EF4-FFF2-40B4-BE49-F238E27FC236}">
              <a16:creationId xmlns="" xmlns:a16="http://schemas.microsoft.com/office/drawing/2014/main" id="{D35614F2-1D6F-4F2D-90AA-3574DF53DFCB}"/>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a:extLst>
            <a:ext uri="{FF2B5EF4-FFF2-40B4-BE49-F238E27FC236}">
              <a16:creationId xmlns="" xmlns:a16="http://schemas.microsoft.com/office/drawing/2014/main" id="{5AA6F92E-F731-4864-ABBB-58A11D35F1C4}"/>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a:extLst>
            <a:ext uri="{FF2B5EF4-FFF2-40B4-BE49-F238E27FC236}">
              <a16:creationId xmlns="" xmlns:a16="http://schemas.microsoft.com/office/drawing/2014/main" id="{4838D8F2-3BC7-40A0-9A51-947DD7191473}"/>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a:extLst>
            <a:ext uri="{FF2B5EF4-FFF2-40B4-BE49-F238E27FC236}">
              <a16:creationId xmlns="" xmlns:a16="http://schemas.microsoft.com/office/drawing/2014/main" id="{426B9A72-7AE4-4183-AA31-7F04E44B8C95}"/>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a:extLst>
            <a:ext uri="{FF2B5EF4-FFF2-40B4-BE49-F238E27FC236}">
              <a16:creationId xmlns="" xmlns:a16="http://schemas.microsoft.com/office/drawing/2014/main" id="{ACB378C4-1363-4AE8-AEFA-850F7B5BF45A}"/>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a:extLst>
            <a:ext uri="{FF2B5EF4-FFF2-40B4-BE49-F238E27FC236}">
              <a16:creationId xmlns="" xmlns:a16="http://schemas.microsoft.com/office/drawing/2014/main" id="{A28AEAD3-B879-4FE2-A132-AB630DC29A3A}"/>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a:extLst>
            <a:ext uri="{FF2B5EF4-FFF2-40B4-BE49-F238E27FC236}">
              <a16:creationId xmlns="" xmlns:a16="http://schemas.microsoft.com/office/drawing/2014/main" id="{125081B8-4F20-43BE-8443-F938C8A14BFF}"/>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35577</xdr:rowOff>
    </xdr:from>
    <xdr:ext cx="467179" cy="259045"/>
    <xdr:sp macro="" textlink="">
      <xdr:nvSpPr>
        <xdr:cNvPr id="336" name="テキスト ボックス 335">
          <a:extLst>
            <a:ext uri="{FF2B5EF4-FFF2-40B4-BE49-F238E27FC236}">
              <a16:creationId xmlns="" xmlns:a16="http://schemas.microsoft.com/office/drawing/2014/main" id="{FB6A50E3-4647-46E7-90F4-F489729F73C8}"/>
            </a:ext>
          </a:extLst>
        </xdr:cNvPr>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a:extLst>
            <a:ext uri="{FF2B5EF4-FFF2-40B4-BE49-F238E27FC236}">
              <a16:creationId xmlns="" xmlns:a16="http://schemas.microsoft.com/office/drawing/2014/main" id="{A50C9BFD-2840-4A42-B416-196A39C42CE2}"/>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53</xdr:row>
      <xdr:rowOff>168927</xdr:rowOff>
    </xdr:from>
    <xdr:ext cx="467179" cy="259045"/>
    <xdr:sp macro="" textlink="">
      <xdr:nvSpPr>
        <xdr:cNvPr id="338" name="テキスト ボックス 337">
          <a:extLst>
            <a:ext uri="{FF2B5EF4-FFF2-40B4-BE49-F238E27FC236}">
              <a16:creationId xmlns="" xmlns:a16="http://schemas.microsoft.com/office/drawing/2014/main" id="{98146435-6EED-4333-BB78-686A272B40B1}"/>
            </a:ext>
          </a:extLst>
        </xdr:cNvPr>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a:extLst>
            <a:ext uri="{FF2B5EF4-FFF2-40B4-BE49-F238E27FC236}">
              <a16:creationId xmlns="" xmlns:a16="http://schemas.microsoft.com/office/drawing/2014/main" id="{3E7FD72E-FFE1-40DE-A5C1-13D00F2E6148}"/>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51</xdr:row>
      <xdr:rowOff>130827</xdr:rowOff>
    </xdr:from>
    <xdr:ext cx="467179" cy="259045"/>
    <xdr:sp macro="" textlink="">
      <xdr:nvSpPr>
        <xdr:cNvPr id="340" name="テキスト ボックス 339">
          <a:extLst>
            <a:ext uri="{FF2B5EF4-FFF2-40B4-BE49-F238E27FC236}">
              <a16:creationId xmlns="" xmlns:a16="http://schemas.microsoft.com/office/drawing/2014/main" id="{74FA0998-7EB4-4EF8-B521-193881475826}"/>
            </a:ext>
          </a:extLst>
        </xdr:cNvPr>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a:extLst>
            <a:ext uri="{FF2B5EF4-FFF2-40B4-BE49-F238E27FC236}">
              <a16:creationId xmlns="" xmlns:a16="http://schemas.microsoft.com/office/drawing/2014/main" id="{A57A8B41-81A7-4443-85B0-FABC459AE05A}"/>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2" name="テキスト ボックス 341">
          <a:extLst>
            <a:ext uri="{FF2B5EF4-FFF2-40B4-BE49-F238E27FC236}">
              <a16:creationId xmlns="" xmlns:a16="http://schemas.microsoft.com/office/drawing/2014/main" id="{34D56AA5-AF28-4F83-A260-B28F90138408}"/>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a:extLst>
            <a:ext uri="{FF2B5EF4-FFF2-40B4-BE49-F238E27FC236}">
              <a16:creationId xmlns="" xmlns:a16="http://schemas.microsoft.com/office/drawing/2014/main" id="{538A45A7-7B41-4E4A-8FC0-D67E58D4897B}"/>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a:extLst>
            <a:ext uri="{FF2B5EF4-FFF2-40B4-BE49-F238E27FC236}">
              <a16:creationId xmlns="" xmlns:a16="http://schemas.microsoft.com/office/drawing/2014/main" id="{F629F0C8-E16D-420D-9F84-DAD49AEA486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a:extLst>
            <a:ext uri="{FF2B5EF4-FFF2-40B4-BE49-F238E27FC236}">
              <a16:creationId xmlns="" xmlns:a16="http://schemas.microsoft.com/office/drawing/2014/main" id="{88F8D42B-F592-4BF7-9572-9020C6188DB2}"/>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42164</xdr:rowOff>
    </xdr:from>
    <xdr:to>
      <xdr:col>15</xdr:col>
      <xdr:colOff>180340</xdr:colOff>
      <xdr:row>59</xdr:row>
      <xdr:rowOff>40259</xdr:rowOff>
    </xdr:to>
    <xdr:cxnSp macro="">
      <xdr:nvCxnSpPr>
        <xdr:cNvPr id="346" name="直線コネクタ 345">
          <a:extLst>
            <a:ext uri="{FF2B5EF4-FFF2-40B4-BE49-F238E27FC236}">
              <a16:creationId xmlns="" xmlns:a16="http://schemas.microsoft.com/office/drawing/2014/main" id="{91A19632-E8AE-420E-AF54-443FFC70D961}"/>
            </a:ext>
          </a:extLst>
        </xdr:cNvPr>
        <xdr:cNvCxnSpPr/>
      </xdr:nvCxnSpPr>
      <xdr:spPr>
        <a:xfrm flipV="1">
          <a:off x="10475595" y="8786114"/>
          <a:ext cx="1270" cy="1369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44086</xdr:rowOff>
    </xdr:from>
    <xdr:ext cx="313932" cy="259045"/>
    <xdr:sp macro="" textlink="">
      <xdr:nvSpPr>
        <xdr:cNvPr id="347" name="農林水産業費最小値テキスト">
          <a:extLst>
            <a:ext uri="{FF2B5EF4-FFF2-40B4-BE49-F238E27FC236}">
              <a16:creationId xmlns="" xmlns:a16="http://schemas.microsoft.com/office/drawing/2014/main" id="{AEC1AB7F-A695-447D-879C-2B2ED1A5D2AE}"/>
            </a:ext>
          </a:extLst>
        </xdr:cNvPr>
        <xdr:cNvSpPr txBox="1"/>
      </xdr:nvSpPr>
      <xdr:spPr>
        <a:xfrm>
          <a:off x="10528300" y="101596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15</xdr:col>
      <xdr:colOff>92075</xdr:colOff>
      <xdr:row>59</xdr:row>
      <xdr:rowOff>40259</xdr:rowOff>
    </xdr:from>
    <xdr:to>
      <xdr:col>15</xdr:col>
      <xdr:colOff>269875</xdr:colOff>
      <xdr:row>59</xdr:row>
      <xdr:rowOff>40259</xdr:rowOff>
    </xdr:to>
    <xdr:cxnSp macro="">
      <xdr:nvCxnSpPr>
        <xdr:cNvPr id="348" name="直線コネクタ 347">
          <a:extLst>
            <a:ext uri="{FF2B5EF4-FFF2-40B4-BE49-F238E27FC236}">
              <a16:creationId xmlns="" xmlns:a16="http://schemas.microsoft.com/office/drawing/2014/main" id="{FF7ABDB8-5E7D-4A82-ACBA-D9BF1F6495BC}"/>
            </a:ext>
          </a:extLst>
        </xdr:cNvPr>
        <xdr:cNvCxnSpPr/>
      </xdr:nvCxnSpPr>
      <xdr:spPr>
        <a:xfrm>
          <a:off x="10388600" y="10155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160291</xdr:rowOff>
    </xdr:from>
    <xdr:ext cx="534377" cy="259045"/>
    <xdr:sp macro="" textlink="">
      <xdr:nvSpPr>
        <xdr:cNvPr id="349" name="農林水産業費最大値テキスト">
          <a:extLst>
            <a:ext uri="{FF2B5EF4-FFF2-40B4-BE49-F238E27FC236}">
              <a16:creationId xmlns="" xmlns:a16="http://schemas.microsoft.com/office/drawing/2014/main" id="{121FFCA9-B0BC-4A1C-871E-239EE85A36E0}"/>
            </a:ext>
          </a:extLst>
        </xdr:cNvPr>
        <xdr:cNvSpPr txBox="1"/>
      </xdr:nvSpPr>
      <xdr:spPr>
        <a:xfrm>
          <a:off x="10528300" y="856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10,818</a:t>
          </a:r>
          <a:endParaRPr kumimoji="1" lang="ja-JP" altLang="en-US" sz="1000" b="1">
            <a:latin typeface="ＭＳ Ｐゴシック"/>
          </a:endParaRPr>
        </a:p>
      </xdr:txBody>
    </xdr:sp>
    <xdr:clientData/>
  </xdr:oneCellAnchor>
  <xdr:twoCellAnchor>
    <xdr:from>
      <xdr:col>15</xdr:col>
      <xdr:colOff>92075</xdr:colOff>
      <xdr:row>51</xdr:row>
      <xdr:rowOff>42164</xdr:rowOff>
    </xdr:from>
    <xdr:to>
      <xdr:col>15</xdr:col>
      <xdr:colOff>269875</xdr:colOff>
      <xdr:row>51</xdr:row>
      <xdr:rowOff>42164</xdr:rowOff>
    </xdr:to>
    <xdr:cxnSp macro="">
      <xdr:nvCxnSpPr>
        <xdr:cNvPr id="350" name="直線コネクタ 349">
          <a:extLst>
            <a:ext uri="{FF2B5EF4-FFF2-40B4-BE49-F238E27FC236}">
              <a16:creationId xmlns="" xmlns:a16="http://schemas.microsoft.com/office/drawing/2014/main" id="{DEC2F788-CD0F-43CE-B421-88A7A2F75DE9}"/>
            </a:ext>
          </a:extLst>
        </xdr:cNvPr>
        <xdr:cNvCxnSpPr/>
      </xdr:nvCxnSpPr>
      <xdr:spPr>
        <a:xfrm>
          <a:off x="10388600" y="8786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24130</xdr:rowOff>
    </xdr:from>
    <xdr:to>
      <xdr:col>15</xdr:col>
      <xdr:colOff>180975</xdr:colOff>
      <xdr:row>58</xdr:row>
      <xdr:rowOff>31115</xdr:rowOff>
    </xdr:to>
    <xdr:cxnSp macro="">
      <xdr:nvCxnSpPr>
        <xdr:cNvPr id="351" name="直線コネクタ 350">
          <a:extLst>
            <a:ext uri="{FF2B5EF4-FFF2-40B4-BE49-F238E27FC236}">
              <a16:creationId xmlns="" xmlns:a16="http://schemas.microsoft.com/office/drawing/2014/main" id="{327A30EB-823B-4F46-8B2C-F06662D39180}"/>
            </a:ext>
          </a:extLst>
        </xdr:cNvPr>
        <xdr:cNvCxnSpPr/>
      </xdr:nvCxnSpPr>
      <xdr:spPr>
        <a:xfrm>
          <a:off x="9639300" y="9968230"/>
          <a:ext cx="838200" cy="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69613</xdr:rowOff>
    </xdr:from>
    <xdr:ext cx="469744" cy="259045"/>
    <xdr:sp macro="" textlink="">
      <xdr:nvSpPr>
        <xdr:cNvPr id="352" name="農林水産業費平均値テキスト">
          <a:extLst>
            <a:ext uri="{FF2B5EF4-FFF2-40B4-BE49-F238E27FC236}">
              <a16:creationId xmlns="" xmlns:a16="http://schemas.microsoft.com/office/drawing/2014/main" id="{7C1B3B50-F2EE-45FB-9464-5E68CC564B6E}"/>
            </a:ext>
          </a:extLst>
        </xdr:cNvPr>
        <xdr:cNvSpPr txBox="1"/>
      </xdr:nvSpPr>
      <xdr:spPr>
        <a:xfrm>
          <a:off x="10528300" y="9670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2,282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46736</xdr:rowOff>
    </xdr:from>
    <xdr:to>
      <xdr:col>15</xdr:col>
      <xdr:colOff>231775</xdr:colOff>
      <xdr:row>57</xdr:row>
      <xdr:rowOff>148336</xdr:rowOff>
    </xdr:to>
    <xdr:sp macro="" textlink="">
      <xdr:nvSpPr>
        <xdr:cNvPr id="353" name="フローチャート : 判断 352">
          <a:extLst>
            <a:ext uri="{FF2B5EF4-FFF2-40B4-BE49-F238E27FC236}">
              <a16:creationId xmlns="" xmlns:a16="http://schemas.microsoft.com/office/drawing/2014/main" id="{0B79F94C-8A7B-480E-958E-B6D1C33B3D41}"/>
            </a:ext>
          </a:extLst>
        </xdr:cNvPr>
        <xdr:cNvSpPr/>
      </xdr:nvSpPr>
      <xdr:spPr>
        <a:xfrm>
          <a:off x="10426700" y="981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24130</xdr:rowOff>
    </xdr:from>
    <xdr:to>
      <xdr:col>14</xdr:col>
      <xdr:colOff>28575</xdr:colOff>
      <xdr:row>58</xdr:row>
      <xdr:rowOff>54229</xdr:rowOff>
    </xdr:to>
    <xdr:cxnSp macro="">
      <xdr:nvCxnSpPr>
        <xdr:cNvPr id="354" name="直線コネクタ 353">
          <a:extLst>
            <a:ext uri="{FF2B5EF4-FFF2-40B4-BE49-F238E27FC236}">
              <a16:creationId xmlns="" xmlns:a16="http://schemas.microsoft.com/office/drawing/2014/main" id="{B9877F59-38B5-403E-BFE5-57696FCE6A58}"/>
            </a:ext>
          </a:extLst>
        </xdr:cNvPr>
        <xdr:cNvCxnSpPr/>
      </xdr:nvCxnSpPr>
      <xdr:spPr>
        <a:xfrm flipV="1">
          <a:off x="8750300" y="9968230"/>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59944</xdr:rowOff>
    </xdr:from>
    <xdr:to>
      <xdr:col>14</xdr:col>
      <xdr:colOff>79375</xdr:colOff>
      <xdr:row>57</xdr:row>
      <xdr:rowOff>161544</xdr:rowOff>
    </xdr:to>
    <xdr:sp macro="" textlink="">
      <xdr:nvSpPr>
        <xdr:cNvPr id="355" name="フローチャート : 判断 354">
          <a:extLst>
            <a:ext uri="{FF2B5EF4-FFF2-40B4-BE49-F238E27FC236}">
              <a16:creationId xmlns="" xmlns:a16="http://schemas.microsoft.com/office/drawing/2014/main" id="{DDF30396-0034-4E51-AEA5-A6FDBD8ECE03}"/>
            </a:ext>
          </a:extLst>
        </xdr:cNvPr>
        <xdr:cNvSpPr/>
      </xdr:nvSpPr>
      <xdr:spPr>
        <a:xfrm>
          <a:off x="9588500" y="983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6621</xdr:rowOff>
    </xdr:from>
    <xdr:ext cx="469744" cy="259045"/>
    <xdr:sp macro="" textlink="">
      <xdr:nvSpPr>
        <xdr:cNvPr id="356" name="テキスト ボックス 355">
          <a:extLst>
            <a:ext uri="{FF2B5EF4-FFF2-40B4-BE49-F238E27FC236}">
              <a16:creationId xmlns="" xmlns:a16="http://schemas.microsoft.com/office/drawing/2014/main" id="{B0DB5D17-F74F-4A30-AAE3-3FDB4C563F26}"/>
            </a:ext>
          </a:extLst>
        </xdr:cNvPr>
        <xdr:cNvSpPr txBox="1"/>
      </xdr:nvSpPr>
      <xdr:spPr>
        <a:xfrm>
          <a:off x="9404427" y="9607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54229</xdr:rowOff>
    </xdr:from>
    <xdr:to>
      <xdr:col>12</xdr:col>
      <xdr:colOff>511175</xdr:colOff>
      <xdr:row>58</xdr:row>
      <xdr:rowOff>65786</xdr:rowOff>
    </xdr:to>
    <xdr:cxnSp macro="">
      <xdr:nvCxnSpPr>
        <xdr:cNvPr id="357" name="直線コネクタ 356">
          <a:extLst>
            <a:ext uri="{FF2B5EF4-FFF2-40B4-BE49-F238E27FC236}">
              <a16:creationId xmlns="" xmlns:a16="http://schemas.microsoft.com/office/drawing/2014/main" id="{17472319-5867-4D1E-A76D-C65145F9A981}"/>
            </a:ext>
          </a:extLst>
        </xdr:cNvPr>
        <xdr:cNvCxnSpPr/>
      </xdr:nvCxnSpPr>
      <xdr:spPr>
        <a:xfrm flipV="1">
          <a:off x="7861300" y="9998329"/>
          <a:ext cx="889000" cy="1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43307</xdr:rowOff>
    </xdr:from>
    <xdr:to>
      <xdr:col>12</xdr:col>
      <xdr:colOff>561975</xdr:colOff>
      <xdr:row>57</xdr:row>
      <xdr:rowOff>144907</xdr:rowOff>
    </xdr:to>
    <xdr:sp macro="" textlink="">
      <xdr:nvSpPr>
        <xdr:cNvPr id="358" name="フローチャート : 判断 357">
          <a:extLst>
            <a:ext uri="{FF2B5EF4-FFF2-40B4-BE49-F238E27FC236}">
              <a16:creationId xmlns="" xmlns:a16="http://schemas.microsoft.com/office/drawing/2014/main" id="{16931C33-27AD-47C0-B234-F383C7A20BE7}"/>
            </a:ext>
          </a:extLst>
        </xdr:cNvPr>
        <xdr:cNvSpPr/>
      </xdr:nvSpPr>
      <xdr:spPr>
        <a:xfrm>
          <a:off x="8699500" y="981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161434</xdr:rowOff>
    </xdr:from>
    <xdr:ext cx="469744" cy="259045"/>
    <xdr:sp macro="" textlink="">
      <xdr:nvSpPr>
        <xdr:cNvPr id="359" name="テキスト ボックス 358">
          <a:extLst>
            <a:ext uri="{FF2B5EF4-FFF2-40B4-BE49-F238E27FC236}">
              <a16:creationId xmlns="" xmlns:a16="http://schemas.microsoft.com/office/drawing/2014/main" id="{2766852A-1841-4156-B008-A4BA6B128BF3}"/>
            </a:ext>
          </a:extLst>
        </xdr:cNvPr>
        <xdr:cNvSpPr txBox="1"/>
      </xdr:nvSpPr>
      <xdr:spPr>
        <a:xfrm>
          <a:off x="8515427" y="959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2,309</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54991</xdr:rowOff>
    </xdr:from>
    <xdr:to>
      <xdr:col>11</xdr:col>
      <xdr:colOff>307975</xdr:colOff>
      <xdr:row>58</xdr:row>
      <xdr:rowOff>65786</xdr:rowOff>
    </xdr:to>
    <xdr:cxnSp macro="">
      <xdr:nvCxnSpPr>
        <xdr:cNvPr id="360" name="直線コネクタ 359">
          <a:extLst>
            <a:ext uri="{FF2B5EF4-FFF2-40B4-BE49-F238E27FC236}">
              <a16:creationId xmlns="" xmlns:a16="http://schemas.microsoft.com/office/drawing/2014/main" id="{1FEE98A9-7769-4D34-915C-99FD38295062}"/>
            </a:ext>
          </a:extLst>
        </xdr:cNvPr>
        <xdr:cNvCxnSpPr/>
      </xdr:nvCxnSpPr>
      <xdr:spPr>
        <a:xfrm>
          <a:off x="6972300" y="9999091"/>
          <a:ext cx="889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14097</xdr:rowOff>
    </xdr:from>
    <xdr:to>
      <xdr:col>11</xdr:col>
      <xdr:colOff>358775</xdr:colOff>
      <xdr:row>57</xdr:row>
      <xdr:rowOff>115697</xdr:rowOff>
    </xdr:to>
    <xdr:sp macro="" textlink="">
      <xdr:nvSpPr>
        <xdr:cNvPr id="361" name="フローチャート : 判断 360">
          <a:extLst>
            <a:ext uri="{FF2B5EF4-FFF2-40B4-BE49-F238E27FC236}">
              <a16:creationId xmlns="" xmlns:a16="http://schemas.microsoft.com/office/drawing/2014/main" id="{A7F6EE37-A309-47DD-84C0-D571B9EDD4FC}"/>
            </a:ext>
          </a:extLst>
        </xdr:cNvPr>
        <xdr:cNvSpPr/>
      </xdr:nvSpPr>
      <xdr:spPr>
        <a:xfrm>
          <a:off x="7810500" y="9786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132224</xdr:rowOff>
    </xdr:from>
    <xdr:ext cx="469744" cy="259045"/>
    <xdr:sp macro="" textlink="">
      <xdr:nvSpPr>
        <xdr:cNvPr id="362" name="テキスト ボックス 361">
          <a:extLst>
            <a:ext uri="{FF2B5EF4-FFF2-40B4-BE49-F238E27FC236}">
              <a16:creationId xmlns="" xmlns:a16="http://schemas.microsoft.com/office/drawing/2014/main" id="{637C47C9-C3CF-4964-92E9-9A7D9E7DCB49}"/>
            </a:ext>
          </a:extLst>
        </xdr:cNvPr>
        <xdr:cNvSpPr txBox="1"/>
      </xdr:nvSpPr>
      <xdr:spPr>
        <a:xfrm>
          <a:off x="7626427" y="956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8001</xdr:rowOff>
    </xdr:from>
    <xdr:to>
      <xdr:col>10</xdr:col>
      <xdr:colOff>155575</xdr:colOff>
      <xdr:row>57</xdr:row>
      <xdr:rowOff>109601</xdr:rowOff>
    </xdr:to>
    <xdr:sp macro="" textlink="">
      <xdr:nvSpPr>
        <xdr:cNvPr id="363" name="フローチャート : 判断 362">
          <a:extLst>
            <a:ext uri="{FF2B5EF4-FFF2-40B4-BE49-F238E27FC236}">
              <a16:creationId xmlns="" xmlns:a16="http://schemas.microsoft.com/office/drawing/2014/main" id="{7E129131-0852-426A-B6E0-AD4E45CB51BE}"/>
            </a:ext>
          </a:extLst>
        </xdr:cNvPr>
        <xdr:cNvSpPr/>
      </xdr:nvSpPr>
      <xdr:spPr>
        <a:xfrm>
          <a:off x="6921500" y="9780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126128</xdr:rowOff>
    </xdr:from>
    <xdr:ext cx="469744" cy="259045"/>
    <xdr:sp macro="" textlink="">
      <xdr:nvSpPr>
        <xdr:cNvPr id="364" name="テキスト ボックス 363">
          <a:extLst>
            <a:ext uri="{FF2B5EF4-FFF2-40B4-BE49-F238E27FC236}">
              <a16:creationId xmlns="" xmlns:a16="http://schemas.microsoft.com/office/drawing/2014/main" id="{58254252-1A1C-461A-8C1A-F4CFB3A9F0D6}"/>
            </a:ext>
          </a:extLst>
        </xdr:cNvPr>
        <xdr:cNvSpPr txBox="1"/>
      </xdr:nvSpPr>
      <xdr:spPr>
        <a:xfrm>
          <a:off x="6737427" y="9555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2,587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a:extLst>
            <a:ext uri="{FF2B5EF4-FFF2-40B4-BE49-F238E27FC236}">
              <a16:creationId xmlns="" xmlns:a16="http://schemas.microsoft.com/office/drawing/2014/main" id="{06D4A8BA-4F99-4154-AE20-16F16F82E66E}"/>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a:extLst>
            <a:ext uri="{FF2B5EF4-FFF2-40B4-BE49-F238E27FC236}">
              <a16:creationId xmlns="" xmlns:a16="http://schemas.microsoft.com/office/drawing/2014/main" id="{41FF57FB-9874-49DA-B8A2-E28AF0EE9425}"/>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a:extLst>
            <a:ext uri="{FF2B5EF4-FFF2-40B4-BE49-F238E27FC236}">
              <a16:creationId xmlns="" xmlns:a16="http://schemas.microsoft.com/office/drawing/2014/main" id="{EA54C810-A711-4BD7-A93E-07ACF262113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a:extLst>
            <a:ext uri="{FF2B5EF4-FFF2-40B4-BE49-F238E27FC236}">
              <a16:creationId xmlns="" xmlns:a16="http://schemas.microsoft.com/office/drawing/2014/main" id="{C3B206D3-7AA6-45FC-8239-82AAD6A8DC43}"/>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a:extLst>
            <a:ext uri="{FF2B5EF4-FFF2-40B4-BE49-F238E27FC236}">
              <a16:creationId xmlns="" xmlns:a16="http://schemas.microsoft.com/office/drawing/2014/main" id="{6F0618AD-E325-461B-8EC6-0A756ED41197}"/>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151765</xdr:rowOff>
    </xdr:from>
    <xdr:to>
      <xdr:col>15</xdr:col>
      <xdr:colOff>231775</xdr:colOff>
      <xdr:row>58</xdr:row>
      <xdr:rowOff>81915</xdr:rowOff>
    </xdr:to>
    <xdr:sp macro="" textlink="">
      <xdr:nvSpPr>
        <xdr:cNvPr id="370" name="円/楕円 369">
          <a:extLst>
            <a:ext uri="{FF2B5EF4-FFF2-40B4-BE49-F238E27FC236}">
              <a16:creationId xmlns="" xmlns:a16="http://schemas.microsoft.com/office/drawing/2014/main" id="{6AF9D378-351C-4209-83CE-6C6D87CCBD8D}"/>
            </a:ext>
          </a:extLst>
        </xdr:cNvPr>
        <xdr:cNvSpPr/>
      </xdr:nvSpPr>
      <xdr:spPr>
        <a:xfrm>
          <a:off x="10426700" y="992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130192</xdr:rowOff>
    </xdr:from>
    <xdr:ext cx="469744" cy="259045"/>
    <xdr:sp macro="" textlink="">
      <xdr:nvSpPr>
        <xdr:cNvPr id="371" name="農林水産業費該当値テキスト">
          <a:extLst>
            <a:ext uri="{FF2B5EF4-FFF2-40B4-BE49-F238E27FC236}">
              <a16:creationId xmlns="" xmlns:a16="http://schemas.microsoft.com/office/drawing/2014/main" id="{B1CEFB35-EB86-4513-B0F7-4028BD2B7FB2}"/>
            </a:ext>
          </a:extLst>
        </xdr:cNvPr>
        <xdr:cNvSpPr txBox="1"/>
      </xdr:nvSpPr>
      <xdr:spPr>
        <a:xfrm>
          <a:off x="10528300" y="990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1,455</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144780</xdr:rowOff>
    </xdr:from>
    <xdr:to>
      <xdr:col>14</xdr:col>
      <xdr:colOff>79375</xdr:colOff>
      <xdr:row>58</xdr:row>
      <xdr:rowOff>74930</xdr:rowOff>
    </xdr:to>
    <xdr:sp macro="" textlink="">
      <xdr:nvSpPr>
        <xdr:cNvPr id="372" name="円/楕円 371">
          <a:extLst>
            <a:ext uri="{FF2B5EF4-FFF2-40B4-BE49-F238E27FC236}">
              <a16:creationId xmlns="" xmlns:a16="http://schemas.microsoft.com/office/drawing/2014/main" id="{128C80B9-53AE-4721-A9BE-3E6E5EF2FB37}"/>
            </a:ext>
          </a:extLst>
        </xdr:cNvPr>
        <xdr:cNvSpPr/>
      </xdr:nvSpPr>
      <xdr:spPr>
        <a:xfrm>
          <a:off x="9588500" y="991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66057</xdr:rowOff>
    </xdr:from>
    <xdr:ext cx="469744" cy="259045"/>
    <xdr:sp macro="" textlink="">
      <xdr:nvSpPr>
        <xdr:cNvPr id="373" name="テキスト ボックス 372">
          <a:extLst>
            <a:ext uri="{FF2B5EF4-FFF2-40B4-BE49-F238E27FC236}">
              <a16:creationId xmlns="" xmlns:a16="http://schemas.microsoft.com/office/drawing/2014/main" id="{3535E210-0E92-47BE-B45E-F3759990B612}"/>
            </a:ext>
          </a:extLst>
        </xdr:cNvPr>
        <xdr:cNvSpPr txBox="1"/>
      </xdr:nvSpPr>
      <xdr:spPr>
        <a:xfrm>
          <a:off x="9404427" y="10010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3429</xdr:rowOff>
    </xdr:from>
    <xdr:to>
      <xdr:col>12</xdr:col>
      <xdr:colOff>561975</xdr:colOff>
      <xdr:row>58</xdr:row>
      <xdr:rowOff>105029</xdr:rowOff>
    </xdr:to>
    <xdr:sp macro="" textlink="">
      <xdr:nvSpPr>
        <xdr:cNvPr id="374" name="円/楕円 373">
          <a:extLst>
            <a:ext uri="{FF2B5EF4-FFF2-40B4-BE49-F238E27FC236}">
              <a16:creationId xmlns="" xmlns:a16="http://schemas.microsoft.com/office/drawing/2014/main" id="{D2FE8009-8B7D-4ADB-B3B9-26D575004D2A}"/>
            </a:ext>
          </a:extLst>
        </xdr:cNvPr>
        <xdr:cNvSpPr/>
      </xdr:nvSpPr>
      <xdr:spPr>
        <a:xfrm>
          <a:off x="8699500" y="994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96156</xdr:rowOff>
    </xdr:from>
    <xdr:ext cx="469744" cy="259045"/>
    <xdr:sp macro="" textlink="">
      <xdr:nvSpPr>
        <xdr:cNvPr id="375" name="テキスト ボックス 374">
          <a:extLst>
            <a:ext uri="{FF2B5EF4-FFF2-40B4-BE49-F238E27FC236}">
              <a16:creationId xmlns="" xmlns:a16="http://schemas.microsoft.com/office/drawing/2014/main" id="{73174614-C0DC-473B-A369-A4CF85423CB8}"/>
            </a:ext>
          </a:extLst>
        </xdr:cNvPr>
        <xdr:cNvSpPr txBox="1"/>
      </xdr:nvSpPr>
      <xdr:spPr>
        <a:xfrm>
          <a:off x="8515427" y="1004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14986</xdr:rowOff>
    </xdr:from>
    <xdr:to>
      <xdr:col>11</xdr:col>
      <xdr:colOff>358775</xdr:colOff>
      <xdr:row>58</xdr:row>
      <xdr:rowOff>116586</xdr:rowOff>
    </xdr:to>
    <xdr:sp macro="" textlink="">
      <xdr:nvSpPr>
        <xdr:cNvPr id="376" name="円/楕円 375">
          <a:extLst>
            <a:ext uri="{FF2B5EF4-FFF2-40B4-BE49-F238E27FC236}">
              <a16:creationId xmlns="" xmlns:a16="http://schemas.microsoft.com/office/drawing/2014/main" id="{07BA5D84-3100-4054-8F6C-D89AE022BD74}"/>
            </a:ext>
          </a:extLst>
        </xdr:cNvPr>
        <xdr:cNvSpPr/>
      </xdr:nvSpPr>
      <xdr:spPr>
        <a:xfrm>
          <a:off x="7810500" y="995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107713</xdr:rowOff>
    </xdr:from>
    <xdr:ext cx="469744" cy="259045"/>
    <xdr:sp macro="" textlink="">
      <xdr:nvSpPr>
        <xdr:cNvPr id="377" name="テキスト ボックス 376">
          <a:extLst>
            <a:ext uri="{FF2B5EF4-FFF2-40B4-BE49-F238E27FC236}">
              <a16:creationId xmlns="" xmlns:a16="http://schemas.microsoft.com/office/drawing/2014/main" id="{C0ED2965-FAC4-4055-9B55-476B36F18AC4}"/>
            </a:ext>
          </a:extLst>
        </xdr:cNvPr>
        <xdr:cNvSpPr txBox="1"/>
      </xdr:nvSpPr>
      <xdr:spPr>
        <a:xfrm>
          <a:off x="7626427" y="1005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4191</xdr:rowOff>
    </xdr:from>
    <xdr:to>
      <xdr:col>10</xdr:col>
      <xdr:colOff>155575</xdr:colOff>
      <xdr:row>58</xdr:row>
      <xdr:rowOff>105791</xdr:rowOff>
    </xdr:to>
    <xdr:sp macro="" textlink="">
      <xdr:nvSpPr>
        <xdr:cNvPr id="378" name="円/楕円 377">
          <a:extLst>
            <a:ext uri="{FF2B5EF4-FFF2-40B4-BE49-F238E27FC236}">
              <a16:creationId xmlns="" xmlns:a16="http://schemas.microsoft.com/office/drawing/2014/main" id="{0BFFEB22-3193-4BBA-A5DF-769B72901882}"/>
            </a:ext>
          </a:extLst>
        </xdr:cNvPr>
        <xdr:cNvSpPr/>
      </xdr:nvSpPr>
      <xdr:spPr>
        <a:xfrm>
          <a:off x="6921500" y="994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96918</xdr:rowOff>
    </xdr:from>
    <xdr:ext cx="469744" cy="259045"/>
    <xdr:sp macro="" textlink="">
      <xdr:nvSpPr>
        <xdr:cNvPr id="379" name="テキスト ボックス 378">
          <a:extLst>
            <a:ext uri="{FF2B5EF4-FFF2-40B4-BE49-F238E27FC236}">
              <a16:creationId xmlns="" xmlns:a16="http://schemas.microsoft.com/office/drawing/2014/main" id="{95A40CCE-9E20-4232-AD4C-7B2A8E1B810C}"/>
            </a:ext>
          </a:extLst>
        </xdr:cNvPr>
        <xdr:cNvSpPr txBox="1"/>
      </xdr:nvSpPr>
      <xdr:spPr>
        <a:xfrm>
          <a:off x="6737427" y="10041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a:extLst>
            <a:ext uri="{FF2B5EF4-FFF2-40B4-BE49-F238E27FC236}">
              <a16:creationId xmlns="" xmlns:a16="http://schemas.microsoft.com/office/drawing/2014/main" id="{6769AE52-ADC4-4E6B-B59A-13626E0EFA8F}"/>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a:extLst>
            <a:ext uri="{FF2B5EF4-FFF2-40B4-BE49-F238E27FC236}">
              <a16:creationId xmlns="" xmlns:a16="http://schemas.microsoft.com/office/drawing/2014/main" id="{92305C5E-A14B-491D-89AB-681E62D9D5FE}"/>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a:extLst>
            <a:ext uri="{FF2B5EF4-FFF2-40B4-BE49-F238E27FC236}">
              <a16:creationId xmlns="" xmlns:a16="http://schemas.microsoft.com/office/drawing/2014/main" id="{F610EA21-96FD-4243-A546-F2A97A589A0E}"/>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a:extLst>
            <a:ext uri="{FF2B5EF4-FFF2-40B4-BE49-F238E27FC236}">
              <a16:creationId xmlns="" xmlns:a16="http://schemas.microsoft.com/office/drawing/2014/main" id="{FA179A8C-8AD9-48AB-B24E-96AA0D51B665}"/>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a:extLst>
            <a:ext uri="{FF2B5EF4-FFF2-40B4-BE49-F238E27FC236}">
              <a16:creationId xmlns="" xmlns:a16="http://schemas.microsoft.com/office/drawing/2014/main" id="{3C679365-E26E-4AD4-B95A-BFEDF51FFC36}"/>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a:extLst>
            <a:ext uri="{FF2B5EF4-FFF2-40B4-BE49-F238E27FC236}">
              <a16:creationId xmlns="" xmlns:a16="http://schemas.microsoft.com/office/drawing/2014/main" id="{C4089CC0-96DE-4E1B-80E5-BEBF312727C9}"/>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a:extLst>
            <a:ext uri="{FF2B5EF4-FFF2-40B4-BE49-F238E27FC236}">
              <a16:creationId xmlns="" xmlns:a16="http://schemas.microsoft.com/office/drawing/2014/main" id="{F6637BAC-4530-4F01-8BAF-72E12E60E96D}"/>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25,764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a:extLst>
            <a:ext uri="{FF2B5EF4-FFF2-40B4-BE49-F238E27FC236}">
              <a16:creationId xmlns="" xmlns:a16="http://schemas.microsoft.com/office/drawing/2014/main" id="{C124B01F-3908-41DD-A949-F7FBF8238FA1}"/>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a:extLst>
            <a:ext uri="{FF2B5EF4-FFF2-40B4-BE49-F238E27FC236}">
              <a16:creationId xmlns="" xmlns:a16="http://schemas.microsoft.com/office/drawing/2014/main" id="{86148BB9-CB47-4521-A1AA-8A54199C2453}"/>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a:extLst>
            <a:ext uri="{FF2B5EF4-FFF2-40B4-BE49-F238E27FC236}">
              <a16:creationId xmlns="" xmlns:a16="http://schemas.microsoft.com/office/drawing/2014/main" id="{62E9B2F7-A306-4CEC-B6C4-5DBBA7CE8D19}"/>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a:extLst>
            <a:ext uri="{FF2B5EF4-FFF2-40B4-BE49-F238E27FC236}">
              <a16:creationId xmlns="" xmlns:a16="http://schemas.microsoft.com/office/drawing/2014/main" id="{3D15E5E9-0E0F-4C9E-8DA3-FC6BCA940C6F}"/>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a:extLst>
            <a:ext uri="{FF2B5EF4-FFF2-40B4-BE49-F238E27FC236}">
              <a16:creationId xmlns="" xmlns:a16="http://schemas.microsoft.com/office/drawing/2014/main" id="{592A3DF6-B861-4135-8161-0ED50253CF2A}"/>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a:extLst>
            <a:ext uri="{FF2B5EF4-FFF2-40B4-BE49-F238E27FC236}">
              <a16:creationId xmlns="" xmlns:a16="http://schemas.microsoft.com/office/drawing/2014/main" id="{ECF05955-6CB0-4AAB-AA0B-D82D06B762E9}"/>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3" name="テキスト ボックス 392">
          <a:extLst>
            <a:ext uri="{FF2B5EF4-FFF2-40B4-BE49-F238E27FC236}">
              <a16:creationId xmlns="" xmlns:a16="http://schemas.microsoft.com/office/drawing/2014/main" id="{F73E86AF-6818-40BD-AF5C-1492843978BD}"/>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a:extLst>
            <a:ext uri="{FF2B5EF4-FFF2-40B4-BE49-F238E27FC236}">
              <a16:creationId xmlns="" xmlns:a16="http://schemas.microsoft.com/office/drawing/2014/main" id="{8426250C-39E7-4E50-989D-53409314EFAE}"/>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5" name="テキスト ボックス 394">
          <a:extLst>
            <a:ext uri="{FF2B5EF4-FFF2-40B4-BE49-F238E27FC236}">
              <a16:creationId xmlns="" xmlns:a16="http://schemas.microsoft.com/office/drawing/2014/main" id="{B253ED71-3DBE-4B0A-A7BA-33989139997C}"/>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a:extLst>
            <a:ext uri="{FF2B5EF4-FFF2-40B4-BE49-F238E27FC236}">
              <a16:creationId xmlns="" xmlns:a16="http://schemas.microsoft.com/office/drawing/2014/main" id="{03C12A52-B098-4C7E-8D5F-11F150766ECA}"/>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7" name="テキスト ボックス 396">
          <a:extLst>
            <a:ext uri="{FF2B5EF4-FFF2-40B4-BE49-F238E27FC236}">
              <a16:creationId xmlns="" xmlns:a16="http://schemas.microsoft.com/office/drawing/2014/main" id="{556B7B4F-4266-4A5F-81B9-4852ECD19FA8}"/>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a:extLst>
            <a:ext uri="{FF2B5EF4-FFF2-40B4-BE49-F238E27FC236}">
              <a16:creationId xmlns="" xmlns:a16="http://schemas.microsoft.com/office/drawing/2014/main" id="{E72740FE-BF7B-46AD-83B1-33A7ECE472BA}"/>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9" name="テキスト ボックス 398">
          <a:extLst>
            <a:ext uri="{FF2B5EF4-FFF2-40B4-BE49-F238E27FC236}">
              <a16:creationId xmlns="" xmlns:a16="http://schemas.microsoft.com/office/drawing/2014/main" id="{FF29A0A3-0AFA-424B-9418-FDFB61B14409}"/>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a:extLst>
            <a:ext uri="{FF2B5EF4-FFF2-40B4-BE49-F238E27FC236}">
              <a16:creationId xmlns="" xmlns:a16="http://schemas.microsoft.com/office/drawing/2014/main" id="{0120173D-7E3A-4F21-A0F0-750DB19090FE}"/>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1" name="テキスト ボックス 400">
          <a:extLst>
            <a:ext uri="{FF2B5EF4-FFF2-40B4-BE49-F238E27FC236}">
              <a16:creationId xmlns="" xmlns:a16="http://schemas.microsoft.com/office/drawing/2014/main" id="{1D2EBB47-060C-4938-83DE-701DE1C050DB}"/>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a:extLst>
            <a:ext uri="{FF2B5EF4-FFF2-40B4-BE49-F238E27FC236}">
              <a16:creationId xmlns="" xmlns:a16="http://schemas.microsoft.com/office/drawing/2014/main" id="{06050D7F-6A4E-4C3A-87F3-D1F43335FCFE}"/>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28181</xdr:rowOff>
    </xdr:from>
    <xdr:to>
      <xdr:col>15</xdr:col>
      <xdr:colOff>180340</xdr:colOff>
      <xdr:row>79</xdr:row>
      <xdr:rowOff>1360</xdr:rowOff>
    </xdr:to>
    <xdr:cxnSp macro="">
      <xdr:nvCxnSpPr>
        <xdr:cNvPr id="403" name="直線コネクタ 402">
          <a:extLst>
            <a:ext uri="{FF2B5EF4-FFF2-40B4-BE49-F238E27FC236}">
              <a16:creationId xmlns="" xmlns:a16="http://schemas.microsoft.com/office/drawing/2014/main" id="{53E8E662-B7BA-4E16-8BEC-2FB54ACF27BB}"/>
            </a:ext>
          </a:extLst>
        </xdr:cNvPr>
        <xdr:cNvCxnSpPr/>
      </xdr:nvCxnSpPr>
      <xdr:spPr>
        <a:xfrm flipV="1">
          <a:off x="10475595" y="12372581"/>
          <a:ext cx="1270" cy="117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5187</xdr:rowOff>
    </xdr:from>
    <xdr:ext cx="469744" cy="259045"/>
    <xdr:sp macro="" textlink="">
      <xdr:nvSpPr>
        <xdr:cNvPr id="404" name="商工費最小値テキスト">
          <a:extLst>
            <a:ext uri="{FF2B5EF4-FFF2-40B4-BE49-F238E27FC236}">
              <a16:creationId xmlns="" xmlns:a16="http://schemas.microsoft.com/office/drawing/2014/main" id="{A9686862-972F-4E39-8D86-3DF488F13586}"/>
            </a:ext>
          </a:extLst>
        </xdr:cNvPr>
        <xdr:cNvSpPr txBox="1"/>
      </xdr:nvSpPr>
      <xdr:spPr>
        <a:xfrm>
          <a:off x="10528300" y="1354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2,262</a:t>
          </a:r>
          <a:endParaRPr kumimoji="1" lang="ja-JP" altLang="en-US" sz="1000" b="1">
            <a:latin typeface="ＭＳ Ｐゴシック"/>
          </a:endParaRPr>
        </a:p>
      </xdr:txBody>
    </xdr:sp>
    <xdr:clientData/>
  </xdr:oneCellAnchor>
  <xdr:twoCellAnchor>
    <xdr:from>
      <xdr:col>15</xdr:col>
      <xdr:colOff>92075</xdr:colOff>
      <xdr:row>79</xdr:row>
      <xdr:rowOff>1360</xdr:rowOff>
    </xdr:from>
    <xdr:to>
      <xdr:col>15</xdr:col>
      <xdr:colOff>269875</xdr:colOff>
      <xdr:row>79</xdr:row>
      <xdr:rowOff>1360</xdr:rowOff>
    </xdr:to>
    <xdr:cxnSp macro="">
      <xdr:nvCxnSpPr>
        <xdr:cNvPr id="405" name="直線コネクタ 404">
          <a:extLst>
            <a:ext uri="{FF2B5EF4-FFF2-40B4-BE49-F238E27FC236}">
              <a16:creationId xmlns="" xmlns:a16="http://schemas.microsoft.com/office/drawing/2014/main" id="{9DE3BC5F-9A6C-48A4-8708-2A42BF5D48F7}"/>
            </a:ext>
          </a:extLst>
        </xdr:cNvPr>
        <xdr:cNvCxnSpPr/>
      </xdr:nvCxnSpPr>
      <xdr:spPr>
        <a:xfrm>
          <a:off x="10388600" y="13545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146308</xdr:rowOff>
    </xdr:from>
    <xdr:ext cx="534377" cy="259045"/>
    <xdr:sp macro="" textlink="">
      <xdr:nvSpPr>
        <xdr:cNvPr id="406" name="商工費最大値テキスト">
          <a:extLst>
            <a:ext uri="{FF2B5EF4-FFF2-40B4-BE49-F238E27FC236}">
              <a16:creationId xmlns="" xmlns:a16="http://schemas.microsoft.com/office/drawing/2014/main" id="{AB5FED85-C287-45D6-B108-8347057D1DD1}"/>
            </a:ext>
          </a:extLst>
        </xdr:cNvPr>
        <xdr:cNvSpPr txBox="1"/>
      </xdr:nvSpPr>
      <xdr:spPr>
        <a:xfrm>
          <a:off x="10528300" y="1214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63,854</a:t>
          </a:r>
          <a:endParaRPr kumimoji="1" lang="ja-JP" altLang="en-US" sz="1000" b="1">
            <a:latin typeface="ＭＳ Ｐゴシック"/>
          </a:endParaRPr>
        </a:p>
      </xdr:txBody>
    </xdr:sp>
    <xdr:clientData/>
  </xdr:oneCellAnchor>
  <xdr:twoCellAnchor>
    <xdr:from>
      <xdr:col>15</xdr:col>
      <xdr:colOff>92075</xdr:colOff>
      <xdr:row>72</xdr:row>
      <xdr:rowOff>28181</xdr:rowOff>
    </xdr:from>
    <xdr:to>
      <xdr:col>15</xdr:col>
      <xdr:colOff>269875</xdr:colOff>
      <xdr:row>72</xdr:row>
      <xdr:rowOff>28181</xdr:rowOff>
    </xdr:to>
    <xdr:cxnSp macro="">
      <xdr:nvCxnSpPr>
        <xdr:cNvPr id="407" name="直線コネクタ 406">
          <a:extLst>
            <a:ext uri="{FF2B5EF4-FFF2-40B4-BE49-F238E27FC236}">
              <a16:creationId xmlns="" xmlns:a16="http://schemas.microsoft.com/office/drawing/2014/main" id="{47020063-B051-4C2D-8EB0-4BD27590F976}"/>
            </a:ext>
          </a:extLst>
        </xdr:cNvPr>
        <xdr:cNvCxnSpPr/>
      </xdr:nvCxnSpPr>
      <xdr:spPr>
        <a:xfrm>
          <a:off x="10388600" y="12372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93561</xdr:rowOff>
    </xdr:from>
    <xdr:to>
      <xdr:col>15</xdr:col>
      <xdr:colOff>180975</xdr:colOff>
      <xdr:row>74</xdr:row>
      <xdr:rowOff>145244</xdr:rowOff>
    </xdr:to>
    <xdr:cxnSp macro="">
      <xdr:nvCxnSpPr>
        <xdr:cNvPr id="408" name="直線コネクタ 407">
          <a:extLst>
            <a:ext uri="{FF2B5EF4-FFF2-40B4-BE49-F238E27FC236}">
              <a16:creationId xmlns="" xmlns:a16="http://schemas.microsoft.com/office/drawing/2014/main" id="{F3BEEA17-C861-4099-B283-F3721A7C652C}"/>
            </a:ext>
          </a:extLst>
        </xdr:cNvPr>
        <xdr:cNvCxnSpPr/>
      </xdr:nvCxnSpPr>
      <xdr:spPr>
        <a:xfrm>
          <a:off x="9639300" y="12609411"/>
          <a:ext cx="838200" cy="223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7148</xdr:rowOff>
    </xdr:from>
    <xdr:ext cx="534377" cy="259045"/>
    <xdr:sp macro="" textlink="">
      <xdr:nvSpPr>
        <xdr:cNvPr id="409" name="商工費平均値テキスト">
          <a:extLst>
            <a:ext uri="{FF2B5EF4-FFF2-40B4-BE49-F238E27FC236}">
              <a16:creationId xmlns="" xmlns:a16="http://schemas.microsoft.com/office/drawing/2014/main" id="{65675175-08BF-4EBA-A51E-CE917FDE111E}"/>
            </a:ext>
          </a:extLst>
        </xdr:cNvPr>
        <xdr:cNvSpPr txBox="1"/>
      </xdr:nvSpPr>
      <xdr:spPr>
        <a:xfrm>
          <a:off x="10528300" y="13037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25,159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28721</xdr:rowOff>
    </xdr:from>
    <xdr:to>
      <xdr:col>15</xdr:col>
      <xdr:colOff>231775</xdr:colOff>
      <xdr:row>76</xdr:row>
      <xdr:rowOff>130321</xdr:rowOff>
    </xdr:to>
    <xdr:sp macro="" textlink="">
      <xdr:nvSpPr>
        <xdr:cNvPr id="410" name="フローチャート : 判断 409">
          <a:extLst>
            <a:ext uri="{FF2B5EF4-FFF2-40B4-BE49-F238E27FC236}">
              <a16:creationId xmlns="" xmlns:a16="http://schemas.microsoft.com/office/drawing/2014/main" id="{F81FA762-587A-4EC5-BA6F-B5EBFD3BC799}"/>
            </a:ext>
          </a:extLst>
        </xdr:cNvPr>
        <xdr:cNvSpPr/>
      </xdr:nvSpPr>
      <xdr:spPr>
        <a:xfrm>
          <a:off x="10426700" y="13058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72</xdr:row>
      <xdr:rowOff>129318</xdr:rowOff>
    </xdr:from>
    <xdr:to>
      <xdr:col>14</xdr:col>
      <xdr:colOff>28575</xdr:colOff>
      <xdr:row>73</xdr:row>
      <xdr:rowOff>93561</xdr:rowOff>
    </xdr:to>
    <xdr:cxnSp macro="">
      <xdr:nvCxnSpPr>
        <xdr:cNvPr id="411" name="直線コネクタ 410">
          <a:extLst>
            <a:ext uri="{FF2B5EF4-FFF2-40B4-BE49-F238E27FC236}">
              <a16:creationId xmlns="" xmlns:a16="http://schemas.microsoft.com/office/drawing/2014/main" id="{60221D63-F9C3-4662-AE9E-F29F82125C43}"/>
            </a:ext>
          </a:extLst>
        </xdr:cNvPr>
        <xdr:cNvCxnSpPr/>
      </xdr:nvCxnSpPr>
      <xdr:spPr>
        <a:xfrm>
          <a:off x="8750300" y="12473718"/>
          <a:ext cx="889000" cy="135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154318</xdr:rowOff>
    </xdr:from>
    <xdr:to>
      <xdr:col>14</xdr:col>
      <xdr:colOff>79375</xdr:colOff>
      <xdr:row>76</xdr:row>
      <xdr:rowOff>84468</xdr:rowOff>
    </xdr:to>
    <xdr:sp macro="" textlink="">
      <xdr:nvSpPr>
        <xdr:cNvPr id="412" name="フローチャート : 判断 411">
          <a:extLst>
            <a:ext uri="{FF2B5EF4-FFF2-40B4-BE49-F238E27FC236}">
              <a16:creationId xmlns="" xmlns:a16="http://schemas.microsoft.com/office/drawing/2014/main" id="{37D28529-7DE4-48C9-BC20-159C2613AB66}"/>
            </a:ext>
          </a:extLst>
        </xdr:cNvPr>
        <xdr:cNvSpPr/>
      </xdr:nvSpPr>
      <xdr:spPr>
        <a:xfrm>
          <a:off x="9588500" y="130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75595</xdr:rowOff>
    </xdr:from>
    <xdr:ext cx="534377" cy="259045"/>
    <xdr:sp macro="" textlink="">
      <xdr:nvSpPr>
        <xdr:cNvPr id="413" name="テキスト ボックス 412">
          <a:extLst>
            <a:ext uri="{FF2B5EF4-FFF2-40B4-BE49-F238E27FC236}">
              <a16:creationId xmlns="" xmlns:a16="http://schemas.microsoft.com/office/drawing/2014/main" id="{9C70247F-48B8-4571-A277-AE0ED5A610D6}"/>
            </a:ext>
          </a:extLst>
        </xdr:cNvPr>
        <xdr:cNvSpPr txBox="1"/>
      </xdr:nvSpPr>
      <xdr:spPr>
        <a:xfrm>
          <a:off x="9372111" y="1310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27,566</a:t>
          </a:r>
          <a:endParaRPr kumimoji="1" lang="ja-JP" altLang="en-US" sz="1000" b="1">
            <a:solidFill>
              <a:srgbClr val="000080"/>
            </a:solidFill>
            <a:latin typeface="ＭＳ Ｐゴシック"/>
          </a:endParaRPr>
        </a:p>
      </xdr:txBody>
    </xdr:sp>
    <xdr:clientData/>
  </xdr:oneCellAnchor>
  <xdr:twoCellAnchor>
    <xdr:from>
      <xdr:col>11</xdr:col>
      <xdr:colOff>307975</xdr:colOff>
      <xdr:row>71</xdr:row>
      <xdr:rowOff>117621</xdr:rowOff>
    </xdr:from>
    <xdr:to>
      <xdr:col>12</xdr:col>
      <xdr:colOff>511175</xdr:colOff>
      <xdr:row>72</xdr:row>
      <xdr:rowOff>129318</xdr:rowOff>
    </xdr:to>
    <xdr:cxnSp macro="">
      <xdr:nvCxnSpPr>
        <xdr:cNvPr id="414" name="直線コネクタ 413">
          <a:extLst>
            <a:ext uri="{FF2B5EF4-FFF2-40B4-BE49-F238E27FC236}">
              <a16:creationId xmlns="" xmlns:a16="http://schemas.microsoft.com/office/drawing/2014/main" id="{F19E5E54-C97E-4164-97A2-3EA0BB5035C3}"/>
            </a:ext>
          </a:extLst>
        </xdr:cNvPr>
        <xdr:cNvCxnSpPr/>
      </xdr:nvCxnSpPr>
      <xdr:spPr>
        <a:xfrm>
          <a:off x="7861300" y="12290571"/>
          <a:ext cx="889000" cy="18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75</xdr:row>
      <xdr:rowOff>134201</xdr:rowOff>
    </xdr:from>
    <xdr:to>
      <xdr:col>12</xdr:col>
      <xdr:colOff>561975</xdr:colOff>
      <xdr:row>76</xdr:row>
      <xdr:rowOff>64351</xdr:rowOff>
    </xdr:to>
    <xdr:sp macro="" textlink="">
      <xdr:nvSpPr>
        <xdr:cNvPr id="415" name="フローチャート : 判断 414">
          <a:extLst>
            <a:ext uri="{FF2B5EF4-FFF2-40B4-BE49-F238E27FC236}">
              <a16:creationId xmlns="" xmlns:a16="http://schemas.microsoft.com/office/drawing/2014/main" id="{8C3DE2A4-FB25-4D6C-AF97-7079CB1AB4BA}"/>
            </a:ext>
          </a:extLst>
        </xdr:cNvPr>
        <xdr:cNvSpPr/>
      </xdr:nvSpPr>
      <xdr:spPr>
        <a:xfrm>
          <a:off x="8699500" y="1299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55478</xdr:rowOff>
    </xdr:from>
    <xdr:ext cx="534377" cy="259045"/>
    <xdr:sp macro="" textlink="">
      <xdr:nvSpPr>
        <xdr:cNvPr id="416" name="テキスト ボックス 415">
          <a:extLst>
            <a:ext uri="{FF2B5EF4-FFF2-40B4-BE49-F238E27FC236}">
              <a16:creationId xmlns="" xmlns:a16="http://schemas.microsoft.com/office/drawing/2014/main" id="{29DAF6F1-C6D2-4890-B96F-44BAFC22578D}"/>
            </a:ext>
          </a:extLst>
        </xdr:cNvPr>
        <xdr:cNvSpPr txBox="1"/>
      </xdr:nvSpPr>
      <xdr:spPr>
        <a:xfrm>
          <a:off x="8483111" y="1308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28,622</a:t>
          </a:r>
          <a:endParaRPr kumimoji="1" lang="ja-JP" altLang="en-US" sz="1000" b="1">
            <a:solidFill>
              <a:srgbClr val="000080"/>
            </a:solidFill>
            <a:latin typeface="ＭＳ Ｐゴシック"/>
          </a:endParaRPr>
        </a:p>
      </xdr:txBody>
    </xdr:sp>
    <xdr:clientData/>
  </xdr:oneCellAnchor>
  <xdr:twoCellAnchor>
    <xdr:from>
      <xdr:col>10</xdr:col>
      <xdr:colOff>104775</xdr:colOff>
      <xdr:row>70</xdr:row>
      <xdr:rowOff>44145</xdr:rowOff>
    </xdr:from>
    <xdr:to>
      <xdr:col>11</xdr:col>
      <xdr:colOff>307975</xdr:colOff>
      <xdr:row>71</xdr:row>
      <xdr:rowOff>117621</xdr:rowOff>
    </xdr:to>
    <xdr:cxnSp macro="">
      <xdr:nvCxnSpPr>
        <xdr:cNvPr id="417" name="直線コネクタ 416">
          <a:extLst>
            <a:ext uri="{FF2B5EF4-FFF2-40B4-BE49-F238E27FC236}">
              <a16:creationId xmlns="" xmlns:a16="http://schemas.microsoft.com/office/drawing/2014/main" id="{AD58431C-D2C3-42C3-AB5C-9B16E60B463E}"/>
            </a:ext>
          </a:extLst>
        </xdr:cNvPr>
        <xdr:cNvCxnSpPr/>
      </xdr:nvCxnSpPr>
      <xdr:spPr>
        <a:xfrm>
          <a:off x="6972300" y="12045645"/>
          <a:ext cx="889000" cy="244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75</xdr:row>
      <xdr:rowOff>76918</xdr:rowOff>
    </xdr:from>
    <xdr:to>
      <xdr:col>11</xdr:col>
      <xdr:colOff>358775</xdr:colOff>
      <xdr:row>76</xdr:row>
      <xdr:rowOff>7068</xdr:rowOff>
    </xdr:to>
    <xdr:sp macro="" textlink="">
      <xdr:nvSpPr>
        <xdr:cNvPr id="418" name="フローチャート : 判断 417">
          <a:extLst>
            <a:ext uri="{FF2B5EF4-FFF2-40B4-BE49-F238E27FC236}">
              <a16:creationId xmlns="" xmlns:a16="http://schemas.microsoft.com/office/drawing/2014/main" id="{6C1D355C-631E-4082-91E9-D536272E881A}"/>
            </a:ext>
          </a:extLst>
        </xdr:cNvPr>
        <xdr:cNvSpPr/>
      </xdr:nvSpPr>
      <xdr:spPr>
        <a:xfrm>
          <a:off x="7810500" y="129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169645</xdr:rowOff>
    </xdr:from>
    <xdr:ext cx="534377" cy="259045"/>
    <xdr:sp macro="" textlink="">
      <xdr:nvSpPr>
        <xdr:cNvPr id="419" name="テキスト ボックス 418">
          <a:extLst>
            <a:ext uri="{FF2B5EF4-FFF2-40B4-BE49-F238E27FC236}">
              <a16:creationId xmlns="" xmlns:a16="http://schemas.microsoft.com/office/drawing/2014/main" id="{9D48D104-7A3B-4BBF-8BB4-DBC9CC092307}"/>
            </a:ext>
          </a:extLst>
        </xdr:cNvPr>
        <xdr:cNvSpPr txBox="1"/>
      </xdr:nvSpPr>
      <xdr:spPr>
        <a:xfrm>
          <a:off x="7594111" y="1302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31,629</a:t>
          </a:r>
          <a:endParaRPr kumimoji="1" lang="ja-JP" altLang="en-US" sz="1000" b="1">
            <a:solidFill>
              <a:srgbClr val="000080"/>
            </a:solidFill>
            <a:latin typeface="ＭＳ Ｐゴシック"/>
          </a:endParaRPr>
        </a:p>
      </xdr:txBody>
    </xdr:sp>
    <xdr:clientData/>
  </xdr:oneCellAnchor>
  <xdr:twoCellAnchor>
    <xdr:from>
      <xdr:col>10</xdr:col>
      <xdr:colOff>53975</xdr:colOff>
      <xdr:row>75</xdr:row>
      <xdr:rowOff>15386</xdr:rowOff>
    </xdr:from>
    <xdr:to>
      <xdr:col>10</xdr:col>
      <xdr:colOff>155575</xdr:colOff>
      <xdr:row>75</xdr:row>
      <xdr:rowOff>116986</xdr:rowOff>
    </xdr:to>
    <xdr:sp macro="" textlink="">
      <xdr:nvSpPr>
        <xdr:cNvPr id="420" name="フローチャート : 判断 419">
          <a:extLst>
            <a:ext uri="{FF2B5EF4-FFF2-40B4-BE49-F238E27FC236}">
              <a16:creationId xmlns="" xmlns:a16="http://schemas.microsoft.com/office/drawing/2014/main" id="{3EC123B6-91B3-4A4B-B8DE-24AE8D664384}"/>
            </a:ext>
          </a:extLst>
        </xdr:cNvPr>
        <xdr:cNvSpPr/>
      </xdr:nvSpPr>
      <xdr:spPr>
        <a:xfrm>
          <a:off x="6921500" y="1287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108113</xdr:rowOff>
    </xdr:from>
    <xdr:ext cx="534377" cy="259045"/>
    <xdr:sp macro="" textlink="">
      <xdr:nvSpPr>
        <xdr:cNvPr id="421" name="テキスト ボックス 420">
          <a:extLst>
            <a:ext uri="{FF2B5EF4-FFF2-40B4-BE49-F238E27FC236}">
              <a16:creationId xmlns="" xmlns:a16="http://schemas.microsoft.com/office/drawing/2014/main" id="{C8F33AD7-A2FF-4E96-A390-154202453B85}"/>
            </a:ext>
          </a:extLst>
        </xdr:cNvPr>
        <xdr:cNvSpPr txBox="1"/>
      </xdr:nvSpPr>
      <xdr:spPr>
        <a:xfrm>
          <a:off x="6705111" y="1296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34,859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a:extLst>
            <a:ext uri="{FF2B5EF4-FFF2-40B4-BE49-F238E27FC236}">
              <a16:creationId xmlns="" xmlns:a16="http://schemas.microsoft.com/office/drawing/2014/main" id="{C084D8FB-E9D0-4441-AED2-DA0C802D1ECF}"/>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a:extLst>
            <a:ext uri="{FF2B5EF4-FFF2-40B4-BE49-F238E27FC236}">
              <a16:creationId xmlns="" xmlns:a16="http://schemas.microsoft.com/office/drawing/2014/main" id="{E8C4E954-14DD-44C7-9092-21A5F03269B2}"/>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a:extLst>
            <a:ext uri="{FF2B5EF4-FFF2-40B4-BE49-F238E27FC236}">
              <a16:creationId xmlns="" xmlns:a16="http://schemas.microsoft.com/office/drawing/2014/main" id="{A4267C16-A660-4D65-8B53-C620E53A0AE3}"/>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a:extLst>
            <a:ext uri="{FF2B5EF4-FFF2-40B4-BE49-F238E27FC236}">
              <a16:creationId xmlns="" xmlns:a16="http://schemas.microsoft.com/office/drawing/2014/main" id="{F6CA295F-D423-4501-B261-0C5F58496A2B}"/>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a:extLst>
            <a:ext uri="{FF2B5EF4-FFF2-40B4-BE49-F238E27FC236}">
              <a16:creationId xmlns="" xmlns:a16="http://schemas.microsoft.com/office/drawing/2014/main" id="{B6FC70EB-A7D2-451F-BE3A-C533ED142BF8}"/>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74</xdr:row>
      <xdr:rowOff>94444</xdr:rowOff>
    </xdr:from>
    <xdr:to>
      <xdr:col>15</xdr:col>
      <xdr:colOff>231775</xdr:colOff>
      <xdr:row>75</xdr:row>
      <xdr:rowOff>24594</xdr:rowOff>
    </xdr:to>
    <xdr:sp macro="" textlink="">
      <xdr:nvSpPr>
        <xdr:cNvPr id="427" name="円/楕円 426">
          <a:extLst>
            <a:ext uri="{FF2B5EF4-FFF2-40B4-BE49-F238E27FC236}">
              <a16:creationId xmlns="" xmlns:a16="http://schemas.microsoft.com/office/drawing/2014/main" id="{6D52E36F-6FD9-4635-B91A-A15243377393}"/>
            </a:ext>
          </a:extLst>
        </xdr:cNvPr>
        <xdr:cNvSpPr/>
      </xdr:nvSpPr>
      <xdr:spPr>
        <a:xfrm>
          <a:off x="10426700" y="1278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117321</xdr:rowOff>
    </xdr:from>
    <xdr:ext cx="534377" cy="259045"/>
    <xdr:sp macro="" textlink="">
      <xdr:nvSpPr>
        <xdr:cNvPr id="428" name="商工費該当値テキスト">
          <a:extLst>
            <a:ext uri="{FF2B5EF4-FFF2-40B4-BE49-F238E27FC236}">
              <a16:creationId xmlns="" xmlns:a16="http://schemas.microsoft.com/office/drawing/2014/main" id="{367E3FA7-6624-4A2E-967E-867E7DB9236F}"/>
            </a:ext>
          </a:extLst>
        </xdr:cNvPr>
        <xdr:cNvSpPr txBox="1"/>
      </xdr:nvSpPr>
      <xdr:spPr>
        <a:xfrm>
          <a:off x="10528300" y="1263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39,709</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42761</xdr:rowOff>
    </xdr:from>
    <xdr:to>
      <xdr:col>14</xdr:col>
      <xdr:colOff>79375</xdr:colOff>
      <xdr:row>73</xdr:row>
      <xdr:rowOff>144361</xdr:rowOff>
    </xdr:to>
    <xdr:sp macro="" textlink="">
      <xdr:nvSpPr>
        <xdr:cNvPr id="429" name="円/楕円 428">
          <a:extLst>
            <a:ext uri="{FF2B5EF4-FFF2-40B4-BE49-F238E27FC236}">
              <a16:creationId xmlns="" xmlns:a16="http://schemas.microsoft.com/office/drawing/2014/main" id="{19EF041B-5BC8-4020-9683-2F811796EEA2}"/>
            </a:ext>
          </a:extLst>
        </xdr:cNvPr>
        <xdr:cNvSpPr/>
      </xdr:nvSpPr>
      <xdr:spPr>
        <a:xfrm>
          <a:off x="9588500" y="1255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71</xdr:row>
      <xdr:rowOff>160888</xdr:rowOff>
    </xdr:from>
    <xdr:ext cx="534377" cy="259045"/>
    <xdr:sp macro="" textlink="">
      <xdr:nvSpPr>
        <xdr:cNvPr id="430" name="テキスト ボックス 429">
          <a:extLst>
            <a:ext uri="{FF2B5EF4-FFF2-40B4-BE49-F238E27FC236}">
              <a16:creationId xmlns="" xmlns:a16="http://schemas.microsoft.com/office/drawing/2014/main" id="{34CBD2E3-F4BB-4797-AC85-B13E2FEB083B}"/>
            </a:ext>
          </a:extLst>
        </xdr:cNvPr>
        <xdr:cNvSpPr txBox="1"/>
      </xdr:nvSpPr>
      <xdr:spPr>
        <a:xfrm>
          <a:off x="9372111" y="1233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51,422</a:t>
          </a:r>
          <a:endParaRPr kumimoji="1" lang="ja-JP" altLang="en-US" sz="1000" b="1">
            <a:solidFill>
              <a:srgbClr val="FF0000"/>
            </a:solidFill>
            <a:latin typeface="ＭＳ Ｐゴシック"/>
          </a:endParaRPr>
        </a:p>
      </xdr:txBody>
    </xdr:sp>
    <xdr:clientData/>
  </xdr:oneCellAnchor>
  <xdr:twoCellAnchor>
    <xdr:from>
      <xdr:col>12</xdr:col>
      <xdr:colOff>460375</xdr:colOff>
      <xdr:row>72</xdr:row>
      <xdr:rowOff>78518</xdr:rowOff>
    </xdr:from>
    <xdr:to>
      <xdr:col>12</xdr:col>
      <xdr:colOff>561975</xdr:colOff>
      <xdr:row>73</xdr:row>
      <xdr:rowOff>8668</xdr:rowOff>
    </xdr:to>
    <xdr:sp macro="" textlink="">
      <xdr:nvSpPr>
        <xdr:cNvPr id="431" name="円/楕円 430">
          <a:extLst>
            <a:ext uri="{FF2B5EF4-FFF2-40B4-BE49-F238E27FC236}">
              <a16:creationId xmlns="" xmlns:a16="http://schemas.microsoft.com/office/drawing/2014/main" id="{E6D6ECBD-4365-4DE7-8839-A78B98D52D31}"/>
            </a:ext>
          </a:extLst>
        </xdr:cNvPr>
        <xdr:cNvSpPr/>
      </xdr:nvSpPr>
      <xdr:spPr>
        <a:xfrm>
          <a:off x="8699500" y="1242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71</xdr:row>
      <xdr:rowOff>25195</xdr:rowOff>
    </xdr:from>
    <xdr:ext cx="534377" cy="259045"/>
    <xdr:sp macro="" textlink="">
      <xdr:nvSpPr>
        <xdr:cNvPr id="432" name="テキスト ボックス 431">
          <a:extLst>
            <a:ext uri="{FF2B5EF4-FFF2-40B4-BE49-F238E27FC236}">
              <a16:creationId xmlns="" xmlns:a16="http://schemas.microsoft.com/office/drawing/2014/main" id="{750EE2AE-8FD3-44E2-ABA3-AA3392F1C770}"/>
            </a:ext>
          </a:extLst>
        </xdr:cNvPr>
        <xdr:cNvSpPr txBox="1"/>
      </xdr:nvSpPr>
      <xdr:spPr>
        <a:xfrm>
          <a:off x="8483111" y="1219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58,545</a:t>
          </a:r>
          <a:endParaRPr kumimoji="1" lang="ja-JP" altLang="en-US" sz="1000" b="1">
            <a:solidFill>
              <a:srgbClr val="FF0000"/>
            </a:solidFill>
            <a:latin typeface="ＭＳ Ｐゴシック"/>
          </a:endParaRPr>
        </a:p>
      </xdr:txBody>
    </xdr:sp>
    <xdr:clientData/>
  </xdr:oneCellAnchor>
  <xdr:twoCellAnchor>
    <xdr:from>
      <xdr:col>11</xdr:col>
      <xdr:colOff>257175</xdr:colOff>
      <xdr:row>71</xdr:row>
      <xdr:rowOff>66821</xdr:rowOff>
    </xdr:from>
    <xdr:to>
      <xdr:col>11</xdr:col>
      <xdr:colOff>358775</xdr:colOff>
      <xdr:row>71</xdr:row>
      <xdr:rowOff>168421</xdr:rowOff>
    </xdr:to>
    <xdr:sp macro="" textlink="">
      <xdr:nvSpPr>
        <xdr:cNvPr id="433" name="円/楕円 432">
          <a:extLst>
            <a:ext uri="{FF2B5EF4-FFF2-40B4-BE49-F238E27FC236}">
              <a16:creationId xmlns="" xmlns:a16="http://schemas.microsoft.com/office/drawing/2014/main" id="{DE8ADC4D-5450-43CE-A65F-BE13028D8BF7}"/>
            </a:ext>
          </a:extLst>
        </xdr:cNvPr>
        <xdr:cNvSpPr/>
      </xdr:nvSpPr>
      <xdr:spPr>
        <a:xfrm>
          <a:off x="7810500" y="122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70</xdr:row>
      <xdr:rowOff>13498</xdr:rowOff>
    </xdr:from>
    <xdr:ext cx="534377" cy="259045"/>
    <xdr:sp macro="" textlink="">
      <xdr:nvSpPr>
        <xdr:cNvPr id="434" name="テキスト ボックス 433">
          <a:extLst>
            <a:ext uri="{FF2B5EF4-FFF2-40B4-BE49-F238E27FC236}">
              <a16:creationId xmlns="" xmlns:a16="http://schemas.microsoft.com/office/drawing/2014/main" id="{47480FB3-794F-4369-B36E-334B3DA39C3B}"/>
            </a:ext>
          </a:extLst>
        </xdr:cNvPr>
        <xdr:cNvSpPr txBox="1"/>
      </xdr:nvSpPr>
      <xdr:spPr>
        <a:xfrm>
          <a:off x="7594111" y="1201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68,159</a:t>
          </a:r>
          <a:endParaRPr kumimoji="1" lang="ja-JP" altLang="en-US" sz="1000" b="1">
            <a:solidFill>
              <a:srgbClr val="FF0000"/>
            </a:solidFill>
            <a:latin typeface="ＭＳ Ｐゴシック"/>
          </a:endParaRPr>
        </a:p>
      </xdr:txBody>
    </xdr:sp>
    <xdr:clientData/>
  </xdr:oneCellAnchor>
  <xdr:twoCellAnchor>
    <xdr:from>
      <xdr:col>10</xdr:col>
      <xdr:colOff>53975</xdr:colOff>
      <xdr:row>69</xdr:row>
      <xdr:rowOff>164795</xdr:rowOff>
    </xdr:from>
    <xdr:to>
      <xdr:col>10</xdr:col>
      <xdr:colOff>155575</xdr:colOff>
      <xdr:row>70</xdr:row>
      <xdr:rowOff>94945</xdr:rowOff>
    </xdr:to>
    <xdr:sp macro="" textlink="">
      <xdr:nvSpPr>
        <xdr:cNvPr id="435" name="円/楕円 434">
          <a:extLst>
            <a:ext uri="{FF2B5EF4-FFF2-40B4-BE49-F238E27FC236}">
              <a16:creationId xmlns="" xmlns:a16="http://schemas.microsoft.com/office/drawing/2014/main" id="{9347C33B-25A4-47E9-AD45-BC7C9188453F}"/>
            </a:ext>
          </a:extLst>
        </xdr:cNvPr>
        <xdr:cNvSpPr/>
      </xdr:nvSpPr>
      <xdr:spPr>
        <a:xfrm>
          <a:off x="6921500" y="1199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68</xdr:row>
      <xdr:rowOff>111472</xdr:rowOff>
    </xdr:from>
    <xdr:ext cx="534377" cy="259045"/>
    <xdr:sp macro="" textlink="">
      <xdr:nvSpPr>
        <xdr:cNvPr id="436" name="テキスト ボックス 435">
          <a:extLst>
            <a:ext uri="{FF2B5EF4-FFF2-40B4-BE49-F238E27FC236}">
              <a16:creationId xmlns="" xmlns:a16="http://schemas.microsoft.com/office/drawing/2014/main" id="{C45B7B94-94DC-441B-98BE-1B362EDA516A}"/>
            </a:ext>
          </a:extLst>
        </xdr:cNvPr>
        <xdr:cNvSpPr txBox="1"/>
      </xdr:nvSpPr>
      <xdr:spPr>
        <a:xfrm>
          <a:off x="6705111" y="1177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81,016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a:extLst>
            <a:ext uri="{FF2B5EF4-FFF2-40B4-BE49-F238E27FC236}">
              <a16:creationId xmlns="" xmlns:a16="http://schemas.microsoft.com/office/drawing/2014/main" id="{4A38ED36-3F05-4553-8C68-92C88F1496C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a:extLst>
            <a:ext uri="{FF2B5EF4-FFF2-40B4-BE49-F238E27FC236}">
              <a16:creationId xmlns="" xmlns:a16="http://schemas.microsoft.com/office/drawing/2014/main" id="{815B93C6-4D8B-4F2F-A6EC-C151240B6A2D}"/>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a:extLst>
            <a:ext uri="{FF2B5EF4-FFF2-40B4-BE49-F238E27FC236}">
              <a16:creationId xmlns="" xmlns:a16="http://schemas.microsoft.com/office/drawing/2014/main" id="{503AE6B0-D36A-421A-B924-2BB60967B17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a:extLst>
            <a:ext uri="{FF2B5EF4-FFF2-40B4-BE49-F238E27FC236}">
              <a16:creationId xmlns="" xmlns:a16="http://schemas.microsoft.com/office/drawing/2014/main" id="{5A74347A-3205-4E81-BD32-E390C885CF24}"/>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a:extLst>
            <a:ext uri="{FF2B5EF4-FFF2-40B4-BE49-F238E27FC236}">
              <a16:creationId xmlns="" xmlns:a16="http://schemas.microsoft.com/office/drawing/2014/main" id="{73687760-0CF2-4D64-B697-6DAE52EE916A}"/>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a:extLst>
            <a:ext uri="{FF2B5EF4-FFF2-40B4-BE49-F238E27FC236}">
              <a16:creationId xmlns="" xmlns:a16="http://schemas.microsoft.com/office/drawing/2014/main" id="{423512D8-96F0-47B2-B8D4-ABA329483914}"/>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a:extLst>
            <a:ext uri="{FF2B5EF4-FFF2-40B4-BE49-F238E27FC236}">
              <a16:creationId xmlns="" xmlns:a16="http://schemas.microsoft.com/office/drawing/2014/main" id="{77EEA45F-CF6A-4597-AA3C-2C609E46381F}"/>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46,416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a:extLst>
            <a:ext uri="{FF2B5EF4-FFF2-40B4-BE49-F238E27FC236}">
              <a16:creationId xmlns="" xmlns:a16="http://schemas.microsoft.com/office/drawing/2014/main" id="{EDD313C3-C30C-4055-962F-FFF4AF274612}"/>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a:extLst>
            <a:ext uri="{FF2B5EF4-FFF2-40B4-BE49-F238E27FC236}">
              <a16:creationId xmlns="" xmlns:a16="http://schemas.microsoft.com/office/drawing/2014/main" id="{EC976080-D8DA-4908-9F2F-A385C8CC3926}"/>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a:extLst>
            <a:ext uri="{FF2B5EF4-FFF2-40B4-BE49-F238E27FC236}">
              <a16:creationId xmlns="" xmlns:a16="http://schemas.microsoft.com/office/drawing/2014/main" id="{98A988F8-54F8-46E7-A68A-A17F26D85D82}"/>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447" name="テキスト ボックス 446">
          <a:extLst>
            <a:ext uri="{FF2B5EF4-FFF2-40B4-BE49-F238E27FC236}">
              <a16:creationId xmlns="" xmlns:a16="http://schemas.microsoft.com/office/drawing/2014/main" id="{6BEA4497-7846-4BFF-93B7-21C516E6771B}"/>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8" name="直線コネクタ 447">
          <a:extLst>
            <a:ext uri="{FF2B5EF4-FFF2-40B4-BE49-F238E27FC236}">
              <a16:creationId xmlns="" xmlns:a16="http://schemas.microsoft.com/office/drawing/2014/main" id="{816DD2E9-241E-4B52-A7C8-8588719F09F9}"/>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9" name="テキスト ボックス 448">
          <a:extLst>
            <a:ext uri="{FF2B5EF4-FFF2-40B4-BE49-F238E27FC236}">
              <a16:creationId xmlns="" xmlns:a16="http://schemas.microsoft.com/office/drawing/2014/main" id="{49D63B25-FB1A-42B2-A852-E00746E20AFA}"/>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50" name="直線コネクタ 449">
          <a:extLst>
            <a:ext uri="{FF2B5EF4-FFF2-40B4-BE49-F238E27FC236}">
              <a16:creationId xmlns="" xmlns:a16="http://schemas.microsoft.com/office/drawing/2014/main" id="{FD9690EB-94ED-46C0-85D9-A8FB175A33C6}"/>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51" name="テキスト ボックス 450">
          <a:extLst>
            <a:ext uri="{FF2B5EF4-FFF2-40B4-BE49-F238E27FC236}">
              <a16:creationId xmlns="" xmlns:a16="http://schemas.microsoft.com/office/drawing/2014/main" id="{D6F8E040-CF20-476F-A4C5-2A49E3C686F2}"/>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2" name="直線コネクタ 451">
          <a:extLst>
            <a:ext uri="{FF2B5EF4-FFF2-40B4-BE49-F238E27FC236}">
              <a16:creationId xmlns="" xmlns:a16="http://schemas.microsoft.com/office/drawing/2014/main" id="{E144300C-85BC-4B81-BC01-441AA08D3077}"/>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53" name="テキスト ボックス 452">
          <a:extLst>
            <a:ext uri="{FF2B5EF4-FFF2-40B4-BE49-F238E27FC236}">
              <a16:creationId xmlns="" xmlns:a16="http://schemas.microsoft.com/office/drawing/2014/main" id="{A06A6B76-7CDA-4C7D-870A-F7EF9CFE0AB5}"/>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4" name="直線コネクタ 453">
          <a:extLst>
            <a:ext uri="{FF2B5EF4-FFF2-40B4-BE49-F238E27FC236}">
              <a16:creationId xmlns="" xmlns:a16="http://schemas.microsoft.com/office/drawing/2014/main" id="{15980109-77C3-4D91-965F-663E9B42197D}"/>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5" name="テキスト ボックス 454">
          <a:extLst>
            <a:ext uri="{FF2B5EF4-FFF2-40B4-BE49-F238E27FC236}">
              <a16:creationId xmlns="" xmlns:a16="http://schemas.microsoft.com/office/drawing/2014/main" id="{A6758E2C-8EFD-4F8D-9E4C-D182C312B6CA}"/>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a:extLst>
            <a:ext uri="{FF2B5EF4-FFF2-40B4-BE49-F238E27FC236}">
              <a16:creationId xmlns="" xmlns:a16="http://schemas.microsoft.com/office/drawing/2014/main" id="{E9DD56C3-2AEE-4602-8ABF-698A1BAA41F6}"/>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a:extLst>
            <a:ext uri="{FF2B5EF4-FFF2-40B4-BE49-F238E27FC236}">
              <a16:creationId xmlns="" xmlns:a16="http://schemas.microsoft.com/office/drawing/2014/main" id="{17D0FC85-352A-454D-B8BB-6AD40EB9D34A}"/>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a:extLst>
            <a:ext uri="{FF2B5EF4-FFF2-40B4-BE49-F238E27FC236}">
              <a16:creationId xmlns="" xmlns:a16="http://schemas.microsoft.com/office/drawing/2014/main" id="{C34863D4-3AD3-4E50-B352-C6DA4BE8E33F}"/>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79235</xdr:rowOff>
    </xdr:from>
    <xdr:to>
      <xdr:col>15</xdr:col>
      <xdr:colOff>180340</xdr:colOff>
      <xdr:row>99</xdr:row>
      <xdr:rowOff>53792</xdr:rowOff>
    </xdr:to>
    <xdr:cxnSp macro="">
      <xdr:nvCxnSpPr>
        <xdr:cNvPr id="459" name="直線コネクタ 458">
          <a:extLst>
            <a:ext uri="{FF2B5EF4-FFF2-40B4-BE49-F238E27FC236}">
              <a16:creationId xmlns="" xmlns:a16="http://schemas.microsoft.com/office/drawing/2014/main" id="{28791AA4-F775-4ABB-B3D6-20602ECAFCD7}"/>
            </a:ext>
          </a:extLst>
        </xdr:cNvPr>
        <xdr:cNvCxnSpPr/>
      </xdr:nvCxnSpPr>
      <xdr:spPr>
        <a:xfrm flipV="1">
          <a:off x="10475595" y="15852635"/>
          <a:ext cx="1270" cy="1174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57619</xdr:rowOff>
    </xdr:from>
    <xdr:ext cx="534377" cy="259045"/>
    <xdr:sp macro="" textlink="">
      <xdr:nvSpPr>
        <xdr:cNvPr id="460" name="土木費最小値テキスト">
          <a:extLst>
            <a:ext uri="{FF2B5EF4-FFF2-40B4-BE49-F238E27FC236}">
              <a16:creationId xmlns="" xmlns:a16="http://schemas.microsoft.com/office/drawing/2014/main" id="{A4B600CB-1700-4D2B-B28D-D83FA7DECBA6}"/>
            </a:ext>
          </a:extLst>
        </xdr:cNvPr>
        <xdr:cNvSpPr txBox="1"/>
      </xdr:nvSpPr>
      <xdr:spPr>
        <a:xfrm>
          <a:off x="10528300" y="17031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36,258</a:t>
          </a:r>
          <a:endParaRPr kumimoji="1" lang="ja-JP" altLang="en-US" sz="1000" b="1">
            <a:latin typeface="ＭＳ Ｐゴシック"/>
          </a:endParaRPr>
        </a:p>
      </xdr:txBody>
    </xdr:sp>
    <xdr:clientData/>
  </xdr:oneCellAnchor>
  <xdr:twoCellAnchor>
    <xdr:from>
      <xdr:col>15</xdr:col>
      <xdr:colOff>92075</xdr:colOff>
      <xdr:row>99</xdr:row>
      <xdr:rowOff>53792</xdr:rowOff>
    </xdr:from>
    <xdr:to>
      <xdr:col>15</xdr:col>
      <xdr:colOff>269875</xdr:colOff>
      <xdr:row>99</xdr:row>
      <xdr:rowOff>53792</xdr:rowOff>
    </xdr:to>
    <xdr:cxnSp macro="">
      <xdr:nvCxnSpPr>
        <xdr:cNvPr id="461" name="直線コネクタ 460">
          <a:extLst>
            <a:ext uri="{FF2B5EF4-FFF2-40B4-BE49-F238E27FC236}">
              <a16:creationId xmlns="" xmlns:a16="http://schemas.microsoft.com/office/drawing/2014/main" id="{5B9091A2-1266-433E-B4D9-F9DBC19E0662}"/>
            </a:ext>
          </a:extLst>
        </xdr:cNvPr>
        <xdr:cNvCxnSpPr/>
      </xdr:nvCxnSpPr>
      <xdr:spPr>
        <a:xfrm>
          <a:off x="10388600" y="17027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25912</xdr:rowOff>
    </xdr:from>
    <xdr:ext cx="534377" cy="259045"/>
    <xdr:sp macro="" textlink="">
      <xdr:nvSpPr>
        <xdr:cNvPr id="462" name="土木費最大値テキスト">
          <a:extLst>
            <a:ext uri="{FF2B5EF4-FFF2-40B4-BE49-F238E27FC236}">
              <a16:creationId xmlns="" xmlns:a16="http://schemas.microsoft.com/office/drawing/2014/main" id="{D00048A8-9591-4C0F-94AB-B71CEDD2B505}"/>
            </a:ext>
          </a:extLst>
        </xdr:cNvPr>
        <xdr:cNvSpPr txBox="1"/>
      </xdr:nvSpPr>
      <xdr:spPr>
        <a:xfrm>
          <a:off x="10528300" y="1562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87,645</a:t>
          </a:r>
          <a:endParaRPr kumimoji="1" lang="ja-JP" altLang="en-US" sz="1000" b="1">
            <a:latin typeface="ＭＳ Ｐゴシック"/>
          </a:endParaRPr>
        </a:p>
      </xdr:txBody>
    </xdr:sp>
    <xdr:clientData/>
  </xdr:oneCellAnchor>
  <xdr:twoCellAnchor>
    <xdr:from>
      <xdr:col>15</xdr:col>
      <xdr:colOff>92075</xdr:colOff>
      <xdr:row>92</xdr:row>
      <xdr:rowOff>79235</xdr:rowOff>
    </xdr:from>
    <xdr:to>
      <xdr:col>15</xdr:col>
      <xdr:colOff>269875</xdr:colOff>
      <xdr:row>92</xdr:row>
      <xdr:rowOff>79235</xdr:rowOff>
    </xdr:to>
    <xdr:cxnSp macro="">
      <xdr:nvCxnSpPr>
        <xdr:cNvPr id="463" name="直線コネクタ 462">
          <a:extLst>
            <a:ext uri="{FF2B5EF4-FFF2-40B4-BE49-F238E27FC236}">
              <a16:creationId xmlns="" xmlns:a16="http://schemas.microsoft.com/office/drawing/2014/main" id="{EB748BAE-BEEF-4478-8813-B1544E4442E7}"/>
            </a:ext>
          </a:extLst>
        </xdr:cNvPr>
        <xdr:cNvCxnSpPr/>
      </xdr:nvCxnSpPr>
      <xdr:spPr>
        <a:xfrm>
          <a:off x="10388600" y="158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38567</xdr:rowOff>
    </xdr:from>
    <xdr:to>
      <xdr:col>15</xdr:col>
      <xdr:colOff>180975</xdr:colOff>
      <xdr:row>97</xdr:row>
      <xdr:rowOff>99124</xdr:rowOff>
    </xdr:to>
    <xdr:cxnSp macro="">
      <xdr:nvCxnSpPr>
        <xdr:cNvPr id="464" name="直線コネクタ 463">
          <a:extLst>
            <a:ext uri="{FF2B5EF4-FFF2-40B4-BE49-F238E27FC236}">
              <a16:creationId xmlns="" xmlns:a16="http://schemas.microsoft.com/office/drawing/2014/main" id="{60D78E63-F91C-49CE-9450-1AF82D9755B1}"/>
            </a:ext>
          </a:extLst>
        </xdr:cNvPr>
        <xdr:cNvCxnSpPr/>
      </xdr:nvCxnSpPr>
      <xdr:spPr>
        <a:xfrm>
          <a:off x="9639300" y="16669217"/>
          <a:ext cx="838200" cy="60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107869</xdr:rowOff>
    </xdr:from>
    <xdr:ext cx="534377" cy="259045"/>
    <xdr:sp macro="" textlink="">
      <xdr:nvSpPr>
        <xdr:cNvPr id="465" name="土木費平均値テキスト">
          <a:extLst>
            <a:ext uri="{FF2B5EF4-FFF2-40B4-BE49-F238E27FC236}">
              <a16:creationId xmlns="" xmlns:a16="http://schemas.microsoft.com/office/drawing/2014/main" id="{10B426D9-CCE6-4FAD-8268-245842602E5C}"/>
            </a:ext>
          </a:extLst>
        </xdr:cNvPr>
        <xdr:cNvSpPr txBox="1"/>
      </xdr:nvSpPr>
      <xdr:spPr>
        <a:xfrm>
          <a:off x="10528300" y="16224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62,671</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84992</xdr:rowOff>
    </xdr:from>
    <xdr:to>
      <xdr:col>15</xdr:col>
      <xdr:colOff>231775</xdr:colOff>
      <xdr:row>96</xdr:row>
      <xdr:rowOff>15142</xdr:rowOff>
    </xdr:to>
    <xdr:sp macro="" textlink="">
      <xdr:nvSpPr>
        <xdr:cNvPr id="466" name="フローチャート : 判断 465">
          <a:extLst>
            <a:ext uri="{FF2B5EF4-FFF2-40B4-BE49-F238E27FC236}">
              <a16:creationId xmlns="" xmlns:a16="http://schemas.microsoft.com/office/drawing/2014/main" id="{1C13B4DE-2B46-40DE-AB98-F9A70F873A27}"/>
            </a:ext>
          </a:extLst>
        </xdr:cNvPr>
        <xdr:cNvSpPr/>
      </xdr:nvSpPr>
      <xdr:spPr>
        <a:xfrm>
          <a:off x="10426700" y="1637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38567</xdr:rowOff>
    </xdr:from>
    <xdr:to>
      <xdr:col>14</xdr:col>
      <xdr:colOff>28575</xdr:colOff>
      <xdr:row>97</xdr:row>
      <xdr:rowOff>74230</xdr:rowOff>
    </xdr:to>
    <xdr:cxnSp macro="">
      <xdr:nvCxnSpPr>
        <xdr:cNvPr id="467" name="直線コネクタ 466">
          <a:extLst>
            <a:ext uri="{FF2B5EF4-FFF2-40B4-BE49-F238E27FC236}">
              <a16:creationId xmlns="" xmlns:a16="http://schemas.microsoft.com/office/drawing/2014/main" id="{A1ED65C2-C292-48BB-A434-804CF08821C1}"/>
            </a:ext>
          </a:extLst>
        </xdr:cNvPr>
        <xdr:cNvCxnSpPr/>
      </xdr:nvCxnSpPr>
      <xdr:spPr>
        <a:xfrm flipV="1">
          <a:off x="8750300" y="16669217"/>
          <a:ext cx="889000" cy="35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40436</xdr:rowOff>
    </xdr:from>
    <xdr:to>
      <xdr:col>14</xdr:col>
      <xdr:colOff>79375</xdr:colOff>
      <xdr:row>95</xdr:row>
      <xdr:rowOff>142036</xdr:rowOff>
    </xdr:to>
    <xdr:sp macro="" textlink="">
      <xdr:nvSpPr>
        <xdr:cNvPr id="468" name="フローチャート : 判断 467">
          <a:extLst>
            <a:ext uri="{FF2B5EF4-FFF2-40B4-BE49-F238E27FC236}">
              <a16:creationId xmlns="" xmlns:a16="http://schemas.microsoft.com/office/drawing/2014/main" id="{82E6C334-C963-40D1-8974-31F5E9A6335F}"/>
            </a:ext>
          </a:extLst>
        </xdr:cNvPr>
        <xdr:cNvSpPr/>
      </xdr:nvSpPr>
      <xdr:spPr>
        <a:xfrm>
          <a:off x="9588500" y="16328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158563</xdr:rowOff>
    </xdr:from>
    <xdr:ext cx="534377" cy="259045"/>
    <xdr:sp macro="" textlink="">
      <xdr:nvSpPr>
        <xdr:cNvPr id="469" name="テキスト ボックス 468">
          <a:extLst>
            <a:ext uri="{FF2B5EF4-FFF2-40B4-BE49-F238E27FC236}">
              <a16:creationId xmlns="" xmlns:a16="http://schemas.microsoft.com/office/drawing/2014/main" id="{EB226F90-FD93-4D8E-A73C-5AC0F435C080}"/>
            </a:ext>
          </a:extLst>
        </xdr:cNvPr>
        <xdr:cNvSpPr txBox="1"/>
      </xdr:nvSpPr>
      <xdr:spPr>
        <a:xfrm>
          <a:off x="9372111" y="1610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64,620</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74230</xdr:rowOff>
    </xdr:from>
    <xdr:to>
      <xdr:col>12</xdr:col>
      <xdr:colOff>511175</xdr:colOff>
      <xdr:row>97</xdr:row>
      <xdr:rowOff>84928</xdr:rowOff>
    </xdr:to>
    <xdr:cxnSp macro="">
      <xdr:nvCxnSpPr>
        <xdr:cNvPr id="470" name="直線コネクタ 469">
          <a:extLst>
            <a:ext uri="{FF2B5EF4-FFF2-40B4-BE49-F238E27FC236}">
              <a16:creationId xmlns="" xmlns:a16="http://schemas.microsoft.com/office/drawing/2014/main" id="{55D860FB-3A97-4663-97D3-B9A14AF498CB}"/>
            </a:ext>
          </a:extLst>
        </xdr:cNvPr>
        <xdr:cNvCxnSpPr/>
      </xdr:nvCxnSpPr>
      <xdr:spPr>
        <a:xfrm flipV="1">
          <a:off x="7861300" y="16704880"/>
          <a:ext cx="889000" cy="1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56142</xdr:rowOff>
    </xdr:from>
    <xdr:to>
      <xdr:col>12</xdr:col>
      <xdr:colOff>561975</xdr:colOff>
      <xdr:row>95</xdr:row>
      <xdr:rowOff>157742</xdr:rowOff>
    </xdr:to>
    <xdr:sp macro="" textlink="">
      <xdr:nvSpPr>
        <xdr:cNvPr id="471" name="フローチャート : 判断 470">
          <a:extLst>
            <a:ext uri="{FF2B5EF4-FFF2-40B4-BE49-F238E27FC236}">
              <a16:creationId xmlns="" xmlns:a16="http://schemas.microsoft.com/office/drawing/2014/main" id="{B08A7E19-DC15-42BF-B0B3-CDC26303EE6E}"/>
            </a:ext>
          </a:extLst>
        </xdr:cNvPr>
        <xdr:cNvSpPr/>
      </xdr:nvSpPr>
      <xdr:spPr>
        <a:xfrm>
          <a:off x="8699500" y="16343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2819</xdr:rowOff>
    </xdr:from>
    <xdr:ext cx="534377" cy="259045"/>
    <xdr:sp macro="" textlink="">
      <xdr:nvSpPr>
        <xdr:cNvPr id="472" name="テキスト ボックス 471">
          <a:extLst>
            <a:ext uri="{FF2B5EF4-FFF2-40B4-BE49-F238E27FC236}">
              <a16:creationId xmlns="" xmlns:a16="http://schemas.microsoft.com/office/drawing/2014/main" id="{D03F320D-5DAF-41FB-ADE5-D1A4AA3B0079}"/>
            </a:ext>
          </a:extLst>
        </xdr:cNvPr>
        <xdr:cNvSpPr txBox="1"/>
      </xdr:nvSpPr>
      <xdr:spPr>
        <a:xfrm>
          <a:off x="8483111" y="1611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63,933</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138511</xdr:rowOff>
    </xdr:from>
    <xdr:to>
      <xdr:col>11</xdr:col>
      <xdr:colOff>307975</xdr:colOff>
      <xdr:row>97</xdr:row>
      <xdr:rowOff>84928</xdr:rowOff>
    </xdr:to>
    <xdr:cxnSp macro="">
      <xdr:nvCxnSpPr>
        <xdr:cNvPr id="473" name="直線コネクタ 472">
          <a:extLst>
            <a:ext uri="{FF2B5EF4-FFF2-40B4-BE49-F238E27FC236}">
              <a16:creationId xmlns="" xmlns:a16="http://schemas.microsoft.com/office/drawing/2014/main" id="{4420BAD3-37CD-4913-8982-49CDA618AE62}"/>
            </a:ext>
          </a:extLst>
        </xdr:cNvPr>
        <xdr:cNvCxnSpPr/>
      </xdr:nvCxnSpPr>
      <xdr:spPr>
        <a:xfrm>
          <a:off x="6972300" y="16597711"/>
          <a:ext cx="889000" cy="117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16914</xdr:rowOff>
    </xdr:from>
    <xdr:to>
      <xdr:col>11</xdr:col>
      <xdr:colOff>358775</xdr:colOff>
      <xdr:row>95</xdr:row>
      <xdr:rowOff>118514</xdr:rowOff>
    </xdr:to>
    <xdr:sp macro="" textlink="">
      <xdr:nvSpPr>
        <xdr:cNvPr id="474" name="フローチャート : 判断 473">
          <a:extLst>
            <a:ext uri="{FF2B5EF4-FFF2-40B4-BE49-F238E27FC236}">
              <a16:creationId xmlns="" xmlns:a16="http://schemas.microsoft.com/office/drawing/2014/main" id="{95FEFC33-5C21-4822-882E-F0079E8250C2}"/>
            </a:ext>
          </a:extLst>
        </xdr:cNvPr>
        <xdr:cNvSpPr/>
      </xdr:nvSpPr>
      <xdr:spPr>
        <a:xfrm>
          <a:off x="7810500" y="16304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135041</xdr:rowOff>
    </xdr:from>
    <xdr:ext cx="534377" cy="259045"/>
    <xdr:sp macro="" textlink="">
      <xdr:nvSpPr>
        <xdr:cNvPr id="475" name="テキスト ボックス 474">
          <a:extLst>
            <a:ext uri="{FF2B5EF4-FFF2-40B4-BE49-F238E27FC236}">
              <a16:creationId xmlns="" xmlns:a16="http://schemas.microsoft.com/office/drawing/2014/main" id="{C901717B-F7B1-4BD8-83A8-682E37C74AFF}"/>
            </a:ext>
          </a:extLst>
        </xdr:cNvPr>
        <xdr:cNvSpPr txBox="1"/>
      </xdr:nvSpPr>
      <xdr:spPr>
        <a:xfrm>
          <a:off x="7594111" y="1607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65,649</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67937</xdr:rowOff>
    </xdr:from>
    <xdr:to>
      <xdr:col>10</xdr:col>
      <xdr:colOff>155575</xdr:colOff>
      <xdr:row>95</xdr:row>
      <xdr:rowOff>169537</xdr:rowOff>
    </xdr:to>
    <xdr:sp macro="" textlink="">
      <xdr:nvSpPr>
        <xdr:cNvPr id="476" name="フローチャート : 判断 475">
          <a:extLst>
            <a:ext uri="{FF2B5EF4-FFF2-40B4-BE49-F238E27FC236}">
              <a16:creationId xmlns="" xmlns:a16="http://schemas.microsoft.com/office/drawing/2014/main" id="{A3A4F34B-AE55-461F-B39C-B6A707465546}"/>
            </a:ext>
          </a:extLst>
        </xdr:cNvPr>
        <xdr:cNvSpPr/>
      </xdr:nvSpPr>
      <xdr:spPr>
        <a:xfrm>
          <a:off x="6921500" y="163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14614</xdr:rowOff>
    </xdr:from>
    <xdr:ext cx="534377" cy="259045"/>
    <xdr:sp macro="" textlink="">
      <xdr:nvSpPr>
        <xdr:cNvPr id="477" name="テキスト ボックス 476">
          <a:extLst>
            <a:ext uri="{FF2B5EF4-FFF2-40B4-BE49-F238E27FC236}">
              <a16:creationId xmlns="" xmlns:a16="http://schemas.microsoft.com/office/drawing/2014/main" id="{F5B8DC2A-B902-4A44-8C9D-08F8B6000C88}"/>
            </a:ext>
          </a:extLst>
        </xdr:cNvPr>
        <xdr:cNvSpPr txBox="1"/>
      </xdr:nvSpPr>
      <xdr:spPr>
        <a:xfrm>
          <a:off x="6705111" y="1613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63,417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a:extLst>
            <a:ext uri="{FF2B5EF4-FFF2-40B4-BE49-F238E27FC236}">
              <a16:creationId xmlns="" xmlns:a16="http://schemas.microsoft.com/office/drawing/2014/main" id="{3FCD4F02-4243-4526-A6EF-61D01BCD1ADC}"/>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a:extLst>
            <a:ext uri="{FF2B5EF4-FFF2-40B4-BE49-F238E27FC236}">
              <a16:creationId xmlns="" xmlns:a16="http://schemas.microsoft.com/office/drawing/2014/main" id="{0CDA83D7-B96F-4ECB-B727-5EF8D376D865}"/>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a:extLst>
            <a:ext uri="{FF2B5EF4-FFF2-40B4-BE49-F238E27FC236}">
              <a16:creationId xmlns="" xmlns:a16="http://schemas.microsoft.com/office/drawing/2014/main" id="{106BD82E-4462-4E32-9B39-9FCBB9E680CA}"/>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a:extLst>
            <a:ext uri="{FF2B5EF4-FFF2-40B4-BE49-F238E27FC236}">
              <a16:creationId xmlns="" xmlns:a16="http://schemas.microsoft.com/office/drawing/2014/main" id="{AA1A8709-D881-4DD5-B681-6946EDF4A2EE}"/>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a:extLst>
            <a:ext uri="{FF2B5EF4-FFF2-40B4-BE49-F238E27FC236}">
              <a16:creationId xmlns="" xmlns:a16="http://schemas.microsoft.com/office/drawing/2014/main" id="{62E0516A-E78B-46A8-930B-7358276294AF}"/>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48324</xdr:rowOff>
    </xdr:from>
    <xdr:to>
      <xdr:col>15</xdr:col>
      <xdr:colOff>231775</xdr:colOff>
      <xdr:row>97</xdr:row>
      <xdr:rowOff>149924</xdr:rowOff>
    </xdr:to>
    <xdr:sp macro="" textlink="">
      <xdr:nvSpPr>
        <xdr:cNvPr id="483" name="円/楕円 482">
          <a:extLst>
            <a:ext uri="{FF2B5EF4-FFF2-40B4-BE49-F238E27FC236}">
              <a16:creationId xmlns="" xmlns:a16="http://schemas.microsoft.com/office/drawing/2014/main" id="{DBB0ED17-F101-443E-AF79-E10352882B83}"/>
            </a:ext>
          </a:extLst>
        </xdr:cNvPr>
        <xdr:cNvSpPr/>
      </xdr:nvSpPr>
      <xdr:spPr>
        <a:xfrm>
          <a:off x="10426700" y="1667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26751</xdr:rowOff>
    </xdr:from>
    <xdr:ext cx="534377" cy="259045"/>
    <xdr:sp macro="" textlink="">
      <xdr:nvSpPr>
        <xdr:cNvPr id="484" name="土木費該当値テキスト">
          <a:extLst>
            <a:ext uri="{FF2B5EF4-FFF2-40B4-BE49-F238E27FC236}">
              <a16:creationId xmlns="" xmlns:a16="http://schemas.microsoft.com/office/drawing/2014/main" id="{2A072C16-CDE0-4D5F-B010-CFBBB15F85CD}"/>
            </a:ext>
          </a:extLst>
        </xdr:cNvPr>
        <xdr:cNvSpPr txBox="1"/>
      </xdr:nvSpPr>
      <xdr:spPr>
        <a:xfrm>
          <a:off x="10528300" y="1665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49,275</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159217</xdr:rowOff>
    </xdr:from>
    <xdr:to>
      <xdr:col>14</xdr:col>
      <xdr:colOff>79375</xdr:colOff>
      <xdr:row>97</xdr:row>
      <xdr:rowOff>89367</xdr:rowOff>
    </xdr:to>
    <xdr:sp macro="" textlink="">
      <xdr:nvSpPr>
        <xdr:cNvPr id="485" name="円/楕円 484">
          <a:extLst>
            <a:ext uri="{FF2B5EF4-FFF2-40B4-BE49-F238E27FC236}">
              <a16:creationId xmlns="" xmlns:a16="http://schemas.microsoft.com/office/drawing/2014/main" id="{B5C0058A-6EEE-4393-A37C-4AC4615DF407}"/>
            </a:ext>
          </a:extLst>
        </xdr:cNvPr>
        <xdr:cNvSpPr/>
      </xdr:nvSpPr>
      <xdr:spPr>
        <a:xfrm>
          <a:off x="9588500" y="1661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80494</xdr:rowOff>
    </xdr:from>
    <xdr:ext cx="534377" cy="259045"/>
    <xdr:sp macro="" textlink="">
      <xdr:nvSpPr>
        <xdr:cNvPr id="486" name="テキスト ボックス 485">
          <a:extLst>
            <a:ext uri="{FF2B5EF4-FFF2-40B4-BE49-F238E27FC236}">
              <a16:creationId xmlns="" xmlns:a16="http://schemas.microsoft.com/office/drawing/2014/main" id="{EF52DD83-2A62-4B37-85F5-BA05AC64950E}"/>
            </a:ext>
          </a:extLst>
        </xdr:cNvPr>
        <xdr:cNvSpPr txBox="1"/>
      </xdr:nvSpPr>
      <xdr:spPr>
        <a:xfrm>
          <a:off x="9372111" y="1671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51,924</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23430</xdr:rowOff>
    </xdr:from>
    <xdr:to>
      <xdr:col>12</xdr:col>
      <xdr:colOff>561975</xdr:colOff>
      <xdr:row>97</xdr:row>
      <xdr:rowOff>125030</xdr:rowOff>
    </xdr:to>
    <xdr:sp macro="" textlink="">
      <xdr:nvSpPr>
        <xdr:cNvPr id="487" name="円/楕円 486">
          <a:extLst>
            <a:ext uri="{FF2B5EF4-FFF2-40B4-BE49-F238E27FC236}">
              <a16:creationId xmlns="" xmlns:a16="http://schemas.microsoft.com/office/drawing/2014/main" id="{22185F1D-A8B7-4E9E-9F90-FE6C3A5188FA}"/>
            </a:ext>
          </a:extLst>
        </xdr:cNvPr>
        <xdr:cNvSpPr/>
      </xdr:nvSpPr>
      <xdr:spPr>
        <a:xfrm>
          <a:off x="8699500" y="1665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116157</xdr:rowOff>
    </xdr:from>
    <xdr:ext cx="534377" cy="259045"/>
    <xdr:sp macro="" textlink="">
      <xdr:nvSpPr>
        <xdr:cNvPr id="488" name="テキスト ボックス 487">
          <a:extLst>
            <a:ext uri="{FF2B5EF4-FFF2-40B4-BE49-F238E27FC236}">
              <a16:creationId xmlns="" xmlns:a16="http://schemas.microsoft.com/office/drawing/2014/main" id="{343FDCCF-91E9-4FEB-B6E6-EDE191FD720E}"/>
            </a:ext>
          </a:extLst>
        </xdr:cNvPr>
        <xdr:cNvSpPr txBox="1"/>
      </xdr:nvSpPr>
      <xdr:spPr>
        <a:xfrm>
          <a:off x="8483111" y="1674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50,364</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34128</xdr:rowOff>
    </xdr:from>
    <xdr:to>
      <xdr:col>11</xdr:col>
      <xdr:colOff>358775</xdr:colOff>
      <xdr:row>97</xdr:row>
      <xdr:rowOff>135728</xdr:rowOff>
    </xdr:to>
    <xdr:sp macro="" textlink="">
      <xdr:nvSpPr>
        <xdr:cNvPr id="489" name="円/楕円 488">
          <a:extLst>
            <a:ext uri="{FF2B5EF4-FFF2-40B4-BE49-F238E27FC236}">
              <a16:creationId xmlns="" xmlns:a16="http://schemas.microsoft.com/office/drawing/2014/main" id="{664EBD3D-21B0-4EAF-BF15-D132852FF5CC}"/>
            </a:ext>
          </a:extLst>
        </xdr:cNvPr>
        <xdr:cNvSpPr/>
      </xdr:nvSpPr>
      <xdr:spPr>
        <a:xfrm>
          <a:off x="7810500" y="1666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126855</xdr:rowOff>
    </xdr:from>
    <xdr:ext cx="534377" cy="259045"/>
    <xdr:sp macro="" textlink="">
      <xdr:nvSpPr>
        <xdr:cNvPr id="490" name="テキスト ボックス 489">
          <a:extLst>
            <a:ext uri="{FF2B5EF4-FFF2-40B4-BE49-F238E27FC236}">
              <a16:creationId xmlns="" xmlns:a16="http://schemas.microsoft.com/office/drawing/2014/main" id="{A539C6FE-E19B-4A54-B355-1681C030F139}"/>
            </a:ext>
          </a:extLst>
        </xdr:cNvPr>
        <xdr:cNvSpPr txBox="1"/>
      </xdr:nvSpPr>
      <xdr:spPr>
        <a:xfrm>
          <a:off x="7594111" y="16757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49,896</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87711</xdr:rowOff>
    </xdr:from>
    <xdr:to>
      <xdr:col>10</xdr:col>
      <xdr:colOff>155575</xdr:colOff>
      <xdr:row>97</xdr:row>
      <xdr:rowOff>17861</xdr:rowOff>
    </xdr:to>
    <xdr:sp macro="" textlink="">
      <xdr:nvSpPr>
        <xdr:cNvPr id="491" name="円/楕円 490">
          <a:extLst>
            <a:ext uri="{FF2B5EF4-FFF2-40B4-BE49-F238E27FC236}">
              <a16:creationId xmlns="" xmlns:a16="http://schemas.microsoft.com/office/drawing/2014/main" id="{1147F149-7298-408C-9739-4318481904D9}"/>
            </a:ext>
          </a:extLst>
        </xdr:cNvPr>
        <xdr:cNvSpPr/>
      </xdr:nvSpPr>
      <xdr:spPr>
        <a:xfrm>
          <a:off x="6921500" y="1654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8988</xdr:rowOff>
    </xdr:from>
    <xdr:ext cx="534377" cy="259045"/>
    <xdr:sp macro="" textlink="">
      <xdr:nvSpPr>
        <xdr:cNvPr id="492" name="テキスト ボックス 491">
          <a:extLst>
            <a:ext uri="{FF2B5EF4-FFF2-40B4-BE49-F238E27FC236}">
              <a16:creationId xmlns="" xmlns:a16="http://schemas.microsoft.com/office/drawing/2014/main" id="{301131DC-B18F-4DAF-AE83-560AE71C4D4A}"/>
            </a:ext>
          </a:extLst>
        </xdr:cNvPr>
        <xdr:cNvSpPr txBox="1"/>
      </xdr:nvSpPr>
      <xdr:spPr>
        <a:xfrm>
          <a:off x="6705111" y="16639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55,052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a:extLst>
            <a:ext uri="{FF2B5EF4-FFF2-40B4-BE49-F238E27FC236}">
              <a16:creationId xmlns="" xmlns:a16="http://schemas.microsoft.com/office/drawing/2014/main" id="{4A1DF911-68ED-4292-AC58-5C87CC2BBEC4}"/>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a:extLst>
            <a:ext uri="{FF2B5EF4-FFF2-40B4-BE49-F238E27FC236}">
              <a16:creationId xmlns="" xmlns:a16="http://schemas.microsoft.com/office/drawing/2014/main" id="{5FA02A7D-A835-4A8D-A89E-4EE11841EB87}"/>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a:extLst>
            <a:ext uri="{FF2B5EF4-FFF2-40B4-BE49-F238E27FC236}">
              <a16:creationId xmlns="" xmlns:a16="http://schemas.microsoft.com/office/drawing/2014/main" id="{82DF3750-57FD-44DF-AD03-A0051A2A13C5}"/>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a:extLst>
            <a:ext uri="{FF2B5EF4-FFF2-40B4-BE49-F238E27FC236}">
              <a16:creationId xmlns="" xmlns:a16="http://schemas.microsoft.com/office/drawing/2014/main" id="{863B4B39-9EDA-4C5D-8C9A-F157A01250CC}"/>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a:extLst>
            <a:ext uri="{FF2B5EF4-FFF2-40B4-BE49-F238E27FC236}">
              <a16:creationId xmlns="" xmlns:a16="http://schemas.microsoft.com/office/drawing/2014/main" id="{802CC127-7F52-418E-9C19-93E9C457D428}"/>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a:extLst>
            <a:ext uri="{FF2B5EF4-FFF2-40B4-BE49-F238E27FC236}">
              <a16:creationId xmlns="" xmlns:a16="http://schemas.microsoft.com/office/drawing/2014/main" id="{0204A16D-1B77-4976-B8C3-5B907087FA71}"/>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a:extLst>
            <a:ext uri="{FF2B5EF4-FFF2-40B4-BE49-F238E27FC236}">
              <a16:creationId xmlns="" xmlns:a16="http://schemas.microsoft.com/office/drawing/2014/main" id="{0A34AC75-7E56-46C8-BEF6-B07CFE984EFC}"/>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15,322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a:extLst>
            <a:ext uri="{FF2B5EF4-FFF2-40B4-BE49-F238E27FC236}">
              <a16:creationId xmlns="" xmlns:a16="http://schemas.microsoft.com/office/drawing/2014/main" id="{52E100B7-BF31-46BD-9FCC-D6B0E3A66EA4}"/>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a:extLst>
            <a:ext uri="{FF2B5EF4-FFF2-40B4-BE49-F238E27FC236}">
              <a16:creationId xmlns="" xmlns:a16="http://schemas.microsoft.com/office/drawing/2014/main" id="{7682C203-C2D9-40B6-895D-45E7F3E8A3F8}"/>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a:extLst>
            <a:ext uri="{FF2B5EF4-FFF2-40B4-BE49-F238E27FC236}">
              <a16:creationId xmlns="" xmlns:a16="http://schemas.microsoft.com/office/drawing/2014/main" id="{6A3D55A7-4DE6-497E-A6B4-63BBE0205AE3}"/>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3" name="テキスト ボックス 502">
          <a:extLst>
            <a:ext uri="{FF2B5EF4-FFF2-40B4-BE49-F238E27FC236}">
              <a16:creationId xmlns="" xmlns:a16="http://schemas.microsoft.com/office/drawing/2014/main" id="{755C526A-B950-4DE1-B42D-AE77CF1CC4DB}"/>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4" name="直線コネクタ 503">
          <a:extLst>
            <a:ext uri="{FF2B5EF4-FFF2-40B4-BE49-F238E27FC236}">
              <a16:creationId xmlns="" xmlns:a16="http://schemas.microsoft.com/office/drawing/2014/main" id="{84369152-6685-4798-B5BF-90D814FE5461}"/>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5" name="テキスト ボックス 504">
          <a:extLst>
            <a:ext uri="{FF2B5EF4-FFF2-40B4-BE49-F238E27FC236}">
              <a16:creationId xmlns="" xmlns:a16="http://schemas.microsoft.com/office/drawing/2014/main" id="{B399C0CD-03C5-415A-9E7E-DFB1579A6EE4}"/>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6" name="直線コネクタ 505">
          <a:extLst>
            <a:ext uri="{FF2B5EF4-FFF2-40B4-BE49-F238E27FC236}">
              <a16:creationId xmlns="" xmlns:a16="http://schemas.microsoft.com/office/drawing/2014/main" id="{EBF6B9C3-AD0B-4873-8C92-22BB029C6A86}"/>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7" name="テキスト ボックス 506">
          <a:extLst>
            <a:ext uri="{FF2B5EF4-FFF2-40B4-BE49-F238E27FC236}">
              <a16:creationId xmlns="" xmlns:a16="http://schemas.microsoft.com/office/drawing/2014/main" id="{D82247F0-7508-4362-9A6D-862866D628EB}"/>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8" name="直線コネクタ 507">
          <a:extLst>
            <a:ext uri="{FF2B5EF4-FFF2-40B4-BE49-F238E27FC236}">
              <a16:creationId xmlns="" xmlns:a16="http://schemas.microsoft.com/office/drawing/2014/main" id="{1C458F3A-3EB6-45DA-95F4-8A2B18BBED55}"/>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9" name="テキスト ボックス 508">
          <a:extLst>
            <a:ext uri="{FF2B5EF4-FFF2-40B4-BE49-F238E27FC236}">
              <a16:creationId xmlns="" xmlns:a16="http://schemas.microsoft.com/office/drawing/2014/main" id="{8C6C0B48-473A-4484-A557-3C097750B5AE}"/>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0" name="直線コネクタ 509">
          <a:extLst>
            <a:ext uri="{FF2B5EF4-FFF2-40B4-BE49-F238E27FC236}">
              <a16:creationId xmlns="" xmlns:a16="http://schemas.microsoft.com/office/drawing/2014/main" id="{0C4DD358-7BE6-4426-A28D-4CC340C3A00D}"/>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1" name="テキスト ボックス 510">
          <a:extLst>
            <a:ext uri="{FF2B5EF4-FFF2-40B4-BE49-F238E27FC236}">
              <a16:creationId xmlns="" xmlns:a16="http://schemas.microsoft.com/office/drawing/2014/main" id="{75E72040-6020-4B00-B58A-4613519AE9AB}"/>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2" name="直線コネクタ 511">
          <a:extLst>
            <a:ext uri="{FF2B5EF4-FFF2-40B4-BE49-F238E27FC236}">
              <a16:creationId xmlns="" xmlns:a16="http://schemas.microsoft.com/office/drawing/2014/main" id="{AF3F0926-E238-4BF1-AE35-A3ECF8EFE0C9}"/>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3" name="テキスト ボックス 512">
          <a:extLst>
            <a:ext uri="{FF2B5EF4-FFF2-40B4-BE49-F238E27FC236}">
              <a16:creationId xmlns="" xmlns:a16="http://schemas.microsoft.com/office/drawing/2014/main" id="{057F630D-D789-4063-A127-92E3B5794C5A}"/>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a:extLst>
            <a:ext uri="{FF2B5EF4-FFF2-40B4-BE49-F238E27FC236}">
              <a16:creationId xmlns="" xmlns:a16="http://schemas.microsoft.com/office/drawing/2014/main" id="{B6BFBF9F-CBE1-4F21-B703-552856700C2B}"/>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a:extLst>
            <a:ext uri="{FF2B5EF4-FFF2-40B4-BE49-F238E27FC236}">
              <a16:creationId xmlns="" xmlns:a16="http://schemas.microsoft.com/office/drawing/2014/main" id="{D9A0A508-978A-447C-BF02-698A6F12EC05}"/>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a:extLst>
            <a:ext uri="{FF2B5EF4-FFF2-40B4-BE49-F238E27FC236}">
              <a16:creationId xmlns="" xmlns:a16="http://schemas.microsoft.com/office/drawing/2014/main" id="{A7052703-A97D-472C-9E86-0219B6735086}"/>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126174</xdr:rowOff>
    </xdr:from>
    <xdr:to>
      <xdr:col>23</xdr:col>
      <xdr:colOff>516889</xdr:colOff>
      <xdr:row>39</xdr:row>
      <xdr:rowOff>138176</xdr:rowOff>
    </xdr:to>
    <xdr:cxnSp macro="">
      <xdr:nvCxnSpPr>
        <xdr:cNvPr id="517" name="直線コネクタ 516">
          <a:extLst>
            <a:ext uri="{FF2B5EF4-FFF2-40B4-BE49-F238E27FC236}">
              <a16:creationId xmlns="" xmlns:a16="http://schemas.microsoft.com/office/drawing/2014/main" id="{543E1DED-5410-4878-A4B7-727741B0E28E}"/>
            </a:ext>
          </a:extLst>
        </xdr:cNvPr>
        <xdr:cNvCxnSpPr/>
      </xdr:nvCxnSpPr>
      <xdr:spPr>
        <a:xfrm flipV="1">
          <a:off x="16317595" y="5441124"/>
          <a:ext cx="1269" cy="1383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142003</xdr:rowOff>
    </xdr:from>
    <xdr:ext cx="469744" cy="259045"/>
    <xdr:sp macro="" textlink="">
      <xdr:nvSpPr>
        <xdr:cNvPr id="518" name="消防費最小値テキスト">
          <a:extLst>
            <a:ext uri="{FF2B5EF4-FFF2-40B4-BE49-F238E27FC236}">
              <a16:creationId xmlns="" xmlns:a16="http://schemas.microsoft.com/office/drawing/2014/main" id="{AF887FA9-B351-461F-962C-78B321501290}"/>
            </a:ext>
          </a:extLst>
        </xdr:cNvPr>
        <xdr:cNvSpPr txBox="1"/>
      </xdr:nvSpPr>
      <xdr:spPr>
        <a:xfrm>
          <a:off x="16370300" y="6828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9,508</a:t>
          </a:r>
          <a:endParaRPr kumimoji="1" lang="ja-JP" altLang="en-US" sz="1000" b="1">
            <a:latin typeface="ＭＳ Ｐゴシック"/>
          </a:endParaRPr>
        </a:p>
      </xdr:txBody>
    </xdr:sp>
    <xdr:clientData/>
  </xdr:oneCellAnchor>
  <xdr:twoCellAnchor>
    <xdr:from>
      <xdr:col>23</xdr:col>
      <xdr:colOff>428625</xdr:colOff>
      <xdr:row>39</xdr:row>
      <xdr:rowOff>138176</xdr:rowOff>
    </xdr:from>
    <xdr:to>
      <xdr:col>23</xdr:col>
      <xdr:colOff>606425</xdr:colOff>
      <xdr:row>39</xdr:row>
      <xdr:rowOff>138176</xdr:rowOff>
    </xdr:to>
    <xdr:cxnSp macro="">
      <xdr:nvCxnSpPr>
        <xdr:cNvPr id="519" name="直線コネクタ 518">
          <a:extLst>
            <a:ext uri="{FF2B5EF4-FFF2-40B4-BE49-F238E27FC236}">
              <a16:creationId xmlns="" xmlns:a16="http://schemas.microsoft.com/office/drawing/2014/main" id="{2E32C292-040E-4BA2-AE76-E468BCB8D600}"/>
            </a:ext>
          </a:extLst>
        </xdr:cNvPr>
        <xdr:cNvCxnSpPr/>
      </xdr:nvCxnSpPr>
      <xdr:spPr>
        <a:xfrm>
          <a:off x="16230600" y="6824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72851</xdr:rowOff>
    </xdr:from>
    <xdr:ext cx="534377" cy="259045"/>
    <xdr:sp macro="" textlink="">
      <xdr:nvSpPr>
        <xdr:cNvPr id="520" name="消防費最大値テキスト">
          <a:extLst>
            <a:ext uri="{FF2B5EF4-FFF2-40B4-BE49-F238E27FC236}">
              <a16:creationId xmlns="" xmlns:a16="http://schemas.microsoft.com/office/drawing/2014/main" id="{EE29425E-B2EB-4090-B39B-BB910C99863C}"/>
            </a:ext>
          </a:extLst>
        </xdr:cNvPr>
        <xdr:cNvSpPr txBox="1"/>
      </xdr:nvSpPr>
      <xdr:spPr>
        <a:xfrm>
          <a:off x="16370300" y="521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16,771</a:t>
          </a:r>
          <a:endParaRPr kumimoji="1" lang="ja-JP" altLang="en-US" sz="1000" b="1">
            <a:latin typeface="ＭＳ Ｐゴシック"/>
          </a:endParaRPr>
        </a:p>
      </xdr:txBody>
    </xdr:sp>
    <xdr:clientData/>
  </xdr:oneCellAnchor>
  <xdr:twoCellAnchor>
    <xdr:from>
      <xdr:col>23</xdr:col>
      <xdr:colOff>428625</xdr:colOff>
      <xdr:row>31</xdr:row>
      <xdr:rowOff>126174</xdr:rowOff>
    </xdr:from>
    <xdr:to>
      <xdr:col>23</xdr:col>
      <xdr:colOff>606425</xdr:colOff>
      <xdr:row>31</xdr:row>
      <xdr:rowOff>126174</xdr:rowOff>
    </xdr:to>
    <xdr:cxnSp macro="">
      <xdr:nvCxnSpPr>
        <xdr:cNvPr id="521" name="直線コネクタ 520">
          <a:extLst>
            <a:ext uri="{FF2B5EF4-FFF2-40B4-BE49-F238E27FC236}">
              <a16:creationId xmlns="" xmlns:a16="http://schemas.microsoft.com/office/drawing/2014/main" id="{C4943508-EC97-4A65-8A1F-C3C6D4C9DD34}"/>
            </a:ext>
          </a:extLst>
        </xdr:cNvPr>
        <xdr:cNvCxnSpPr/>
      </xdr:nvCxnSpPr>
      <xdr:spPr>
        <a:xfrm>
          <a:off x="16230600" y="5441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71501</xdr:rowOff>
    </xdr:from>
    <xdr:to>
      <xdr:col>23</xdr:col>
      <xdr:colOff>517525</xdr:colOff>
      <xdr:row>35</xdr:row>
      <xdr:rowOff>6922</xdr:rowOff>
    </xdr:to>
    <xdr:cxnSp macro="">
      <xdr:nvCxnSpPr>
        <xdr:cNvPr id="522" name="直線コネクタ 521">
          <a:extLst>
            <a:ext uri="{FF2B5EF4-FFF2-40B4-BE49-F238E27FC236}">
              <a16:creationId xmlns="" xmlns:a16="http://schemas.microsoft.com/office/drawing/2014/main" id="{832D5968-3EDD-4FDE-97F6-249071B12EEB}"/>
            </a:ext>
          </a:extLst>
        </xdr:cNvPr>
        <xdr:cNvCxnSpPr/>
      </xdr:nvCxnSpPr>
      <xdr:spPr>
        <a:xfrm>
          <a:off x="15481300" y="5900801"/>
          <a:ext cx="838200" cy="10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106951</xdr:rowOff>
    </xdr:from>
    <xdr:ext cx="534377" cy="259045"/>
    <xdr:sp macro="" textlink="">
      <xdr:nvSpPr>
        <xdr:cNvPr id="523" name="消防費平均値テキスト">
          <a:extLst>
            <a:ext uri="{FF2B5EF4-FFF2-40B4-BE49-F238E27FC236}">
              <a16:creationId xmlns="" xmlns:a16="http://schemas.microsoft.com/office/drawing/2014/main" id="{B64D19A4-675E-4577-92D2-5472BD773039}"/>
            </a:ext>
          </a:extLst>
        </xdr:cNvPr>
        <xdr:cNvSpPr txBox="1"/>
      </xdr:nvSpPr>
      <xdr:spPr>
        <a:xfrm>
          <a:off x="16370300" y="62791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11,992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128524</xdr:rowOff>
    </xdr:from>
    <xdr:to>
      <xdr:col>23</xdr:col>
      <xdr:colOff>568325</xdr:colOff>
      <xdr:row>37</xdr:row>
      <xdr:rowOff>58674</xdr:rowOff>
    </xdr:to>
    <xdr:sp macro="" textlink="">
      <xdr:nvSpPr>
        <xdr:cNvPr id="524" name="フローチャート : 判断 523">
          <a:extLst>
            <a:ext uri="{FF2B5EF4-FFF2-40B4-BE49-F238E27FC236}">
              <a16:creationId xmlns="" xmlns:a16="http://schemas.microsoft.com/office/drawing/2014/main" id="{4AE309E0-ECDD-498C-B1C4-75BE5F22ED7E}"/>
            </a:ext>
          </a:extLst>
        </xdr:cNvPr>
        <xdr:cNvSpPr/>
      </xdr:nvSpPr>
      <xdr:spPr>
        <a:xfrm>
          <a:off x="16268700" y="630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33</xdr:row>
      <xdr:rowOff>86932</xdr:rowOff>
    </xdr:from>
    <xdr:to>
      <xdr:col>22</xdr:col>
      <xdr:colOff>365125</xdr:colOff>
      <xdr:row>34</xdr:row>
      <xdr:rowOff>71501</xdr:rowOff>
    </xdr:to>
    <xdr:cxnSp macro="">
      <xdr:nvCxnSpPr>
        <xdr:cNvPr id="525" name="直線コネクタ 524">
          <a:extLst>
            <a:ext uri="{FF2B5EF4-FFF2-40B4-BE49-F238E27FC236}">
              <a16:creationId xmlns="" xmlns:a16="http://schemas.microsoft.com/office/drawing/2014/main" id="{EA6E3B6D-9378-43C3-B833-FE449138D77D}"/>
            </a:ext>
          </a:extLst>
        </xdr:cNvPr>
        <xdr:cNvCxnSpPr/>
      </xdr:nvCxnSpPr>
      <xdr:spPr>
        <a:xfrm>
          <a:off x="14592300" y="5744782"/>
          <a:ext cx="889000" cy="156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112522</xdr:rowOff>
    </xdr:from>
    <xdr:to>
      <xdr:col>22</xdr:col>
      <xdr:colOff>415925</xdr:colOff>
      <xdr:row>36</xdr:row>
      <xdr:rowOff>42672</xdr:rowOff>
    </xdr:to>
    <xdr:sp macro="" textlink="">
      <xdr:nvSpPr>
        <xdr:cNvPr id="526" name="フローチャート : 判断 525">
          <a:extLst>
            <a:ext uri="{FF2B5EF4-FFF2-40B4-BE49-F238E27FC236}">
              <a16:creationId xmlns="" xmlns:a16="http://schemas.microsoft.com/office/drawing/2014/main" id="{40548A75-CC42-4763-AAAC-C08F665B9171}"/>
            </a:ext>
          </a:extLst>
        </xdr:cNvPr>
        <xdr:cNvSpPr/>
      </xdr:nvSpPr>
      <xdr:spPr>
        <a:xfrm>
          <a:off x="15430500" y="611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33799</xdr:rowOff>
    </xdr:from>
    <xdr:ext cx="534377" cy="259045"/>
    <xdr:sp macro="" textlink="">
      <xdr:nvSpPr>
        <xdr:cNvPr id="527" name="テキスト ボックス 526">
          <a:extLst>
            <a:ext uri="{FF2B5EF4-FFF2-40B4-BE49-F238E27FC236}">
              <a16:creationId xmlns="" xmlns:a16="http://schemas.microsoft.com/office/drawing/2014/main" id="{23C7A6F7-74B0-41A8-AE24-27DE20D06DCA}"/>
            </a:ext>
          </a:extLst>
        </xdr:cNvPr>
        <xdr:cNvSpPr txBox="1"/>
      </xdr:nvSpPr>
      <xdr:spPr>
        <a:xfrm>
          <a:off x="15214111" y="620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12,976</a:t>
          </a:r>
          <a:endParaRPr kumimoji="1" lang="ja-JP" altLang="en-US" sz="1000" b="1">
            <a:solidFill>
              <a:srgbClr val="000080"/>
            </a:solidFill>
            <a:latin typeface="ＭＳ Ｐゴシック"/>
          </a:endParaRPr>
        </a:p>
      </xdr:txBody>
    </xdr:sp>
    <xdr:clientData/>
  </xdr:oneCellAnchor>
  <xdr:twoCellAnchor>
    <xdr:from>
      <xdr:col>19</xdr:col>
      <xdr:colOff>644525</xdr:colOff>
      <xdr:row>33</xdr:row>
      <xdr:rowOff>86932</xdr:rowOff>
    </xdr:from>
    <xdr:to>
      <xdr:col>21</xdr:col>
      <xdr:colOff>161925</xdr:colOff>
      <xdr:row>34</xdr:row>
      <xdr:rowOff>9779</xdr:rowOff>
    </xdr:to>
    <xdr:cxnSp macro="">
      <xdr:nvCxnSpPr>
        <xdr:cNvPr id="528" name="直線コネクタ 527">
          <a:extLst>
            <a:ext uri="{FF2B5EF4-FFF2-40B4-BE49-F238E27FC236}">
              <a16:creationId xmlns="" xmlns:a16="http://schemas.microsoft.com/office/drawing/2014/main" id="{67437896-1848-4A41-9174-86A4D14E652E}"/>
            </a:ext>
          </a:extLst>
        </xdr:cNvPr>
        <xdr:cNvCxnSpPr/>
      </xdr:nvCxnSpPr>
      <xdr:spPr>
        <a:xfrm flipV="1">
          <a:off x="13703300" y="5744782"/>
          <a:ext cx="889000" cy="9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27749</xdr:rowOff>
    </xdr:from>
    <xdr:to>
      <xdr:col>21</xdr:col>
      <xdr:colOff>212725</xdr:colOff>
      <xdr:row>36</xdr:row>
      <xdr:rowOff>129349</xdr:rowOff>
    </xdr:to>
    <xdr:sp macro="" textlink="">
      <xdr:nvSpPr>
        <xdr:cNvPr id="529" name="フローチャート : 判断 528">
          <a:extLst>
            <a:ext uri="{FF2B5EF4-FFF2-40B4-BE49-F238E27FC236}">
              <a16:creationId xmlns="" xmlns:a16="http://schemas.microsoft.com/office/drawing/2014/main" id="{3B49D84E-03BE-44E1-9C4B-B1DA3C751B18}"/>
            </a:ext>
          </a:extLst>
        </xdr:cNvPr>
        <xdr:cNvSpPr/>
      </xdr:nvSpPr>
      <xdr:spPr>
        <a:xfrm>
          <a:off x="14541500" y="619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120476</xdr:rowOff>
    </xdr:from>
    <xdr:ext cx="534377" cy="259045"/>
    <xdr:sp macro="" textlink="">
      <xdr:nvSpPr>
        <xdr:cNvPr id="530" name="テキスト ボックス 529">
          <a:extLst>
            <a:ext uri="{FF2B5EF4-FFF2-40B4-BE49-F238E27FC236}">
              <a16:creationId xmlns="" xmlns:a16="http://schemas.microsoft.com/office/drawing/2014/main" id="{CF179A7F-2310-478A-B249-D3CEF3295213}"/>
            </a:ext>
          </a:extLst>
        </xdr:cNvPr>
        <xdr:cNvSpPr txBox="1"/>
      </xdr:nvSpPr>
      <xdr:spPr>
        <a:xfrm>
          <a:off x="14325111" y="629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12,521</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9779</xdr:rowOff>
    </xdr:from>
    <xdr:to>
      <xdr:col>19</xdr:col>
      <xdr:colOff>644525</xdr:colOff>
      <xdr:row>34</xdr:row>
      <xdr:rowOff>24257</xdr:rowOff>
    </xdr:to>
    <xdr:cxnSp macro="">
      <xdr:nvCxnSpPr>
        <xdr:cNvPr id="531" name="直線コネクタ 530">
          <a:extLst>
            <a:ext uri="{FF2B5EF4-FFF2-40B4-BE49-F238E27FC236}">
              <a16:creationId xmlns="" xmlns:a16="http://schemas.microsoft.com/office/drawing/2014/main" id="{356ED366-81E5-4950-B506-B125E623A439}"/>
            </a:ext>
          </a:extLst>
        </xdr:cNvPr>
        <xdr:cNvCxnSpPr/>
      </xdr:nvCxnSpPr>
      <xdr:spPr>
        <a:xfrm flipV="1">
          <a:off x="12814300" y="5839079"/>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13272</xdr:rowOff>
    </xdr:from>
    <xdr:to>
      <xdr:col>20</xdr:col>
      <xdr:colOff>9525</xdr:colOff>
      <xdr:row>37</xdr:row>
      <xdr:rowOff>114872</xdr:rowOff>
    </xdr:to>
    <xdr:sp macro="" textlink="">
      <xdr:nvSpPr>
        <xdr:cNvPr id="532" name="フローチャート : 判断 531">
          <a:extLst>
            <a:ext uri="{FF2B5EF4-FFF2-40B4-BE49-F238E27FC236}">
              <a16:creationId xmlns="" xmlns:a16="http://schemas.microsoft.com/office/drawing/2014/main" id="{1C39CA63-A440-404E-9B99-7877233368CA}"/>
            </a:ext>
          </a:extLst>
        </xdr:cNvPr>
        <xdr:cNvSpPr/>
      </xdr:nvSpPr>
      <xdr:spPr>
        <a:xfrm>
          <a:off x="13652500" y="635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105999</xdr:rowOff>
    </xdr:from>
    <xdr:ext cx="534377" cy="259045"/>
    <xdr:sp macro="" textlink="">
      <xdr:nvSpPr>
        <xdr:cNvPr id="533" name="テキスト ボックス 532">
          <a:extLst>
            <a:ext uri="{FF2B5EF4-FFF2-40B4-BE49-F238E27FC236}">
              <a16:creationId xmlns="" xmlns:a16="http://schemas.microsoft.com/office/drawing/2014/main" id="{2E3A8FBC-B3FB-42A7-8EE4-4C31E8ECD531}"/>
            </a:ext>
          </a:extLst>
        </xdr:cNvPr>
        <xdr:cNvSpPr txBox="1"/>
      </xdr:nvSpPr>
      <xdr:spPr>
        <a:xfrm>
          <a:off x="13436111" y="644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11,697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4318</xdr:rowOff>
    </xdr:from>
    <xdr:to>
      <xdr:col>18</xdr:col>
      <xdr:colOff>492125</xdr:colOff>
      <xdr:row>37</xdr:row>
      <xdr:rowOff>105918</xdr:rowOff>
    </xdr:to>
    <xdr:sp macro="" textlink="">
      <xdr:nvSpPr>
        <xdr:cNvPr id="534" name="フローチャート : 判断 533">
          <a:extLst>
            <a:ext uri="{FF2B5EF4-FFF2-40B4-BE49-F238E27FC236}">
              <a16:creationId xmlns="" xmlns:a16="http://schemas.microsoft.com/office/drawing/2014/main" id="{E0CB791F-A668-4C36-983E-E6D247E9C6F7}"/>
            </a:ext>
          </a:extLst>
        </xdr:cNvPr>
        <xdr:cNvSpPr/>
      </xdr:nvSpPr>
      <xdr:spPr>
        <a:xfrm>
          <a:off x="12763500" y="634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97045</xdr:rowOff>
    </xdr:from>
    <xdr:ext cx="534377" cy="259045"/>
    <xdr:sp macro="" textlink="">
      <xdr:nvSpPr>
        <xdr:cNvPr id="535" name="テキスト ボックス 534">
          <a:extLst>
            <a:ext uri="{FF2B5EF4-FFF2-40B4-BE49-F238E27FC236}">
              <a16:creationId xmlns="" xmlns:a16="http://schemas.microsoft.com/office/drawing/2014/main" id="{38C8A05C-FA62-4883-A3F1-C6C16B61384E}"/>
            </a:ext>
          </a:extLst>
        </xdr:cNvPr>
        <xdr:cNvSpPr txBox="1"/>
      </xdr:nvSpPr>
      <xdr:spPr>
        <a:xfrm>
          <a:off x="12547111" y="644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11,744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a:extLst>
            <a:ext uri="{FF2B5EF4-FFF2-40B4-BE49-F238E27FC236}">
              <a16:creationId xmlns="" xmlns:a16="http://schemas.microsoft.com/office/drawing/2014/main" id="{3171EC0D-1984-44AE-B747-6097DDAE743E}"/>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a:extLst>
            <a:ext uri="{FF2B5EF4-FFF2-40B4-BE49-F238E27FC236}">
              <a16:creationId xmlns="" xmlns:a16="http://schemas.microsoft.com/office/drawing/2014/main" id="{0BEC58C8-10F5-4013-AA99-DF8CCB3F06FB}"/>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a:extLst>
            <a:ext uri="{FF2B5EF4-FFF2-40B4-BE49-F238E27FC236}">
              <a16:creationId xmlns="" xmlns:a16="http://schemas.microsoft.com/office/drawing/2014/main" id="{6A3BE3C3-05CC-4849-95EC-7CAE9944CF3C}"/>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a:extLst>
            <a:ext uri="{FF2B5EF4-FFF2-40B4-BE49-F238E27FC236}">
              <a16:creationId xmlns="" xmlns:a16="http://schemas.microsoft.com/office/drawing/2014/main" id="{A70FC071-D4ED-4D7B-80E7-449DB892E38A}"/>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a:extLst>
            <a:ext uri="{FF2B5EF4-FFF2-40B4-BE49-F238E27FC236}">
              <a16:creationId xmlns="" xmlns:a16="http://schemas.microsoft.com/office/drawing/2014/main" id="{92805238-AB43-482A-A1A8-38D2D8E27F15}"/>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127572</xdr:rowOff>
    </xdr:from>
    <xdr:to>
      <xdr:col>23</xdr:col>
      <xdr:colOff>568325</xdr:colOff>
      <xdr:row>35</xdr:row>
      <xdr:rowOff>57722</xdr:rowOff>
    </xdr:to>
    <xdr:sp macro="" textlink="">
      <xdr:nvSpPr>
        <xdr:cNvPr id="541" name="円/楕円 540">
          <a:extLst>
            <a:ext uri="{FF2B5EF4-FFF2-40B4-BE49-F238E27FC236}">
              <a16:creationId xmlns="" xmlns:a16="http://schemas.microsoft.com/office/drawing/2014/main" id="{FF0B2385-2F6D-4577-90FC-A891851534E4}"/>
            </a:ext>
          </a:extLst>
        </xdr:cNvPr>
        <xdr:cNvSpPr/>
      </xdr:nvSpPr>
      <xdr:spPr>
        <a:xfrm>
          <a:off x="16268700" y="595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150449</xdr:rowOff>
    </xdr:from>
    <xdr:ext cx="534377" cy="259045"/>
    <xdr:sp macro="" textlink="">
      <xdr:nvSpPr>
        <xdr:cNvPr id="542" name="消防費該当値テキスト">
          <a:extLst>
            <a:ext uri="{FF2B5EF4-FFF2-40B4-BE49-F238E27FC236}">
              <a16:creationId xmlns="" xmlns:a16="http://schemas.microsoft.com/office/drawing/2014/main" id="{8F62BB61-679B-4CEF-97FA-ACB8BE278ADE}"/>
            </a:ext>
          </a:extLst>
        </xdr:cNvPr>
        <xdr:cNvSpPr txBox="1"/>
      </xdr:nvSpPr>
      <xdr:spPr>
        <a:xfrm>
          <a:off x="16370300" y="5808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13,797</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20701</xdr:rowOff>
    </xdr:from>
    <xdr:to>
      <xdr:col>22</xdr:col>
      <xdr:colOff>415925</xdr:colOff>
      <xdr:row>34</xdr:row>
      <xdr:rowOff>122301</xdr:rowOff>
    </xdr:to>
    <xdr:sp macro="" textlink="">
      <xdr:nvSpPr>
        <xdr:cNvPr id="543" name="円/楕円 542">
          <a:extLst>
            <a:ext uri="{FF2B5EF4-FFF2-40B4-BE49-F238E27FC236}">
              <a16:creationId xmlns="" xmlns:a16="http://schemas.microsoft.com/office/drawing/2014/main" id="{8F00A0DC-687E-4243-BD08-1C334BD4C96A}"/>
            </a:ext>
          </a:extLst>
        </xdr:cNvPr>
        <xdr:cNvSpPr/>
      </xdr:nvSpPr>
      <xdr:spPr>
        <a:xfrm>
          <a:off x="15430500" y="585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32</xdr:row>
      <xdr:rowOff>138828</xdr:rowOff>
    </xdr:from>
    <xdr:ext cx="534377" cy="259045"/>
    <xdr:sp macro="" textlink="">
      <xdr:nvSpPr>
        <xdr:cNvPr id="544" name="テキスト ボックス 543">
          <a:extLst>
            <a:ext uri="{FF2B5EF4-FFF2-40B4-BE49-F238E27FC236}">
              <a16:creationId xmlns="" xmlns:a16="http://schemas.microsoft.com/office/drawing/2014/main" id="{C379117C-4276-4998-BF57-8A9FB9B98AB3}"/>
            </a:ext>
          </a:extLst>
        </xdr:cNvPr>
        <xdr:cNvSpPr txBox="1"/>
      </xdr:nvSpPr>
      <xdr:spPr>
        <a:xfrm>
          <a:off x="15214111" y="562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14,358</a:t>
          </a:r>
          <a:endParaRPr kumimoji="1" lang="ja-JP" altLang="en-US" sz="1000" b="1">
            <a:solidFill>
              <a:srgbClr val="FF0000"/>
            </a:solidFill>
            <a:latin typeface="ＭＳ Ｐゴシック"/>
          </a:endParaRPr>
        </a:p>
      </xdr:txBody>
    </xdr:sp>
    <xdr:clientData/>
  </xdr:oneCellAnchor>
  <xdr:twoCellAnchor>
    <xdr:from>
      <xdr:col>21</xdr:col>
      <xdr:colOff>111125</xdr:colOff>
      <xdr:row>33</xdr:row>
      <xdr:rowOff>36132</xdr:rowOff>
    </xdr:from>
    <xdr:to>
      <xdr:col>21</xdr:col>
      <xdr:colOff>212725</xdr:colOff>
      <xdr:row>33</xdr:row>
      <xdr:rowOff>137732</xdr:rowOff>
    </xdr:to>
    <xdr:sp macro="" textlink="">
      <xdr:nvSpPr>
        <xdr:cNvPr id="545" name="円/楕円 544">
          <a:extLst>
            <a:ext uri="{FF2B5EF4-FFF2-40B4-BE49-F238E27FC236}">
              <a16:creationId xmlns="" xmlns:a16="http://schemas.microsoft.com/office/drawing/2014/main" id="{7924100C-8625-4F32-92BE-1F3C8050B7D5}"/>
            </a:ext>
          </a:extLst>
        </xdr:cNvPr>
        <xdr:cNvSpPr/>
      </xdr:nvSpPr>
      <xdr:spPr>
        <a:xfrm>
          <a:off x="14541500" y="569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31</xdr:row>
      <xdr:rowOff>154259</xdr:rowOff>
    </xdr:from>
    <xdr:ext cx="534377" cy="259045"/>
    <xdr:sp macro="" textlink="">
      <xdr:nvSpPr>
        <xdr:cNvPr id="546" name="テキスト ボックス 545">
          <a:extLst>
            <a:ext uri="{FF2B5EF4-FFF2-40B4-BE49-F238E27FC236}">
              <a16:creationId xmlns="" xmlns:a16="http://schemas.microsoft.com/office/drawing/2014/main" id="{FC029B8F-A95A-478D-A942-6D63C3457804}"/>
            </a:ext>
          </a:extLst>
        </xdr:cNvPr>
        <xdr:cNvSpPr txBox="1"/>
      </xdr:nvSpPr>
      <xdr:spPr>
        <a:xfrm>
          <a:off x="14325111" y="546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15,177</a:t>
          </a:r>
          <a:endParaRPr kumimoji="1" lang="ja-JP" altLang="en-US" sz="1000" b="1">
            <a:solidFill>
              <a:srgbClr val="FF0000"/>
            </a:solidFill>
            <a:latin typeface="ＭＳ Ｐゴシック"/>
          </a:endParaRPr>
        </a:p>
      </xdr:txBody>
    </xdr:sp>
    <xdr:clientData/>
  </xdr:oneCellAnchor>
  <xdr:twoCellAnchor>
    <xdr:from>
      <xdr:col>19</xdr:col>
      <xdr:colOff>593725</xdr:colOff>
      <xdr:row>33</xdr:row>
      <xdr:rowOff>130429</xdr:rowOff>
    </xdr:from>
    <xdr:to>
      <xdr:col>20</xdr:col>
      <xdr:colOff>9525</xdr:colOff>
      <xdr:row>34</xdr:row>
      <xdr:rowOff>60579</xdr:rowOff>
    </xdr:to>
    <xdr:sp macro="" textlink="">
      <xdr:nvSpPr>
        <xdr:cNvPr id="547" name="円/楕円 546">
          <a:extLst>
            <a:ext uri="{FF2B5EF4-FFF2-40B4-BE49-F238E27FC236}">
              <a16:creationId xmlns="" xmlns:a16="http://schemas.microsoft.com/office/drawing/2014/main" id="{03D4AAF6-435B-4C72-BAE1-FFEDDF5B7124}"/>
            </a:ext>
          </a:extLst>
        </xdr:cNvPr>
        <xdr:cNvSpPr/>
      </xdr:nvSpPr>
      <xdr:spPr>
        <a:xfrm>
          <a:off x="13652500" y="578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32</xdr:row>
      <xdr:rowOff>77106</xdr:rowOff>
    </xdr:from>
    <xdr:ext cx="534377" cy="259045"/>
    <xdr:sp macro="" textlink="">
      <xdr:nvSpPr>
        <xdr:cNvPr id="548" name="テキスト ボックス 547">
          <a:extLst>
            <a:ext uri="{FF2B5EF4-FFF2-40B4-BE49-F238E27FC236}">
              <a16:creationId xmlns="" xmlns:a16="http://schemas.microsoft.com/office/drawing/2014/main" id="{D8BCDAAB-2B13-41C8-B94C-4365BBFCC6E7}"/>
            </a:ext>
          </a:extLst>
        </xdr:cNvPr>
        <xdr:cNvSpPr txBox="1"/>
      </xdr:nvSpPr>
      <xdr:spPr>
        <a:xfrm>
          <a:off x="13436111" y="556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14,682</a:t>
          </a:r>
          <a:endParaRPr kumimoji="1" lang="ja-JP" altLang="en-US" sz="1000" b="1">
            <a:solidFill>
              <a:srgbClr val="FF0000"/>
            </a:solidFill>
            <a:latin typeface="ＭＳ Ｐゴシック"/>
          </a:endParaRPr>
        </a:p>
      </xdr:txBody>
    </xdr:sp>
    <xdr:clientData/>
  </xdr:oneCellAnchor>
  <xdr:twoCellAnchor>
    <xdr:from>
      <xdr:col>18</xdr:col>
      <xdr:colOff>390525</xdr:colOff>
      <xdr:row>33</xdr:row>
      <xdr:rowOff>144907</xdr:rowOff>
    </xdr:from>
    <xdr:to>
      <xdr:col>18</xdr:col>
      <xdr:colOff>492125</xdr:colOff>
      <xdr:row>34</xdr:row>
      <xdr:rowOff>75057</xdr:rowOff>
    </xdr:to>
    <xdr:sp macro="" textlink="">
      <xdr:nvSpPr>
        <xdr:cNvPr id="549" name="円/楕円 548">
          <a:extLst>
            <a:ext uri="{FF2B5EF4-FFF2-40B4-BE49-F238E27FC236}">
              <a16:creationId xmlns="" xmlns:a16="http://schemas.microsoft.com/office/drawing/2014/main" id="{44036251-E3FF-40B9-AF2F-792DC715A29E}"/>
            </a:ext>
          </a:extLst>
        </xdr:cNvPr>
        <xdr:cNvSpPr/>
      </xdr:nvSpPr>
      <xdr:spPr>
        <a:xfrm>
          <a:off x="12763500" y="580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32</xdr:row>
      <xdr:rowOff>91584</xdr:rowOff>
    </xdr:from>
    <xdr:ext cx="534377" cy="259045"/>
    <xdr:sp macro="" textlink="">
      <xdr:nvSpPr>
        <xdr:cNvPr id="550" name="テキスト ボックス 549">
          <a:extLst>
            <a:ext uri="{FF2B5EF4-FFF2-40B4-BE49-F238E27FC236}">
              <a16:creationId xmlns="" xmlns:a16="http://schemas.microsoft.com/office/drawing/2014/main" id="{AD1E0FB1-3C19-43BA-BEF5-76531046A1DD}"/>
            </a:ext>
          </a:extLst>
        </xdr:cNvPr>
        <xdr:cNvSpPr txBox="1"/>
      </xdr:nvSpPr>
      <xdr:spPr>
        <a:xfrm>
          <a:off x="12547111" y="557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14,606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a:extLst>
            <a:ext uri="{FF2B5EF4-FFF2-40B4-BE49-F238E27FC236}">
              <a16:creationId xmlns="" xmlns:a16="http://schemas.microsoft.com/office/drawing/2014/main" id="{295C4B49-8C23-45CB-B85E-B883E14583E9}"/>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a:extLst>
            <a:ext uri="{FF2B5EF4-FFF2-40B4-BE49-F238E27FC236}">
              <a16:creationId xmlns="" xmlns:a16="http://schemas.microsoft.com/office/drawing/2014/main" id="{8084133A-BF08-4EF0-9031-0AF1053809AB}"/>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a:extLst>
            <a:ext uri="{FF2B5EF4-FFF2-40B4-BE49-F238E27FC236}">
              <a16:creationId xmlns="" xmlns:a16="http://schemas.microsoft.com/office/drawing/2014/main" id="{94FF0808-6EDB-474C-83FC-49C410D2E421}"/>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a:extLst>
            <a:ext uri="{FF2B5EF4-FFF2-40B4-BE49-F238E27FC236}">
              <a16:creationId xmlns="" xmlns:a16="http://schemas.microsoft.com/office/drawing/2014/main" id="{8D3A4633-12F7-4E72-990F-70A41B797371}"/>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a:extLst>
            <a:ext uri="{FF2B5EF4-FFF2-40B4-BE49-F238E27FC236}">
              <a16:creationId xmlns="" xmlns:a16="http://schemas.microsoft.com/office/drawing/2014/main" id="{9539641A-4216-4F1B-BE1D-3F59FB4A4546}"/>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a:extLst>
            <a:ext uri="{FF2B5EF4-FFF2-40B4-BE49-F238E27FC236}">
              <a16:creationId xmlns="" xmlns:a16="http://schemas.microsoft.com/office/drawing/2014/main" id="{61663E6F-4B8B-4C2C-9373-ABBFABC73332}"/>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a:extLst>
            <a:ext uri="{FF2B5EF4-FFF2-40B4-BE49-F238E27FC236}">
              <a16:creationId xmlns="" xmlns:a16="http://schemas.microsoft.com/office/drawing/2014/main" id="{738E79EE-6585-419C-BC1E-8C74DDFBAC2B}"/>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40,660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a:extLst>
            <a:ext uri="{FF2B5EF4-FFF2-40B4-BE49-F238E27FC236}">
              <a16:creationId xmlns="" xmlns:a16="http://schemas.microsoft.com/office/drawing/2014/main" id="{74D534D3-36B4-4919-B5BF-C77BCDE0D946}"/>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a:extLst>
            <a:ext uri="{FF2B5EF4-FFF2-40B4-BE49-F238E27FC236}">
              <a16:creationId xmlns="" xmlns:a16="http://schemas.microsoft.com/office/drawing/2014/main" id="{00C86DF4-E912-48F0-916A-5B1498E82EC4}"/>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a:extLst>
            <a:ext uri="{FF2B5EF4-FFF2-40B4-BE49-F238E27FC236}">
              <a16:creationId xmlns="" xmlns:a16="http://schemas.microsoft.com/office/drawing/2014/main" id="{C298ACD2-5DB8-4114-8CC4-9330B20DD237}"/>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61" name="テキスト ボックス 560">
          <a:extLst>
            <a:ext uri="{FF2B5EF4-FFF2-40B4-BE49-F238E27FC236}">
              <a16:creationId xmlns="" xmlns:a16="http://schemas.microsoft.com/office/drawing/2014/main" id="{B7D27748-D0A4-4CB2-A081-45831DB716BC}"/>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62" name="直線コネクタ 561">
          <a:extLst>
            <a:ext uri="{FF2B5EF4-FFF2-40B4-BE49-F238E27FC236}">
              <a16:creationId xmlns="" xmlns:a16="http://schemas.microsoft.com/office/drawing/2014/main" id="{58DD7A42-29B3-44C5-BADC-84E793CE7BF3}"/>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63" name="テキスト ボックス 562">
          <a:extLst>
            <a:ext uri="{FF2B5EF4-FFF2-40B4-BE49-F238E27FC236}">
              <a16:creationId xmlns="" xmlns:a16="http://schemas.microsoft.com/office/drawing/2014/main" id="{B5E7E271-9690-42B7-858E-5F558620902A}"/>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4" name="直線コネクタ 563">
          <a:extLst>
            <a:ext uri="{FF2B5EF4-FFF2-40B4-BE49-F238E27FC236}">
              <a16:creationId xmlns="" xmlns:a16="http://schemas.microsoft.com/office/drawing/2014/main" id="{429086ED-7CC9-43D0-B266-70A22468611E}"/>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5" name="テキスト ボックス 564">
          <a:extLst>
            <a:ext uri="{FF2B5EF4-FFF2-40B4-BE49-F238E27FC236}">
              <a16:creationId xmlns="" xmlns:a16="http://schemas.microsoft.com/office/drawing/2014/main" id="{6C9FC9A8-543B-42E4-A53D-3F461AE02C7A}"/>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6" name="直線コネクタ 565">
          <a:extLst>
            <a:ext uri="{FF2B5EF4-FFF2-40B4-BE49-F238E27FC236}">
              <a16:creationId xmlns="" xmlns:a16="http://schemas.microsoft.com/office/drawing/2014/main" id="{DF5D0D88-B628-42ED-8B80-6AF6DF46A976}"/>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7" name="テキスト ボックス 566">
          <a:extLst>
            <a:ext uri="{FF2B5EF4-FFF2-40B4-BE49-F238E27FC236}">
              <a16:creationId xmlns="" xmlns:a16="http://schemas.microsoft.com/office/drawing/2014/main" id="{E9C82C88-1D5C-4BDC-9773-8CABEA8D072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8" name="直線コネクタ 567">
          <a:extLst>
            <a:ext uri="{FF2B5EF4-FFF2-40B4-BE49-F238E27FC236}">
              <a16:creationId xmlns="" xmlns:a16="http://schemas.microsoft.com/office/drawing/2014/main" id="{9D702250-B50E-4A9E-8CFE-7AF3241DA0A8}"/>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9" name="テキスト ボックス 568">
          <a:extLst>
            <a:ext uri="{FF2B5EF4-FFF2-40B4-BE49-F238E27FC236}">
              <a16:creationId xmlns="" xmlns:a16="http://schemas.microsoft.com/office/drawing/2014/main" id="{5C37CFB6-9E42-44BD-8062-9CF21D90BE1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a:extLst>
            <a:ext uri="{FF2B5EF4-FFF2-40B4-BE49-F238E27FC236}">
              <a16:creationId xmlns="" xmlns:a16="http://schemas.microsoft.com/office/drawing/2014/main" id="{5E70BD23-AB83-462F-9879-604C14E7E008}"/>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1" name="テキスト ボックス 570">
          <a:extLst>
            <a:ext uri="{FF2B5EF4-FFF2-40B4-BE49-F238E27FC236}">
              <a16:creationId xmlns="" xmlns:a16="http://schemas.microsoft.com/office/drawing/2014/main" id="{8CB3E50B-3A83-419C-B142-F853FFFED7F9}"/>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a:extLst>
            <a:ext uri="{FF2B5EF4-FFF2-40B4-BE49-F238E27FC236}">
              <a16:creationId xmlns="" xmlns:a16="http://schemas.microsoft.com/office/drawing/2014/main" id="{FFCFBC71-5135-4AA6-A594-35A8667DD531}"/>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170104</xdr:rowOff>
    </xdr:from>
    <xdr:to>
      <xdr:col>23</xdr:col>
      <xdr:colOff>516889</xdr:colOff>
      <xdr:row>59</xdr:row>
      <xdr:rowOff>42682</xdr:rowOff>
    </xdr:to>
    <xdr:cxnSp macro="">
      <xdr:nvCxnSpPr>
        <xdr:cNvPr id="573" name="直線コネクタ 572">
          <a:extLst>
            <a:ext uri="{FF2B5EF4-FFF2-40B4-BE49-F238E27FC236}">
              <a16:creationId xmlns="" xmlns:a16="http://schemas.microsoft.com/office/drawing/2014/main" id="{39E7F461-7E2C-476E-AA4B-B682E8C753A7}"/>
            </a:ext>
          </a:extLst>
        </xdr:cNvPr>
        <xdr:cNvCxnSpPr/>
      </xdr:nvCxnSpPr>
      <xdr:spPr>
        <a:xfrm flipV="1">
          <a:off x="16317595" y="8914054"/>
          <a:ext cx="1269" cy="1244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46509</xdr:rowOff>
    </xdr:from>
    <xdr:ext cx="534377" cy="259045"/>
    <xdr:sp macro="" textlink="">
      <xdr:nvSpPr>
        <xdr:cNvPr id="574" name="教育費最小値テキスト">
          <a:extLst>
            <a:ext uri="{FF2B5EF4-FFF2-40B4-BE49-F238E27FC236}">
              <a16:creationId xmlns="" xmlns:a16="http://schemas.microsoft.com/office/drawing/2014/main" id="{EBEE6F27-C2D3-4165-B340-21D52AC2BEF5}"/>
            </a:ext>
          </a:extLst>
        </xdr:cNvPr>
        <xdr:cNvSpPr txBox="1"/>
      </xdr:nvSpPr>
      <xdr:spPr>
        <a:xfrm>
          <a:off x="16370300" y="1016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28,372</a:t>
          </a:r>
          <a:endParaRPr kumimoji="1" lang="ja-JP" altLang="en-US" sz="1000" b="1">
            <a:latin typeface="ＭＳ Ｐゴシック"/>
          </a:endParaRPr>
        </a:p>
      </xdr:txBody>
    </xdr:sp>
    <xdr:clientData/>
  </xdr:oneCellAnchor>
  <xdr:twoCellAnchor>
    <xdr:from>
      <xdr:col>23</xdr:col>
      <xdr:colOff>428625</xdr:colOff>
      <xdr:row>59</xdr:row>
      <xdr:rowOff>42682</xdr:rowOff>
    </xdr:from>
    <xdr:to>
      <xdr:col>23</xdr:col>
      <xdr:colOff>606425</xdr:colOff>
      <xdr:row>59</xdr:row>
      <xdr:rowOff>42682</xdr:rowOff>
    </xdr:to>
    <xdr:cxnSp macro="">
      <xdr:nvCxnSpPr>
        <xdr:cNvPr id="575" name="直線コネクタ 574">
          <a:extLst>
            <a:ext uri="{FF2B5EF4-FFF2-40B4-BE49-F238E27FC236}">
              <a16:creationId xmlns="" xmlns:a16="http://schemas.microsoft.com/office/drawing/2014/main" id="{8B22A48B-25F7-4C76-A7B2-4D442D0EC0ED}"/>
            </a:ext>
          </a:extLst>
        </xdr:cNvPr>
        <xdr:cNvCxnSpPr/>
      </xdr:nvCxnSpPr>
      <xdr:spPr>
        <a:xfrm>
          <a:off x="16230600" y="1015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116781</xdr:rowOff>
    </xdr:from>
    <xdr:ext cx="534377" cy="259045"/>
    <xdr:sp macro="" textlink="">
      <xdr:nvSpPr>
        <xdr:cNvPr id="576" name="教育費最大値テキスト">
          <a:extLst>
            <a:ext uri="{FF2B5EF4-FFF2-40B4-BE49-F238E27FC236}">
              <a16:creationId xmlns="" xmlns:a16="http://schemas.microsoft.com/office/drawing/2014/main" id="{3842182F-78DD-4817-A05F-7182A50EAC37}"/>
            </a:ext>
          </a:extLst>
        </xdr:cNvPr>
        <xdr:cNvSpPr txBox="1"/>
      </xdr:nvSpPr>
      <xdr:spPr>
        <a:xfrm>
          <a:off x="16370300" y="868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55,585</a:t>
          </a:r>
          <a:endParaRPr kumimoji="1" lang="ja-JP" altLang="en-US" sz="1000" b="1">
            <a:latin typeface="ＭＳ Ｐゴシック"/>
          </a:endParaRPr>
        </a:p>
      </xdr:txBody>
    </xdr:sp>
    <xdr:clientData/>
  </xdr:oneCellAnchor>
  <xdr:twoCellAnchor>
    <xdr:from>
      <xdr:col>23</xdr:col>
      <xdr:colOff>428625</xdr:colOff>
      <xdr:row>51</xdr:row>
      <xdr:rowOff>170104</xdr:rowOff>
    </xdr:from>
    <xdr:to>
      <xdr:col>23</xdr:col>
      <xdr:colOff>606425</xdr:colOff>
      <xdr:row>51</xdr:row>
      <xdr:rowOff>170104</xdr:rowOff>
    </xdr:to>
    <xdr:cxnSp macro="">
      <xdr:nvCxnSpPr>
        <xdr:cNvPr id="577" name="直線コネクタ 576">
          <a:extLst>
            <a:ext uri="{FF2B5EF4-FFF2-40B4-BE49-F238E27FC236}">
              <a16:creationId xmlns="" xmlns:a16="http://schemas.microsoft.com/office/drawing/2014/main" id="{1585055B-44F2-49AE-B25B-A46E91C6144A}"/>
            </a:ext>
          </a:extLst>
        </xdr:cNvPr>
        <xdr:cNvCxnSpPr/>
      </xdr:nvCxnSpPr>
      <xdr:spPr>
        <a:xfrm>
          <a:off x="16230600" y="8914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23160</xdr:rowOff>
    </xdr:from>
    <xdr:to>
      <xdr:col>23</xdr:col>
      <xdr:colOff>517525</xdr:colOff>
      <xdr:row>56</xdr:row>
      <xdr:rowOff>33858</xdr:rowOff>
    </xdr:to>
    <xdr:cxnSp macro="">
      <xdr:nvCxnSpPr>
        <xdr:cNvPr id="578" name="直線コネクタ 577">
          <a:extLst>
            <a:ext uri="{FF2B5EF4-FFF2-40B4-BE49-F238E27FC236}">
              <a16:creationId xmlns="" xmlns:a16="http://schemas.microsoft.com/office/drawing/2014/main" id="{5B9ACDD1-089B-4E5B-B235-76146C14ECE1}"/>
            </a:ext>
          </a:extLst>
        </xdr:cNvPr>
        <xdr:cNvCxnSpPr/>
      </xdr:nvCxnSpPr>
      <xdr:spPr>
        <a:xfrm>
          <a:off x="15481300" y="9281460"/>
          <a:ext cx="838200" cy="35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109537</xdr:rowOff>
    </xdr:from>
    <xdr:ext cx="534377" cy="259045"/>
    <xdr:sp macro="" textlink="">
      <xdr:nvSpPr>
        <xdr:cNvPr id="579" name="教育費平均値テキスト">
          <a:extLst>
            <a:ext uri="{FF2B5EF4-FFF2-40B4-BE49-F238E27FC236}">
              <a16:creationId xmlns="" xmlns:a16="http://schemas.microsoft.com/office/drawing/2014/main" id="{8FD06DE0-5354-4CC1-AAEF-3D8584002A92}"/>
            </a:ext>
          </a:extLst>
        </xdr:cNvPr>
        <xdr:cNvSpPr txBox="1"/>
      </xdr:nvSpPr>
      <xdr:spPr>
        <a:xfrm>
          <a:off x="16370300" y="9367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41,299</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86660</xdr:rowOff>
    </xdr:from>
    <xdr:to>
      <xdr:col>23</xdr:col>
      <xdr:colOff>568325</xdr:colOff>
      <xdr:row>56</xdr:row>
      <xdr:rowOff>16810</xdr:rowOff>
    </xdr:to>
    <xdr:sp macro="" textlink="">
      <xdr:nvSpPr>
        <xdr:cNvPr id="580" name="フローチャート : 判断 579">
          <a:extLst>
            <a:ext uri="{FF2B5EF4-FFF2-40B4-BE49-F238E27FC236}">
              <a16:creationId xmlns="" xmlns:a16="http://schemas.microsoft.com/office/drawing/2014/main" id="{3901EE99-5D20-40CC-9FAB-597E3EB33548}"/>
            </a:ext>
          </a:extLst>
        </xdr:cNvPr>
        <xdr:cNvSpPr/>
      </xdr:nvSpPr>
      <xdr:spPr>
        <a:xfrm>
          <a:off x="16268700" y="951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23160</xdr:rowOff>
    </xdr:from>
    <xdr:to>
      <xdr:col>22</xdr:col>
      <xdr:colOff>365125</xdr:colOff>
      <xdr:row>55</xdr:row>
      <xdr:rowOff>75052</xdr:rowOff>
    </xdr:to>
    <xdr:cxnSp macro="">
      <xdr:nvCxnSpPr>
        <xdr:cNvPr id="581" name="直線コネクタ 580">
          <a:extLst>
            <a:ext uri="{FF2B5EF4-FFF2-40B4-BE49-F238E27FC236}">
              <a16:creationId xmlns="" xmlns:a16="http://schemas.microsoft.com/office/drawing/2014/main" id="{661C05C8-E6CF-4E8C-9658-619AA51512F3}"/>
            </a:ext>
          </a:extLst>
        </xdr:cNvPr>
        <xdr:cNvCxnSpPr/>
      </xdr:nvCxnSpPr>
      <xdr:spPr>
        <a:xfrm flipV="1">
          <a:off x="14592300" y="9281460"/>
          <a:ext cx="889000" cy="22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144038</xdr:rowOff>
    </xdr:from>
    <xdr:to>
      <xdr:col>22</xdr:col>
      <xdr:colOff>415925</xdr:colOff>
      <xdr:row>56</xdr:row>
      <xdr:rowOff>74188</xdr:rowOff>
    </xdr:to>
    <xdr:sp macro="" textlink="">
      <xdr:nvSpPr>
        <xdr:cNvPr id="582" name="フローチャート : 判断 581">
          <a:extLst>
            <a:ext uri="{FF2B5EF4-FFF2-40B4-BE49-F238E27FC236}">
              <a16:creationId xmlns="" xmlns:a16="http://schemas.microsoft.com/office/drawing/2014/main" id="{69324B8F-F635-4A96-86DB-B524A6EAEC4F}"/>
            </a:ext>
          </a:extLst>
        </xdr:cNvPr>
        <xdr:cNvSpPr/>
      </xdr:nvSpPr>
      <xdr:spPr>
        <a:xfrm>
          <a:off x="15430500" y="957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65315</xdr:rowOff>
    </xdr:from>
    <xdr:ext cx="534377" cy="259045"/>
    <xdr:sp macro="" textlink="">
      <xdr:nvSpPr>
        <xdr:cNvPr id="583" name="テキスト ボックス 582">
          <a:extLst>
            <a:ext uri="{FF2B5EF4-FFF2-40B4-BE49-F238E27FC236}">
              <a16:creationId xmlns="" xmlns:a16="http://schemas.microsoft.com/office/drawing/2014/main" id="{B44C98DB-14B7-444B-B849-F2A8AB047334}"/>
            </a:ext>
          </a:extLst>
        </xdr:cNvPr>
        <xdr:cNvSpPr txBox="1"/>
      </xdr:nvSpPr>
      <xdr:spPr>
        <a:xfrm>
          <a:off x="15214111" y="9666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40,044</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75052</xdr:rowOff>
    </xdr:from>
    <xdr:to>
      <xdr:col>21</xdr:col>
      <xdr:colOff>161925</xdr:colOff>
      <xdr:row>56</xdr:row>
      <xdr:rowOff>46431</xdr:rowOff>
    </xdr:to>
    <xdr:cxnSp macro="">
      <xdr:nvCxnSpPr>
        <xdr:cNvPr id="584" name="直線コネクタ 583">
          <a:extLst>
            <a:ext uri="{FF2B5EF4-FFF2-40B4-BE49-F238E27FC236}">
              <a16:creationId xmlns="" xmlns:a16="http://schemas.microsoft.com/office/drawing/2014/main" id="{C26D1593-EAFD-4315-A35E-DE8C9EA86014}"/>
            </a:ext>
          </a:extLst>
        </xdr:cNvPr>
        <xdr:cNvCxnSpPr/>
      </xdr:nvCxnSpPr>
      <xdr:spPr>
        <a:xfrm flipV="1">
          <a:off x="13703300" y="9504802"/>
          <a:ext cx="889000" cy="14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167767</xdr:rowOff>
    </xdr:from>
    <xdr:to>
      <xdr:col>21</xdr:col>
      <xdr:colOff>212725</xdr:colOff>
      <xdr:row>56</xdr:row>
      <xdr:rowOff>97917</xdr:rowOff>
    </xdr:to>
    <xdr:sp macro="" textlink="">
      <xdr:nvSpPr>
        <xdr:cNvPr id="585" name="フローチャート : 判断 584">
          <a:extLst>
            <a:ext uri="{FF2B5EF4-FFF2-40B4-BE49-F238E27FC236}">
              <a16:creationId xmlns="" xmlns:a16="http://schemas.microsoft.com/office/drawing/2014/main" id="{55E9FCA9-6066-4FE5-B1BB-E4ECFF7E12C9}"/>
            </a:ext>
          </a:extLst>
        </xdr:cNvPr>
        <xdr:cNvSpPr/>
      </xdr:nvSpPr>
      <xdr:spPr>
        <a:xfrm>
          <a:off x="14541500" y="959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89044</xdr:rowOff>
    </xdr:from>
    <xdr:ext cx="534377" cy="259045"/>
    <xdr:sp macro="" textlink="">
      <xdr:nvSpPr>
        <xdr:cNvPr id="586" name="テキスト ボックス 585">
          <a:extLst>
            <a:ext uri="{FF2B5EF4-FFF2-40B4-BE49-F238E27FC236}">
              <a16:creationId xmlns="" xmlns:a16="http://schemas.microsoft.com/office/drawing/2014/main" id="{1F4E41DA-D345-4C82-9B1F-47D35B3C4DF0}"/>
            </a:ext>
          </a:extLst>
        </xdr:cNvPr>
        <xdr:cNvSpPr txBox="1"/>
      </xdr:nvSpPr>
      <xdr:spPr>
        <a:xfrm>
          <a:off x="14325111" y="969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39,525</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42911</xdr:rowOff>
    </xdr:from>
    <xdr:to>
      <xdr:col>19</xdr:col>
      <xdr:colOff>644525</xdr:colOff>
      <xdr:row>56</xdr:row>
      <xdr:rowOff>46431</xdr:rowOff>
    </xdr:to>
    <xdr:cxnSp macro="">
      <xdr:nvCxnSpPr>
        <xdr:cNvPr id="587" name="直線コネクタ 586">
          <a:extLst>
            <a:ext uri="{FF2B5EF4-FFF2-40B4-BE49-F238E27FC236}">
              <a16:creationId xmlns="" xmlns:a16="http://schemas.microsoft.com/office/drawing/2014/main" id="{6DEA11D3-C5E8-43E2-A4F1-BAF07C3E9A52}"/>
            </a:ext>
          </a:extLst>
        </xdr:cNvPr>
        <xdr:cNvCxnSpPr/>
      </xdr:nvCxnSpPr>
      <xdr:spPr>
        <a:xfrm>
          <a:off x="12814300" y="9472661"/>
          <a:ext cx="889000" cy="174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41671</xdr:rowOff>
    </xdr:from>
    <xdr:to>
      <xdr:col>20</xdr:col>
      <xdr:colOff>9525</xdr:colOff>
      <xdr:row>56</xdr:row>
      <xdr:rowOff>143271</xdr:rowOff>
    </xdr:to>
    <xdr:sp macro="" textlink="">
      <xdr:nvSpPr>
        <xdr:cNvPr id="588" name="フローチャート : 判断 587">
          <a:extLst>
            <a:ext uri="{FF2B5EF4-FFF2-40B4-BE49-F238E27FC236}">
              <a16:creationId xmlns="" xmlns:a16="http://schemas.microsoft.com/office/drawing/2014/main" id="{8BE569FA-4F9E-476A-898D-0839EAA8B067}"/>
            </a:ext>
          </a:extLst>
        </xdr:cNvPr>
        <xdr:cNvSpPr/>
      </xdr:nvSpPr>
      <xdr:spPr>
        <a:xfrm>
          <a:off x="13652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134398</xdr:rowOff>
    </xdr:from>
    <xdr:ext cx="534377" cy="259045"/>
    <xdr:sp macro="" textlink="">
      <xdr:nvSpPr>
        <xdr:cNvPr id="589" name="テキスト ボックス 588">
          <a:extLst>
            <a:ext uri="{FF2B5EF4-FFF2-40B4-BE49-F238E27FC236}">
              <a16:creationId xmlns="" xmlns:a16="http://schemas.microsoft.com/office/drawing/2014/main" id="{61CFFEB8-C174-496D-861C-3F90097C516A}"/>
            </a:ext>
          </a:extLst>
        </xdr:cNvPr>
        <xdr:cNvSpPr txBox="1"/>
      </xdr:nvSpPr>
      <xdr:spPr>
        <a:xfrm>
          <a:off x="13436111" y="973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49306</xdr:rowOff>
    </xdr:from>
    <xdr:to>
      <xdr:col>18</xdr:col>
      <xdr:colOff>492125</xdr:colOff>
      <xdr:row>56</xdr:row>
      <xdr:rowOff>150906</xdr:rowOff>
    </xdr:to>
    <xdr:sp macro="" textlink="">
      <xdr:nvSpPr>
        <xdr:cNvPr id="590" name="フローチャート : 判断 589">
          <a:extLst>
            <a:ext uri="{FF2B5EF4-FFF2-40B4-BE49-F238E27FC236}">
              <a16:creationId xmlns="" xmlns:a16="http://schemas.microsoft.com/office/drawing/2014/main" id="{3D257A9B-98CD-45D8-B3E0-2D266E36879F}"/>
            </a:ext>
          </a:extLst>
        </xdr:cNvPr>
        <xdr:cNvSpPr/>
      </xdr:nvSpPr>
      <xdr:spPr>
        <a:xfrm>
          <a:off x="12763500" y="965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142033</xdr:rowOff>
    </xdr:from>
    <xdr:ext cx="534377" cy="259045"/>
    <xdr:sp macro="" textlink="">
      <xdr:nvSpPr>
        <xdr:cNvPr id="591" name="テキスト ボックス 590">
          <a:extLst>
            <a:ext uri="{FF2B5EF4-FFF2-40B4-BE49-F238E27FC236}">
              <a16:creationId xmlns="" xmlns:a16="http://schemas.microsoft.com/office/drawing/2014/main" id="{4A1CACA9-36B1-4605-B29B-0ACFB0209C86}"/>
            </a:ext>
          </a:extLst>
        </xdr:cNvPr>
        <xdr:cNvSpPr txBox="1"/>
      </xdr:nvSpPr>
      <xdr:spPr>
        <a:xfrm>
          <a:off x="12547111" y="9743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38,366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a:extLst>
            <a:ext uri="{FF2B5EF4-FFF2-40B4-BE49-F238E27FC236}">
              <a16:creationId xmlns="" xmlns:a16="http://schemas.microsoft.com/office/drawing/2014/main" id="{F641DC89-11B9-4B69-A6CC-C9F513147BFD}"/>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a:extLst>
            <a:ext uri="{FF2B5EF4-FFF2-40B4-BE49-F238E27FC236}">
              <a16:creationId xmlns="" xmlns:a16="http://schemas.microsoft.com/office/drawing/2014/main" id="{D76F77EF-CB32-4A06-9730-6D76EF56C565}"/>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a:extLst>
            <a:ext uri="{FF2B5EF4-FFF2-40B4-BE49-F238E27FC236}">
              <a16:creationId xmlns="" xmlns:a16="http://schemas.microsoft.com/office/drawing/2014/main" id="{41B6F3CE-C750-42F3-BEB2-8F0777F61C0C}"/>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a:extLst>
            <a:ext uri="{FF2B5EF4-FFF2-40B4-BE49-F238E27FC236}">
              <a16:creationId xmlns="" xmlns:a16="http://schemas.microsoft.com/office/drawing/2014/main" id="{793C269D-1AB7-43CA-AA19-95C97C8D63AE}"/>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a:extLst>
            <a:ext uri="{FF2B5EF4-FFF2-40B4-BE49-F238E27FC236}">
              <a16:creationId xmlns="" xmlns:a16="http://schemas.microsoft.com/office/drawing/2014/main" id="{1A30732F-9278-44D2-B5F9-75BB06AA4E32}"/>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154508</xdr:rowOff>
    </xdr:from>
    <xdr:to>
      <xdr:col>23</xdr:col>
      <xdr:colOff>568325</xdr:colOff>
      <xdr:row>56</xdr:row>
      <xdr:rowOff>84658</xdr:rowOff>
    </xdr:to>
    <xdr:sp macro="" textlink="">
      <xdr:nvSpPr>
        <xdr:cNvPr id="597" name="円/楕円 596">
          <a:extLst>
            <a:ext uri="{FF2B5EF4-FFF2-40B4-BE49-F238E27FC236}">
              <a16:creationId xmlns="" xmlns:a16="http://schemas.microsoft.com/office/drawing/2014/main" id="{1CA22BC4-BC0C-4AE4-B5A9-95B638D2C837}"/>
            </a:ext>
          </a:extLst>
        </xdr:cNvPr>
        <xdr:cNvSpPr/>
      </xdr:nvSpPr>
      <xdr:spPr>
        <a:xfrm>
          <a:off x="16268700" y="9584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132935</xdr:rowOff>
    </xdr:from>
    <xdr:ext cx="534377" cy="259045"/>
    <xdr:sp macro="" textlink="">
      <xdr:nvSpPr>
        <xdr:cNvPr id="598" name="教育費該当値テキスト">
          <a:extLst>
            <a:ext uri="{FF2B5EF4-FFF2-40B4-BE49-F238E27FC236}">
              <a16:creationId xmlns="" xmlns:a16="http://schemas.microsoft.com/office/drawing/2014/main" id="{4F46B5E3-941E-4681-80F1-C5A28A099EF9}"/>
            </a:ext>
          </a:extLst>
        </xdr:cNvPr>
        <xdr:cNvSpPr txBox="1"/>
      </xdr:nvSpPr>
      <xdr:spPr>
        <a:xfrm>
          <a:off x="16370300" y="956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39,815</a:t>
          </a:r>
          <a:endParaRPr kumimoji="1" lang="ja-JP" altLang="en-US" sz="1000" b="1">
            <a:solidFill>
              <a:srgbClr val="FF0000"/>
            </a:solidFill>
            <a:latin typeface="ＭＳ Ｐゴシック"/>
          </a:endParaRPr>
        </a:p>
      </xdr:txBody>
    </xdr:sp>
    <xdr:clientData/>
  </xdr:oneCellAnchor>
  <xdr:twoCellAnchor>
    <xdr:from>
      <xdr:col>22</xdr:col>
      <xdr:colOff>314325</xdr:colOff>
      <xdr:row>53</xdr:row>
      <xdr:rowOff>143810</xdr:rowOff>
    </xdr:from>
    <xdr:to>
      <xdr:col>22</xdr:col>
      <xdr:colOff>415925</xdr:colOff>
      <xdr:row>54</xdr:row>
      <xdr:rowOff>73960</xdr:rowOff>
    </xdr:to>
    <xdr:sp macro="" textlink="">
      <xdr:nvSpPr>
        <xdr:cNvPr id="599" name="円/楕円 598">
          <a:extLst>
            <a:ext uri="{FF2B5EF4-FFF2-40B4-BE49-F238E27FC236}">
              <a16:creationId xmlns="" xmlns:a16="http://schemas.microsoft.com/office/drawing/2014/main" id="{5CD44E75-7050-4071-BE1C-A32E64204B16}"/>
            </a:ext>
          </a:extLst>
        </xdr:cNvPr>
        <xdr:cNvSpPr/>
      </xdr:nvSpPr>
      <xdr:spPr>
        <a:xfrm>
          <a:off x="15430500" y="923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52</xdr:row>
      <xdr:rowOff>90487</xdr:rowOff>
    </xdr:from>
    <xdr:ext cx="534377" cy="259045"/>
    <xdr:sp macro="" textlink="">
      <xdr:nvSpPr>
        <xdr:cNvPr id="600" name="テキスト ボックス 599">
          <a:extLst>
            <a:ext uri="{FF2B5EF4-FFF2-40B4-BE49-F238E27FC236}">
              <a16:creationId xmlns="" xmlns:a16="http://schemas.microsoft.com/office/drawing/2014/main" id="{2B5775F9-B7AC-4AA7-9BAB-FE8106C515DF}"/>
            </a:ext>
          </a:extLst>
        </xdr:cNvPr>
        <xdr:cNvSpPr txBox="1"/>
      </xdr:nvSpPr>
      <xdr:spPr>
        <a:xfrm>
          <a:off x="15214111" y="900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47,549</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24252</xdr:rowOff>
    </xdr:from>
    <xdr:to>
      <xdr:col>21</xdr:col>
      <xdr:colOff>212725</xdr:colOff>
      <xdr:row>55</xdr:row>
      <xdr:rowOff>125852</xdr:rowOff>
    </xdr:to>
    <xdr:sp macro="" textlink="">
      <xdr:nvSpPr>
        <xdr:cNvPr id="601" name="円/楕円 600">
          <a:extLst>
            <a:ext uri="{FF2B5EF4-FFF2-40B4-BE49-F238E27FC236}">
              <a16:creationId xmlns="" xmlns:a16="http://schemas.microsoft.com/office/drawing/2014/main" id="{121D47F7-6DFA-42BC-8CC1-8246E88027A3}"/>
            </a:ext>
          </a:extLst>
        </xdr:cNvPr>
        <xdr:cNvSpPr/>
      </xdr:nvSpPr>
      <xdr:spPr>
        <a:xfrm>
          <a:off x="14541500" y="945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142379</xdr:rowOff>
    </xdr:from>
    <xdr:ext cx="534377" cy="259045"/>
    <xdr:sp macro="" textlink="">
      <xdr:nvSpPr>
        <xdr:cNvPr id="602" name="テキスト ボックス 601">
          <a:extLst>
            <a:ext uri="{FF2B5EF4-FFF2-40B4-BE49-F238E27FC236}">
              <a16:creationId xmlns="" xmlns:a16="http://schemas.microsoft.com/office/drawing/2014/main" id="{54F0FBF3-121F-4B72-BA76-9CDDA7E7F8E1}"/>
            </a:ext>
          </a:extLst>
        </xdr:cNvPr>
        <xdr:cNvSpPr txBox="1"/>
      </xdr:nvSpPr>
      <xdr:spPr>
        <a:xfrm>
          <a:off x="14325111" y="922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42,664</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167081</xdr:rowOff>
    </xdr:from>
    <xdr:to>
      <xdr:col>20</xdr:col>
      <xdr:colOff>9525</xdr:colOff>
      <xdr:row>56</xdr:row>
      <xdr:rowOff>97231</xdr:rowOff>
    </xdr:to>
    <xdr:sp macro="" textlink="">
      <xdr:nvSpPr>
        <xdr:cNvPr id="603" name="円/楕円 602">
          <a:extLst>
            <a:ext uri="{FF2B5EF4-FFF2-40B4-BE49-F238E27FC236}">
              <a16:creationId xmlns="" xmlns:a16="http://schemas.microsoft.com/office/drawing/2014/main" id="{D94295B2-D3FE-4A9D-9DC4-578D775F99DD}"/>
            </a:ext>
          </a:extLst>
        </xdr:cNvPr>
        <xdr:cNvSpPr/>
      </xdr:nvSpPr>
      <xdr:spPr>
        <a:xfrm>
          <a:off x="13652500" y="959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113758</xdr:rowOff>
    </xdr:from>
    <xdr:ext cx="534377" cy="259045"/>
    <xdr:sp macro="" textlink="">
      <xdr:nvSpPr>
        <xdr:cNvPr id="604" name="テキスト ボックス 603">
          <a:extLst>
            <a:ext uri="{FF2B5EF4-FFF2-40B4-BE49-F238E27FC236}">
              <a16:creationId xmlns="" xmlns:a16="http://schemas.microsoft.com/office/drawing/2014/main" id="{43759047-8B82-42D2-847F-7CE5F952EEDA}"/>
            </a:ext>
          </a:extLst>
        </xdr:cNvPr>
        <xdr:cNvSpPr txBox="1"/>
      </xdr:nvSpPr>
      <xdr:spPr>
        <a:xfrm>
          <a:off x="13436111" y="937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39,540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163561</xdr:rowOff>
    </xdr:from>
    <xdr:to>
      <xdr:col>18</xdr:col>
      <xdr:colOff>492125</xdr:colOff>
      <xdr:row>55</xdr:row>
      <xdr:rowOff>93711</xdr:rowOff>
    </xdr:to>
    <xdr:sp macro="" textlink="">
      <xdr:nvSpPr>
        <xdr:cNvPr id="605" name="円/楕円 604">
          <a:extLst>
            <a:ext uri="{FF2B5EF4-FFF2-40B4-BE49-F238E27FC236}">
              <a16:creationId xmlns="" xmlns:a16="http://schemas.microsoft.com/office/drawing/2014/main" id="{B9EDDA45-A3E5-4CA8-930D-FFBD7E2FE2BA}"/>
            </a:ext>
          </a:extLst>
        </xdr:cNvPr>
        <xdr:cNvSpPr/>
      </xdr:nvSpPr>
      <xdr:spPr>
        <a:xfrm>
          <a:off x="12763500" y="942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110238</xdr:rowOff>
    </xdr:from>
    <xdr:ext cx="534377" cy="259045"/>
    <xdr:sp macro="" textlink="">
      <xdr:nvSpPr>
        <xdr:cNvPr id="606" name="テキスト ボックス 605">
          <a:extLst>
            <a:ext uri="{FF2B5EF4-FFF2-40B4-BE49-F238E27FC236}">
              <a16:creationId xmlns="" xmlns:a16="http://schemas.microsoft.com/office/drawing/2014/main" id="{31B3600C-A2B5-47E8-8DE6-B732AC7B6025}"/>
            </a:ext>
          </a:extLst>
        </xdr:cNvPr>
        <xdr:cNvSpPr txBox="1"/>
      </xdr:nvSpPr>
      <xdr:spPr>
        <a:xfrm>
          <a:off x="12547111" y="919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43,367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a:extLst>
            <a:ext uri="{FF2B5EF4-FFF2-40B4-BE49-F238E27FC236}">
              <a16:creationId xmlns="" xmlns:a16="http://schemas.microsoft.com/office/drawing/2014/main" id="{D9664D14-2E77-4069-92CB-73D964AA21B6}"/>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a:extLst>
            <a:ext uri="{FF2B5EF4-FFF2-40B4-BE49-F238E27FC236}">
              <a16:creationId xmlns="" xmlns:a16="http://schemas.microsoft.com/office/drawing/2014/main" id="{BBEEB22E-5B87-4F28-8B13-04263EEFE9E6}"/>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a:extLst>
            <a:ext uri="{FF2B5EF4-FFF2-40B4-BE49-F238E27FC236}">
              <a16:creationId xmlns="" xmlns:a16="http://schemas.microsoft.com/office/drawing/2014/main" id="{B6EAB9AB-D8AB-4DDD-8687-AF162CE94B8D}"/>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a:extLst>
            <a:ext uri="{FF2B5EF4-FFF2-40B4-BE49-F238E27FC236}">
              <a16:creationId xmlns="" xmlns:a16="http://schemas.microsoft.com/office/drawing/2014/main" id="{CA144B59-F43E-4B18-BBCC-1587FCDE3FFF}"/>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a:extLst>
            <a:ext uri="{FF2B5EF4-FFF2-40B4-BE49-F238E27FC236}">
              <a16:creationId xmlns="" xmlns:a16="http://schemas.microsoft.com/office/drawing/2014/main" id="{96313890-5BB1-4E2C-81F9-CFD98218FBE3}"/>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a:extLst>
            <a:ext uri="{FF2B5EF4-FFF2-40B4-BE49-F238E27FC236}">
              <a16:creationId xmlns="" xmlns:a16="http://schemas.microsoft.com/office/drawing/2014/main" id="{D099064C-1DC4-41E8-AFB1-0545F5E1BD69}"/>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a:extLst>
            <a:ext uri="{FF2B5EF4-FFF2-40B4-BE49-F238E27FC236}">
              <a16:creationId xmlns="" xmlns:a16="http://schemas.microsoft.com/office/drawing/2014/main" id="{E616B3E1-93EF-41DD-BB07-5F1ACFDD283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a:extLst>
            <a:ext uri="{FF2B5EF4-FFF2-40B4-BE49-F238E27FC236}">
              <a16:creationId xmlns="" xmlns:a16="http://schemas.microsoft.com/office/drawing/2014/main" id="{AA1C2B79-E045-47F2-8602-F5D02D38449C}"/>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a:extLst>
            <a:ext uri="{FF2B5EF4-FFF2-40B4-BE49-F238E27FC236}">
              <a16:creationId xmlns="" xmlns:a16="http://schemas.microsoft.com/office/drawing/2014/main" id="{53BCEBDB-63AA-497C-9250-7AD0930487D6}"/>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a:extLst>
            <a:ext uri="{FF2B5EF4-FFF2-40B4-BE49-F238E27FC236}">
              <a16:creationId xmlns="" xmlns:a16="http://schemas.microsoft.com/office/drawing/2014/main" id="{DC79296D-5362-4102-A03E-08A5F107292D}"/>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7" name="直線コネクタ 616">
          <a:extLst>
            <a:ext uri="{FF2B5EF4-FFF2-40B4-BE49-F238E27FC236}">
              <a16:creationId xmlns="" xmlns:a16="http://schemas.microsoft.com/office/drawing/2014/main" id="{111A6C71-D560-43A2-A953-9B7D75D26091}"/>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8" name="テキスト ボックス 617">
          <a:extLst>
            <a:ext uri="{FF2B5EF4-FFF2-40B4-BE49-F238E27FC236}">
              <a16:creationId xmlns="" xmlns:a16="http://schemas.microsoft.com/office/drawing/2014/main" id="{C3C9D7B1-E78F-4F8A-A5B4-640299469A01}"/>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9" name="直線コネクタ 618">
          <a:extLst>
            <a:ext uri="{FF2B5EF4-FFF2-40B4-BE49-F238E27FC236}">
              <a16:creationId xmlns="" xmlns:a16="http://schemas.microsoft.com/office/drawing/2014/main" id="{6D823927-3E48-48CE-8FE6-4E609CB0BD6D}"/>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0" name="テキスト ボックス 619">
          <a:extLst>
            <a:ext uri="{FF2B5EF4-FFF2-40B4-BE49-F238E27FC236}">
              <a16:creationId xmlns="" xmlns:a16="http://schemas.microsoft.com/office/drawing/2014/main" id="{87F3199C-D9C2-449D-B9A8-2D9764B1E43F}"/>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1" name="直線コネクタ 620">
          <a:extLst>
            <a:ext uri="{FF2B5EF4-FFF2-40B4-BE49-F238E27FC236}">
              <a16:creationId xmlns="" xmlns:a16="http://schemas.microsoft.com/office/drawing/2014/main" id="{A9AC5199-475D-4AAC-8E59-4CAE71EC7943}"/>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2" name="テキスト ボックス 621">
          <a:extLst>
            <a:ext uri="{FF2B5EF4-FFF2-40B4-BE49-F238E27FC236}">
              <a16:creationId xmlns="" xmlns:a16="http://schemas.microsoft.com/office/drawing/2014/main" id="{93EE9737-89FF-4D61-AB00-DD8C7063B87B}"/>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3" name="直線コネクタ 622">
          <a:extLst>
            <a:ext uri="{FF2B5EF4-FFF2-40B4-BE49-F238E27FC236}">
              <a16:creationId xmlns="" xmlns:a16="http://schemas.microsoft.com/office/drawing/2014/main" id="{9217EAD6-7150-4A18-93D5-E303A2B47B6F}"/>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4" name="テキスト ボックス 623">
          <a:extLst>
            <a:ext uri="{FF2B5EF4-FFF2-40B4-BE49-F238E27FC236}">
              <a16:creationId xmlns="" xmlns:a16="http://schemas.microsoft.com/office/drawing/2014/main" id="{D16DADC9-DD51-4BA2-9AD0-7CA4B00251BD}"/>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5" name="直線コネクタ 624">
          <a:extLst>
            <a:ext uri="{FF2B5EF4-FFF2-40B4-BE49-F238E27FC236}">
              <a16:creationId xmlns="" xmlns:a16="http://schemas.microsoft.com/office/drawing/2014/main" id="{D3422271-6AD4-49A2-B047-B5537F855D08}"/>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6" name="テキスト ボックス 625">
          <a:extLst>
            <a:ext uri="{FF2B5EF4-FFF2-40B4-BE49-F238E27FC236}">
              <a16:creationId xmlns="" xmlns:a16="http://schemas.microsoft.com/office/drawing/2014/main" id="{A3E58920-E641-4AAA-BAA4-7716EA513F05}"/>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a:extLst>
            <a:ext uri="{FF2B5EF4-FFF2-40B4-BE49-F238E27FC236}">
              <a16:creationId xmlns="" xmlns:a16="http://schemas.microsoft.com/office/drawing/2014/main" id="{00AAE9EC-E6A2-430B-9538-3040BEBB508B}"/>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8" name="テキスト ボックス 627">
          <a:extLst>
            <a:ext uri="{FF2B5EF4-FFF2-40B4-BE49-F238E27FC236}">
              <a16:creationId xmlns="" xmlns:a16="http://schemas.microsoft.com/office/drawing/2014/main" id="{D431D0B1-AEF2-420D-B0F0-3F7C2B7B2773}"/>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a:extLst>
            <a:ext uri="{FF2B5EF4-FFF2-40B4-BE49-F238E27FC236}">
              <a16:creationId xmlns="" xmlns:a16="http://schemas.microsoft.com/office/drawing/2014/main" id="{29FFFCC8-6340-435D-9BC1-DF0E4DF6A8AC}"/>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32944</xdr:rowOff>
    </xdr:from>
    <xdr:to>
      <xdr:col>23</xdr:col>
      <xdr:colOff>516889</xdr:colOff>
      <xdr:row>79</xdr:row>
      <xdr:rowOff>44450</xdr:rowOff>
    </xdr:to>
    <xdr:cxnSp macro="">
      <xdr:nvCxnSpPr>
        <xdr:cNvPr id="630" name="直線コネクタ 629">
          <a:extLst>
            <a:ext uri="{FF2B5EF4-FFF2-40B4-BE49-F238E27FC236}">
              <a16:creationId xmlns="" xmlns:a16="http://schemas.microsoft.com/office/drawing/2014/main" id="{EA1580AC-3E3C-477D-B208-C7418B515FAA}"/>
            </a:ext>
          </a:extLst>
        </xdr:cNvPr>
        <xdr:cNvCxnSpPr/>
      </xdr:nvCxnSpPr>
      <xdr:spPr>
        <a:xfrm flipV="1">
          <a:off x="16317595" y="12205894"/>
          <a:ext cx="1269" cy="138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1" name="災害復旧費最小値テキスト">
          <a:extLst>
            <a:ext uri="{FF2B5EF4-FFF2-40B4-BE49-F238E27FC236}">
              <a16:creationId xmlns="" xmlns:a16="http://schemas.microsoft.com/office/drawing/2014/main" id="{88F6E006-BFE9-48EE-8145-21E4C1F20EB1}"/>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2" name="直線コネクタ 631">
          <a:extLst>
            <a:ext uri="{FF2B5EF4-FFF2-40B4-BE49-F238E27FC236}">
              <a16:creationId xmlns="" xmlns:a16="http://schemas.microsoft.com/office/drawing/2014/main" id="{AC9D91C9-72C2-44A0-9D68-18DA01A64118}"/>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151071</xdr:rowOff>
    </xdr:from>
    <xdr:ext cx="534377" cy="259045"/>
    <xdr:sp macro="" textlink="">
      <xdr:nvSpPr>
        <xdr:cNvPr id="633" name="災害復旧費最大値テキスト">
          <a:extLst>
            <a:ext uri="{FF2B5EF4-FFF2-40B4-BE49-F238E27FC236}">
              <a16:creationId xmlns="" xmlns:a16="http://schemas.microsoft.com/office/drawing/2014/main" id="{351B61A6-5551-406F-B5D9-68CF82FAF839}"/>
            </a:ext>
          </a:extLst>
        </xdr:cNvPr>
        <xdr:cNvSpPr txBox="1"/>
      </xdr:nvSpPr>
      <xdr:spPr>
        <a:xfrm>
          <a:off x="16370300" y="1198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18,151</a:t>
          </a:r>
          <a:endParaRPr kumimoji="1" lang="ja-JP" altLang="en-US" sz="1000" b="1">
            <a:latin typeface="ＭＳ Ｐゴシック"/>
          </a:endParaRPr>
        </a:p>
      </xdr:txBody>
    </xdr:sp>
    <xdr:clientData/>
  </xdr:oneCellAnchor>
  <xdr:twoCellAnchor>
    <xdr:from>
      <xdr:col>23</xdr:col>
      <xdr:colOff>428625</xdr:colOff>
      <xdr:row>71</xdr:row>
      <xdr:rowOff>32944</xdr:rowOff>
    </xdr:from>
    <xdr:to>
      <xdr:col>23</xdr:col>
      <xdr:colOff>606425</xdr:colOff>
      <xdr:row>71</xdr:row>
      <xdr:rowOff>32944</xdr:rowOff>
    </xdr:to>
    <xdr:cxnSp macro="">
      <xdr:nvCxnSpPr>
        <xdr:cNvPr id="634" name="直線コネクタ 633">
          <a:extLst>
            <a:ext uri="{FF2B5EF4-FFF2-40B4-BE49-F238E27FC236}">
              <a16:creationId xmlns="" xmlns:a16="http://schemas.microsoft.com/office/drawing/2014/main" id="{E9BE6FC5-CB7B-49FA-A296-E57F1D203FB7}"/>
            </a:ext>
          </a:extLst>
        </xdr:cNvPr>
        <xdr:cNvCxnSpPr/>
      </xdr:nvCxnSpPr>
      <xdr:spPr>
        <a:xfrm>
          <a:off x="16230600" y="12205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115545</xdr:rowOff>
    </xdr:from>
    <xdr:to>
      <xdr:col>23</xdr:col>
      <xdr:colOff>517525</xdr:colOff>
      <xdr:row>79</xdr:row>
      <xdr:rowOff>27305</xdr:rowOff>
    </xdr:to>
    <xdr:cxnSp macro="">
      <xdr:nvCxnSpPr>
        <xdr:cNvPr id="635" name="直線コネクタ 634">
          <a:extLst>
            <a:ext uri="{FF2B5EF4-FFF2-40B4-BE49-F238E27FC236}">
              <a16:creationId xmlns="" xmlns:a16="http://schemas.microsoft.com/office/drawing/2014/main" id="{DAC5B590-4F4F-43FD-9F6C-A20550BE5563}"/>
            </a:ext>
          </a:extLst>
        </xdr:cNvPr>
        <xdr:cNvCxnSpPr/>
      </xdr:nvCxnSpPr>
      <xdr:spPr>
        <a:xfrm>
          <a:off x="15481300" y="13488645"/>
          <a:ext cx="838200" cy="8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126331</xdr:rowOff>
    </xdr:from>
    <xdr:ext cx="378565" cy="259045"/>
    <xdr:sp macro="" textlink="">
      <xdr:nvSpPr>
        <xdr:cNvPr id="636" name="災害復旧費平均値テキスト">
          <a:extLst>
            <a:ext uri="{FF2B5EF4-FFF2-40B4-BE49-F238E27FC236}">
              <a16:creationId xmlns="" xmlns:a16="http://schemas.microsoft.com/office/drawing/2014/main" id="{2666FC97-6888-4FB7-A6EB-56CC7DFE7274}"/>
            </a:ext>
          </a:extLst>
        </xdr:cNvPr>
        <xdr:cNvSpPr txBox="1"/>
      </xdr:nvSpPr>
      <xdr:spPr>
        <a:xfrm>
          <a:off x="16370300" y="133279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103454</xdr:rowOff>
    </xdr:from>
    <xdr:to>
      <xdr:col>23</xdr:col>
      <xdr:colOff>568325</xdr:colOff>
      <xdr:row>79</xdr:row>
      <xdr:rowOff>33604</xdr:rowOff>
    </xdr:to>
    <xdr:sp macro="" textlink="">
      <xdr:nvSpPr>
        <xdr:cNvPr id="637" name="フローチャート : 判断 636">
          <a:extLst>
            <a:ext uri="{FF2B5EF4-FFF2-40B4-BE49-F238E27FC236}">
              <a16:creationId xmlns="" xmlns:a16="http://schemas.microsoft.com/office/drawing/2014/main" id="{4CF58451-1EE8-4F45-BE4B-8540980E7CBC}"/>
            </a:ext>
          </a:extLst>
        </xdr:cNvPr>
        <xdr:cNvSpPr/>
      </xdr:nvSpPr>
      <xdr:spPr>
        <a:xfrm>
          <a:off x="16268700" y="1347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115545</xdr:rowOff>
    </xdr:from>
    <xdr:to>
      <xdr:col>22</xdr:col>
      <xdr:colOff>365125</xdr:colOff>
      <xdr:row>78</xdr:row>
      <xdr:rowOff>124383</xdr:rowOff>
    </xdr:to>
    <xdr:cxnSp macro="">
      <xdr:nvCxnSpPr>
        <xdr:cNvPr id="638" name="直線コネクタ 637">
          <a:extLst>
            <a:ext uri="{FF2B5EF4-FFF2-40B4-BE49-F238E27FC236}">
              <a16:creationId xmlns="" xmlns:a16="http://schemas.microsoft.com/office/drawing/2014/main" id="{9D230994-F3D1-4762-89DA-40E641565532}"/>
            </a:ext>
          </a:extLst>
        </xdr:cNvPr>
        <xdr:cNvCxnSpPr/>
      </xdr:nvCxnSpPr>
      <xdr:spPr>
        <a:xfrm flipV="1">
          <a:off x="14592300" y="13488645"/>
          <a:ext cx="889000" cy="8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120217</xdr:rowOff>
    </xdr:from>
    <xdr:to>
      <xdr:col>22</xdr:col>
      <xdr:colOff>415925</xdr:colOff>
      <xdr:row>79</xdr:row>
      <xdr:rowOff>50367</xdr:rowOff>
    </xdr:to>
    <xdr:sp macro="" textlink="">
      <xdr:nvSpPr>
        <xdr:cNvPr id="639" name="フローチャート : 判断 638">
          <a:extLst>
            <a:ext uri="{FF2B5EF4-FFF2-40B4-BE49-F238E27FC236}">
              <a16:creationId xmlns="" xmlns:a16="http://schemas.microsoft.com/office/drawing/2014/main" id="{D587E82D-B7BE-4A87-AAAB-FECA2F1BB568}"/>
            </a:ext>
          </a:extLst>
        </xdr:cNvPr>
        <xdr:cNvSpPr/>
      </xdr:nvSpPr>
      <xdr:spPr>
        <a:xfrm>
          <a:off x="15430500" y="1349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41494</xdr:rowOff>
    </xdr:from>
    <xdr:ext cx="378565" cy="259045"/>
    <xdr:sp macro="" textlink="">
      <xdr:nvSpPr>
        <xdr:cNvPr id="640" name="テキスト ボックス 639">
          <a:extLst>
            <a:ext uri="{FF2B5EF4-FFF2-40B4-BE49-F238E27FC236}">
              <a16:creationId xmlns="" xmlns:a16="http://schemas.microsoft.com/office/drawing/2014/main" id="{EDDC4CB7-3233-43CB-A6AE-F27C8EF2A69D}"/>
            </a:ext>
          </a:extLst>
        </xdr:cNvPr>
        <xdr:cNvSpPr txBox="1"/>
      </xdr:nvSpPr>
      <xdr:spPr>
        <a:xfrm>
          <a:off x="15292017" y="13586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124383</xdr:rowOff>
    </xdr:from>
    <xdr:to>
      <xdr:col>21</xdr:col>
      <xdr:colOff>161925</xdr:colOff>
      <xdr:row>78</xdr:row>
      <xdr:rowOff>142672</xdr:rowOff>
    </xdr:to>
    <xdr:cxnSp macro="">
      <xdr:nvCxnSpPr>
        <xdr:cNvPr id="641" name="直線コネクタ 640">
          <a:extLst>
            <a:ext uri="{FF2B5EF4-FFF2-40B4-BE49-F238E27FC236}">
              <a16:creationId xmlns="" xmlns:a16="http://schemas.microsoft.com/office/drawing/2014/main" id="{89982702-BE33-4056-A64F-EA724ADCF829}"/>
            </a:ext>
          </a:extLst>
        </xdr:cNvPr>
        <xdr:cNvCxnSpPr/>
      </xdr:nvCxnSpPr>
      <xdr:spPr>
        <a:xfrm flipV="1">
          <a:off x="13703300" y="13497483"/>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106959</xdr:rowOff>
    </xdr:from>
    <xdr:to>
      <xdr:col>21</xdr:col>
      <xdr:colOff>212725</xdr:colOff>
      <xdr:row>79</xdr:row>
      <xdr:rowOff>37109</xdr:rowOff>
    </xdr:to>
    <xdr:sp macro="" textlink="">
      <xdr:nvSpPr>
        <xdr:cNvPr id="642" name="フローチャート : 判断 641">
          <a:extLst>
            <a:ext uri="{FF2B5EF4-FFF2-40B4-BE49-F238E27FC236}">
              <a16:creationId xmlns="" xmlns:a16="http://schemas.microsoft.com/office/drawing/2014/main" id="{D500DFEA-4DC8-4491-88FE-26683546A2ED}"/>
            </a:ext>
          </a:extLst>
        </xdr:cNvPr>
        <xdr:cNvSpPr/>
      </xdr:nvSpPr>
      <xdr:spPr>
        <a:xfrm>
          <a:off x="14541500" y="13480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28236</xdr:rowOff>
    </xdr:from>
    <xdr:ext cx="378565" cy="259045"/>
    <xdr:sp macro="" textlink="">
      <xdr:nvSpPr>
        <xdr:cNvPr id="643" name="テキスト ボックス 642">
          <a:extLst>
            <a:ext uri="{FF2B5EF4-FFF2-40B4-BE49-F238E27FC236}">
              <a16:creationId xmlns="" xmlns:a16="http://schemas.microsoft.com/office/drawing/2014/main" id="{782A1B55-573B-45F9-B8D7-972F84CB3EE8}"/>
            </a:ext>
          </a:extLst>
        </xdr:cNvPr>
        <xdr:cNvSpPr txBox="1"/>
      </xdr:nvSpPr>
      <xdr:spPr>
        <a:xfrm>
          <a:off x="14403017" y="135727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142672</xdr:rowOff>
    </xdr:from>
    <xdr:to>
      <xdr:col>19</xdr:col>
      <xdr:colOff>644525</xdr:colOff>
      <xdr:row>79</xdr:row>
      <xdr:rowOff>22428</xdr:rowOff>
    </xdr:to>
    <xdr:cxnSp macro="">
      <xdr:nvCxnSpPr>
        <xdr:cNvPr id="644" name="直線コネクタ 643">
          <a:extLst>
            <a:ext uri="{FF2B5EF4-FFF2-40B4-BE49-F238E27FC236}">
              <a16:creationId xmlns="" xmlns:a16="http://schemas.microsoft.com/office/drawing/2014/main" id="{500BFF80-A0EF-4F2B-82F4-A697EB7899AF}"/>
            </a:ext>
          </a:extLst>
        </xdr:cNvPr>
        <xdr:cNvCxnSpPr/>
      </xdr:nvCxnSpPr>
      <xdr:spPr>
        <a:xfrm flipV="1">
          <a:off x="12814300" y="13515772"/>
          <a:ext cx="889000" cy="5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65811</xdr:rowOff>
    </xdr:from>
    <xdr:to>
      <xdr:col>20</xdr:col>
      <xdr:colOff>9525</xdr:colOff>
      <xdr:row>78</xdr:row>
      <xdr:rowOff>167411</xdr:rowOff>
    </xdr:to>
    <xdr:sp macro="" textlink="">
      <xdr:nvSpPr>
        <xdr:cNvPr id="645" name="フローチャート : 判断 644">
          <a:extLst>
            <a:ext uri="{FF2B5EF4-FFF2-40B4-BE49-F238E27FC236}">
              <a16:creationId xmlns="" xmlns:a16="http://schemas.microsoft.com/office/drawing/2014/main" id="{AE2EEC8D-56CD-4AE1-AEFD-1967C0E83AEC}"/>
            </a:ext>
          </a:extLst>
        </xdr:cNvPr>
        <xdr:cNvSpPr/>
      </xdr:nvSpPr>
      <xdr:spPr>
        <a:xfrm>
          <a:off x="13652500" y="13438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12488</xdr:rowOff>
    </xdr:from>
    <xdr:ext cx="469744" cy="259045"/>
    <xdr:sp macro="" textlink="">
      <xdr:nvSpPr>
        <xdr:cNvPr id="646" name="テキスト ボックス 645">
          <a:extLst>
            <a:ext uri="{FF2B5EF4-FFF2-40B4-BE49-F238E27FC236}">
              <a16:creationId xmlns="" xmlns:a16="http://schemas.microsoft.com/office/drawing/2014/main" id="{9011BA54-41CA-4D67-B39D-1478F15171E6}"/>
            </a:ext>
          </a:extLst>
        </xdr:cNvPr>
        <xdr:cNvSpPr txBox="1"/>
      </xdr:nvSpPr>
      <xdr:spPr>
        <a:xfrm>
          <a:off x="13468427" y="13214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1,303</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18796</xdr:rowOff>
    </xdr:from>
    <xdr:to>
      <xdr:col>18</xdr:col>
      <xdr:colOff>492125</xdr:colOff>
      <xdr:row>78</xdr:row>
      <xdr:rowOff>120396</xdr:rowOff>
    </xdr:to>
    <xdr:sp macro="" textlink="">
      <xdr:nvSpPr>
        <xdr:cNvPr id="647" name="フローチャート : 判断 646">
          <a:extLst>
            <a:ext uri="{FF2B5EF4-FFF2-40B4-BE49-F238E27FC236}">
              <a16:creationId xmlns="" xmlns:a16="http://schemas.microsoft.com/office/drawing/2014/main" id="{D5126D0A-9E33-4237-9F0F-636A41508021}"/>
            </a:ext>
          </a:extLst>
        </xdr:cNvPr>
        <xdr:cNvSpPr/>
      </xdr:nvSpPr>
      <xdr:spPr>
        <a:xfrm>
          <a:off x="12763500" y="1339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136923</xdr:rowOff>
    </xdr:from>
    <xdr:ext cx="469744" cy="259045"/>
    <xdr:sp macro="" textlink="">
      <xdr:nvSpPr>
        <xdr:cNvPr id="648" name="テキスト ボックス 647">
          <a:extLst>
            <a:ext uri="{FF2B5EF4-FFF2-40B4-BE49-F238E27FC236}">
              <a16:creationId xmlns="" xmlns:a16="http://schemas.microsoft.com/office/drawing/2014/main" id="{8640CB89-6500-485E-8487-54ED80C17B51}"/>
            </a:ext>
          </a:extLst>
        </xdr:cNvPr>
        <xdr:cNvSpPr txBox="1"/>
      </xdr:nvSpPr>
      <xdr:spPr>
        <a:xfrm>
          <a:off x="12579427" y="13167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a:extLst>
            <a:ext uri="{FF2B5EF4-FFF2-40B4-BE49-F238E27FC236}">
              <a16:creationId xmlns="" xmlns:a16="http://schemas.microsoft.com/office/drawing/2014/main" id="{9FFCABF2-4C99-4BC9-B110-10A8FE85E2A3}"/>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a:extLst>
            <a:ext uri="{FF2B5EF4-FFF2-40B4-BE49-F238E27FC236}">
              <a16:creationId xmlns="" xmlns:a16="http://schemas.microsoft.com/office/drawing/2014/main" id="{91CC8A6C-0E37-4044-AD2E-DF5A9B546D8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a:extLst>
            <a:ext uri="{FF2B5EF4-FFF2-40B4-BE49-F238E27FC236}">
              <a16:creationId xmlns="" xmlns:a16="http://schemas.microsoft.com/office/drawing/2014/main" id="{28BE7485-1E8B-48A9-B95C-9105EC24E26B}"/>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a:extLst>
            <a:ext uri="{FF2B5EF4-FFF2-40B4-BE49-F238E27FC236}">
              <a16:creationId xmlns="" xmlns:a16="http://schemas.microsoft.com/office/drawing/2014/main" id="{E20A2D79-7B95-4FC8-9F08-C21E80761247}"/>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a:extLst>
            <a:ext uri="{FF2B5EF4-FFF2-40B4-BE49-F238E27FC236}">
              <a16:creationId xmlns="" xmlns:a16="http://schemas.microsoft.com/office/drawing/2014/main" id="{2C27A17A-EBE4-4FA0-9CEA-B1FA82FD900A}"/>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147955</xdr:rowOff>
    </xdr:from>
    <xdr:to>
      <xdr:col>23</xdr:col>
      <xdr:colOff>568325</xdr:colOff>
      <xdr:row>79</xdr:row>
      <xdr:rowOff>78105</xdr:rowOff>
    </xdr:to>
    <xdr:sp macro="" textlink="">
      <xdr:nvSpPr>
        <xdr:cNvPr id="654" name="円/楕円 653">
          <a:extLst>
            <a:ext uri="{FF2B5EF4-FFF2-40B4-BE49-F238E27FC236}">
              <a16:creationId xmlns="" xmlns:a16="http://schemas.microsoft.com/office/drawing/2014/main" id="{CF4EE0D1-17AA-4782-BC2C-123C4CAA2E33}"/>
            </a:ext>
          </a:extLst>
        </xdr:cNvPr>
        <xdr:cNvSpPr/>
      </xdr:nvSpPr>
      <xdr:spPr>
        <a:xfrm>
          <a:off x="16268700" y="1352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81881</xdr:rowOff>
    </xdr:from>
    <xdr:ext cx="378565" cy="259045"/>
    <xdr:sp macro="" textlink="">
      <xdr:nvSpPr>
        <xdr:cNvPr id="655" name="災害復旧費該当値テキスト">
          <a:extLst>
            <a:ext uri="{FF2B5EF4-FFF2-40B4-BE49-F238E27FC236}">
              <a16:creationId xmlns="" xmlns:a16="http://schemas.microsoft.com/office/drawing/2014/main" id="{6598C909-B073-44B3-BD6C-4BEE7FB05BF2}"/>
            </a:ext>
          </a:extLst>
        </xdr:cNvPr>
        <xdr:cNvSpPr txBox="1"/>
      </xdr:nvSpPr>
      <xdr:spPr>
        <a:xfrm>
          <a:off x="16370300" y="13454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64745</xdr:rowOff>
    </xdr:from>
    <xdr:to>
      <xdr:col>22</xdr:col>
      <xdr:colOff>415925</xdr:colOff>
      <xdr:row>78</xdr:row>
      <xdr:rowOff>166345</xdr:rowOff>
    </xdr:to>
    <xdr:sp macro="" textlink="">
      <xdr:nvSpPr>
        <xdr:cNvPr id="656" name="円/楕円 655">
          <a:extLst>
            <a:ext uri="{FF2B5EF4-FFF2-40B4-BE49-F238E27FC236}">
              <a16:creationId xmlns="" xmlns:a16="http://schemas.microsoft.com/office/drawing/2014/main" id="{F920229F-C2EF-4E13-9D2A-4F3AC37D033F}"/>
            </a:ext>
          </a:extLst>
        </xdr:cNvPr>
        <xdr:cNvSpPr/>
      </xdr:nvSpPr>
      <xdr:spPr>
        <a:xfrm>
          <a:off x="15430500" y="1343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11422</xdr:rowOff>
    </xdr:from>
    <xdr:ext cx="469744" cy="259045"/>
    <xdr:sp macro="" textlink="">
      <xdr:nvSpPr>
        <xdr:cNvPr id="657" name="テキスト ボックス 656">
          <a:extLst>
            <a:ext uri="{FF2B5EF4-FFF2-40B4-BE49-F238E27FC236}">
              <a16:creationId xmlns="" xmlns:a16="http://schemas.microsoft.com/office/drawing/2014/main" id="{D9902193-B731-402C-B371-88A64716AD6A}"/>
            </a:ext>
          </a:extLst>
        </xdr:cNvPr>
        <xdr:cNvSpPr txBox="1"/>
      </xdr:nvSpPr>
      <xdr:spPr>
        <a:xfrm>
          <a:off x="15246427" y="13213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73583</xdr:rowOff>
    </xdr:from>
    <xdr:to>
      <xdr:col>21</xdr:col>
      <xdr:colOff>212725</xdr:colOff>
      <xdr:row>79</xdr:row>
      <xdr:rowOff>3733</xdr:rowOff>
    </xdr:to>
    <xdr:sp macro="" textlink="">
      <xdr:nvSpPr>
        <xdr:cNvPr id="658" name="円/楕円 657">
          <a:extLst>
            <a:ext uri="{FF2B5EF4-FFF2-40B4-BE49-F238E27FC236}">
              <a16:creationId xmlns="" xmlns:a16="http://schemas.microsoft.com/office/drawing/2014/main" id="{007A6024-CF15-4FDB-969D-E91396E540FE}"/>
            </a:ext>
          </a:extLst>
        </xdr:cNvPr>
        <xdr:cNvSpPr/>
      </xdr:nvSpPr>
      <xdr:spPr>
        <a:xfrm>
          <a:off x="14541500" y="1344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20260</xdr:rowOff>
    </xdr:from>
    <xdr:ext cx="469744" cy="259045"/>
    <xdr:sp macro="" textlink="">
      <xdr:nvSpPr>
        <xdr:cNvPr id="659" name="テキスト ボックス 658">
          <a:extLst>
            <a:ext uri="{FF2B5EF4-FFF2-40B4-BE49-F238E27FC236}">
              <a16:creationId xmlns="" xmlns:a16="http://schemas.microsoft.com/office/drawing/2014/main" id="{BADDA941-62B9-4531-95F6-61D3EC8CC72F}"/>
            </a:ext>
          </a:extLst>
        </xdr:cNvPr>
        <xdr:cNvSpPr txBox="1"/>
      </xdr:nvSpPr>
      <xdr:spPr>
        <a:xfrm>
          <a:off x="14357427" y="13221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91872</xdr:rowOff>
    </xdr:from>
    <xdr:to>
      <xdr:col>20</xdr:col>
      <xdr:colOff>9525</xdr:colOff>
      <xdr:row>79</xdr:row>
      <xdr:rowOff>22022</xdr:rowOff>
    </xdr:to>
    <xdr:sp macro="" textlink="">
      <xdr:nvSpPr>
        <xdr:cNvPr id="660" name="円/楕円 659">
          <a:extLst>
            <a:ext uri="{FF2B5EF4-FFF2-40B4-BE49-F238E27FC236}">
              <a16:creationId xmlns="" xmlns:a16="http://schemas.microsoft.com/office/drawing/2014/main" id="{16759867-A812-4D06-B94D-909FB78FA811}"/>
            </a:ext>
          </a:extLst>
        </xdr:cNvPr>
        <xdr:cNvSpPr/>
      </xdr:nvSpPr>
      <xdr:spPr>
        <a:xfrm>
          <a:off x="13652500" y="1346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13149</xdr:rowOff>
    </xdr:from>
    <xdr:ext cx="378565" cy="259045"/>
    <xdr:sp macro="" textlink="">
      <xdr:nvSpPr>
        <xdr:cNvPr id="661" name="テキスト ボックス 660">
          <a:extLst>
            <a:ext uri="{FF2B5EF4-FFF2-40B4-BE49-F238E27FC236}">
              <a16:creationId xmlns="" xmlns:a16="http://schemas.microsoft.com/office/drawing/2014/main" id="{E9E2CCE8-C578-41FC-9810-047C23BE573F}"/>
            </a:ext>
          </a:extLst>
        </xdr:cNvPr>
        <xdr:cNvSpPr txBox="1"/>
      </xdr:nvSpPr>
      <xdr:spPr>
        <a:xfrm>
          <a:off x="13514017" y="13557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143078</xdr:rowOff>
    </xdr:from>
    <xdr:to>
      <xdr:col>18</xdr:col>
      <xdr:colOff>492125</xdr:colOff>
      <xdr:row>79</xdr:row>
      <xdr:rowOff>73228</xdr:rowOff>
    </xdr:to>
    <xdr:sp macro="" textlink="">
      <xdr:nvSpPr>
        <xdr:cNvPr id="662" name="円/楕円 661">
          <a:extLst>
            <a:ext uri="{FF2B5EF4-FFF2-40B4-BE49-F238E27FC236}">
              <a16:creationId xmlns="" xmlns:a16="http://schemas.microsoft.com/office/drawing/2014/main" id="{2EEFBACF-8F4C-42CD-AC48-5AF1297F39DE}"/>
            </a:ext>
          </a:extLst>
        </xdr:cNvPr>
        <xdr:cNvSpPr/>
      </xdr:nvSpPr>
      <xdr:spPr>
        <a:xfrm>
          <a:off x="12763500" y="1351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64355</xdr:rowOff>
    </xdr:from>
    <xdr:ext cx="378565" cy="259045"/>
    <xdr:sp macro="" textlink="">
      <xdr:nvSpPr>
        <xdr:cNvPr id="663" name="テキスト ボックス 662">
          <a:extLst>
            <a:ext uri="{FF2B5EF4-FFF2-40B4-BE49-F238E27FC236}">
              <a16:creationId xmlns="" xmlns:a16="http://schemas.microsoft.com/office/drawing/2014/main" id="{B3BFDC4F-D583-42DE-B881-A4F9287B1B1D}"/>
            </a:ext>
          </a:extLst>
        </xdr:cNvPr>
        <xdr:cNvSpPr txBox="1"/>
      </xdr:nvSpPr>
      <xdr:spPr>
        <a:xfrm>
          <a:off x="12625017" y="13608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a:extLst>
            <a:ext uri="{FF2B5EF4-FFF2-40B4-BE49-F238E27FC236}">
              <a16:creationId xmlns="" xmlns:a16="http://schemas.microsoft.com/office/drawing/2014/main" id="{F2A6C9DF-668E-4F2A-AB61-838A5515691D}"/>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a:extLst>
            <a:ext uri="{FF2B5EF4-FFF2-40B4-BE49-F238E27FC236}">
              <a16:creationId xmlns="" xmlns:a16="http://schemas.microsoft.com/office/drawing/2014/main" id="{B2E74FA3-DFCB-4E1E-8753-C1BA506C484A}"/>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a:extLst>
            <a:ext uri="{FF2B5EF4-FFF2-40B4-BE49-F238E27FC236}">
              <a16:creationId xmlns="" xmlns:a16="http://schemas.microsoft.com/office/drawing/2014/main" id="{AD272BE2-44D5-49E2-A4CA-0C2D5D91C6CC}"/>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a:extLst>
            <a:ext uri="{FF2B5EF4-FFF2-40B4-BE49-F238E27FC236}">
              <a16:creationId xmlns="" xmlns:a16="http://schemas.microsoft.com/office/drawing/2014/main" id="{4230EB5A-2ED2-4324-A1F6-8F813B07A23F}"/>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a:extLst>
            <a:ext uri="{FF2B5EF4-FFF2-40B4-BE49-F238E27FC236}">
              <a16:creationId xmlns="" xmlns:a16="http://schemas.microsoft.com/office/drawing/2014/main" id="{512E3011-C0BF-4E90-878D-0D5CB9998FE9}"/>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a:extLst>
            <a:ext uri="{FF2B5EF4-FFF2-40B4-BE49-F238E27FC236}">
              <a16:creationId xmlns="" xmlns:a16="http://schemas.microsoft.com/office/drawing/2014/main" id="{A500944F-F724-4CB2-BB4D-6865A0DC6D83}"/>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a:extLst>
            <a:ext uri="{FF2B5EF4-FFF2-40B4-BE49-F238E27FC236}">
              <a16:creationId xmlns="" xmlns:a16="http://schemas.microsoft.com/office/drawing/2014/main" id="{4DDA2BBA-89C7-4F70-A13F-1F75518E3B2E}"/>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52,080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a:extLst>
            <a:ext uri="{FF2B5EF4-FFF2-40B4-BE49-F238E27FC236}">
              <a16:creationId xmlns="" xmlns:a16="http://schemas.microsoft.com/office/drawing/2014/main" id="{79087ABD-FB00-45C7-A583-30FD44E399EF}"/>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a:extLst>
            <a:ext uri="{FF2B5EF4-FFF2-40B4-BE49-F238E27FC236}">
              <a16:creationId xmlns="" xmlns:a16="http://schemas.microsoft.com/office/drawing/2014/main" id="{A8EC6C19-D739-4BD2-ACF7-9CF8ADB93A57}"/>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a:extLst>
            <a:ext uri="{FF2B5EF4-FFF2-40B4-BE49-F238E27FC236}">
              <a16:creationId xmlns="" xmlns:a16="http://schemas.microsoft.com/office/drawing/2014/main" id="{A0E87EE8-DE35-44B6-96A5-BD0CEF28F3B2}"/>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4" name="テキスト ボックス 673">
          <a:extLst>
            <a:ext uri="{FF2B5EF4-FFF2-40B4-BE49-F238E27FC236}">
              <a16:creationId xmlns="" xmlns:a16="http://schemas.microsoft.com/office/drawing/2014/main" id="{7B929647-CFA3-4DFF-9D7C-E0938C6F2C5C}"/>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44450</xdr:rowOff>
    </xdr:from>
    <xdr:to>
      <xdr:col>24</xdr:col>
      <xdr:colOff>644525</xdr:colOff>
      <xdr:row>99</xdr:row>
      <xdr:rowOff>44450</xdr:rowOff>
    </xdr:to>
    <xdr:cxnSp macro="">
      <xdr:nvCxnSpPr>
        <xdr:cNvPr id="675" name="直線コネクタ 674">
          <a:extLst>
            <a:ext uri="{FF2B5EF4-FFF2-40B4-BE49-F238E27FC236}">
              <a16:creationId xmlns="" xmlns:a16="http://schemas.microsoft.com/office/drawing/2014/main" id="{ADF48CFD-33CA-41BD-84EA-A6CEC5847D26}"/>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73677</xdr:rowOff>
    </xdr:from>
    <xdr:ext cx="531299" cy="259045"/>
    <xdr:sp macro="" textlink="">
      <xdr:nvSpPr>
        <xdr:cNvPr id="676" name="テキスト ボックス 675">
          <a:extLst>
            <a:ext uri="{FF2B5EF4-FFF2-40B4-BE49-F238E27FC236}">
              <a16:creationId xmlns="" xmlns:a16="http://schemas.microsoft.com/office/drawing/2014/main" id="{1C8264A3-456C-4BF3-A49A-16F21AB3452F}"/>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7" name="直線コネクタ 676">
          <a:extLst>
            <a:ext uri="{FF2B5EF4-FFF2-40B4-BE49-F238E27FC236}">
              <a16:creationId xmlns="" xmlns:a16="http://schemas.microsoft.com/office/drawing/2014/main" id="{064BA3D3-D449-4252-9243-196F5B49342C}"/>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8" name="テキスト ボックス 677">
          <a:extLst>
            <a:ext uri="{FF2B5EF4-FFF2-40B4-BE49-F238E27FC236}">
              <a16:creationId xmlns="" xmlns:a16="http://schemas.microsoft.com/office/drawing/2014/main" id="{80093125-521E-45D7-890E-4CEA376AADF1}"/>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9" name="直線コネクタ 678">
          <a:extLst>
            <a:ext uri="{FF2B5EF4-FFF2-40B4-BE49-F238E27FC236}">
              <a16:creationId xmlns="" xmlns:a16="http://schemas.microsoft.com/office/drawing/2014/main" id="{22931A28-1AB7-43AC-96B7-529D78899264}"/>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0" name="テキスト ボックス 679">
          <a:extLst>
            <a:ext uri="{FF2B5EF4-FFF2-40B4-BE49-F238E27FC236}">
              <a16:creationId xmlns="" xmlns:a16="http://schemas.microsoft.com/office/drawing/2014/main" id="{C6DED1BF-0E93-45F3-B556-7041794D0F56}"/>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1" name="直線コネクタ 680">
          <a:extLst>
            <a:ext uri="{FF2B5EF4-FFF2-40B4-BE49-F238E27FC236}">
              <a16:creationId xmlns="" xmlns:a16="http://schemas.microsoft.com/office/drawing/2014/main" id="{939DD827-B926-4022-A7D0-1526BFF6ED73}"/>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2" name="テキスト ボックス 681">
          <a:extLst>
            <a:ext uri="{FF2B5EF4-FFF2-40B4-BE49-F238E27FC236}">
              <a16:creationId xmlns="" xmlns:a16="http://schemas.microsoft.com/office/drawing/2014/main" id="{B059B4C2-3BBF-4E2A-A947-72F7D711CBEA}"/>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3" name="直線コネクタ 682">
          <a:extLst>
            <a:ext uri="{FF2B5EF4-FFF2-40B4-BE49-F238E27FC236}">
              <a16:creationId xmlns="" xmlns:a16="http://schemas.microsoft.com/office/drawing/2014/main" id="{50417313-011F-4E06-ABED-4D2756F7377F}"/>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4" name="テキスト ボックス 683">
          <a:extLst>
            <a:ext uri="{FF2B5EF4-FFF2-40B4-BE49-F238E27FC236}">
              <a16:creationId xmlns="" xmlns:a16="http://schemas.microsoft.com/office/drawing/2014/main" id="{B379E516-6927-46F9-A42A-19C427FF9E53}"/>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5" name="直線コネクタ 684">
          <a:extLst>
            <a:ext uri="{FF2B5EF4-FFF2-40B4-BE49-F238E27FC236}">
              <a16:creationId xmlns="" xmlns:a16="http://schemas.microsoft.com/office/drawing/2014/main" id="{6AE47D75-8AFC-4643-AF39-AFACBDB75F5D}"/>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6" name="テキスト ボックス 685">
          <a:extLst>
            <a:ext uri="{FF2B5EF4-FFF2-40B4-BE49-F238E27FC236}">
              <a16:creationId xmlns="" xmlns:a16="http://schemas.microsoft.com/office/drawing/2014/main" id="{D8EBFA43-8751-45CD-9DD3-EABE97D07566}"/>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7" name="公債費グラフ枠">
          <a:extLst>
            <a:ext uri="{FF2B5EF4-FFF2-40B4-BE49-F238E27FC236}">
              <a16:creationId xmlns="" xmlns:a16="http://schemas.microsoft.com/office/drawing/2014/main" id="{58D494AA-C27F-45DB-9C74-780D18313BA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80911</xdr:rowOff>
    </xdr:from>
    <xdr:to>
      <xdr:col>23</xdr:col>
      <xdr:colOff>516889</xdr:colOff>
      <xdr:row>97</xdr:row>
      <xdr:rowOff>115221</xdr:rowOff>
    </xdr:to>
    <xdr:cxnSp macro="">
      <xdr:nvCxnSpPr>
        <xdr:cNvPr id="688" name="直線コネクタ 687">
          <a:extLst>
            <a:ext uri="{FF2B5EF4-FFF2-40B4-BE49-F238E27FC236}">
              <a16:creationId xmlns="" xmlns:a16="http://schemas.microsoft.com/office/drawing/2014/main" id="{B077785B-B74C-454E-98BF-EE74B1080F0E}"/>
            </a:ext>
          </a:extLst>
        </xdr:cNvPr>
        <xdr:cNvCxnSpPr/>
      </xdr:nvCxnSpPr>
      <xdr:spPr>
        <a:xfrm flipV="1">
          <a:off x="16317595" y="15511411"/>
          <a:ext cx="1269" cy="123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119048</xdr:rowOff>
    </xdr:from>
    <xdr:ext cx="534377" cy="259045"/>
    <xdr:sp macro="" textlink="">
      <xdr:nvSpPr>
        <xdr:cNvPr id="689" name="公債費最小値テキスト">
          <a:extLst>
            <a:ext uri="{FF2B5EF4-FFF2-40B4-BE49-F238E27FC236}">
              <a16:creationId xmlns="" xmlns:a16="http://schemas.microsoft.com/office/drawing/2014/main" id="{CC0393B3-F5D7-4069-AD10-016FE3B3C7BD}"/>
            </a:ext>
          </a:extLst>
        </xdr:cNvPr>
        <xdr:cNvSpPr txBox="1"/>
      </xdr:nvSpPr>
      <xdr:spPr>
        <a:xfrm>
          <a:off x="16370300" y="1674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34,285</a:t>
          </a:r>
          <a:endParaRPr kumimoji="1" lang="ja-JP" altLang="en-US" sz="1000" b="1">
            <a:latin typeface="ＭＳ Ｐゴシック"/>
          </a:endParaRPr>
        </a:p>
      </xdr:txBody>
    </xdr:sp>
    <xdr:clientData/>
  </xdr:oneCellAnchor>
  <xdr:twoCellAnchor>
    <xdr:from>
      <xdr:col>23</xdr:col>
      <xdr:colOff>428625</xdr:colOff>
      <xdr:row>97</xdr:row>
      <xdr:rowOff>115221</xdr:rowOff>
    </xdr:from>
    <xdr:to>
      <xdr:col>23</xdr:col>
      <xdr:colOff>606425</xdr:colOff>
      <xdr:row>97</xdr:row>
      <xdr:rowOff>115221</xdr:rowOff>
    </xdr:to>
    <xdr:cxnSp macro="">
      <xdr:nvCxnSpPr>
        <xdr:cNvPr id="690" name="直線コネクタ 689">
          <a:extLst>
            <a:ext uri="{FF2B5EF4-FFF2-40B4-BE49-F238E27FC236}">
              <a16:creationId xmlns="" xmlns:a16="http://schemas.microsoft.com/office/drawing/2014/main" id="{24A02994-B941-4620-B842-7E4321B53409}"/>
            </a:ext>
          </a:extLst>
        </xdr:cNvPr>
        <xdr:cNvCxnSpPr/>
      </xdr:nvCxnSpPr>
      <xdr:spPr>
        <a:xfrm>
          <a:off x="16230600" y="16745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27588</xdr:rowOff>
    </xdr:from>
    <xdr:ext cx="534377" cy="259045"/>
    <xdr:sp macro="" textlink="">
      <xdr:nvSpPr>
        <xdr:cNvPr id="691" name="公債費最大値テキスト">
          <a:extLst>
            <a:ext uri="{FF2B5EF4-FFF2-40B4-BE49-F238E27FC236}">
              <a16:creationId xmlns="" xmlns:a16="http://schemas.microsoft.com/office/drawing/2014/main" id="{87C70F6D-4128-47DC-AA9F-022BA3C13C8B}"/>
            </a:ext>
          </a:extLst>
        </xdr:cNvPr>
        <xdr:cNvSpPr txBox="1"/>
      </xdr:nvSpPr>
      <xdr:spPr>
        <a:xfrm>
          <a:off x="16370300" y="1528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99,086</a:t>
          </a:r>
          <a:endParaRPr kumimoji="1" lang="ja-JP" altLang="en-US" sz="1000" b="1">
            <a:latin typeface="ＭＳ Ｐゴシック"/>
          </a:endParaRPr>
        </a:p>
      </xdr:txBody>
    </xdr:sp>
    <xdr:clientData/>
  </xdr:oneCellAnchor>
  <xdr:twoCellAnchor>
    <xdr:from>
      <xdr:col>23</xdr:col>
      <xdr:colOff>428625</xdr:colOff>
      <xdr:row>90</xdr:row>
      <xdr:rowOff>80911</xdr:rowOff>
    </xdr:from>
    <xdr:to>
      <xdr:col>23</xdr:col>
      <xdr:colOff>606425</xdr:colOff>
      <xdr:row>90</xdr:row>
      <xdr:rowOff>80911</xdr:rowOff>
    </xdr:to>
    <xdr:cxnSp macro="">
      <xdr:nvCxnSpPr>
        <xdr:cNvPr id="692" name="直線コネクタ 691">
          <a:extLst>
            <a:ext uri="{FF2B5EF4-FFF2-40B4-BE49-F238E27FC236}">
              <a16:creationId xmlns="" xmlns:a16="http://schemas.microsoft.com/office/drawing/2014/main" id="{08AC1114-2116-4E61-8922-0F956CB6DD1A}"/>
            </a:ext>
          </a:extLst>
        </xdr:cNvPr>
        <xdr:cNvCxnSpPr/>
      </xdr:nvCxnSpPr>
      <xdr:spPr>
        <a:xfrm>
          <a:off x="16230600" y="15511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112992</xdr:rowOff>
    </xdr:from>
    <xdr:to>
      <xdr:col>23</xdr:col>
      <xdr:colOff>517525</xdr:colOff>
      <xdr:row>95</xdr:row>
      <xdr:rowOff>10370</xdr:rowOff>
    </xdr:to>
    <xdr:cxnSp macro="">
      <xdr:nvCxnSpPr>
        <xdr:cNvPr id="693" name="直線コネクタ 692">
          <a:extLst>
            <a:ext uri="{FF2B5EF4-FFF2-40B4-BE49-F238E27FC236}">
              <a16:creationId xmlns="" xmlns:a16="http://schemas.microsoft.com/office/drawing/2014/main" id="{8400F68F-0A2D-4405-A9DD-B4FDF65E1C31}"/>
            </a:ext>
          </a:extLst>
        </xdr:cNvPr>
        <xdr:cNvCxnSpPr/>
      </xdr:nvCxnSpPr>
      <xdr:spPr>
        <a:xfrm>
          <a:off x="15481300" y="16229292"/>
          <a:ext cx="838200" cy="68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134066</xdr:rowOff>
    </xdr:from>
    <xdr:ext cx="534377" cy="259045"/>
    <xdr:sp macro="" textlink="">
      <xdr:nvSpPr>
        <xdr:cNvPr id="694" name="公債費平均値テキスト">
          <a:extLst>
            <a:ext uri="{FF2B5EF4-FFF2-40B4-BE49-F238E27FC236}">
              <a16:creationId xmlns="" xmlns:a16="http://schemas.microsoft.com/office/drawing/2014/main" id="{3D6F7251-03A9-4DDB-9049-DFDCFDBA1457}"/>
            </a:ext>
          </a:extLst>
        </xdr:cNvPr>
        <xdr:cNvSpPr txBox="1"/>
      </xdr:nvSpPr>
      <xdr:spPr>
        <a:xfrm>
          <a:off x="16370300" y="160789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58,830</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111189</xdr:rowOff>
    </xdr:from>
    <xdr:to>
      <xdr:col>23</xdr:col>
      <xdr:colOff>568325</xdr:colOff>
      <xdr:row>95</xdr:row>
      <xdr:rowOff>41339</xdr:rowOff>
    </xdr:to>
    <xdr:sp macro="" textlink="">
      <xdr:nvSpPr>
        <xdr:cNvPr id="695" name="フローチャート : 判断 694">
          <a:extLst>
            <a:ext uri="{FF2B5EF4-FFF2-40B4-BE49-F238E27FC236}">
              <a16:creationId xmlns="" xmlns:a16="http://schemas.microsoft.com/office/drawing/2014/main" id="{E5877FBE-1EDD-4ACC-B17D-9BE2D0E199B4}"/>
            </a:ext>
          </a:extLst>
        </xdr:cNvPr>
        <xdr:cNvSpPr/>
      </xdr:nvSpPr>
      <xdr:spPr>
        <a:xfrm>
          <a:off x="16268700" y="16227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112992</xdr:rowOff>
    </xdr:from>
    <xdr:to>
      <xdr:col>22</xdr:col>
      <xdr:colOff>365125</xdr:colOff>
      <xdr:row>94</xdr:row>
      <xdr:rowOff>120898</xdr:rowOff>
    </xdr:to>
    <xdr:cxnSp macro="">
      <xdr:nvCxnSpPr>
        <xdr:cNvPr id="696" name="直線コネクタ 695">
          <a:extLst>
            <a:ext uri="{FF2B5EF4-FFF2-40B4-BE49-F238E27FC236}">
              <a16:creationId xmlns="" xmlns:a16="http://schemas.microsoft.com/office/drawing/2014/main" id="{7C8AB581-C531-42B3-9E1B-49D2BD025EDD}"/>
            </a:ext>
          </a:extLst>
        </xdr:cNvPr>
        <xdr:cNvCxnSpPr/>
      </xdr:nvCxnSpPr>
      <xdr:spPr>
        <a:xfrm flipV="1">
          <a:off x="14592300" y="16229292"/>
          <a:ext cx="889000" cy="7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100482</xdr:rowOff>
    </xdr:from>
    <xdr:to>
      <xdr:col>22</xdr:col>
      <xdr:colOff>415925</xdr:colOff>
      <xdr:row>95</xdr:row>
      <xdr:rowOff>30632</xdr:rowOff>
    </xdr:to>
    <xdr:sp macro="" textlink="">
      <xdr:nvSpPr>
        <xdr:cNvPr id="697" name="フローチャート : 判断 696">
          <a:extLst>
            <a:ext uri="{FF2B5EF4-FFF2-40B4-BE49-F238E27FC236}">
              <a16:creationId xmlns="" xmlns:a16="http://schemas.microsoft.com/office/drawing/2014/main" id="{D5477CEE-5B48-4DA3-BC27-E9DC6F37D42A}"/>
            </a:ext>
          </a:extLst>
        </xdr:cNvPr>
        <xdr:cNvSpPr/>
      </xdr:nvSpPr>
      <xdr:spPr>
        <a:xfrm>
          <a:off x="15430500" y="1621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21759</xdr:rowOff>
    </xdr:from>
    <xdr:ext cx="534377" cy="259045"/>
    <xdr:sp macro="" textlink="">
      <xdr:nvSpPr>
        <xdr:cNvPr id="698" name="テキスト ボックス 697">
          <a:extLst>
            <a:ext uri="{FF2B5EF4-FFF2-40B4-BE49-F238E27FC236}">
              <a16:creationId xmlns="" xmlns:a16="http://schemas.microsoft.com/office/drawing/2014/main" id="{DB503ED2-85FF-4B33-92D7-448373E74FB7}"/>
            </a:ext>
          </a:extLst>
        </xdr:cNvPr>
        <xdr:cNvSpPr txBox="1"/>
      </xdr:nvSpPr>
      <xdr:spPr>
        <a:xfrm>
          <a:off x="15214111" y="1630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59,392</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78036</xdr:rowOff>
    </xdr:from>
    <xdr:to>
      <xdr:col>21</xdr:col>
      <xdr:colOff>161925</xdr:colOff>
      <xdr:row>94</xdr:row>
      <xdr:rowOff>120898</xdr:rowOff>
    </xdr:to>
    <xdr:cxnSp macro="">
      <xdr:nvCxnSpPr>
        <xdr:cNvPr id="699" name="直線コネクタ 698">
          <a:extLst>
            <a:ext uri="{FF2B5EF4-FFF2-40B4-BE49-F238E27FC236}">
              <a16:creationId xmlns="" xmlns:a16="http://schemas.microsoft.com/office/drawing/2014/main" id="{46510904-182F-41CE-9FF0-A2736700A9AE}"/>
            </a:ext>
          </a:extLst>
        </xdr:cNvPr>
        <xdr:cNvCxnSpPr/>
      </xdr:nvCxnSpPr>
      <xdr:spPr>
        <a:xfrm>
          <a:off x="13703300" y="16194336"/>
          <a:ext cx="8890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107093</xdr:rowOff>
    </xdr:from>
    <xdr:to>
      <xdr:col>21</xdr:col>
      <xdr:colOff>212725</xdr:colOff>
      <xdr:row>95</xdr:row>
      <xdr:rowOff>37243</xdr:rowOff>
    </xdr:to>
    <xdr:sp macro="" textlink="">
      <xdr:nvSpPr>
        <xdr:cNvPr id="700" name="フローチャート : 判断 699">
          <a:extLst>
            <a:ext uri="{FF2B5EF4-FFF2-40B4-BE49-F238E27FC236}">
              <a16:creationId xmlns="" xmlns:a16="http://schemas.microsoft.com/office/drawing/2014/main" id="{58A8D9BB-D891-45C8-BA41-B97773F8E7B5}"/>
            </a:ext>
          </a:extLst>
        </xdr:cNvPr>
        <xdr:cNvSpPr/>
      </xdr:nvSpPr>
      <xdr:spPr>
        <a:xfrm>
          <a:off x="14541500" y="1622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28370</xdr:rowOff>
    </xdr:from>
    <xdr:ext cx="534377" cy="259045"/>
    <xdr:sp macro="" textlink="">
      <xdr:nvSpPr>
        <xdr:cNvPr id="701" name="テキスト ボックス 700">
          <a:extLst>
            <a:ext uri="{FF2B5EF4-FFF2-40B4-BE49-F238E27FC236}">
              <a16:creationId xmlns="" xmlns:a16="http://schemas.microsoft.com/office/drawing/2014/main" id="{E9F42E1E-A907-4EB4-A14C-78C28A96E3B7}"/>
            </a:ext>
          </a:extLst>
        </xdr:cNvPr>
        <xdr:cNvSpPr txBox="1"/>
      </xdr:nvSpPr>
      <xdr:spPr>
        <a:xfrm>
          <a:off x="14325111" y="1631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59,045</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78036</xdr:rowOff>
    </xdr:from>
    <xdr:to>
      <xdr:col>19</xdr:col>
      <xdr:colOff>644525</xdr:colOff>
      <xdr:row>94</xdr:row>
      <xdr:rowOff>141567</xdr:rowOff>
    </xdr:to>
    <xdr:cxnSp macro="">
      <xdr:nvCxnSpPr>
        <xdr:cNvPr id="702" name="直線コネクタ 701">
          <a:extLst>
            <a:ext uri="{FF2B5EF4-FFF2-40B4-BE49-F238E27FC236}">
              <a16:creationId xmlns="" xmlns:a16="http://schemas.microsoft.com/office/drawing/2014/main" id="{48A17295-A843-451D-A02E-E7FA85462CB3}"/>
            </a:ext>
          </a:extLst>
        </xdr:cNvPr>
        <xdr:cNvCxnSpPr/>
      </xdr:nvCxnSpPr>
      <xdr:spPr>
        <a:xfrm flipV="1">
          <a:off x="12814300" y="16194336"/>
          <a:ext cx="889000" cy="63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88271</xdr:rowOff>
    </xdr:from>
    <xdr:to>
      <xdr:col>20</xdr:col>
      <xdr:colOff>9525</xdr:colOff>
      <xdr:row>95</xdr:row>
      <xdr:rowOff>18421</xdr:rowOff>
    </xdr:to>
    <xdr:sp macro="" textlink="">
      <xdr:nvSpPr>
        <xdr:cNvPr id="703" name="フローチャート : 判断 702">
          <a:extLst>
            <a:ext uri="{FF2B5EF4-FFF2-40B4-BE49-F238E27FC236}">
              <a16:creationId xmlns="" xmlns:a16="http://schemas.microsoft.com/office/drawing/2014/main" id="{BFB21E8C-7FAD-47A9-A992-8F7064700285}"/>
            </a:ext>
          </a:extLst>
        </xdr:cNvPr>
        <xdr:cNvSpPr/>
      </xdr:nvSpPr>
      <xdr:spPr>
        <a:xfrm>
          <a:off x="13652500" y="162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9548</xdr:rowOff>
    </xdr:from>
    <xdr:ext cx="534377" cy="259045"/>
    <xdr:sp macro="" textlink="">
      <xdr:nvSpPr>
        <xdr:cNvPr id="704" name="テキスト ボックス 703">
          <a:extLst>
            <a:ext uri="{FF2B5EF4-FFF2-40B4-BE49-F238E27FC236}">
              <a16:creationId xmlns="" xmlns:a16="http://schemas.microsoft.com/office/drawing/2014/main" id="{99AC6C77-FDD2-4197-B96A-686CEA1BBA9F}"/>
            </a:ext>
          </a:extLst>
        </xdr:cNvPr>
        <xdr:cNvSpPr txBox="1"/>
      </xdr:nvSpPr>
      <xdr:spPr>
        <a:xfrm>
          <a:off x="13436111" y="1629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60,033</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107778</xdr:rowOff>
    </xdr:from>
    <xdr:to>
      <xdr:col>18</xdr:col>
      <xdr:colOff>492125</xdr:colOff>
      <xdr:row>95</xdr:row>
      <xdr:rowOff>37928</xdr:rowOff>
    </xdr:to>
    <xdr:sp macro="" textlink="">
      <xdr:nvSpPr>
        <xdr:cNvPr id="705" name="フローチャート : 判断 704">
          <a:extLst>
            <a:ext uri="{FF2B5EF4-FFF2-40B4-BE49-F238E27FC236}">
              <a16:creationId xmlns="" xmlns:a16="http://schemas.microsoft.com/office/drawing/2014/main" id="{6890AA5A-C0A6-44DA-9977-AB5C5CF8E97F}"/>
            </a:ext>
          </a:extLst>
        </xdr:cNvPr>
        <xdr:cNvSpPr/>
      </xdr:nvSpPr>
      <xdr:spPr>
        <a:xfrm>
          <a:off x="12763500" y="1622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29055</xdr:rowOff>
    </xdr:from>
    <xdr:ext cx="534377" cy="259045"/>
    <xdr:sp macro="" textlink="">
      <xdr:nvSpPr>
        <xdr:cNvPr id="706" name="テキスト ボックス 705">
          <a:extLst>
            <a:ext uri="{FF2B5EF4-FFF2-40B4-BE49-F238E27FC236}">
              <a16:creationId xmlns="" xmlns:a16="http://schemas.microsoft.com/office/drawing/2014/main" id="{D23A9AFB-9186-44AA-A9EF-3CD0F7451250}"/>
            </a:ext>
          </a:extLst>
        </xdr:cNvPr>
        <xdr:cNvSpPr txBox="1"/>
      </xdr:nvSpPr>
      <xdr:spPr>
        <a:xfrm>
          <a:off x="12547111" y="1631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59,009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7" name="テキスト ボックス 706">
          <a:extLst>
            <a:ext uri="{FF2B5EF4-FFF2-40B4-BE49-F238E27FC236}">
              <a16:creationId xmlns="" xmlns:a16="http://schemas.microsoft.com/office/drawing/2014/main" id="{E59603F7-D59E-40E7-AC80-29BDA03D1FF5}"/>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8" name="テキスト ボックス 707">
          <a:extLst>
            <a:ext uri="{FF2B5EF4-FFF2-40B4-BE49-F238E27FC236}">
              <a16:creationId xmlns="" xmlns:a16="http://schemas.microsoft.com/office/drawing/2014/main" id="{F7725E65-7618-4F66-A92E-7E649B8084F1}"/>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9" name="テキスト ボックス 708">
          <a:extLst>
            <a:ext uri="{FF2B5EF4-FFF2-40B4-BE49-F238E27FC236}">
              <a16:creationId xmlns="" xmlns:a16="http://schemas.microsoft.com/office/drawing/2014/main" id="{7512D51F-8D58-43C8-A627-88C48A9A3615}"/>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0" name="テキスト ボックス 709">
          <a:extLst>
            <a:ext uri="{FF2B5EF4-FFF2-40B4-BE49-F238E27FC236}">
              <a16:creationId xmlns="" xmlns:a16="http://schemas.microsoft.com/office/drawing/2014/main" id="{B6E5D4BF-C314-4A28-8887-B64AFF08BA8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1" name="テキスト ボックス 710">
          <a:extLst>
            <a:ext uri="{FF2B5EF4-FFF2-40B4-BE49-F238E27FC236}">
              <a16:creationId xmlns="" xmlns:a16="http://schemas.microsoft.com/office/drawing/2014/main" id="{AB44570A-0B8B-43B3-93A2-04E6CFCA2927}"/>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131020</xdr:rowOff>
    </xdr:from>
    <xdr:to>
      <xdr:col>23</xdr:col>
      <xdr:colOff>568325</xdr:colOff>
      <xdr:row>95</xdr:row>
      <xdr:rowOff>61170</xdr:rowOff>
    </xdr:to>
    <xdr:sp macro="" textlink="">
      <xdr:nvSpPr>
        <xdr:cNvPr id="712" name="円/楕円 711">
          <a:extLst>
            <a:ext uri="{FF2B5EF4-FFF2-40B4-BE49-F238E27FC236}">
              <a16:creationId xmlns="" xmlns:a16="http://schemas.microsoft.com/office/drawing/2014/main" id="{DDE6D2B9-9911-4D54-ADB2-CE21096C5B9D}"/>
            </a:ext>
          </a:extLst>
        </xdr:cNvPr>
        <xdr:cNvSpPr/>
      </xdr:nvSpPr>
      <xdr:spPr>
        <a:xfrm>
          <a:off x="16268700" y="162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109447</xdr:rowOff>
    </xdr:from>
    <xdr:ext cx="534377" cy="259045"/>
    <xdr:sp macro="" textlink="">
      <xdr:nvSpPr>
        <xdr:cNvPr id="713" name="公債費該当値テキスト">
          <a:extLst>
            <a:ext uri="{FF2B5EF4-FFF2-40B4-BE49-F238E27FC236}">
              <a16:creationId xmlns="" xmlns:a16="http://schemas.microsoft.com/office/drawing/2014/main" id="{B7A8AC44-725B-4234-9D40-07E579BBF045}"/>
            </a:ext>
          </a:extLst>
        </xdr:cNvPr>
        <xdr:cNvSpPr txBox="1"/>
      </xdr:nvSpPr>
      <xdr:spPr>
        <a:xfrm>
          <a:off x="16370300" y="1622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57,789</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62192</xdr:rowOff>
    </xdr:from>
    <xdr:to>
      <xdr:col>22</xdr:col>
      <xdr:colOff>415925</xdr:colOff>
      <xdr:row>94</xdr:row>
      <xdr:rowOff>163792</xdr:rowOff>
    </xdr:to>
    <xdr:sp macro="" textlink="">
      <xdr:nvSpPr>
        <xdr:cNvPr id="714" name="円/楕円 713">
          <a:extLst>
            <a:ext uri="{FF2B5EF4-FFF2-40B4-BE49-F238E27FC236}">
              <a16:creationId xmlns="" xmlns:a16="http://schemas.microsoft.com/office/drawing/2014/main" id="{8876F4F2-8D43-4DD1-BD5E-16C16463FB49}"/>
            </a:ext>
          </a:extLst>
        </xdr:cNvPr>
        <xdr:cNvSpPr/>
      </xdr:nvSpPr>
      <xdr:spPr>
        <a:xfrm>
          <a:off x="15430500" y="1617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8869</xdr:rowOff>
    </xdr:from>
    <xdr:ext cx="534377" cy="259045"/>
    <xdr:sp macro="" textlink="">
      <xdr:nvSpPr>
        <xdr:cNvPr id="715" name="テキスト ボックス 714">
          <a:extLst>
            <a:ext uri="{FF2B5EF4-FFF2-40B4-BE49-F238E27FC236}">
              <a16:creationId xmlns="" xmlns:a16="http://schemas.microsoft.com/office/drawing/2014/main" id="{C7089477-B646-4CF4-A6B2-8A4918AA32B5}"/>
            </a:ext>
          </a:extLst>
        </xdr:cNvPr>
        <xdr:cNvSpPr txBox="1"/>
      </xdr:nvSpPr>
      <xdr:spPr>
        <a:xfrm>
          <a:off x="15214111" y="1595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61,402</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70098</xdr:rowOff>
    </xdr:from>
    <xdr:to>
      <xdr:col>21</xdr:col>
      <xdr:colOff>212725</xdr:colOff>
      <xdr:row>95</xdr:row>
      <xdr:rowOff>248</xdr:rowOff>
    </xdr:to>
    <xdr:sp macro="" textlink="">
      <xdr:nvSpPr>
        <xdr:cNvPr id="716" name="円/楕円 715">
          <a:extLst>
            <a:ext uri="{FF2B5EF4-FFF2-40B4-BE49-F238E27FC236}">
              <a16:creationId xmlns="" xmlns:a16="http://schemas.microsoft.com/office/drawing/2014/main" id="{619EDB8F-B23C-4936-8756-E263C396A645}"/>
            </a:ext>
          </a:extLst>
        </xdr:cNvPr>
        <xdr:cNvSpPr/>
      </xdr:nvSpPr>
      <xdr:spPr>
        <a:xfrm>
          <a:off x="14541500" y="1618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16775</xdr:rowOff>
    </xdr:from>
    <xdr:ext cx="534377" cy="259045"/>
    <xdr:sp macro="" textlink="">
      <xdr:nvSpPr>
        <xdr:cNvPr id="717" name="テキスト ボックス 716">
          <a:extLst>
            <a:ext uri="{FF2B5EF4-FFF2-40B4-BE49-F238E27FC236}">
              <a16:creationId xmlns="" xmlns:a16="http://schemas.microsoft.com/office/drawing/2014/main" id="{F34CC257-B8FE-4D1A-91F1-F4AEF2C977FB}"/>
            </a:ext>
          </a:extLst>
        </xdr:cNvPr>
        <xdr:cNvSpPr txBox="1"/>
      </xdr:nvSpPr>
      <xdr:spPr>
        <a:xfrm>
          <a:off x="14325111" y="1596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60,987</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27236</xdr:rowOff>
    </xdr:from>
    <xdr:to>
      <xdr:col>20</xdr:col>
      <xdr:colOff>9525</xdr:colOff>
      <xdr:row>94</xdr:row>
      <xdr:rowOff>128836</xdr:rowOff>
    </xdr:to>
    <xdr:sp macro="" textlink="">
      <xdr:nvSpPr>
        <xdr:cNvPr id="718" name="円/楕円 717">
          <a:extLst>
            <a:ext uri="{FF2B5EF4-FFF2-40B4-BE49-F238E27FC236}">
              <a16:creationId xmlns="" xmlns:a16="http://schemas.microsoft.com/office/drawing/2014/main" id="{90E0FD0A-F275-4590-A758-6F20AB53A98A}"/>
            </a:ext>
          </a:extLst>
        </xdr:cNvPr>
        <xdr:cNvSpPr/>
      </xdr:nvSpPr>
      <xdr:spPr>
        <a:xfrm>
          <a:off x="13652500" y="1614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145363</xdr:rowOff>
    </xdr:from>
    <xdr:ext cx="534377" cy="259045"/>
    <xdr:sp macro="" textlink="">
      <xdr:nvSpPr>
        <xdr:cNvPr id="719" name="テキスト ボックス 718">
          <a:extLst>
            <a:ext uri="{FF2B5EF4-FFF2-40B4-BE49-F238E27FC236}">
              <a16:creationId xmlns="" xmlns:a16="http://schemas.microsoft.com/office/drawing/2014/main" id="{B149E8DF-C05D-4659-986A-35441806AFAF}"/>
            </a:ext>
          </a:extLst>
        </xdr:cNvPr>
        <xdr:cNvSpPr txBox="1"/>
      </xdr:nvSpPr>
      <xdr:spPr>
        <a:xfrm>
          <a:off x="13436111" y="1591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63,237</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90767</xdr:rowOff>
    </xdr:from>
    <xdr:to>
      <xdr:col>18</xdr:col>
      <xdr:colOff>492125</xdr:colOff>
      <xdr:row>95</xdr:row>
      <xdr:rowOff>20917</xdr:rowOff>
    </xdr:to>
    <xdr:sp macro="" textlink="">
      <xdr:nvSpPr>
        <xdr:cNvPr id="720" name="円/楕円 719">
          <a:extLst>
            <a:ext uri="{FF2B5EF4-FFF2-40B4-BE49-F238E27FC236}">
              <a16:creationId xmlns="" xmlns:a16="http://schemas.microsoft.com/office/drawing/2014/main" id="{B0AF18EC-D560-49C2-82EB-245741D49BB4}"/>
            </a:ext>
          </a:extLst>
        </xdr:cNvPr>
        <xdr:cNvSpPr/>
      </xdr:nvSpPr>
      <xdr:spPr>
        <a:xfrm>
          <a:off x="12763500" y="1620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37444</xdr:rowOff>
    </xdr:from>
    <xdr:ext cx="534377" cy="259045"/>
    <xdr:sp macro="" textlink="">
      <xdr:nvSpPr>
        <xdr:cNvPr id="721" name="テキスト ボックス 720">
          <a:extLst>
            <a:ext uri="{FF2B5EF4-FFF2-40B4-BE49-F238E27FC236}">
              <a16:creationId xmlns="" xmlns:a16="http://schemas.microsoft.com/office/drawing/2014/main" id="{88730CC8-E8A5-4B31-9F12-A79771335BBF}"/>
            </a:ext>
          </a:extLst>
        </xdr:cNvPr>
        <xdr:cNvSpPr txBox="1"/>
      </xdr:nvSpPr>
      <xdr:spPr>
        <a:xfrm>
          <a:off x="12547111" y="1598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59,902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2" name="正方形/長方形 721">
          <a:extLst>
            <a:ext uri="{FF2B5EF4-FFF2-40B4-BE49-F238E27FC236}">
              <a16:creationId xmlns="" xmlns:a16="http://schemas.microsoft.com/office/drawing/2014/main" id="{E2007F2C-A85B-46CC-BAFD-91B6AA975339}"/>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3" name="正方形/長方形 722">
          <a:extLst>
            <a:ext uri="{FF2B5EF4-FFF2-40B4-BE49-F238E27FC236}">
              <a16:creationId xmlns="" xmlns:a16="http://schemas.microsoft.com/office/drawing/2014/main" id="{33A6EFDF-BDBE-4AE7-900E-DBF4BF5E512B}"/>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4" name="正方形/長方形 723">
          <a:extLst>
            <a:ext uri="{FF2B5EF4-FFF2-40B4-BE49-F238E27FC236}">
              <a16:creationId xmlns="" xmlns:a16="http://schemas.microsoft.com/office/drawing/2014/main" id="{95BBA240-7A94-45E1-8E1E-D944DD103D77}"/>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5" name="正方形/長方形 724">
          <a:extLst>
            <a:ext uri="{FF2B5EF4-FFF2-40B4-BE49-F238E27FC236}">
              <a16:creationId xmlns="" xmlns:a16="http://schemas.microsoft.com/office/drawing/2014/main" id="{01AA674D-F655-4AEC-A7C5-543F2E262748}"/>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6" name="正方形/長方形 725">
          <a:extLst>
            <a:ext uri="{FF2B5EF4-FFF2-40B4-BE49-F238E27FC236}">
              <a16:creationId xmlns="" xmlns:a16="http://schemas.microsoft.com/office/drawing/2014/main" id="{D348440F-1ABB-457F-AEE7-90EB898C4E55}"/>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7" name="正方形/長方形 726">
          <a:extLst>
            <a:ext uri="{FF2B5EF4-FFF2-40B4-BE49-F238E27FC236}">
              <a16:creationId xmlns="" xmlns:a16="http://schemas.microsoft.com/office/drawing/2014/main" id="{BEF46BDE-C707-47BB-AA37-A5CC288C9AA3}"/>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8" name="正方形/長方形 727">
          <a:extLst>
            <a:ext uri="{FF2B5EF4-FFF2-40B4-BE49-F238E27FC236}">
              <a16:creationId xmlns="" xmlns:a16="http://schemas.microsoft.com/office/drawing/2014/main" id="{DBF9E0CC-EE87-49FC-8AFD-17A859E5933C}"/>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9" name="正方形/長方形 728">
          <a:extLst>
            <a:ext uri="{FF2B5EF4-FFF2-40B4-BE49-F238E27FC236}">
              <a16:creationId xmlns="" xmlns:a16="http://schemas.microsoft.com/office/drawing/2014/main" id="{7EC56597-FE21-460C-A99C-5E7FF0FDA9B8}"/>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0" name="テキスト ボックス 729">
          <a:extLst>
            <a:ext uri="{FF2B5EF4-FFF2-40B4-BE49-F238E27FC236}">
              <a16:creationId xmlns="" xmlns:a16="http://schemas.microsoft.com/office/drawing/2014/main" id="{AD3F2C46-F7DA-47D6-BC04-80FD89E13369}"/>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1" name="直線コネクタ 730">
          <a:extLst>
            <a:ext uri="{FF2B5EF4-FFF2-40B4-BE49-F238E27FC236}">
              <a16:creationId xmlns="" xmlns:a16="http://schemas.microsoft.com/office/drawing/2014/main" id="{CEE6FE0A-8C20-4570-989F-9FC524B3B2D7}"/>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2" name="直線コネクタ 731">
          <a:extLst>
            <a:ext uri="{FF2B5EF4-FFF2-40B4-BE49-F238E27FC236}">
              <a16:creationId xmlns="" xmlns:a16="http://schemas.microsoft.com/office/drawing/2014/main" id="{8D3552F2-E9CF-4266-9BBB-E30B9015108E}"/>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3" name="テキスト ボックス 732">
          <a:extLst>
            <a:ext uri="{FF2B5EF4-FFF2-40B4-BE49-F238E27FC236}">
              <a16:creationId xmlns="" xmlns:a16="http://schemas.microsoft.com/office/drawing/2014/main" id="{9670C40D-03EE-4CA8-B4C4-3BBC6D8137D1}"/>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4" name="直線コネクタ 733">
          <a:extLst>
            <a:ext uri="{FF2B5EF4-FFF2-40B4-BE49-F238E27FC236}">
              <a16:creationId xmlns="" xmlns:a16="http://schemas.microsoft.com/office/drawing/2014/main" id="{60FA934C-F014-4C75-A33B-04432FC3E551}"/>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5" name="テキスト ボックス 734">
          <a:extLst>
            <a:ext uri="{FF2B5EF4-FFF2-40B4-BE49-F238E27FC236}">
              <a16:creationId xmlns="" xmlns:a16="http://schemas.microsoft.com/office/drawing/2014/main" id="{6AC32CDE-DEEA-43BF-85B8-DE41E887B5D7}"/>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6" name="直線コネクタ 735">
          <a:extLst>
            <a:ext uri="{FF2B5EF4-FFF2-40B4-BE49-F238E27FC236}">
              <a16:creationId xmlns="" xmlns:a16="http://schemas.microsoft.com/office/drawing/2014/main" id="{422AF95C-B098-4F32-8AAC-7BC14F715E35}"/>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37" name="テキスト ボックス 736">
          <a:extLst>
            <a:ext uri="{FF2B5EF4-FFF2-40B4-BE49-F238E27FC236}">
              <a16:creationId xmlns="" xmlns:a16="http://schemas.microsoft.com/office/drawing/2014/main" id="{6C637BCF-BFD5-4464-92CD-B3A2D9CFE849}"/>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38" name="直線コネクタ 737">
          <a:extLst>
            <a:ext uri="{FF2B5EF4-FFF2-40B4-BE49-F238E27FC236}">
              <a16:creationId xmlns="" xmlns:a16="http://schemas.microsoft.com/office/drawing/2014/main" id="{10DD8567-5097-4B22-8111-11D10B9A722E}"/>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39" name="テキスト ボックス 738">
          <a:extLst>
            <a:ext uri="{FF2B5EF4-FFF2-40B4-BE49-F238E27FC236}">
              <a16:creationId xmlns="" xmlns:a16="http://schemas.microsoft.com/office/drawing/2014/main" id="{7001B21C-02A0-42AE-8E90-69B3680FEAFE}"/>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40" name="直線コネクタ 739">
          <a:extLst>
            <a:ext uri="{FF2B5EF4-FFF2-40B4-BE49-F238E27FC236}">
              <a16:creationId xmlns="" xmlns:a16="http://schemas.microsoft.com/office/drawing/2014/main" id="{ED02355B-3097-4C20-A224-C31832AE1E44}"/>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41" name="テキスト ボックス 740">
          <a:extLst>
            <a:ext uri="{FF2B5EF4-FFF2-40B4-BE49-F238E27FC236}">
              <a16:creationId xmlns="" xmlns:a16="http://schemas.microsoft.com/office/drawing/2014/main" id="{1FABFEB3-5C8B-4D38-AA15-B74FE99015DE}"/>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2" name="直線コネクタ 741">
          <a:extLst>
            <a:ext uri="{FF2B5EF4-FFF2-40B4-BE49-F238E27FC236}">
              <a16:creationId xmlns="" xmlns:a16="http://schemas.microsoft.com/office/drawing/2014/main" id="{A4FB98CA-DCB2-412B-AC4C-1C1A5DBD3AC8}"/>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43" name="テキスト ボックス 742">
          <a:extLst>
            <a:ext uri="{FF2B5EF4-FFF2-40B4-BE49-F238E27FC236}">
              <a16:creationId xmlns="" xmlns:a16="http://schemas.microsoft.com/office/drawing/2014/main" id="{6171DBD6-55EE-4CC9-A005-12F1E92EBBAF}"/>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4" name="直線コネクタ 743">
          <a:extLst>
            <a:ext uri="{FF2B5EF4-FFF2-40B4-BE49-F238E27FC236}">
              <a16:creationId xmlns="" xmlns:a16="http://schemas.microsoft.com/office/drawing/2014/main" id="{24C0AC91-96F9-4DB1-ABAD-EF13C5D45111}"/>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5" name="テキスト ボックス 744">
          <a:extLst>
            <a:ext uri="{FF2B5EF4-FFF2-40B4-BE49-F238E27FC236}">
              <a16:creationId xmlns="" xmlns:a16="http://schemas.microsoft.com/office/drawing/2014/main" id="{18FB4C92-9FB0-47A3-9969-86D74094AE2C}"/>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6" name="諸支出金グラフ枠">
          <a:extLst>
            <a:ext uri="{FF2B5EF4-FFF2-40B4-BE49-F238E27FC236}">
              <a16:creationId xmlns="" xmlns:a16="http://schemas.microsoft.com/office/drawing/2014/main" id="{A9C5A95D-5933-4D2F-9166-9973FA9B51DD}"/>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111942</xdr:rowOff>
    </xdr:from>
    <xdr:to>
      <xdr:col>32</xdr:col>
      <xdr:colOff>186689</xdr:colOff>
      <xdr:row>39</xdr:row>
      <xdr:rowOff>98878</xdr:rowOff>
    </xdr:to>
    <xdr:cxnSp macro="">
      <xdr:nvCxnSpPr>
        <xdr:cNvPr id="747" name="直線コネクタ 746">
          <a:extLst>
            <a:ext uri="{FF2B5EF4-FFF2-40B4-BE49-F238E27FC236}">
              <a16:creationId xmlns="" xmlns:a16="http://schemas.microsoft.com/office/drawing/2014/main" id="{947CDBB5-CCFA-4309-B5BD-3CA38A4A705A}"/>
            </a:ext>
          </a:extLst>
        </xdr:cNvPr>
        <xdr:cNvCxnSpPr/>
      </xdr:nvCxnSpPr>
      <xdr:spPr>
        <a:xfrm flipV="1">
          <a:off x="22159595" y="5255442"/>
          <a:ext cx="1269" cy="1529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48" name="諸支出金最小値テキスト">
          <a:extLst>
            <a:ext uri="{FF2B5EF4-FFF2-40B4-BE49-F238E27FC236}">
              <a16:creationId xmlns="" xmlns:a16="http://schemas.microsoft.com/office/drawing/2014/main" id="{83AA60AA-94C1-46D2-A560-6A1F5148C2CB}"/>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49" name="直線コネクタ 748">
          <a:extLst>
            <a:ext uri="{FF2B5EF4-FFF2-40B4-BE49-F238E27FC236}">
              <a16:creationId xmlns="" xmlns:a16="http://schemas.microsoft.com/office/drawing/2014/main" id="{30BC2989-33C9-4AE8-BAD3-7FC74C2EC2E1}"/>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58619</xdr:rowOff>
    </xdr:from>
    <xdr:ext cx="534377" cy="259045"/>
    <xdr:sp macro="" textlink="">
      <xdr:nvSpPr>
        <xdr:cNvPr id="750" name="諸支出金最大値テキスト">
          <a:extLst>
            <a:ext uri="{FF2B5EF4-FFF2-40B4-BE49-F238E27FC236}">
              <a16:creationId xmlns="" xmlns:a16="http://schemas.microsoft.com/office/drawing/2014/main" id="{BBEB6AC4-3BE1-4BD0-B0CA-1E3047EE33FD}"/>
            </a:ext>
          </a:extLst>
        </xdr:cNvPr>
        <xdr:cNvSpPr txBox="1"/>
      </xdr:nvSpPr>
      <xdr:spPr>
        <a:xfrm>
          <a:off x="22212300" y="503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14,055</a:t>
          </a:r>
          <a:endParaRPr kumimoji="1" lang="ja-JP" altLang="en-US" sz="1000" b="1">
            <a:latin typeface="ＭＳ Ｐゴシック"/>
          </a:endParaRPr>
        </a:p>
      </xdr:txBody>
    </xdr:sp>
    <xdr:clientData/>
  </xdr:oneCellAnchor>
  <xdr:twoCellAnchor>
    <xdr:from>
      <xdr:col>32</xdr:col>
      <xdr:colOff>98425</xdr:colOff>
      <xdr:row>30</xdr:row>
      <xdr:rowOff>111942</xdr:rowOff>
    </xdr:from>
    <xdr:to>
      <xdr:col>32</xdr:col>
      <xdr:colOff>276225</xdr:colOff>
      <xdr:row>30</xdr:row>
      <xdr:rowOff>111942</xdr:rowOff>
    </xdr:to>
    <xdr:cxnSp macro="">
      <xdr:nvCxnSpPr>
        <xdr:cNvPr id="751" name="直線コネクタ 750">
          <a:extLst>
            <a:ext uri="{FF2B5EF4-FFF2-40B4-BE49-F238E27FC236}">
              <a16:creationId xmlns="" xmlns:a16="http://schemas.microsoft.com/office/drawing/2014/main" id="{BF04CFC9-FF9A-4525-BEE8-2BABEBC98075}"/>
            </a:ext>
          </a:extLst>
        </xdr:cNvPr>
        <xdr:cNvCxnSpPr/>
      </xdr:nvCxnSpPr>
      <xdr:spPr>
        <a:xfrm>
          <a:off x="22072600" y="5255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33</xdr:row>
      <xdr:rowOff>61105</xdr:rowOff>
    </xdr:from>
    <xdr:to>
      <xdr:col>32</xdr:col>
      <xdr:colOff>187325</xdr:colOff>
      <xdr:row>34</xdr:row>
      <xdr:rowOff>73733</xdr:rowOff>
    </xdr:to>
    <xdr:cxnSp macro="">
      <xdr:nvCxnSpPr>
        <xdr:cNvPr id="752" name="直線コネクタ 751">
          <a:extLst>
            <a:ext uri="{FF2B5EF4-FFF2-40B4-BE49-F238E27FC236}">
              <a16:creationId xmlns="" xmlns:a16="http://schemas.microsoft.com/office/drawing/2014/main" id="{15B29F9B-4A62-42AD-B055-B2B1100FB2FA}"/>
            </a:ext>
          </a:extLst>
        </xdr:cNvPr>
        <xdr:cNvCxnSpPr/>
      </xdr:nvCxnSpPr>
      <xdr:spPr>
        <a:xfrm>
          <a:off x="21323300" y="5718955"/>
          <a:ext cx="838200" cy="184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107822</xdr:rowOff>
    </xdr:from>
    <xdr:ext cx="469744" cy="259045"/>
    <xdr:sp macro="" textlink="">
      <xdr:nvSpPr>
        <xdr:cNvPr id="753" name="諸支出金平均値テキスト">
          <a:extLst>
            <a:ext uri="{FF2B5EF4-FFF2-40B4-BE49-F238E27FC236}">
              <a16:creationId xmlns="" xmlns:a16="http://schemas.microsoft.com/office/drawing/2014/main" id="{F2ACAECE-AC05-4C2A-AEA4-0BF665D3DF9C}"/>
            </a:ext>
          </a:extLst>
        </xdr:cNvPr>
        <xdr:cNvSpPr txBox="1"/>
      </xdr:nvSpPr>
      <xdr:spPr>
        <a:xfrm>
          <a:off x="22212300" y="6280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3,978</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129395</xdr:rowOff>
    </xdr:from>
    <xdr:to>
      <xdr:col>32</xdr:col>
      <xdr:colOff>238125</xdr:colOff>
      <xdr:row>37</xdr:row>
      <xdr:rowOff>59545</xdr:rowOff>
    </xdr:to>
    <xdr:sp macro="" textlink="">
      <xdr:nvSpPr>
        <xdr:cNvPr id="754" name="フローチャート : 判断 753">
          <a:extLst>
            <a:ext uri="{FF2B5EF4-FFF2-40B4-BE49-F238E27FC236}">
              <a16:creationId xmlns="" xmlns:a16="http://schemas.microsoft.com/office/drawing/2014/main" id="{974A8FCB-09D9-4830-A791-9F708F106F2C}"/>
            </a:ext>
          </a:extLst>
        </xdr:cNvPr>
        <xdr:cNvSpPr/>
      </xdr:nvSpPr>
      <xdr:spPr>
        <a:xfrm>
          <a:off x="22110700" y="630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33</xdr:row>
      <xdr:rowOff>61105</xdr:rowOff>
    </xdr:from>
    <xdr:to>
      <xdr:col>31</xdr:col>
      <xdr:colOff>34925</xdr:colOff>
      <xdr:row>33</xdr:row>
      <xdr:rowOff>120432</xdr:rowOff>
    </xdr:to>
    <xdr:cxnSp macro="">
      <xdr:nvCxnSpPr>
        <xdr:cNvPr id="755" name="直線コネクタ 754">
          <a:extLst>
            <a:ext uri="{FF2B5EF4-FFF2-40B4-BE49-F238E27FC236}">
              <a16:creationId xmlns="" xmlns:a16="http://schemas.microsoft.com/office/drawing/2014/main" id="{0EA4BCC5-49CF-4212-8036-A429B2679293}"/>
            </a:ext>
          </a:extLst>
        </xdr:cNvPr>
        <xdr:cNvCxnSpPr/>
      </xdr:nvCxnSpPr>
      <xdr:spPr>
        <a:xfrm flipV="1">
          <a:off x="20434300" y="5718955"/>
          <a:ext cx="889000" cy="5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69632</xdr:rowOff>
    </xdr:from>
    <xdr:to>
      <xdr:col>31</xdr:col>
      <xdr:colOff>85725</xdr:colOff>
      <xdr:row>36</xdr:row>
      <xdr:rowOff>171232</xdr:rowOff>
    </xdr:to>
    <xdr:sp macro="" textlink="">
      <xdr:nvSpPr>
        <xdr:cNvPr id="756" name="フローチャート : 判断 755">
          <a:extLst>
            <a:ext uri="{FF2B5EF4-FFF2-40B4-BE49-F238E27FC236}">
              <a16:creationId xmlns="" xmlns:a16="http://schemas.microsoft.com/office/drawing/2014/main" id="{11C5891B-6375-43A6-9AE1-9D8A22C77873}"/>
            </a:ext>
          </a:extLst>
        </xdr:cNvPr>
        <xdr:cNvSpPr/>
      </xdr:nvSpPr>
      <xdr:spPr>
        <a:xfrm>
          <a:off x="21272500" y="624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162359</xdr:rowOff>
    </xdr:from>
    <xdr:ext cx="469744" cy="259045"/>
    <xdr:sp macro="" textlink="">
      <xdr:nvSpPr>
        <xdr:cNvPr id="757" name="テキスト ボックス 756">
          <a:extLst>
            <a:ext uri="{FF2B5EF4-FFF2-40B4-BE49-F238E27FC236}">
              <a16:creationId xmlns="" xmlns:a16="http://schemas.microsoft.com/office/drawing/2014/main" id="{6188D470-B5F4-46CE-A4D1-72F79BF681AD}"/>
            </a:ext>
          </a:extLst>
        </xdr:cNvPr>
        <xdr:cNvSpPr txBox="1"/>
      </xdr:nvSpPr>
      <xdr:spPr>
        <a:xfrm>
          <a:off x="21088427" y="633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4,527</a:t>
          </a:r>
          <a:endParaRPr kumimoji="1" lang="ja-JP" altLang="en-US" sz="1000" b="1">
            <a:solidFill>
              <a:srgbClr val="000080"/>
            </a:solidFill>
            <a:latin typeface="ＭＳ Ｐゴシック"/>
          </a:endParaRPr>
        </a:p>
      </xdr:txBody>
    </xdr:sp>
    <xdr:clientData/>
  </xdr:oneCellAnchor>
  <xdr:twoCellAnchor>
    <xdr:from>
      <xdr:col>28</xdr:col>
      <xdr:colOff>314325</xdr:colOff>
      <xdr:row>33</xdr:row>
      <xdr:rowOff>120432</xdr:rowOff>
    </xdr:from>
    <xdr:to>
      <xdr:col>29</xdr:col>
      <xdr:colOff>517525</xdr:colOff>
      <xdr:row>33</xdr:row>
      <xdr:rowOff>165499</xdr:rowOff>
    </xdr:to>
    <xdr:cxnSp macro="">
      <xdr:nvCxnSpPr>
        <xdr:cNvPr id="758" name="直線コネクタ 757">
          <a:extLst>
            <a:ext uri="{FF2B5EF4-FFF2-40B4-BE49-F238E27FC236}">
              <a16:creationId xmlns="" xmlns:a16="http://schemas.microsoft.com/office/drawing/2014/main" id="{ABCFBACD-F24C-4C51-8B6D-B3670126447A}"/>
            </a:ext>
          </a:extLst>
        </xdr:cNvPr>
        <xdr:cNvCxnSpPr/>
      </xdr:nvCxnSpPr>
      <xdr:spPr>
        <a:xfrm flipV="1">
          <a:off x="19545300" y="5778282"/>
          <a:ext cx="889000" cy="4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35</xdr:row>
      <xdr:rowOff>117529</xdr:rowOff>
    </xdr:from>
    <xdr:to>
      <xdr:col>29</xdr:col>
      <xdr:colOff>568325</xdr:colOff>
      <xdr:row>36</xdr:row>
      <xdr:rowOff>47679</xdr:rowOff>
    </xdr:to>
    <xdr:sp macro="" textlink="">
      <xdr:nvSpPr>
        <xdr:cNvPr id="759" name="フローチャート : 判断 758">
          <a:extLst>
            <a:ext uri="{FF2B5EF4-FFF2-40B4-BE49-F238E27FC236}">
              <a16:creationId xmlns="" xmlns:a16="http://schemas.microsoft.com/office/drawing/2014/main" id="{B738C1B1-3107-4FF2-A0AB-1ED14316C116}"/>
            </a:ext>
          </a:extLst>
        </xdr:cNvPr>
        <xdr:cNvSpPr/>
      </xdr:nvSpPr>
      <xdr:spPr>
        <a:xfrm>
          <a:off x="20383500" y="611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38806</xdr:rowOff>
    </xdr:from>
    <xdr:ext cx="469744" cy="259045"/>
    <xdr:sp macro="" textlink="">
      <xdr:nvSpPr>
        <xdr:cNvPr id="760" name="テキスト ボックス 759">
          <a:extLst>
            <a:ext uri="{FF2B5EF4-FFF2-40B4-BE49-F238E27FC236}">
              <a16:creationId xmlns="" xmlns:a16="http://schemas.microsoft.com/office/drawing/2014/main" id="{88D6F81A-05AC-47CF-8E95-F3DC98B58F05}"/>
            </a:ext>
          </a:extLst>
        </xdr:cNvPr>
        <xdr:cNvSpPr txBox="1"/>
      </xdr:nvSpPr>
      <xdr:spPr>
        <a:xfrm>
          <a:off x="20199427" y="6211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a:t>
          </a:r>
          <a:endParaRPr kumimoji="1" lang="ja-JP" altLang="en-US" sz="1000" b="1">
            <a:solidFill>
              <a:srgbClr val="000080"/>
            </a:solidFill>
            <a:latin typeface="ＭＳ Ｐゴシック"/>
          </a:endParaRPr>
        </a:p>
      </xdr:txBody>
    </xdr:sp>
    <xdr:clientData/>
  </xdr:oneCellAnchor>
  <xdr:twoCellAnchor>
    <xdr:from>
      <xdr:col>27</xdr:col>
      <xdr:colOff>111125</xdr:colOff>
      <xdr:row>32</xdr:row>
      <xdr:rowOff>58057</xdr:rowOff>
    </xdr:from>
    <xdr:to>
      <xdr:col>28</xdr:col>
      <xdr:colOff>314325</xdr:colOff>
      <xdr:row>33</xdr:row>
      <xdr:rowOff>165499</xdr:rowOff>
    </xdr:to>
    <xdr:cxnSp macro="">
      <xdr:nvCxnSpPr>
        <xdr:cNvPr id="761" name="直線コネクタ 760">
          <a:extLst>
            <a:ext uri="{FF2B5EF4-FFF2-40B4-BE49-F238E27FC236}">
              <a16:creationId xmlns="" xmlns:a16="http://schemas.microsoft.com/office/drawing/2014/main" id="{9F66F5C8-8F74-44E9-A386-2C27D62C013E}"/>
            </a:ext>
          </a:extLst>
        </xdr:cNvPr>
        <xdr:cNvCxnSpPr/>
      </xdr:nvCxnSpPr>
      <xdr:spPr>
        <a:xfrm>
          <a:off x="18656300" y="5544457"/>
          <a:ext cx="889000" cy="27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44704</xdr:rowOff>
    </xdr:from>
    <xdr:to>
      <xdr:col>28</xdr:col>
      <xdr:colOff>365125</xdr:colOff>
      <xdr:row>36</xdr:row>
      <xdr:rowOff>146304</xdr:rowOff>
    </xdr:to>
    <xdr:sp macro="" textlink="">
      <xdr:nvSpPr>
        <xdr:cNvPr id="762" name="フローチャート : 判断 761">
          <a:extLst>
            <a:ext uri="{FF2B5EF4-FFF2-40B4-BE49-F238E27FC236}">
              <a16:creationId xmlns="" xmlns:a16="http://schemas.microsoft.com/office/drawing/2014/main" id="{503EC7C7-E6AB-4301-893A-ED937D417538}"/>
            </a:ext>
          </a:extLst>
        </xdr:cNvPr>
        <xdr:cNvSpPr/>
      </xdr:nvSpPr>
      <xdr:spPr>
        <a:xfrm>
          <a:off x="19494500" y="621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137431</xdr:rowOff>
    </xdr:from>
    <xdr:ext cx="469744" cy="259045"/>
    <xdr:sp macro="" textlink="">
      <xdr:nvSpPr>
        <xdr:cNvPr id="763" name="テキスト ボックス 762">
          <a:extLst>
            <a:ext uri="{FF2B5EF4-FFF2-40B4-BE49-F238E27FC236}">
              <a16:creationId xmlns="" xmlns:a16="http://schemas.microsoft.com/office/drawing/2014/main" id="{BEF51772-46CD-4EEC-84B0-BA0953038713}"/>
            </a:ext>
          </a:extLst>
        </xdr:cNvPr>
        <xdr:cNvSpPr txBox="1"/>
      </xdr:nvSpPr>
      <xdr:spPr>
        <a:xfrm>
          <a:off x="19310427" y="6309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a:t>
          </a:r>
          <a:endParaRPr kumimoji="1" lang="ja-JP" altLang="en-US" sz="1000" b="1">
            <a:solidFill>
              <a:srgbClr val="000080"/>
            </a:solidFill>
            <a:latin typeface="ＭＳ Ｐゴシック"/>
          </a:endParaRPr>
        </a:p>
      </xdr:txBody>
    </xdr:sp>
    <xdr:clientData/>
  </xdr:oneCellAnchor>
  <xdr:twoCellAnchor>
    <xdr:from>
      <xdr:col>27</xdr:col>
      <xdr:colOff>60325</xdr:colOff>
      <xdr:row>35</xdr:row>
      <xdr:rowOff>128198</xdr:rowOff>
    </xdr:from>
    <xdr:to>
      <xdr:col>27</xdr:col>
      <xdr:colOff>161925</xdr:colOff>
      <xdr:row>36</xdr:row>
      <xdr:rowOff>58348</xdr:rowOff>
    </xdr:to>
    <xdr:sp macro="" textlink="">
      <xdr:nvSpPr>
        <xdr:cNvPr id="764" name="フローチャート : 判断 763">
          <a:extLst>
            <a:ext uri="{FF2B5EF4-FFF2-40B4-BE49-F238E27FC236}">
              <a16:creationId xmlns="" xmlns:a16="http://schemas.microsoft.com/office/drawing/2014/main" id="{5740AE3A-55D7-446F-A882-A300FF230B4F}"/>
            </a:ext>
          </a:extLst>
        </xdr:cNvPr>
        <xdr:cNvSpPr/>
      </xdr:nvSpPr>
      <xdr:spPr>
        <a:xfrm>
          <a:off x="18605500" y="612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49475</xdr:rowOff>
    </xdr:from>
    <xdr:ext cx="469744" cy="259045"/>
    <xdr:sp macro="" textlink="">
      <xdr:nvSpPr>
        <xdr:cNvPr id="765" name="テキスト ボックス 764">
          <a:extLst>
            <a:ext uri="{FF2B5EF4-FFF2-40B4-BE49-F238E27FC236}">
              <a16:creationId xmlns="" xmlns:a16="http://schemas.microsoft.com/office/drawing/2014/main" id="{511A583F-5CD4-4918-AFD6-253CD99512DD}"/>
            </a:ext>
          </a:extLst>
        </xdr:cNvPr>
        <xdr:cNvSpPr txBox="1"/>
      </xdr:nvSpPr>
      <xdr:spPr>
        <a:xfrm>
          <a:off x="18421427" y="622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6" name="テキスト ボックス 765">
          <a:extLst>
            <a:ext uri="{FF2B5EF4-FFF2-40B4-BE49-F238E27FC236}">
              <a16:creationId xmlns="" xmlns:a16="http://schemas.microsoft.com/office/drawing/2014/main" id="{43402C68-58CC-4761-8F80-66C8915FBFDC}"/>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7" name="テキスト ボックス 766">
          <a:extLst>
            <a:ext uri="{FF2B5EF4-FFF2-40B4-BE49-F238E27FC236}">
              <a16:creationId xmlns="" xmlns:a16="http://schemas.microsoft.com/office/drawing/2014/main" id="{E20DFABE-B133-4E44-8A5F-7E6B52840B5F}"/>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8" name="テキスト ボックス 767">
          <a:extLst>
            <a:ext uri="{FF2B5EF4-FFF2-40B4-BE49-F238E27FC236}">
              <a16:creationId xmlns="" xmlns:a16="http://schemas.microsoft.com/office/drawing/2014/main" id="{831D5ED2-C8E4-4492-ADCD-BCFFFB4AF7E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9" name="テキスト ボックス 768">
          <a:extLst>
            <a:ext uri="{FF2B5EF4-FFF2-40B4-BE49-F238E27FC236}">
              <a16:creationId xmlns="" xmlns:a16="http://schemas.microsoft.com/office/drawing/2014/main" id="{999A8BD6-DDDA-433D-81B0-EB0BE846DCE1}"/>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0" name="テキスト ボックス 769">
          <a:extLst>
            <a:ext uri="{FF2B5EF4-FFF2-40B4-BE49-F238E27FC236}">
              <a16:creationId xmlns="" xmlns:a16="http://schemas.microsoft.com/office/drawing/2014/main" id="{D750FA87-28D7-4512-82C3-4B82B0A26D06}"/>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34</xdr:row>
      <xdr:rowOff>22933</xdr:rowOff>
    </xdr:from>
    <xdr:to>
      <xdr:col>32</xdr:col>
      <xdr:colOff>238125</xdr:colOff>
      <xdr:row>34</xdr:row>
      <xdr:rowOff>124533</xdr:rowOff>
    </xdr:to>
    <xdr:sp macro="" textlink="">
      <xdr:nvSpPr>
        <xdr:cNvPr id="771" name="円/楕円 770">
          <a:extLst>
            <a:ext uri="{FF2B5EF4-FFF2-40B4-BE49-F238E27FC236}">
              <a16:creationId xmlns="" xmlns:a16="http://schemas.microsoft.com/office/drawing/2014/main" id="{A8BC2E41-DF96-4F52-A5B3-704DA6F46716}"/>
            </a:ext>
          </a:extLst>
        </xdr:cNvPr>
        <xdr:cNvSpPr/>
      </xdr:nvSpPr>
      <xdr:spPr>
        <a:xfrm>
          <a:off x="22110700" y="585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33</xdr:row>
      <xdr:rowOff>45810</xdr:rowOff>
    </xdr:from>
    <xdr:ext cx="469744" cy="259045"/>
    <xdr:sp macro="" textlink="">
      <xdr:nvSpPr>
        <xdr:cNvPr id="772" name="諸支出金該当値テキスト">
          <a:extLst>
            <a:ext uri="{FF2B5EF4-FFF2-40B4-BE49-F238E27FC236}">
              <a16:creationId xmlns="" xmlns:a16="http://schemas.microsoft.com/office/drawing/2014/main" id="{50CC58CC-E1A0-40FD-A13C-3B574F79177B}"/>
            </a:ext>
          </a:extLst>
        </xdr:cNvPr>
        <xdr:cNvSpPr txBox="1"/>
      </xdr:nvSpPr>
      <xdr:spPr>
        <a:xfrm>
          <a:off x="22212300" y="5703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8,106</a:t>
          </a:r>
          <a:endParaRPr kumimoji="1" lang="ja-JP" altLang="en-US" sz="1000" b="1">
            <a:solidFill>
              <a:srgbClr val="FF0000"/>
            </a:solidFill>
            <a:latin typeface="ＭＳ Ｐゴシック"/>
          </a:endParaRPr>
        </a:p>
      </xdr:txBody>
    </xdr:sp>
    <xdr:clientData/>
  </xdr:oneCellAnchor>
  <xdr:twoCellAnchor>
    <xdr:from>
      <xdr:col>30</xdr:col>
      <xdr:colOff>669925</xdr:colOff>
      <xdr:row>33</xdr:row>
      <xdr:rowOff>10305</xdr:rowOff>
    </xdr:from>
    <xdr:to>
      <xdr:col>31</xdr:col>
      <xdr:colOff>85725</xdr:colOff>
      <xdr:row>33</xdr:row>
      <xdr:rowOff>111905</xdr:rowOff>
    </xdr:to>
    <xdr:sp macro="" textlink="">
      <xdr:nvSpPr>
        <xdr:cNvPr id="773" name="円/楕円 772">
          <a:extLst>
            <a:ext uri="{FF2B5EF4-FFF2-40B4-BE49-F238E27FC236}">
              <a16:creationId xmlns="" xmlns:a16="http://schemas.microsoft.com/office/drawing/2014/main" id="{178DEFC2-2E64-469A-A6D3-CE2FB8F6715D}"/>
            </a:ext>
          </a:extLst>
        </xdr:cNvPr>
        <xdr:cNvSpPr/>
      </xdr:nvSpPr>
      <xdr:spPr>
        <a:xfrm>
          <a:off x="21272500" y="566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31</xdr:row>
      <xdr:rowOff>128432</xdr:rowOff>
    </xdr:from>
    <xdr:ext cx="469744" cy="259045"/>
    <xdr:sp macro="" textlink="">
      <xdr:nvSpPr>
        <xdr:cNvPr id="774" name="テキスト ボックス 773">
          <a:extLst>
            <a:ext uri="{FF2B5EF4-FFF2-40B4-BE49-F238E27FC236}">
              <a16:creationId xmlns="" xmlns:a16="http://schemas.microsoft.com/office/drawing/2014/main" id="{9684018C-A50B-49A4-B9C8-2107021C1E04}"/>
            </a:ext>
          </a:extLst>
        </xdr:cNvPr>
        <xdr:cNvSpPr txBox="1"/>
      </xdr:nvSpPr>
      <xdr:spPr>
        <a:xfrm>
          <a:off x="21088427" y="544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9,797</a:t>
          </a:r>
          <a:endParaRPr kumimoji="1" lang="ja-JP" altLang="en-US" sz="1000" b="1">
            <a:solidFill>
              <a:srgbClr val="FF0000"/>
            </a:solidFill>
            <a:latin typeface="ＭＳ Ｐゴシック"/>
          </a:endParaRPr>
        </a:p>
      </xdr:txBody>
    </xdr:sp>
    <xdr:clientData/>
  </xdr:oneCellAnchor>
  <xdr:twoCellAnchor>
    <xdr:from>
      <xdr:col>29</xdr:col>
      <xdr:colOff>466725</xdr:colOff>
      <xdr:row>33</xdr:row>
      <xdr:rowOff>69632</xdr:rowOff>
    </xdr:from>
    <xdr:to>
      <xdr:col>29</xdr:col>
      <xdr:colOff>568325</xdr:colOff>
      <xdr:row>33</xdr:row>
      <xdr:rowOff>171232</xdr:rowOff>
    </xdr:to>
    <xdr:sp macro="" textlink="">
      <xdr:nvSpPr>
        <xdr:cNvPr id="775" name="円/楕円 774">
          <a:extLst>
            <a:ext uri="{FF2B5EF4-FFF2-40B4-BE49-F238E27FC236}">
              <a16:creationId xmlns="" xmlns:a16="http://schemas.microsoft.com/office/drawing/2014/main" id="{7F2077A8-BD5D-4CCC-B6AE-E4566517B6BC}"/>
            </a:ext>
          </a:extLst>
        </xdr:cNvPr>
        <xdr:cNvSpPr/>
      </xdr:nvSpPr>
      <xdr:spPr>
        <a:xfrm>
          <a:off x="20383500" y="572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32</xdr:row>
      <xdr:rowOff>16309</xdr:rowOff>
    </xdr:from>
    <xdr:ext cx="469744" cy="259045"/>
    <xdr:sp macro="" textlink="">
      <xdr:nvSpPr>
        <xdr:cNvPr id="776" name="テキスト ボックス 775">
          <a:extLst>
            <a:ext uri="{FF2B5EF4-FFF2-40B4-BE49-F238E27FC236}">
              <a16:creationId xmlns="" xmlns:a16="http://schemas.microsoft.com/office/drawing/2014/main" id="{906E6CE4-6617-4B87-A4FA-7BEDFD6098FC}"/>
            </a:ext>
          </a:extLst>
        </xdr:cNvPr>
        <xdr:cNvSpPr txBox="1"/>
      </xdr:nvSpPr>
      <xdr:spPr>
        <a:xfrm>
          <a:off x="20199427" y="550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9,252</a:t>
          </a:r>
          <a:endParaRPr kumimoji="1" lang="ja-JP" altLang="en-US" sz="1000" b="1">
            <a:solidFill>
              <a:srgbClr val="FF0000"/>
            </a:solidFill>
            <a:latin typeface="ＭＳ Ｐゴシック"/>
          </a:endParaRPr>
        </a:p>
      </xdr:txBody>
    </xdr:sp>
    <xdr:clientData/>
  </xdr:oneCellAnchor>
  <xdr:twoCellAnchor>
    <xdr:from>
      <xdr:col>28</xdr:col>
      <xdr:colOff>263525</xdr:colOff>
      <xdr:row>33</xdr:row>
      <xdr:rowOff>114699</xdr:rowOff>
    </xdr:from>
    <xdr:to>
      <xdr:col>28</xdr:col>
      <xdr:colOff>365125</xdr:colOff>
      <xdr:row>34</xdr:row>
      <xdr:rowOff>44849</xdr:rowOff>
    </xdr:to>
    <xdr:sp macro="" textlink="">
      <xdr:nvSpPr>
        <xdr:cNvPr id="777" name="円/楕円 776">
          <a:extLst>
            <a:ext uri="{FF2B5EF4-FFF2-40B4-BE49-F238E27FC236}">
              <a16:creationId xmlns="" xmlns:a16="http://schemas.microsoft.com/office/drawing/2014/main" id="{57BF87A1-6808-47EE-94E4-607B52671148}"/>
            </a:ext>
          </a:extLst>
        </xdr:cNvPr>
        <xdr:cNvSpPr/>
      </xdr:nvSpPr>
      <xdr:spPr>
        <a:xfrm>
          <a:off x="19494500" y="577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32</xdr:row>
      <xdr:rowOff>61376</xdr:rowOff>
    </xdr:from>
    <xdr:ext cx="469744" cy="259045"/>
    <xdr:sp macro="" textlink="">
      <xdr:nvSpPr>
        <xdr:cNvPr id="778" name="テキスト ボックス 777">
          <a:extLst>
            <a:ext uri="{FF2B5EF4-FFF2-40B4-BE49-F238E27FC236}">
              <a16:creationId xmlns="" xmlns:a16="http://schemas.microsoft.com/office/drawing/2014/main" id="{A3E9A166-DD50-4412-8495-1A4B03157691}"/>
            </a:ext>
          </a:extLst>
        </xdr:cNvPr>
        <xdr:cNvSpPr txBox="1"/>
      </xdr:nvSpPr>
      <xdr:spPr>
        <a:xfrm>
          <a:off x="19310427" y="554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8,838</a:t>
          </a:r>
          <a:endParaRPr kumimoji="1" lang="ja-JP" altLang="en-US" sz="1000" b="1">
            <a:solidFill>
              <a:srgbClr val="FF0000"/>
            </a:solidFill>
            <a:latin typeface="ＭＳ Ｐゴシック"/>
          </a:endParaRPr>
        </a:p>
      </xdr:txBody>
    </xdr:sp>
    <xdr:clientData/>
  </xdr:oneCellAnchor>
  <xdr:twoCellAnchor>
    <xdr:from>
      <xdr:col>27</xdr:col>
      <xdr:colOff>60325</xdr:colOff>
      <xdr:row>32</xdr:row>
      <xdr:rowOff>7257</xdr:rowOff>
    </xdr:from>
    <xdr:to>
      <xdr:col>27</xdr:col>
      <xdr:colOff>161925</xdr:colOff>
      <xdr:row>32</xdr:row>
      <xdr:rowOff>108857</xdr:rowOff>
    </xdr:to>
    <xdr:sp macro="" textlink="">
      <xdr:nvSpPr>
        <xdr:cNvPr id="779" name="円/楕円 778">
          <a:extLst>
            <a:ext uri="{FF2B5EF4-FFF2-40B4-BE49-F238E27FC236}">
              <a16:creationId xmlns="" xmlns:a16="http://schemas.microsoft.com/office/drawing/2014/main" id="{483C469D-5141-44F5-A7CB-3EAD06EC07A6}"/>
            </a:ext>
          </a:extLst>
        </xdr:cNvPr>
        <xdr:cNvSpPr/>
      </xdr:nvSpPr>
      <xdr:spPr>
        <a:xfrm>
          <a:off x="18605500" y="549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30</xdr:row>
      <xdr:rowOff>125384</xdr:rowOff>
    </xdr:from>
    <xdr:ext cx="534377" cy="259045"/>
    <xdr:sp macro="" textlink="">
      <xdr:nvSpPr>
        <xdr:cNvPr id="780" name="テキスト ボックス 779">
          <a:extLst>
            <a:ext uri="{FF2B5EF4-FFF2-40B4-BE49-F238E27FC236}">
              <a16:creationId xmlns="" xmlns:a16="http://schemas.microsoft.com/office/drawing/2014/main" id="{6337876C-A19A-4C07-8E1D-C2D641B920FC}"/>
            </a:ext>
          </a:extLst>
        </xdr:cNvPr>
        <xdr:cNvSpPr txBox="1"/>
      </xdr:nvSpPr>
      <xdr:spPr>
        <a:xfrm>
          <a:off x="18389111" y="52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11,400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1" name="正方形/長方形 780">
          <a:extLst>
            <a:ext uri="{FF2B5EF4-FFF2-40B4-BE49-F238E27FC236}">
              <a16:creationId xmlns="" xmlns:a16="http://schemas.microsoft.com/office/drawing/2014/main" id="{461EBEA5-E3BD-4D7B-8B45-2106B9FBF04B}"/>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2" name="正方形/長方形 781">
          <a:extLst>
            <a:ext uri="{FF2B5EF4-FFF2-40B4-BE49-F238E27FC236}">
              <a16:creationId xmlns="" xmlns:a16="http://schemas.microsoft.com/office/drawing/2014/main" id="{85D2EB42-640B-4587-805D-CF119EABAF0F}"/>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3" name="正方形/長方形 782">
          <a:extLst>
            <a:ext uri="{FF2B5EF4-FFF2-40B4-BE49-F238E27FC236}">
              <a16:creationId xmlns="" xmlns:a16="http://schemas.microsoft.com/office/drawing/2014/main" id="{7F95603C-6F50-4043-BD88-90E8EC8D33E4}"/>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4" name="正方形/長方形 783">
          <a:extLst>
            <a:ext uri="{FF2B5EF4-FFF2-40B4-BE49-F238E27FC236}">
              <a16:creationId xmlns="" xmlns:a16="http://schemas.microsoft.com/office/drawing/2014/main" id="{8BB03021-230F-4E3B-AC69-2C83E889C39E}"/>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5" name="正方形/長方形 784">
          <a:extLst>
            <a:ext uri="{FF2B5EF4-FFF2-40B4-BE49-F238E27FC236}">
              <a16:creationId xmlns="" xmlns:a16="http://schemas.microsoft.com/office/drawing/2014/main" id="{FC2ECF8A-8559-41B1-BE04-CAD46C0A6CE9}"/>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6" name="正方形/長方形 785">
          <a:extLst>
            <a:ext uri="{FF2B5EF4-FFF2-40B4-BE49-F238E27FC236}">
              <a16:creationId xmlns="" xmlns:a16="http://schemas.microsoft.com/office/drawing/2014/main" id="{5B65CD10-572F-41E4-BB5C-1C5E95EFE74C}"/>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7" name="正方形/長方形 786">
          <a:extLst>
            <a:ext uri="{FF2B5EF4-FFF2-40B4-BE49-F238E27FC236}">
              <a16:creationId xmlns="" xmlns:a16="http://schemas.microsoft.com/office/drawing/2014/main" id="{0BC29A1E-F670-4E34-8D87-13EFDA6B4FA6}"/>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8" name="正方形/長方形 787">
          <a:extLst>
            <a:ext uri="{FF2B5EF4-FFF2-40B4-BE49-F238E27FC236}">
              <a16:creationId xmlns="" xmlns:a16="http://schemas.microsoft.com/office/drawing/2014/main" id="{442708CE-7B72-4F54-896A-C76814416065}"/>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9" name="テキスト ボックス 788">
          <a:extLst>
            <a:ext uri="{FF2B5EF4-FFF2-40B4-BE49-F238E27FC236}">
              <a16:creationId xmlns="" xmlns:a16="http://schemas.microsoft.com/office/drawing/2014/main" id="{B2AA7CBE-4D60-45C2-8E2E-7490FD8CD5CD}"/>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0" name="直線コネクタ 789">
          <a:extLst>
            <a:ext uri="{FF2B5EF4-FFF2-40B4-BE49-F238E27FC236}">
              <a16:creationId xmlns="" xmlns:a16="http://schemas.microsoft.com/office/drawing/2014/main" id="{0A16EA56-F56E-45DA-A564-2E5658D5411C}"/>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1" name="直線コネクタ 790">
          <a:extLst>
            <a:ext uri="{FF2B5EF4-FFF2-40B4-BE49-F238E27FC236}">
              <a16:creationId xmlns="" xmlns:a16="http://schemas.microsoft.com/office/drawing/2014/main" id="{5F8E7DB4-C853-4DCB-92B5-B89FE844082F}"/>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2" name="テキスト ボックス 791">
          <a:extLst>
            <a:ext uri="{FF2B5EF4-FFF2-40B4-BE49-F238E27FC236}">
              <a16:creationId xmlns="" xmlns:a16="http://schemas.microsoft.com/office/drawing/2014/main" id="{70FAA097-4525-4C3C-B853-621B2A5C254D}"/>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a:extLst>
            <a:ext uri="{FF2B5EF4-FFF2-40B4-BE49-F238E27FC236}">
              <a16:creationId xmlns="" xmlns:a16="http://schemas.microsoft.com/office/drawing/2014/main" id="{9C1F4A44-4ABE-436D-9963-C578034312F8}"/>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4" name="テキスト ボックス 793">
          <a:extLst>
            <a:ext uri="{FF2B5EF4-FFF2-40B4-BE49-F238E27FC236}">
              <a16:creationId xmlns="" xmlns:a16="http://schemas.microsoft.com/office/drawing/2014/main" id="{54A1CD1E-94C9-4520-BE61-23F3BDFDC99C}"/>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a:extLst>
            <a:ext uri="{FF2B5EF4-FFF2-40B4-BE49-F238E27FC236}">
              <a16:creationId xmlns="" xmlns:a16="http://schemas.microsoft.com/office/drawing/2014/main" id="{56663452-1DB8-40A3-94DA-D5ECB7904759}"/>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6" name="直線コネクタ 795">
          <a:extLst>
            <a:ext uri="{FF2B5EF4-FFF2-40B4-BE49-F238E27FC236}">
              <a16:creationId xmlns="" xmlns:a16="http://schemas.microsoft.com/office/drawing/2014/main" id="{7BDEFF1D-37AF-4D30-91A6-3D82E390A9F4}"/>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7" name="前年度繰上充用金最小値テキスト">
          <a:extLst>
            <a:ext uri="{FF2B5EF4-FFF2-40B4-BE49-F238E27FC236}">
              <a16:creationId xmlns="" xmlns:a16="http://schemas.microsoft.com/office/drawing/2014/main" id="{A8FE7B4A-A056-4A8C-99D8-C8C87D3E7646}"/>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8" name="直線コネクタ 797">
          <a:extLst>
            <a:ext uri="{FF2B5EF4-FFF2-40B4-BE49-F238E27FC236}">
              <a16:creationId xmlns="" xmlns:a16="http://schemas.microsoft.com/office/drawing/2014/main" id="{9D8BA6C9-ED70-4B07-9E3A-EC2AA931E9A2}"/>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9" name="前年度繰上充用金最大値テキスト">
          <a:extLst>
            <a:ext uri="{FF2B5EF4-FFF2-40B4-BE49-F238E27FC236}">
              <a16:creationId xmlns="" xmlns:a16="http://schemas.microsoft.com/office/drawing/2014/main" id="{AC424795-F268-4C1E-BFB6-E0128A7DAFB8}"/>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a:extLst>
            <a:ext uri="{FF2B5EF4-FFF2-40B4-BE49-F238E27FC236}">
              <a16:creationId xmlns="" xmlns:a16="http://schemas.microsoft.com/office/drawing/2014/main" id="{3D51B1B3-7A71-4D37-B754-E6979F7F8ED3}"/>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1" name="直線コネクタ 800">
          <a:extLst>
            <a:ext uri="{FF2B5EF4-FFF2-40B4-BE49-F238E27FC236}">
              <a16:creationId xmlns="" xmlns:a16="http://schemas.microsoft.com/office/drawing/2014/main" id="{797E8C08-5842-40A6-AC87-8662CC46B50D}"/>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2" name="前年度繰上充用金平均値テキスト">
          <a:extLst>
            <a:ext uri="{FF2B5EF4-FFF2-40B4-BE49-F238E27FC236}">
              <a16:creationId xmlns="" xmlns:a16="http://schemas.microsoft.com/office/drawing/2014/main" id="{59BFA9E6-A76B-40BA-9A2A-B6290E1999D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フローチャート : 判断 802">
          <a:extLst>
            <a:ext uri="{FF2B5EF4-FFF2-40B4-BE49-F238E27FC236}">
              <a16:creationId xmlns="" xmlns:a16="http://schemas.microsoft.com/office/drawing/2014/main" id="{A6F0A588-A30E-438C-B755-C2EFE59A31F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4" name="直線コネクタ 803">
          <a:extLst>
            <a:ext uri="{FF2B5EF4-FFF2-40B4-BE49-F238E27FC236}">
              <a16:creationId xmlns="" xmlns:a16="http://schemas.microsoft.com/office/drawing/2014/main" id="{AA716DD9-4273-4C41-9324-4F8A16B1846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5" name="フローチャート : 判断 804">
          <a:extLst>
            <a:ext uri="{FF2B5EF4-FFF2-40B4-BE49-F238E27FC236}">
              <a16:creationId xmlns="" xmlns:a16="http://schemas.microsoft.com/office/drawing/2014/main" id="{6E1B0E55-3489-4546-BCEB-8BA92508D752}"/>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6" name="テキスト ボックス 805">
          <a:extLst>
            <a:ext uri="{FF2B5EF4-FFF2-40B4-BE49-F238E27FC236}">
              <a16:creationId xmlns="" xmlns:a16="http://schemas.microsoft.com/office/drawing/2014/main" id="{57A9BA68-E128-45CC-A104-6C84A901BB66}"/>
            </a:ext>
          </a:extLst>
        </xdr:cNvPr>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7" name="直線コネクタ 806">
          <a:extLst>
            <a:ext uri="{FF2B5EF4-FFF2-40B4-BE49-F238E27FC236}">
              <a16:creationId xmlns="" xmlns:a16="http://schemas.microsoft.com/office/drawing/2014/main" id="{D7017D29-35A3-4A57-A4AA-9A86228E2BAC}"/>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8" name="フローチャート : 判断 807">
          <a:extLst>
            <a:ext uri="{FF2B5EF4-FFF2-40B4-BE49-F238E27FC236}">
              <a16:creationId xmlns="" xmlns:a16="http://schemas.microsoft.com/office/drawing/2014/main" id="{A61169A7-CFDD-47E8-AE22-5D9FC5BC490E}"/>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9" name="テキスト ボックス 808">
          <a:extLst>
            <a:ext uri="{FF2B5EF4-FFF2-40B4-BE49-F238E27FC236}">
              <a16:creationId xmlns="" xmlns:a16="http://schemas.microsoft.com/office/drawing/2014/main" id="{18C87D4B-EBFB-4C62-B01F-F2EBB59FAB4A}"/>
            </a:ext>
          </a:extLst>
        </xdr:cNvPr>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0" name="直線コネクタ 809">
          <a:extLst>
            <a:ext uri="{FF2B5EF4-FFF2-40B4-BE49-F238E27FC236}">
              <a16:creationId xmlns="" xmlns:a16="http://schemas.microsoft.com/office/drawing/2014/main" id="{1A96AE97-830C-4F12-BDD7-474D0E3FD229}"/>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1" name="フローチャート : 判断 810">
          <a:extLst>
            <a:ext uri="{FF2B5EF4-FFF2-40B4-BE49-F238E27FC236}">
              <a16:creationId xmlns="" xmlns:a16="http://schemas.microsoft.com/office/drawing/2014/main" id="{03A49D04-22E8-46E6-9300-EA07910360E1}"/>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2" name="テキスト ボックス 811">
          <a:extLst>
            <a:ext uri="{FF2B5EF4-FFF2-40B4-BE49-F238E27FC236}">
              <a16:creationId xmlns="" xmlns:a16="http://schemas.microsoft.com/office/drawing/2014/main" id="{BDDF1791-2433-4121-98B7-7C01367B9324}"/>
            </a:ext>
          </a:extLst>
        </xdr:cNvPr>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フローチャート : 判断 812">
          <a:extLst>
            <a:ext uri="{FF2B5EF4-FFF2-40B4-BE49-F238E27FC236}">
              <a16:creationId xmlns="" xmlns:a16="http://schemas.microsoft.com/office/drawing/2014/main" id="{C358701F-F5AE-4C73-B7DB-2BC4C668DE53}"/>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4" name="テキスト ボックス 813">
          <a:extLst>
            <a:ext uri="{FF2B5EF4-FFF2-40B4-BE49-F238E27FC236}">
              <a16:creationId xmlns="" xmlns:a16="http://schemas.microsoft.com/office/drawing/2014/main" id="{5DA7BA44-8D53-4B00-9957-2007722E5A05}"/>
            </a:ext>
          </a:extLst>
        </xdr:cNvPr>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a:extLst>
            <a:ext uri="{FF2B5EF4-FFF2-40B4-BE49-F238E27FC236}">
              <a16:creationId xmlns="" xmlns:a16="http://schemas.microsoft.com/office/drawing/2014/main" id="{319563DA-3F82-4712-A3EC-E9CDA3A26748}"/>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a:extLst>
            <a:ext uri="{FF2B5EF4-FFF2-40B4-BE49-F238E27FC236}">
              <a16:creationId xmlns="" xmlns:a16="http://schemas.microsoft.com/office/drawing/2014/main" id="{9079A435-D48E-45FC-8339-42B9C3F0357B}"/>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a:extLst>
            <a:ext uri="{FF2B5EF4-FFF2-40B4-BE49-F238E27FC236}">
              <a16:creationId xmlns="" xmlns:a16="http://schemas.microsoft.com/office/drawing/2014/main" id="{3362492B-5257-470B-9B57-094E9B9C797A}"/>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a:extLst>
            <a:ext uri="{FF2B5EF4-FFF2-40B4-BE49-F238E27FC236}">
              <a16:creationId xmlns="" xmlns:a16="http://schemas.microsoft.com/office/drawing/2014/main" id="{8BA10339-1DEE-4B9B-8DE7-1511630C24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a:extLst>
            <a:ext uri="{FF2B5EF4-FFF2-40B4-BE49-F238E27FC236}">
              <a16:creationId xmlns="" xmlns:a16="http://schemas.microsoft.com/office/drawing/2014/main" id="{52B133BC-5F21-4597-8EE8-DDFE89EF23BD}"/>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0" name="円/楕円 819">
          <a:extLst>
            <a:ext uri="{FF2B5EF4-FFF2-40B4-BE49-F238E27FC236}">
              <a16:creationId xmlns="" xmlns:a16="http://schemas.microsoft.com/office/drawing/2014/main" id="{4857DFF8-36BA-46A1-8EFD-4A521A6F6C8F}"/>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1" name="前年度繰上充用金該当値テキスト">
          <a:extLst>
            <a:ext uri="{FF2B5EF4-FFF2-40B4-BE49-F238E27FC236}">
              <a16:creationId xmlns="" xmlns:a16="http://schemas.microsoft.com/office/drawing/2014/main" id="{B6DFA5B1-AEBA-441B-836F-41FF314FE468}"/>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2" name="円/楕円 821">
          <a:extLst>
            <a:ext uri="{FF2B5EF4-FFF2-40B4-BE49-F238E27FC236}">
              <a16:creationId xmlns="" xmlns:a16="http://schemas.microsoft.com/office/drawing/2014/main" id="{63C02E02-2C2C-4276-B4AB-464CF1DC8E98}"/>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3" name="テキスト ボックス 822">
          <a:extLst>
            <a:ext uri="{FF2B5EF4-FFF2-40B4-BE49-F238E27FC236}">
              <a16:creationId xmlns="" xmlns:a16="http://schemas.microsoft.com/office/drawing/2014/main" id="{66EAF4C5-46B7-4AD0-A664-03A1F4EA9CA8}"/>
            </a:ext>
          </a:extLst>
        </xdr:cNvPr>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4" name="円/楕円 823">
          <a:extLst>
            <a:ext uri="{FF2B5EF4-FFF2-40B4-BE49-F238E27FC236}">
              <a16:creationId xmlns="" xmlns:a16="http://schemas.microsoft.com/office/drawing/2014/main" id="{A6F1EE40-B5A3-4962-AB8C-1CA34256CD2D}"/>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5" name="テキスト ボックス 824">
          <a:extLst>
            <a:ext uri="{FF2B5EF4-FFF2-40B4-BE49-F238E27FC236}">
              <a16:creationId xmlns="" xmlns:a16="http://schemas.microsoft.com/office/drawing/2014/main" id="{0FBBD1EF-B42D-43BE-AA61-8245CE49A171}"/>
            </a:ext>
          </a:extLst>
        </xdr:cNvPr>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6" name="円/楕円 825">
          <a:extLst>
            <a:ext uri="{FF2B5EF4-FFF2-40B4-BE49-F238E27FC236}">
              <a16:creationId xmlns="" xmlns:a16="http://schemas.microsoft.com/office/drawing/2014/main" id="{019F7A67-43C5-4592-8764-044F6FD6E39C}"/>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7" name="テキスト ボックス 826">
          <a:extLst>
            <a:ext uri="{FF2B5EF4-FFF2-40B4-BE49-F238E27FC236}">
              <a16:creationId xmlns="" xmlns:a16="http://schemas.microsoft.com/office/drawing/2014/main" id="{44825EE1-2C8D-420C-A8B9-B68936048689}"/>
            </a:ext>
          </a:extLst>
        </xdr:cNvPr>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8" name="円/楕円 827">
          <a:extLst>
            <a:ext uri="{FF2B5EF4-FFF2-40B4-BE49-F238E27FC236}">
              <a16:creationId xmlns="" xmlns:a16="http://schemas.microsoft.com/office/drawing/2014/main" id="{93120D55-3606-4EAC-AC19-AF41D648BD4F}"/>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9" name="テキスト ボックス 828">
          <a:extLst>
            <a:ext uri="{FF2B5EF4-FFF2-40B4-BE49-F238E27FC236}">
              <a16:creationId xmlns="" xmlns:a16="http://schemas.microsoft.com/office/drawing/2014/main" id="{3171C517-156C-4B4B-9089-29F90FCD4A98}"/>
            </a:ext>
          </a:extLst>
        </xdr:cNvPr>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a:extLst>
            <a:ext uri="{FF2B5EF4-FFF2-40B4-BE49-F238E27FC236}">
              <a16:creationId xmlns="" xmlns:a16="http://schemas.microsoft.com/office/drawing/2014/main" id="{8883EEBA-6880-489A-85ED-56B474A4292A}"/>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a:extLst>
            <a:ext uri="{FF2B5EF4-FFF2-40B4-BE49-F238E27FC236}">
              <a16:creationId xmlns="" xmlns:a16="http://schemas.microsoft.com/office/drawing/2014/main" id="{166D3E63-CCD6-4EF8-9AD4-3C075614A7AE}"/>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a:extLst>
            <a:ext uri="{FF2B5EF4-FFF2-40B4-BE49-F238E27FC236}">
              <a16:creationId xmlns="" xmlns:a16="http://schemas.microsoft.com/office/drawing/2014/main" id="{A6469BC3-0D08-4239-B54C-C64CDE9F8CDD}"/>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目的別に見た住民一人当たりコストについては，類似団体と比較した場合，「民生費」（</a:t>
          </a:r>
          <a:r>
            <a:rPr kumimoji="1" lang="en-US" altLang="ja-JP" sz="900">
              <a:solidFill>
                <a:schemeClr val="dk1"/>
              </a:solidFill>
              <a:effectLst/>
              <a:latin typeface="+mn-lt"/>
              <a:ea typeface="+mn-ea"/>
              <a:cs typeface="+mn-cs"/>
            </a:rPr>
            <a:t>2</a:t>
          </a:r>
          <a:r>
            <a:rPr kumimoji="1" lang="ja-JP" altLang="ja-JP" sz="900">
              <a:solidFill>
                <a:schemeClr val="dk1"/>
              </a:solidFill>
              <a:effectLst/>
              <a:latin typeface="+mn-lt"/>
              <a:ea typeface="+mn-ea"/>
              <a:cs typeface="+mn-cs"/>
            </a:rPr>
            <a:t>位），「商工費」（</a:t>
          </a:r>
          <a:r>
            <a:rPr kumimoji="1" lang="en-US" altLang="ja-JP" sz="900">
              <a:solidFill>
                <a:schemeClr val="dk1"/>
              </a:solidFill>
              <a:effectLst/>
              <a:latin typeface="+mn-lt"/>
              <a:ea typeface="+mn-ea"/>
              <a:cs typeface="+mn-cs"/>
            </a:rPr>
            <a:t>3</a:t>
          </a:r>
          <a:r>
            <a:rPr kumimoji="1" lang="ja-JP" altLang="ja-JP" sz="900">
              <a:solidFill>
                <a:schemeClr val="dk1"/>
              </a:solidFill>
              <a:effectLst/>
              <a:latin typeface="+mn-lt"/>
              <a:ea typeface="+mn-ea"/>
              <a:cs typeface="+mn-cs"/>
            </a:rPr>
            <a:t>位），「</a:t>
          </a:r>
          <a:r>
            <a:rPr kumimoji="1" lang="ja-JP" altLang="en-US" sz="900">
              <a:solidFill>
                <a:schemeClr val="dk1"/>
              </a:solidFill>
              <a:effectLst/>
              <a:latin typeface="+mn-lt"/>
              <a:ea typeface="+mn-ea"/>
              <a:cs typeface="+mn-cs"/>
            </a:rPr>
            <a:t>消防</a:t>
          </a:r>
          <a:r>
            <a:rPr kumimoji="1" lang="ja-JP" altLang="ja-JP" sz="900">
              <a:solidFill>
                <a:schemeClr val="dk1"/>
              </a:solidFill>
              <a:effectLst/>
              <a:latin typeface="+mn-lt"/>
              <a:ea typeface="+mn-ea"/>
              <a:cs typeface="+mn-cs"/>
            </a:rPr>
            <a:t>費」（</a:t>
          </a:r>
          <a:r>
            <a:rPr kumimoji="1" lang="en-US" altLang="ja-JP" sz="900">
              <a:solidFill>
                <a:schemeClr val="dk1"/>
              </a:solidFill>
              <a:effectLst/>
              <a:latin typeface="+mn-lt"/>
              <a:ea typeface="+mn-ea"/>
              <a:cs typeface="+mn-cs"/>
            </a:rPr>
            <a:t>3</a:t>
          </a:r>
          <a:r>
            <a:rPr kumimoji="1" lang="ja-JP" altLang="ja-JP" sz="900">
              <a:solidFill>
                <a:schemeClr val="dk1"/>
              </a:solidFill>
              <a:effectLst/>
              <a:latin typeface="+mn-lt"/>
              <a:ea typeface="+mn-ea"/>
              <a:cs typeface="+mn-cs"/>
            </a:rPr>
            <a:t>位），「諸支出金」（</a:t>
          </a:r>
          <a:r>
            <a:rPr kumimoji="1" lang="en-US" altLang="ja-JP" sz="900">
              <a:solidFill>
                <a:schemeClr val="dk1"/>
              </a:solidFill>
              <a:effectLst/>
              <a:latin typeface="+mn-lt"/>
              <a:ea typeface="+mn-ea"/>
              <a:cs typeface="+mn-cs"/>
            </a:rPr>
            <a:t>3</a:t>
          </a:r>
          <a:r>
            <a:rPr kumimoji="1" lang="ja-JP" altLang="ja-JP" sz="900">
              <a:solidFill>
                <a:schemeClr val="dk1"/>
              </a:solidFill>
              <a:effectLst/>
              <a:latin typeface="+mn-lt"/>
              <a:ea typeface="+mn-ea"/>
              <a:cs typeface="+mn-cs"/>
            </a:rPr>
            <a:t>位）が特に高く，逆に</a:t>
          </a:r>
          <a:r>
            <a:rPr kumimoji="1" lang="ja-JP" altLang="en-US" sz="900">
              <a:solidFill>
                <a:schemeClr val="dk1"/>
              </a:solidFill>
              <a:effectLst/>
              <a:latin typeface="+mn-lt"/>
              <a:ea typeface="+mn-ea"/>
              <a:cs typeface="+mn-cs"/>
            </a:rPr>
            <a:t>「労働費」（</a:t>
          </a:r>
          <a:r>
            <a:rPr kumimoji="1" lang="en-US" altLang="ja-JP" sz="900">
              <a:solidFill>
                <a:schemeClr val="dk1"/>
              </a:solidFill>
              <a:effectLst/>
              <a:latin typeface="+mn-lt"/>
              <a:ea typeface="+mn-ea"/>
              <a:cs typeface="+mn-cs"/>
            </a:rPr>
            <a:t>20</a:t>
          </a:r>
          <a:r>
            <a:rPr kumimoji="1" lang="ja-JP" altLang="en-US" sz="900">
              <a:solidFill>
                <a:schemeClr val="dk1"/>
              </a:solidFill>
              <a:effectLst/>
              <a:latin typeface="+mn-lt"/>
              <a:ea typeface="+mn-ea"/>
              <a:cs typeface="+mn-cs"/>
            </a:rPr>
            <a:t>位），</a:t>
          </a:r>
          <a:r>
            <a:rPr kumimoji="1" lang="ja-JP" altLang="ja-JP" sz="900">
              <a:solidFill>
                <a:schemeClr val="dk1"/>
              </a:solidFill>
              <a:effectLst/>
              <a:latin typeface="+mn-lt"/>
              <a:ea typeface="+mn-ea"/>
              <a:cs typeface="+mn-cs"/>
            </a:rPr>
            <a:t>「土木費」（</a:t>
          </a:r>
          <a:r>
            <a:rPr kumimoji="1" lang="en-US" altLang="ja-JP" sz="900">
              <a:solidFill>
                <a:schemeClr val="dk1"/>
              </a:solidFill>
              <a:effectLst/>
              <a:latin typeface="+mn-lt"/>
              <a:ea typeface="+mn-ea"/>
              <a:cs typeface="+mn-cs"/>
            </a:rPr>
            <a:t>18</a:t>
          </a:r>
          <a:r>
            <a:rPr kumimoji="1" lang="ja-JP" altLang="ja-JP" sz="900">
              <a:solidFill>
                <a:schemeClr val="dk1"/>
              </a:solidFill>
              <a:effectLst/>
              <a:latin typeface="+mn-lt"/>
              <a:ea typeface="+mn-ea"/>
              <a:cs typeface="+mn-cs"/>
            </a:rPr>
            <a:t>位）が低くなっていることが特徴として挙げられる。これらの項目の主な理由は以下のとおり。</a:t>
          </a:r>
          <a:endParaRPr lang="ja-JP" altLang="ja-JP" sz="900">
            <a:effectLst/>
          </a:endParaRPr>
        </a:p>
        <a:p>
          <a:r>
            <a:rPr kumimoji="1" lang="ja-JP" altLang="ja-JP" sz="900">
              <a:solidFill>
                <a:schemeClr val="dk1"/>
              </a:solidFill>
              <a:effectLst/>
              <a:latin typeface="+mn-lt"/>
              <a:ea typeface="+mn-ea"/>
              <a:cs typeface="+mn-cs"/>
            </a:rPr>
            <a:t>＜高いもの＞　</a:t>
          </a:r>
          <a:endParaRPr lang="ja-JP" altLang="ja-JP" sz="900">
            <a:effectLst/>
          </a:endParaRPr>
        </a:p>
        <a:p>
          <a:r>
            <a:rPr kumimoji="1" lang="ja-JP" altLang="ja-JP" sz="900">
              <a:solidFill>
                <a:schemeClr val="dk1"/>
              </a:solidFill>
              <a:effectLst/>
              <a:latin typeface="+mn-lt"/>
              <a:ea typeface="+mn-ea"/>
              <a:cs typeface="+mn-cs"/>
            </a:rPr>
            <a:t>　◆民生費</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障害者福祉や保育サービスの充実に取り組んでいることによる</a:t>
          </a:r>
          <a:endParaRPr lang="ja-JP" altLang="ja-JP" sz="900">
            <a:effectLst/>
          </a:endParaRPr>
        </a:p>
        <a:p>
          <a:r>
            <a:rPr kumimoji="1" lang="ja-JP" altLang="ja-JP" sz="900">
              <a:solidFill>
                <a:schemeClr val="dk1"/>
              </a:solidFill>
              <a:effectLst/>
              <a:latin typeface="+mn-lt"/>
              <a:ea typeface="+mn-ea"/>
              <a:cs typeface="+mn-cs"/>
            </a:rPr>
            <a:t>　◆商工費</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中小企業への金融支援（中小企業金融対策預託金）を充実させていることによる（近年は景気の回復基調にあることから減少傾向）</a:t>
          </a:r>
          <a:endParaRPr kumimoji="1" lang="en-US" altLang="ja-JP" sz="9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dk1"/>
              </a:solidFill>
              <a:effectLst/>
              <a:latin typeface="+mn-lt"/>
              <a:ea typeface="+mn-ea"/>
              <a:cs typeface="+mn-cs"/>
            </a:rPr>
            <a:t>　◆</a:t>
          </a:r>
          <a:r>
            <a:rPr kumimoji="1" lang="ja-JP" altLang="en-US" sz="900">
              <a:solidFill>
                <a:schemeClr val="dk1"/>
              </a:solidFill>
              <a:effectLst/>
              <a:latin typeface="+mn-lt"/>
              <a:ea typeface="+mn-ea"/>
              <a:cs typeface="+mn-cs"/>
            </a:rPr>
            <a:t>消防</a:t>
          </a:r>
          <a:r>
            <a:rPr kumimoji="1" lang="ja-JP" altLang="ja-JP" sz="900">
              <a:solidFill>
                <a:schemeClr val="dk1"/>
              </a:solidFill>
              <a:effectLst/>
              <a:latin typeface="+mn-lt"/>
              <a:ea typeface="+mn-ea"/>
              <a:cs typeface="+mn-cs"/>
            </a:rPr>
            <a:t>費</a:t>
          </a:r>
          <a:r>
            <a:rPr kumimoji="1" lang="en-US"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消防出張所の立替え建設事業による</a:t>
          </a:r>
          <a:endParaRPr lang="ja-JP" altLang="ja-JP" sz="900">
            <a:effectLst/>
          </a:endParaRPr>
        </a:p>
        <a:p>
          <a:r>
            <a:rPr kumimoji="1" lang="ja-JP" altLang="ja-JP" sz="900">
              <a:solidFill>
                <a:schemeClr val="dk1"/>
              </a:solidFill>
              <a:effectLst/>
              <a:latin typeface="+mn-lt"/>
              <a:ea typeface="+mn-ea"/>
              <a:cs typeface="+mn-cs"/>
            </a:rPr>
            <a:t>　◆諸支出金</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地下鉄事業に対して経営健全化計画に基づき，多額の健全化出資金を繰り出していることによる</a:t>
          </a:r>
          <a:endParaRPr lang="ja-JP" altLang="ja-JP" sz="900">
            <a:effectLst/>
          </a:endParaRPr>
        </a:p>
        <a:p>
          <a:r>
            <a:rPr kumimoji="1" lang="ja-JP" altLang="ja-JP" sz="900">
              <a:solidFill>
                <a:schemeClr val="dk1"/>
              </a:solidFill>
              <a:effectLst/>
              <a:latin typeface="+mn-lt"/>
              <a:ea typeface="+mn-ea"/>
              <a:cs typeface="+mn-cs"/>
            </a:rPr>
            <a:t>＜低いもの＞</a:t>
          </a:r>
          <a:endParaRPr lang="ja-JP" altLang="ja-JP" sz="900">
            <a:effectLst/>
          </a:endParaRPr>
        </a:p>
        <a:p>
          <a:r>
            <a:rPr kumimoji="1" lang="ja-JP" altLang="ja-JP" sz="900">
              <a:solidFill>
                <a:schemeClr val="dk1"/>
              </a:solidFill>
              <a:effectLst/>
              <a:latin typeface="+mn-lt"/>
              <a:ea typeface="+mn-ea"/>
              <a:cs typeface="+mn-cs"/>
            </a:rPr>
            <a:t>　◆</a:t>
          </a:r>
          <a:r>
            <a:rPr kumimoji="1" lang="ja-JP" altLang="en-US" sz="900">
              <a:solidFill>
                <a:schemeClr val="dk1"/>
              </a:solidFill>
              <a:effectLst/>
              <a:latin typeface="+mn-lt"/>
              <a:ea typeface="+mn-ea"/>
              <a:cs typeface="+mn-cs"/>
            </a:rPr>
            <a:t>労働</a:t>
          </a:r>
          <a:r>
            <a:rPr kumimoji="1" lang="ja-JP" altLang="ja-JP" sz="900">
              <a:solidFill>
                <a:schemeClr val="dk1"/>
              </a:solidFill>
              <a:effectLst/>
              <a:latin typeface="+mn-lt"/>
              <a:ea typeface="+mn-ea"/>
              <a:cs typeface="+mn-cs"/>
            </a:rPr>
            <a:t>費</a:t>
          </a:r>
          <a:r>
            <a:rPr kumimoji="1" lang="en-US"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雇用対策事業特別会計の廃止</a:t>
          </a:r>
          <a:r>
            <a:rPr kumimoji="1" lang="ja-JP" altLang="ja-JP" sz="900">
              <a:solidFill>
                <a:schemeClr val="dk1"/>
              </a:solidFill>
              <a:effectLst/>
              <a:latin typeface="+mn-lt"/>
              <a:ea typeface="+mn-ea"/>
              <a:cs typeface="+mn-cs"/>
            </a:rPr>
            <a:t>による</a:t>
          </a:r>
          <a:endParaRPr kumimoji="1" lang="en-US" altLang="ja-JP" sz="9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900" baseline="0">
              <a:solidFill>
                <a:schemeClr val="dk1"/>
              </a:solidFill>
              <a:effectLst/>
              <a:latin typeface="+mn-lt"/>
              <a:ea typeface="+mn-ea"/>
              <a:cs typeface="+mn-cs"/>
            </a:rPr>
            <a:t>   </a:t>
          </a:r>
          <a:r>
            <a:rPr kumimoji="1" lang="ja-JP" altLang="ja-JP" sz="900">
              <a:solidFill>
                <a:schemeClr val="dk1"/>
              </a:solidFill>
              <a:effectLst/>
              <a:latin typeface="+mn-lt"/>
              <a:ea typeface="+mn-ea"/>
              <a:cs typeface="+mn-cs"/>
            </a:rPr>
            <a:t>◆土木費</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市債残高の縮減に向けて投資的経費の規模を的確にコントロールしていることによる</a:t>
          </a:r>
          <a:endParaRPr lang="ja-JP" altLang="ja-JP" sz="9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729CBDB1-AAB7-406F-9FAE-F6C903D1A8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66BF3E3E-F260-4621-92C5-6F9F3D78B86D}"/>
            </a:ext>
          </a:extLst>
        </xdr:cNvPr>
        <xdr:cNvSpPr>
          <a:spLocks noChangeArrowheads="1"/>
        </xdr:cNvSpPr>
      </xdr:nvSpPr>
      <xdr:spPr bwMode="auto">
        <a:xfrm>
          <a:off x="828675" y="7991475"/>
          <a:ext cx="695325" cy="66675"/>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8F0BFD96-99F2-4272-A2F7-EAC5FA7E845D}"/>
            </a:ext>
          </a:extLst>
        </xdr:cNvPr>
        <xdr:cNvSpPr>
          <a:spLocks noChangeArrowheads="1"/>
        </xdr:cNvSpPr>
      </xdr:nvSpPr>
      <xdr:spPr bwMode="auto">
        <a:xfrm>
          <a:off x="828675" y="8172450"/>
          <a:ext cx="695325" cy="57150"/>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FF9A8CB9-4E17-4762-AAA4-991778134DCC}"/>
            </a:ext>
          </a:extLst>
        </xdr:cNvPr>
        <xdr:cNvSpPr>
          <a:spLocks noChangeShapeType="1"/>
        </xdr:cNvSpPr>
      </xdr:nvSpPr>
      <xdr:spPr bwMode="auto">
        <a:xfrm>
          <a:off x="828675" y="8401050"/>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93D0F05D-0D61-4492-AFFE-ED9B606DB6A3}"/>
            </a:ext>
          </a:extLst>
        </xdr:cNvPr>
        <xdr:cNvSpPr>
          <a:spLocks noChangeArrowheads="1"/>
        </xdr:cNvSpPr>
      </xdr:nvSpPr>
      <xdr:spPr bwMode="auto">
        <a:xfrm>
          <a:off x="1076325" y="8401050"/>
          <a:ext cx="190500" cy="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DA6FBC75-030B-4601-B3D1-2715CAA19AAE}"/>
            </a:ext>
          </a:extLst>
        </xdr:cNvPr>
        <xdr:cNvSpPr>
          <a:spLocks noChangeArrowheads="1"/>
        </xdr:cNvSpPr>
      </xdr:nvSpPr>
      <xdr:spPr bwMode="auto">
        <a:xfrm>
          <a:off x="10982325" y="7724775"/>
          <a:ext cx="5972175" cy="67627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99E88369-0F77-4DAF-AAE8-56684FB22372}"/>
            </a:ext>
          </a:extLst>
        </xdr:cNvPr>
        <xdr:cNvSpPr>
          <a:spLocks noChangeArrowheads="1"/>
        </xdr:cNvSpPr>
      </xdr:nvSpPr>
      <xdr:spPr bwMode="auto">
        <a:xfrm>
          <a:off x="10982325" y="7724775"/>
          <a:ext cx="895350" cy="1619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EB03FCAF-2D55-4E05-B14E-5ADD362629CE}"/>
            </a:ext>
          </a:extLst>
        </xdr:cNvPr>
        <xdr:cNvSpPr>
          <a:spLocks noChangeArrowheads="1"/>
        </xdr:cNvSpPr>
      </xdr:nvSpPr>
      <xdr:spPr bwMode="auto">
        <a:xfrm>
          <a:off x="123825" y="123825"/>
          <a:ext cx="9525000" cy="5238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127B0EDF-65BD-48DD-BD96-7545DA87F6E2}"/>
            </a:ext>
          </a:extLst>
        </xdr:cNvPr>
        <xdr:cNvSpPr>
          <a:spLocks noChangeShapeType="1"/>
        </xdr:cNvSpPr>
      </xdr:nvSpPr>
      <xdr:spPr bwMode="auto">
        <a:xfrm>
          <a:off x="628650" y="7715250"/>
          <a:ext cx="4457700" cy="171450"/>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D7EF41BE-1513-4936-A35D-87BFD6423B30}"/>
            </a:ext>
          </a:extLst>
        </xdr:cNvPr>
        <xdr:cNvSpPr>
          <a:spLocks noChangeArrowheads="1"/>
        </xdr:cNvSpPr>
      </xdr:nvSpPr>
      <xdr:spPr bwMode="auto">
        <a:xfrm>
          <a:off x="10172700" y="247650"/>
          <a:ext cx="2533650" cy="3429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6F6500BB-86AD-431F-81D7-FC1213F0F631}"/>
            </a:ext>
          </a:extLst>
        </xdr:cNvPr>
        <xdr:cNvSpPr>
          <a:spLocks noChangeArrowheads="1"/>
        </xdr:cNvSpPr>
      </xdr:nvSpPr>
      <xdr:spPr bwMode="auto">
        <a:xfrm>
          <a:off x="13106400" y="247650"/>
          <a:ext cx="3810000" cy="3429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京都府京都市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9372FC04-AFA6-402B-A0CD-9903ED33CAA3}"/>
            </a:ext>
          </a:extLst>
        </xdr:cNvPr>
        <xdr:cNvSpPr txBox="1">
          <a:spLocks noChangeArrowheads="1"/>
        </xdr:cNvSpPr>
      </xdr:nvSpPr>
      <xdr:spPr bwMode="auto">
        <a:xfrm>
          <a:off x="466725" y="685800"/>
          <a:ext cx="3124200" cy="4095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D2EA0784-7778-4EB5-A171-4E24A2134A9C}"/>
            </a:ext>
          </a:extLst>
        </xdr:cNvPr>
        <xdr:cNvSpPr txBox="1"/>
      </xdr:nvSpPr>
      <xdr:spPr>
        <a:xfrm>
          <a:off x="11144251" y="7886700"/>
          <a:ext cx="5629274" cy="514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mn-lt"/>
              <a:ea typeface="+mn-ea"/>
              <a:cs typeface="+mn-cs"/>
            </a:rPr>
            <a:t>　</a:t>
          </a:r>
          <a:r>
            <a:rPr lang="ja-JP" altLang="ja-JP" sz="1100">
              <a:solidFill>
                <a:schemeClr val="dk1"/>
              </a:solidFill>
              <a:effectLst/>
              <a:latin typeface="+mn-lt"/>
              <a:ea typeface="+mn-ea"/>
              <a:cs typeface="+mn-cs"/>
            </a:rPr>
            <a:t>リーマンショックによる景気後退の影響を受け，平成</a:t>
          </a:r>
          <a:r>
            <a:rPr lang="en-US" altLang="ja-JP" sz="1100">
              <a:solidFill>
                <a:schemeClr val="dk1"/>
              </a:solidFill>
              <a:effectLst/>
              <a:latin typeface="+mn-lt"/>
              <a:ea typeface="+mn-ea"/>
              <a:cs typeface="+mn-cs"/>
            </a:rPr>
            <a:t>20</a:t>
          </a:r>
          <a:r>
            <a:rPr lang="ja-JP" altLang="ja-JP" sz="1100">
              <a:solidFill>
                <a:schemeClr val="dk1"/>
              </a:solidFill>
              <a:effectLst/>
              <a:latin typeface="+mn-lt"/>
              <a:ea typeface="+mn-ea"/>
              <a:cs typeface="+mn-cs"/>
            </a:rPr>
            <a:t>年度決算では，約</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億円の実質赤字となったが，人件費の削減や徹底した事務事業の見直しなどの聖域なき行財政改革，地方交付税の確保等により，着実に赤字を解消し，平成</a:t>
          </a:r>
          <a:r>
            <a:rPr lang="en-US" altLang="ja-JP" sz="1100">
              <a:solidFill>
                <a:schemeClr val="dk1"/>
              </a:solidFill>
              <a:effectLst/>
              <a:latin typeface="+mn-lt"/>
              <a:ea typeface="+mn-ea"/>
              <a:cs typeface="+mn-cs"/>
            </a:rPr>
            <a:t>22</a:t>
          </a:r>
          <a:r>
            <a:rPr lang="ja-JP" altLang="ja-JP" sz="1100">
              <a:solidFill>
                <a:schemeClr val="dk1"/>
              </a:solidFill>
              <a:effectLst/>
              <a:latin typeface="+mn-lt"/>
              <a:ea typeface="+mn-ea"/>
              <a:cs typeface="+mn-cs"/>
            </a:rPr>
            <a:t>年度決算では実質黒字へと転換した。</a:t>
          </a:r>
          <a:endParaRPr lang="ja-JP" altLang="ja-JP" sz="1400">
            <a:effectLst/>
          </a:endParaRPr>
        </a:p>
        <a:p>
          <a:r>
            <a:rPr lang="ja-JP" altLang="ja-JP" sz="1100">
              <a:solidFill>
                <a:schemeClr val="dk1"/>
              </a:solidFill>
              <a:effectLst/>
              <a:latin typeface="+mn-lt"/>
              <a:ea typeface="+mn-ea"/>
              <a:cs typeface="+mn-cs"/>
            </a:rPr>
            <a:t>　以降</a:t>
          </a:r>
          <a:r>
            <a:rPr lang="ja-JP" altLang="en-US" sz="1100">
              <a:solidFill>
                <a:schemeClr val="dk1"/>
              </a:solidFill>
              <a:effectLst/>
              <a:latin typeface="+mn-lt"/>
              <a:ea typeface="+mn-ea"/>
              <a:cs typeface="+mn-cs"/>
            </a:rPr>
            <a:t>も実質収支については黒字を確保しているが，平成</a:t>
          </a:r>
          <a:r>
            <a:rPr lang="en-US" altLang="ja-JP" sz="1100">
              <a:solidFill>
                <a:schemeClr val="dk1"/>
              </a:solidFill>
              <a:effectLst/>
              <a:latin typeface="+mn-lt"/>
              <a:ea typeface="+mn-ea"/>
              <a:cs typeface="+mn-cs"/>
            </a:rPr>
            <a:t>28</a:t>
          </a:r>
          <a:r>
            <a:rPr lang="ja-JP" altLang="en-US" sz="1100">
              <a:solidFill>
                <a:schemeClr val="dk1"/>
              </a:solidFill>
              <a:effectLst/>
              <a:latin typeface="+mn-lt"/>
              <a:ea typeface="+mn-ea"/>
              <a:cs typeface="+mn-cs"/>
            </a:rPr>
            <a:t>年度決算では，市税・府税交付金が下振れしたことにより，実質収支が▲</a:t>
          </a:r>
          <a:r>
            <a:rPr lang="en-US" altLang="ja-JP" sz="1100">
              <a:solidFill>
                <a:schemeClr val="dk1"/>
              </a:solidFill>
              <a:effectLst/>
              <a:latin typeface="+mn-lt"/>
              <a:ea typeface="+mn-ea"/>
              <a:cs typeface="+mn-cs"/>
            </a:rPr>
            <a:t>11</a:t>
          </a:r>
          <a:r>
            <a:rPr lang="ja-JP" altLang="en-US" sz="1100">
              <a:solidFill>
                <a:schemeClr val="dk1"/>
              </a:solidFill>
              <a:effectLst/>
              <a:latin typeface="+mn-lt"/>
              <a:ea typeface="+mn-ea"/>
              <a:cs typeface="+mn-cs"/>
            </a:rPr>
            <a:t>億円となった</a:t>
          </a:r>
          <a:r>
            <a:rPr lang="en-US" altLang="ja-JP" sz="1100">
              <a:solidFill>
                <a:schemeClr val="dk1"/>
              </a:solidFill>
              <a:effectLst/>
              <a:latin typeface="+mn-lt"/>
              <a:ea typeface="+mn-ea"/>
              <a:cs typeface="+mn-cs"/>
            </a:rPr>
            <a:t>21</a:t>
          </a:r>
          <a:r>
            <a:rPr lang="ja-JP" altLang="en-US" sz="1100">
              <a:solidFill>
                <a:schemeClr val="dk1"/>
              </a:solidFill>
              <a:effectLst/>
              <a:latin typeface="+mn-lt"/>
              <a:ea typeface="+mn-ea"/>
              <a:cs typeface="+mn-cs"/>
            </a:rPr>
            <a:t>年度決算以来の厳しい状況となった</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28</a:t>
          </a:r>
          <a:r>
            <a:rPr lang="ja-JP" altLang="en-US" sz="1100">
              <a:solidFill>
                <a:schemeClr val="dk1"/>
              </a:solidFill>
              <a:effectLst/>
              <a:latin typeface="+mn-lt"/>
              <a:ea typeface="+mn-ea"/>
              <a:cs typeface="+mn-cs"/>
            </a:rPr>
            <a:t>年度決算の</a:t>
          </a:r>
          <a:r>
            <a:rPr lang="ja-JP" altLang="ja-JP" sz="1100">
              <a:solidFill>
                <a:schemeClr val="dk1"/>
              </a:solidFill>
              <a:effectLst/>
              <a:latin typeface="+mn-lt"/>
              <a:ea typeface="+mn-ea"/>
              <a:cs typeface="+mn-cs"/>
            </a:rPr>
            <a:t>実質収支</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億円</a:t>
          </a:r>
          <a:r>
            <a:rPr lang="ja-JP" altLang="en-US" sz="1100">
              <a:solidFill>
                <a:schemeClr val="dk1"/>
              </a:solidFill>
              <a:effectLst/>
              <a:latin typeface="+mn-lt"/>
              <a:ea typeface="+mn-ea"/>
              <a:cs typeface="+mn-cs"/>
            </a:rPr>
            <a:t>）</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全庁を挙げて歳出抑制，歳入確保を徹底したうえで，なお不足する財源を財政調整基金の取崩しにより対応。（</a:t>
          </a:r>
          <a:r>
            <a:rPr lang="en-US" altLang="ja-JP" sz="1100">
              <a:solidFill>
                <a:schemeClr val="dk1"/>
              </a:solidFill>
              <a:effectLst/>
              <a:latin typeface="+mn-lt"/>
              <a:ea typeface="+mn-ea"/>
              <a:cs typeface="+mn-cs"/>
            </a:rPr>
            <a:t>2</a:t>
          </a:r>
          <a:r>
            <a:rPr lang="ja-JP" altLang="en-US" sz="1100">
              <a:solidFill>
                <a:schemeClr val="dk1"/>
              </a:solidFill>
              <a:effectLst/>
              <a:latin typeface="+mn-lt"/>
              <a:ea typeface="+mn-ea"/>
              <a:cs typeface="+mn-cs"/>
            </a:rPr>
            <a:t>月補正後の残高</a:t>
          </a:r>
          <a:r>
            <a:rPr lang="en-US" altLang="ja-JP" sz="1100">
              <a:solidFill>
                <a:schemeClr val="dk1"/>
              </a:solidFill>
              <a:effectLst/>
              <a:latin typeface="+mn-lt"/>
              <a:ea typeface="+mn-ea"/>
              <a:cs typeface="+mn-cs"/>
            </a:rPr>
            <a:t>8</a:t>
          </a:r>
          <a:r>
            <a:rPr lang="ja-JP" altLang="en-US" sz="1100">
              <a:solidFill>
                <a:schemeClr val="dk1"/>
              </a:solidFill>
              <a:effectLst/>
              <a:latin typeface="+mn-lt"/>
              <a:ea typeface="+mn-ea"/>
              <a:cs typeface="+mn-cs"/>
            </a:rPr>
            <a:t>億円を全額取崩し）</a:t>
          </a:r>
          <a:r>
            <a:rPr lang="ja-JP" altLang="ja-JP" sz="1100">
              <a:solidFill>
                <a:schemeClr val="dk1"/>
              </a:solidFill>
              <a:effectLst/>
              <a:latin typeface="+mn-lt"/>
              <a:ea typeface="+mn-ea"/>
              <a:cs typeface="+mn-cs"/>
            </a:rPr>
            <a:t>　</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C00F223E-63D2-4432-885B-86517E120E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7974089A-31EA-4C26-9008-86C15352629B}"/>
            </a:ext>
          </a:extLst>
        </xdr:cNvPr>
        <xdr:cNvSpPr>
          <a:spLocks noChangeArrowheads="1"/>
        </xdr:cNvSpPr>
      </xdr:nvSpPr>
      <xdr:spPr bwMode="auto">
        <a:xfrm>
          <a:off x="11353800" y="5486400"/>
          <a:ext cx="6305550" cy="188595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82BAE914-2895-4E49-9E52-A43F2AA4F862}"/>
            </a:ext>
          </a:extLst>
        </xdr:cNvPr>
        <xdr:cNvSpPr txBox="1">
          <a:spLocks noChangeArrowheads="1"/>
        </xdr:cNvSpPr>
      </xdr:nvSpPr>
      <xdr:spPr bwMode="auto">
        <a:xfrm>
          <a:off x="11420475" y="5514975"/>
          <a:ext cx="1524000" cy="16192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8E5C57FE-6BBC-451A-BC20-1E0B207C6ED6}"/>
            </a:ext>
          </a:extLst>
        </xdr:cNvPr>
        <xdr:cNvCxnSpPr/>
      </xdr:nvCxnSpPr>
      <xdr:spPr>
        <a:xfrm>
          <a:off x="504825" y="5486400"/>
          <a:ext cx="4676806" cy="17145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B7666D9A-9CDD-4545-812B-FBD34694B3B9}"/>
            </a:ext>
          </a:extLst>
        </xdr:cNvPr>
        <xdr:cNvSpPr>
          <a:spLocks noChangeArrowheads="1"/>
        </xdr:cNvSpPr>
      </xdr:nvSpPr>
      <xdr:spPr bwMode="auto">
        <a:xfrm>
          <a:off x="142875" y="142875"/>
          <a:ext cx="10325100" cy="5238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5D2ECC09-BB34-4486-B7C5-6074150E6D29}"/>
            </a:ext>
          </a:extLst>
        </xdr:cNvPr>
        <xdr:cNvSpPr>
          <a:spLocks noChangeArrowheads="1"/>
        </xdr:cNvSpPr>
      </xdr:nvSpPr>
      <xdr:spPr bwMode="auto">
        <a:xfrm>
          <a:off x="10810875" y="200025"/>
          <a:ext cx="2533650" cy="3810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3301EDBE-B60F-4DDE-AA9E-A2DDE43017F8}"/>
            </a:ext>
          </a:extLst>
        </xdr:cNvPr>
        <xdr:cNvSpPr>
          <a:spLocks noChangeArrowheads="1"/>
        </xdr:cNvSpPr>
      </xdr:nvSpPr>
      <xdr:spPr bwMode="auto">
        <a:xfrm>
          <a:off x="13830300" y="200025"/>
          <a:ext cx="3810000" cy="3810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京都府京都市</a:t>
          </a:r>
        </a:p>
      </xdr:txBody>
    </xdr:sp>
    <xdr:clientData/>
  </xdr:twoCellAnchor>
  <xdr:oneCellAnchor>
    <xdr:from>
      <xdr:col>1</xdr:col>
      <xdr:colOff>0</xdr:colOff>
      <xdr:row>3</xdr:row>
      <xdr:rowOff>28575</xdr:rowOff>
    </xdr:from>
    <xdr:ext cx="4314825" cy="381000"/>
    <xdr:sp macro="" textlink="">
      <xdr:nvSpPr>
        <xdr:cNvPr id="9" name="テキスト ボックス 6">
          <a:extLst>
            <a:ext uri="{FF2B5EF4-FFF2-40B4-BE49-F238E27FC236}">
              <a16:creationId xmlns="" xmlns:a16="http://schemas.microsoft.com/office/drawing/2014/main" id="{B6C8C806-1547-439E-8CB5-6794C78EED02}"/>
            </a:ext>
          </a:extLst>
        </xdr:cNvPr>
        <xdr:cNvSpPr txBox="1">
          <a:spLocks noChangeArrowheads="1"/>
        </xdr:cNvSpPr>
      </xdr:nvSpPr>
      <xdr:spPr bwMode="auto">
        <a:xfrm>
          <a:off x="504825" y="5429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one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85B0AC65-C211-43B4-A533-72F2BC98D326}"/>
            </a:ext>
          </a:extLst>
        </xdr:cNvPr>
        <xdr:cNvSpPr txBox="1"/>
      </xdr:nvSpPr>
      <xdr:spPr>
        <a:xfrm>
          <a:off x="11487150" y="5657850"/>
          <a:ext cx="6038851" cy="1714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a:solidFill>
                <a:schemeClr val="dk1"/>
              </a:solidFill>
              <a:effectLst/>
              <a:latin typeface="+mn-lt"/>
              <a:ea typeface="+mn-ea"/>
              <a:cs typeface="+mn-cs"/>
            </a:rPr>
            <a:t>　</a:t>
          </a:r>
          <a:r>
            <a:rPr lang="ja-JP" altLang="ja-JP" sz="1400">
              <a:solidFill>
                <a:schemeClr val="dk1"/>
              </a:solidFill>
              <a:effectLst/>
              <a:latin typeface="+mn-lt"/>
              <a:ea typeface="+mn-ea"/>
              <a:cs typeface="+mn-cs"/>
            </a:rPr>
            <a:t>水道事業特別会計における経営効率化，財政基盤の強化の取組や，自動車運送事業特別会計における経営健全化の取組などにより，連結実質収支は年々黒字幅を拡大している。</a:t>
          </a:r>
        </a:p>
        <a:p>
          <a:r>
            <a:rPr lang="ja-JP" altLang="ja-JP" sz="1400">
              <a:solidFill>
                <a:schemeClr val="dk1"/>
              </a:solidFill>
              <a:effectLst/>
              <a:latin typeface="+mn-lt"/>
              <a:ea typeface="+mn-ea"/>
              <a:cs typeface="+mn-cs"/>
            </a:rPr>
            <a:t>　また，特に赤字比率の高かった高速鉄道事業特別会計（表・グラフでは「その他会計（赤字）」と記載）は，増客の取組や観光振興や公共交通優先のまちづくりの取組が浸透したことなどにより，一般会計から補助金を繰り入れたうえではあるが，平成</a:t>
          </a:r>
          <a:r>
            <a:rPr lang="en-US" altLang="ja-JP" sz="1400">
              <a:solidFill>
                <a:schemeClr val="dk1"/>
              </a:solidFill>
              <a:effectLst/>
              <a:latin typeface="+mn-lt"/>
              <a:ea typeface="+mn-ea"/>
              <a:cs typeface="+mn-cs"/>
            </a:rPr>
            <a:t>27</a:t>
          </a:r>
          <a:r>
            <a:rPr lang="ja-JP" altLang="ja-JP" sz="1400">
              <a:solidFill>
                <a:schemeClr val="dk1"/>
              </a:solidFill>
              <a:effectLst/>
              <a:latin typeface="+mn-lt"/>
              <a:ea typeface="+mn-ea"/>
              <a:cs typeface="+mn-cs"/>
            </a:rPr>
            <a:t>年度に引き続き，平成</a:t>
          </a:r>
          <a:r>
            <a:rPr lang="en-US" altLang="ja-JP" sz="1400">
              <a:solidFill>
                <a:schemeClr val="dk1"/>
              </a:solidFill>
              <a:effectLst/>
              <a:latin typeface="+mn-lt"/>
              <a:ea typeface="+mn-ea"/>
              <a:cs typeface="+mn-cs"/>
            </a:rPr>
            <a:t>28</a:t>
          </a:r>
          <a:r>
            <a:rPr lang="ja-JP" altLang="ja-JP" sz="1400">
              <a:solidFill>
                <a:schemeClr val="dk1"/>
              </a:solidFill>
              <a:effectLst/>
              <a:latin typeface="+mn-lt"/>
              <a:ea typeface="+mn-ea"/>
              <a:cs typeface="+mn-cs"/>
            </a:rPr>
            <a:t>年度も黒字を確保している。</a:t>
          </a:r>
        </a:p>
        <a:p>
          <a:r>
            <a:rPr lang="ja-JP" altLang="ja-JP" sz="1400">
              <a:solidFill>
                <a:schemeClr val="dk1"/>
              </a:solidFill>
              <a:effectLst/>
              <a:latin typeface="+mn-lt"/>
              <a:ea typeface="+mn-ea"/>
              <a:cs typeface="+mn-cs"/>
            </a:rPr>
            <a:t>　今後も，引き続き，連結ベースでの財政健全化に向けた取組を進めていく。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6A8063A0-CB73-458C-B1ED-6CAD8A69D38D}"/>
            </a:ext>
          </a:extLst>
        </xdr:cNvPr>
        <xdr:cNvCxnSpPr/>
      </xdr:nvCxnSpPr>
      <xdr:spPr>
        <a:xfrm>
          <a:off x="504825" y="5486400"/>
          <a:ext cx="4676806" cy="17145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 xmlns:a16="http://schemas.microsoft.com/office/drawing/2014/main" id="{76CC09D6-B310-4DC0-81C4-70BFC83550A5}"/>
            </a:ext>
          </a:extLst>
        </xdr:cNvPr>
        <xdr:cNvSpPr/>
      </xdr:nvSpPr>
      <xdr:spPr bwMode="auto">
        <a:xfrm>
          <a:off x="635000" y="5746750"/>
          <a:ext cx="508000" cy="7937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 xmlns:a16="http://schemas.microsoft.com/office/drawing/2014/main" id="{02A91E6C-CC10-493E-847E-EC3E51AA28EE}"/>
            </a:ext>
          </a:extLst>
        </xdr:cNvPr>
        <xdr:cNvSpPr/>
      </xdr:nvSpPr>
      <xdr:spPr bwMode="auto">
        <a:xfrm>
          <a:off x="635000" y="5918200"/>
          <a:ext cx="508000" cy="7937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 xmlns:a16="http://schemas.microsoft.com/office/drawing/2014/main" id="{75407F8B-FF44-4655-901E-355A630880FA}"/>
            </a:ext>
          </a:extLst>
        </xdr:cNvPr>
        <xdr:cNvSpPr/>
      </xdr:nvSpPr>
      <xdr:spPr bwMode="auto">
        <a:xfrm>
          <a:off x="635000" y="6089650"/>
          <a:ext cx="508000" cy="7937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 xmlns:a16="http://schemas.microsoft.com/office/drawing/2014/main" id="{AAE82454-A3E1-4C8D-AC2A-E7091A5AB92E}"/>
            </a:ext>
          </a:extLst>
        </xdr:cNvPr>
        <xdr:cNvSpPr/>
      </xdr:nvSpPr>
      <xdr:spPr bwMode="auto">
        <a:xfrm>
          <a:off x="635000" y="6261100"/>
          <a:ext cx="508000" cy="7937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 xmlns:a16="http://schemas.microsoft.com/office/drawing/2014/main" id="{16A56812-ECDA-4E3D-8D3F-17DEA10C73FD}"/>
            </a:ext>
          </a:extLst>
        </xdr:cNvPr>
        <xdr:cNvSpPr/>
      </xdr:nvSpPr>
      <xdr:spPr bwMode="auto">
        <a:xfrm>
          <a:off x="635000" y="6432550"/>
          <a:ext cx="508000" cy="7937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 xmlns:a16="http://schemas.microsoft.com/office/drawing/2014/main" id="{D285ECF6-7473-4237-857F-65A02CA73BD4}"/>
            </a:ext>
          </a:extLst>
        </xdr:cNvPr>
        <xdr:cNvSpPr/>
      </xdr:nvSpPr>
      <xdr:spPr bwMode="auto">
        <a:xfrm>
          <a:off x="635000" y="6604000"/>
          <a:ext cx="508000" cy="7937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 xmlns:a16="http://schemas.microsoft.com/office/drawing/2014/main" id="{2BF758CA-529A-4778-8CCF-740F7226E422}"/>
            </a:ext>
          </a:extLst>
        </xdr:cNvPr>
        <xdr:cNvSpPr/>
      </xdr:nvSpPr>
      <xdr:spPr bwMode="auto">
        <a:xfrm>
          <a:off x="635000" y="6775450"/>
          <a:ext cx="508000" cy="7937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 xmlns:a16="http://schemas.microsoft.com/office/drawing/2014/main" id="{01FCA011-60FE-4D4D-9C59-CA1B058DDCB4}"/>
            </a:ext>
          </a:extLst>
        </xdr:cNvPr>
        <xdr:cNvSpPr/>
      </xdr:nvSpPr>
      <xdr:spPr bwMode="auto">
        <a:xfrm>
          <a:off x="635000" y="6946900"/>
          <a:ext cx="508000" cy="7937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 xmlns:a16="http://schemas.microsoft.com/office/drawing/2014/main" id="{F7B2FB1C-5C15-43BF-BE5C-1EBF2148FADC}"/>
            </a:ext>
          </a:extLst>
        </xdr:cNvPr>
        <xdr:cNvSpPr/>
      </xdr:nvSpPr>
      <xdr:spPr bwMode="auto">
        <a:xfrm>
          <a:off x="635000" y="7118350"/>
          <a:ext cx="508000" cy="7937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 xmlns:a16="http://schemas.microsoft.com/office/drawing/2014/main" id="{8C33FA02-C606-4CED-820C-DEFCA71F2B65}"/>
            </a:ext>
          </a:extLst>
        </xdr:cNvPr>
        <xdr:cNvSpPr/>
      </xdr:nvSpPr>
      <xdr:spPr bwMode="auto">
        <a:xfrm>
          <a:off x="635000" y="7289800"/>
          <a:ext cx="508000" cy="7937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cols>
    <col min="1" max="11" width="2.109375" style="44" customWidth="1"/>
    <col min="12" max="12" width="2.21875" style="44" customWidth="1"/>
    <col min="13" max="17" width="2.33203125" style="44" customWidth="1"/>
    <col min="18" max="119" width="2.109375" style="44" customWidth="1"/>
    <col min="120" max="16384" width="0" style="44" hidden="1"/>
  </cols>
  <sheetData>
    <row r="1" spans="1:119" ht="33" customHeight="1">
      <c r="A1" s="46"/>
      <c r="B1" s="374" t="s">
        <v>145</v>
      </c>
      <c r="C1" s="374"/>
      <c r="D1" s="374"/>
      <c r="E1" s="374"/>
      <c r="F1" s="374"/>
      <c r="G1" s="374"/>
      <c r="H1" s="374"/>
      <c r="I1" s="374"/>
      <c r="J1" s="374"/>
      <c r="K1" s="374"/>
      <c r="L1" s="374"/>
      <c r="M1" s="374"/>
      <c r="N1" s="374"/>
      <c r="O1" s="374"/>
      <c r="P1" s="374"/>
      <c r="Q1" s="374"/>
      <c r="R1" s="374"/>
      <c r="S1" s="374"/>
      <c r="T1" s="374"/>
      <c r="U1" s="374"/>
      <c r="V1" s="374"/>
      <c r="W1" s="374"/>
      <c r="X1" s="374"/>
      <c r="Y1" s="374"/>
      <c r="Z1" s="374"/>
      <c r="AA1" s="374"/>
      <c r="AB1" s="374"/>
      <c r="AC1" s="374"/>
      <c r="AD1" s="374"/>
      <c r="AE1" s="374"/>
      <c r="AF1" s="374"/>
      <c r="AG1" s="374"/>
      <c r="AH1" s="374"/>
      <c r="AI1" s="374"/>
      <c r="AJ1" s="374"/>
      <c r="AK1" s="374"/>
      <c r="AL1" s="374"/>
      <c r="AM1" s="374"/>
      <c r="AN1" s="374"/>
      <c r="AO1" s="374"/>
      <c r="AP1" s="374"/>
      <c r="AQ1" s="374"/>
      <c r="AR1" s="374"/>
      <c r="AS1" s="374"/>
      <c r="AT1" s="374"/>
      <c r="AU1" s="374"/>
      <c r="AV1" s="374"/>
      <c r="AW1" s="374"/>
      <c r="AX1" s="374"/>
      <c r="AY1" s="374"/>
      <c r="AZ1" s="374"/>
      <c r="BA1" s="374"/>
      <c r="BB1" s="374"/>
      <c r="BC1" s="374"/>
      <c r="BD1" s="374"/>
      <c r="BE1" s="374"/>
      <c r="BF1" s="374"/>
      <c r="BG1" s="374"/>
      <c r="BH1" s="374"/>
      <c r="BI1" s="374"/>
      <c r="BJ1" s="374"/>
      <c r="BK1" s="374"/>
      <c r="BL1" s="374"/>
      <c r="BM1" s="374"/>
      <c r="BN1" s="374"/>
      <c r="BO1" s="374"/>
      <c r="BP1" s="374"/>
      <c r="BQ1" s="374"/>
      <c r="BR1" s="374"/>
      <c r="BS1" s="374"/>
      <c r="BT1" s="374"/>
      <c r="BU1" s="374"/>
      <c r="BV1" s="374"/>
      <c r="BW1" s="374"/>
      <c r="BX1" s="374"/>
      <c r="BY1" s="374"/>
      <c r="BZ1" s="374"/>
      <c r="CA1" s="374"/>
      <c r="CB1" s="374"/>
      <c r="CC1" s="374"/>
      <c r="CD1" s="374"/>
      <c r="CE1" s="374"/>
      <c r="CF1" s="374"/>
      <c r="CG1" s="374"/>
      <c r="CH1" s="374"/>
      <c r="CI1" s="374"/>
      <c r="CJ1" s="374"/>
      <c r="CK1" s="374"/>
      <c r="CL1" s="374"/>
      <c r="CM1" s="374"/>
      <c r="CN1" s="374"/>
      <c r="CO1" s="374"/>
      <c r="CP1" s="374"/>
      <c r="CQ1" s="374"/>
      <c r="CR1" s="374"/>
      <c r="CS1" s="374"/>
      <c r="CT1" s="374"/>
      <c r="CU1" s="374"/>
      <c r="CV1" s="374"/>
      <c r="CW1" s="374"/>
      <c r="CX1" s="374"/>
      <c r="CY1" s="374"/>
      <c r="CZ1" s="374"/>
      <c r="DA1" s="374"/>
      <c r="DB1" s="374"/>
      <c r="DC1" s="374"/>
      <c r="DD1" s="374"/>
      <c r="DE1" s="374"/>
      <c r="DF1" s="374"/>
      <c r="DG1" s="374"/>
      <c r="DH1" s="374"/>
      <c r="DI1" s="374"/>
      <c r="DJ1" s="54"/>
      <c r="DK1" s="54"/>
      <c r="DL1" s="54"/>
      <c r="DM1" s="54"/>
      <c r="DN1" s="54"/>
      <c r="DO1" s="54"/>
    </row>
    <row r="2" spans="1:119" ht="24" thickBot="1">
      <c r="A2" s="46"/>
      <c r="B2" s="80" t="s">
        <v>144</v>
      </c>
      <c r="C2" s="80"/>
      <c r="D2" s="79"/>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c r="DM2" s="46"/>
      <c r="DN2" s="46"/>
      <c r="DO2" s="46"/>
    </row>
    <row r="3" spans="1:119" ht="18.75" customHeight="1" thickBot="1">
      <c r="A3" s="54"/>
      <c r="B3" s="375" t="s">
        <v>143</v>
      </c>
      <c r="C3" s="376"/>
      <c r="D3" s="376"/>
      <c r="E3" s="377"/>
      <c r="F3" s="377"/>
      <c r="G3" s="377"/>
      <c r="H3" s="377"/>
      <c r="I3" s="377"/>
      <c r="J3" s="377"/>
      <c r="K3" s="377"/>
      <c r="L3" s="377" t="s">
        <v>142</v>
      </c>
      <c r="M3" s="377"/>
      <c r="N3" s="377"/>
      <c r="O3" s="377"/>
      <c r="P3" s="377"/>
      <c r="Q3" s="377"/>
      <c r="R3" s="384"/>
      <c r="S3" s="384"/>
      <c r="T3" s="384"/>
      <c r="U3" s="384"/>
      <c r="V3" s="385"/>
      <c r="W3" s="390" t="s">
        <v>141</v>
      </c>
      <c r="X3" s="391"/>
      <c r="Y3" s="391"/>
      <c r="Z3" s="391"/>
      <c r="AA3" s="391"/>
      <c r="AB3" s="376"/>
      <c r="AC3" s="384" t="s">
        <v>140</v>
      </c>
      <c r="AD3" s="391"/>
      <c r="AE3" s="391"/>
      <c r="AF3" s="391"/>
      <c r="AG3" s="391"/>
      <c r="AH3" s="391"/>
      <c r="AI3" s="391"/>
      <c r="AJ3" s="391"/>
      <c r="AK3" s="391"/>
      <c r="AL3" s="396"/>
      <c r="AM3" s="390" t="s">
        <v>139</v>
      </c>
      <c r="AN3" s="391"/>
      <c r="AO3" s="391"/>
      <c r="AP3" s="391"/>
      <c r="AQ3" s="391"/>
      <c r="AR3" s="391"/>
      <c r="AS3" s="391"/>
      <c r="AT3" s="391"/>
      <c r="AU3" s="391"/>
      <c r="AV3" s="391"/>
      <c r="AW3" s="391"/>
      <c r="AX3" s="396"/>
      <c r="AY3" s="399" t="s">
        <v>65</v>
      </c>
      <c r="AZ3" s="400"/>
      <c r="BA3" s="400"/>
      <c r="BB3" s="400"/>
      <c r="BC3" s="400"/>
      <c r="BD3" s="400"/>
      <c r="BE3" s="400"/>
      <c r="BF3" s="400"/>
      <c r="BG3" s="400"/>
      <c r="BH3" s="400"/>
      <c r="BI3" s="400"/>
      <c r="BJ3" s="400"/>
      <c r="BK3" s="400"/>
      <c r="BL3" s="400"/>
      <c r="BM3" s="401"/>
      <c r="BN3" s="390" t="s">
        <v>138</v>
      </c>
      <c r="BO3" s="391"/>
      <c r="BP3" s="391"/>
      <c r="BQ3" s="391"/>
      <c r="BR3" s="391"/>
      <c r="BS3" s="391"/>
      <c r="BT3" s="391"/>
      <c r="BU3" s="396"/>
      <c r="BV3" s="390" t="s">
        <v>137</v>
      </c>
      <c r="BW3" s="391"/>
      <c r="BX3" s="391"/>
      <c r="BY3" s="391"/>
      <c r="BZ3" s="391"/>
      <c r="CA3" s="391"/>
      <c r="CB3" s="391"/>
      <c r="CC3" s="396"/>
      <c r="CD3" s="399" t="s">
        <v>65</v>
      </c>
      <c r="CE3" s="400"/>
      <c r="CF3" s="400"/>
      <c r="CG3" s="400"/>
      <c r="CH3" s="400"/>
      <c r="CI3" s="400"/>
      <c r="CJ3" s="400"/>
      <c r="CK3" s="400"/>
      <c r="CL3" s="400"/>
      <c r="CM3" s="400"/>
      <c r="CN3" s="400"/>
      <c r="CO3" s="400"/>
      <c r="CP3" s="400"/>
      <c r="CQ3" s="400"/>
      <c r="CR3" s="400"/>
      <c r="CS3" s="401"/>
      <c r="CT3" s="390" t="s">
        <v>136</v>
      </c>
      <c r="CU3" s="391"/>
      <c r="CV3" s="391"/>
      <c r="CW3" s="391"/>
      <c r="CX3" s="391"/>
      <c r="CY3" s="391"/>
      <c r="CZ3" s="391"/>
      <c r="DA3" s="396"/>
      <c r="DB3" s="390" t="s">
        <v>135</v>
      </c>
      <c r="DC3" s="391"/>
      <c r="DD3" s="391"/>
      <c r="DE3" s="391"/>
      <c r="DF3" s="391"/>
      <c r="DG3" s="391"/>
      <c r="DH3" s="391"/>
      <c r="DI3" s="396"/>
      <c r="DJ3" s="46"/>
      <c r="DK3" s="46"/>
      <c r="DL3" s="46"/>
      <c r="DM3" s="46"/>
      <c r="DN3" s="46"/>
      <c r="DO3" s="46"/>
    </row>
    <row r="4" spans="1:119" ht="18.75" customHeight="1">
      <c r="A4" s="54"/>
      <c r="B4" s="378"/>
      <c r="C4" s="379"/>
      <c r="D4" s="379"/>
      <c r="E4" s="380"/>
      <c r="F4" s="380"/>
      <c r="G4" s="380"/>
      <c r="H4" s="380"/>
      <c r="I4" s="380"/>
      <c r="J4" s="380"/>
      <c r="K4" s="380"/>
      <c r="L4" s="380"/>
      <c r="M4" s="380"/>
      <c r="N4" s="380"/>
      <c r="O4" s="380"/>
      <c r="P4" s="380"/>
      <c r="Q4" s="380"/>
      <c r="R4" s="386"/>
      <c r="S4" s="386"/>
      <c r="T4" s="386"/>
      <c r="U4" s="386"/>
      <c r="V4" s="387"/>
      <c r="W4" s="392"/>
      <c r="X4" s="393"/>
      <c r="Y4" s="393"/>
      <c r="Z4" s="393"/>
      <c r="AA4" s="393"/>
      <c r="AB4" s="379"/>
      <c r="AC4" s="386"/>
      <c r="AD4" s="393"/>
      <c r="AE4" s="393"/>
      <c r="AF4" s="393"/>
      <c r="AG4" s="393"/>
      <c r="AH4" s="393"/>
      <c r="AI4" s="393"/>
      <c r="AJ4" s="393"/>
      <c r="AK4" s="393"/>
      <c r="AL4" s="397"/>
      <c r="AM4" s="394"/>
      <c r="AN4" s="395"/>
      <c r="AO4" s="395"/>
      <c r="AP4" s="395"/>
      <c r="AQ4" s="395"/>
      <c r="AR4" s="395"/>
      <c r="AS4" s="395"/>
      <c r="AT4" s="395"/>
      <c r="AU4" s="395"/>
      <c r="AV4" s="395"/>
      <c r="AW4" s="395"/>
      <c r="AX4" s="398"/>
      <c r="AY4" s="402" t="s">
        <v>134</v>
      </c>
      <c r="AZ4" s="403"/>
      <c r="BA4" s="403"/>
      <c r="BB4" s="403"/>
      <c r="BC4" s="403"/>
      <c r="BD4" s="403"/>
      <c r="BE4" s="403"/>
      <c r="BF4" s="403"/>
      <c r="BG4" s="403"/>
      <c r="BH4" s="403"/>
      <c r="BI4" s="403"/>
      <c r="BJ4" s="403"/>
      <c r="BK4" s="403"/>
      <c r="BL4" s="403"/>
      <c r="BM4" s="404"/>
      <c r="BN4" s="405">
        <v>699584539</v>
      </c>
      <c r="BO4" s="406"/>
      <c r="BP4" s="406"/>
      <c r="BQ4" s="406"/>
      <c r="BR4" s="406"/>
      <c r="BS4" s="406"/>
      <c r="BT4" s="406"/>
      <c r="BU4" s="407"/>
      <c r="BV4" s="405">
        <v>732271931</v>
      </c>
      <c r="BW4" s="406"/>
      <c r="BX4" s="406"/>
      <c r="BY4" s="406"/>
      <c r="BZ4" s="406"/>
      <c r="CA4" s="406"/>
      <c r="CB4" s="406"/>
      <c r="CC4" s="407"/>
      <c r="CD4" s="408" t="s">
        <v>133</v>
      </c>
      <c r="CE4" s="409"/>
      <c r="CF4" s="409"/>
      <c r="CG4" s="409"/>
      <c r="CH4" s="409"/>
      <c r="CI4" s="409"/>
      <c r="CJ4" s="409"/>
      <c r="CK4" s="409"/>
      <c r="CL4" s="409"/>
      <c r="CM4" s="409"/>
      <c r="CN4" s="409"/>
      <c r="CO4" s="409"/>
      <c r="CP4" s="409"/>
      <c r="CQ4" s="409"/>
      <c r="CR4" s="409"/>
      <c r="CS4" s="410"/>
      <c r="CT4" s="411">
        <v>0.1</v>
      </c>
      <c r="CU4" s="412"/>
      <c r="CV4" s="412"/>
      <c r="CW4" s="412"/>
      <c r="CX4" s="412"/>
      <c r="CY4" s="412"/>
      <c r="CZ4" s="412"/>
      <c r="DA4" s="413"/>
      <c r="DB4" s="411">
        <v>0.5</v>
      </c>
      <c r="DC4" s="412"/>
      <c r="DD4" s="412"/>
      <c r="DE4" s="412"/>
      <c r="DF4" s="412"/>
      <c r="DG4" s="412"/>
      <c r="DH4" s="412"/>
      <c r="DI4" s="413"/>
      <c r="DJ4" s="46"/>
      <c r="DK4" s="46"/>
      <c r="DL4" s="46"/>
      <c r="DM4" s="46"/>
      <c r="DN4" s="46"/>
      <c r="DO4" s="46"/>
    </row>
    <row r="5" spans="1:119" ht="18.75" customHeight="1">
      <c r="A5" s="54"/>
      <c r="B5" s="381"/>
      <c r="C5" s="382"/>
      <c r="D5" s="382"/>
      <c r="E5" s="383"/>
      <c r="F5" s="383"/>
      <c r="G5" s="383"/>
      <c r="H5" s="383"/>
      <c r="I5" s="383"/>
      <c r="J5" s="383"/>
      <c r="K5" s="383"/>
      <c r="L5" s="383"/>
      <c r="M5" s="383"/>
      <c r="N5" s="383"/>
      <c r="O5" s="383"/>
      <c r="P5" s="383"/>
      <c r="Q5" s="383"/>
      <c r="R5" s="388"/>
      <c r="S5" s="388"/>
      <c r="T5" s="388"/>
      <c r="U5" s="388"/>
      <c r="V5" s="389"/>
      <c r="W5" s="394"/>
      <c r="X5" s="395"/>
      <c r="Y5" s="395"/>
      <c r="Z5" s="395"/>
      <c r="AA5" s="395"/>
      <c r="AB5" s="382"/>
      <c r="AC5" s="388"/>
      <c r="AD5" s="395"/>
      <c r="AE5" s="395"/>
      <c r="AF5" s="395"/>
      <c r="AG5" s="395"/>
      <c r="AH5" s="395"/>
      <c r="AI5" s="395"/>
      <c r="AJ5" s="395"/>
      <c r="AK5" s="395"/>
      <c r="AL5" s="398"/>
      <c r="AM5" s="414" t="s">
        <v>132</v>
      </c>
      <c r="AN5" s="415"/>
      <c r="AO5" s="415"/>
      <c r="AP5" s="415"/>
      <c r="AQ5" s="415"/>
      <c r="AR5" s="415"/>
      <c r="AS5" s="415"/>
      <c r="AT5" s="416"/>
      <c r="AU5" s="417" t="s">
        <v>95</v>
      </c>
      <c r="AV5" s="418"/>
      <c r="AW5" s="418"/>
      <c r="AX5" s="418"/>
      <c r="AY5" s="419" t="s">
        <v>131</v>
      </c>
      <c r="AZ5" s="420"/>
      <c r="BA5" s="420"/>
      <c r="BB5" s="420"/>
      <c r="BC5" s="420"/>
      <c r="BD5" s="420"/>
      <c r="BE5" s="420"/>
      <c r="BF5" s="420"/>
      <c r="BG5" s="420"/>
      <c r="BH5" s="420"/>
      <c r="BI5" s="420"/>
      <c r="BJ5" s="420"/>
      <c r="BK5" s="420"/>
      <c r="BL5" s="420"/>
      <c r="BM5" s="421"/>
      <c r="BN5" s="422">
        <v>697002929</v>
      </c>
      <c r="BO5" s="423"/>
      <c r="BP5" s="423"/>
      <c r="BQ5" s="423"/>
      <c r="BR5" s="423"/>
      <c r="BS5" s="423"/>
      <c r="BT5" s="423"/>
      <c r="BU5" s="424"/>
      <c r="BV5" s="422">
        <v>727053787</v>
      </c>
      <c r="BW5" s="423"/>
      <c r="BX5" s="423"/>
      <c r="BY5" s="423"/>
      <c r="BZ5" s="423"/>
      <c r="CA5" s="423"/>
      <c r="CB5" s="423"/>
      <c r="CC5" s="424"/>
      <c r="CD5" s="428" t="s">
        <v>130</v>
      </c>
      <c r="CE5" s="429"/>
      <c r="CF5" s="429"/>
      <c r="CG5" s="429"/>
      <c r="CH5" s="429"/>
      <c r="CI5" s="429"/>
      <c r="CJ5" s="429"/>
      <c r="CK5" s="429"/>
      <c r="CL5" s="429"/>
      <c r="CM5" s="429"/>
      <c r="CN5" s="429"/>
      <c r="CO5" s="429"/>
      <c r="CP5" s="429"/>
      <c r="CQ5" s="429"/>
      <c r="CR5" s="429"/>
      <c r="CS5" s="430"/>
      <c r="CT5" s="425">
        <v>100.5</v>
      </c>
      <c r="CU5" s="426"/>
      <c r="CV5" s="426"/>
      <c r="CW5" s="426"/>
      <c r="CX5" s="426"/>
      <c r="CY5" s="426"/>
      <c r="CZ5" s="426"/>
      <c r="DA5" s="427"/>
      <c r="DB5" s="425">
        <v>99</v>
      </c>
      <c r="DC5" s="426"/>
      <c r="DD5" s="426"/>
      <c r="DE5" s="426"/>
      <c r="DF5" s="426"/>
      <c r="DG5" s="426"/>
      <c r="DH5" s="426"/>
      <c r="DI5" s="427"/>
      <c r="DJ5" s="46"/>
      <c r="DK5" s="46"/>
      <c r="DL5" s="46"/>
      <c r="DM5" s="46"/>
      <c r="DN5" s="46"/>
      <c r="DO5" s="46"/>
    </row>
    <row r="6" spans="1:119" ht="18.75" customHeight="1">
      <c r="A6" s="54"/>
      <c r="B6" s="431" t="s">
        <v>129</v>
      </c>
      <c r="C6" s="432"/>
      <c r="D6" s="432"/>
      <c r="E6" s="433"/>
      <c r="F6" s="433"/>
      <c r="G6" s="433"/>
      <c r="H6" s="433"/>
      <c r="I6" s="433"/>
      <c r="J6" s="433"/>
      <c r="K6" s="433"/>
      <c r="L6" s="433" t="s">
        <v>128</v>
      </c>
      <c r="M6" s="433"/>
      <c r="N6" s="433"/>
      <c r="O6" s="433"/>
      <c r="P6" s="433"/>
      <c r="Q6" s="433"/>
      <c r="R6" s="437"/>
      <c r="S6" s="437"/>
      <c r="T6" s="437"/>
      <c r="U6" s="437"/>
      <c r="V6" s="438"/>
      <c r="W6" s="441" t="s">
        <v>127</v>
      </c>
      <c r="X6" s="442"/>
      <c r="Y6" s="442"/>
      <c r="Z6" s="442"/>
      <c r="AA6" s="442"/>
      <c r="AB6" s="432"/>
      <c r="AC6" s="445" t="s">
        <v>126</v>
      </c>
      <c r="AD6" s="446"/>
      <c r="AE6" s="446"/>
      <c r="AF6" s="446"/>
      <c r="AG6" s="446"/>
      <c r="AH6" s="446"/>
      <c r="AI6" s="446"/>
      <c r="AJ6" s="446"/>
      <c r="AK6" s="446"/>
      <c r="AL6" s="447"/>
      <c r="AM6" s="414" t="s">
        <v>125</v>
      </c>
      <c r="AN6" s="415"/>
      <c r="AO6" s="415"/>
      <c r="AP6" s="415"/>
      <c r="AQ6" s="415"/>
      <c r="AR6" s="415"/>
      <c r="AS6" s="415"/>
      <c r="AT6" s="416"/>
      <c r="AU6" s="417" t="s">
        <v>95</v>
      </c>
      <c r="AV6" s="418"/>
      <c r="AW6" s="418"/>
      <c r="AX6" s="418"/>
      <c r="AY6" s="419" t="s">
        <v>124</v>
      </c>
      <c r="AZ6" s="420"/>
      <c r="BA6" s="420"/>
      <c r="BB6" s="420"/>
      <c r="BC6" s="420"/>
      <c r="BD6" s="420"/>
      <c r="BE6" s="420"/>
      <c r="BF6" s="420"/>
      <c r="BG6" s="420"/>
      <c r="BH6" s="420"/>
      <c r="BI6" s="420"/>
      <c r="BJ6" s="420"/>
      <c r="BK6" s="420"/>
      <c r="BL6" s="420"/>
      <c r="BM6" s="421"/>
      <c r="BN6" s="422">
        <v>2581610</v>
      </c>
      <c r="BO6" s="423"/>
      <c r="BP6" s="423"/>
      <c r="BQ6" s="423"/>
      <c r="BR6" s="423"/>
      <c r="BS6" s="423"/>
      <c r="BT6" s="423"/>
      <c r="BU6" s="424"/>
      <c r="BV6" s="422">
        <v>5218144</v>
      </c>
      <c r="BW6" s="423"/>
      <c r="BX6" s="423"/>
      <c r="BY6" s="423"/>
      <c r="BZ6" s="423"/>
      <c r="CA6" s="423"/>
      <c r="CB6" s="423"/>
      <c r="CC6" s="424"/>
      <c r="CD6" s="428" t="s">
        <v>123</v>
      </c>
      <c r="CE6" s="429"/>
      <c r="CF6" s="429"/>
      <c r="CG6" s="429"/>
      <c r="CH6" s="429"/>
      <c r="CI6" s="429"/>
      <c r="CJ6" s="429"/>
      <c r="CK6" s="429"/>
      <c r="CL6" s="429"/>
      <c r="CM6" s="429"/>
      <c r="CN6" s="429"/>
      <c r="CO6" s="429"/>
      <c r="CP6" s="429"/>
      <c r="CQ6" s="429"/>
      <c r="CR6" s="429"/>
      <c r="CS6" s="430"/>
      <c r="CT6" s="457">
        <v>112.3</v>
      </c>
      <c r="CU6" s="458"/>
      <c r="CV6" s="458"/>
      <c r="CW6" s="458"/>
      <c r="CX6" s="458"/>
      <c r="CY6" s="458"/>
      <c r="CZ6" s="458"/>
      <c r="DA6" s="459"/>
      <c r="DB6" s="457">
        <v>110.9</v>
      </c>
      <c r="DC6" s="458"/>
      <c r="DD6" s="458"/>
      <c r="DE6" s="458"/>
      <c r="DF6" s="458"/>
      <c r="DG6" s="458"/>
      <c r="DH6" s="458"/>
      <c r="DI6" s="459"/>
      <c r="DJ6" s="46"/>
      <c r="DK6" s="46"/>
      <c r="DL6" s="46"/>
      <c r="DM6" s="46"/>
      <c r="DN6" s="46"/>
      <c r="DO6" s="46"/>
    </row>
    <row r="7" spans="1:119" ht="18.75" customHeight="1">
      <c r="A7" s="54"/>
      <c r="B7" s="378"/>
      <c r="C7" s="379"/>
      <c r="D7" s="379"/>
      <c r="E7" s="380"/>
      <c r="F7" s="380"/>
      <c r="G7" s="380"/>
      <c r="H7" s="380"/>
      <c r="I7" s="380"/>
      <c r="J7" s="380"/>
      <c r="K7" s="380"/>
      <c r="L7" s="380"/>
      <c r="M7" s="380"/>
      <c r="N7" s="380"/>
      <c r="O7" s="380"/>
      <c r="P7" s="380"/>
      <c r="Q7" s="380"/>
      <c r="R7" s="386"/>
      <c r="S7" s="386"/>
      <c r="T7" s="386"/>
      <c r="U7" s="386"/>
      <c r="V7" s="387"/>
      <c r="W7" s="392"/>
      <c r="X7" s="393"/>
      <c r="Y7" s="393"/>
      <c r="Z7" s="393"/>
      <c r="AA7" s="393"/>
      <c r="AB7" s="379"/>
      <c r="AC7" s="448"/>
      <c r="AD7" s="449"/>
      <c r="AE7" s="449"/>
      <c r="AF7" s="449"/>
      <c r="AG7" s="449"/>
      <c r="AH7" s="449"/>
      <c r="AI7" s="449"/>
      <c r="AJ7" s="449"/>
      <c r="AK7" s="449"/>
      <c r="AL7" s="450"/>
      <c r="AM7" s="414" t="s">
        <v>122</v>
      </c>
      <c r="AN7" s="415"/>
      <c r="AO7" s="415"/>
      <c r="AP7" s="415"/>
      <c r="AQ7" s="415"/>
      <c r="AR7" s="415"/>
      <c r="AS7" s="415"/>
      <c r="AT7" s="416"/>
      <c r="AU7" s="417" t="s">
        <v>95</v>
      </c>
      <c r="AV7" s="418"/>
      <c r="AW7" s="418"/>
      <c r="AX7" s="418"/>
      <c r="AY7" s="419" t="s">
        <v>121</v>
      </c>
      <c r="AZ7" s="420"/>
      <c r="BA7" s="420"/>
      <c r="BB7" s="420"/>
      <c r="BC7" s="420"/>
      <c r="BD7" s="420"/>
      <c r="BE7" s="420"/>
      <c r="BF7" s="420"/>
      <c r="BG7" s="420"/>
      <c r="BH7" s="420"/>
      <c r="BI7" s="420"/>
      <c r="BJ7" s="420"/>
      <c r="BK7" s="420"/>
      <c r="BL7" s="420"/>
      <c r="BM7" s="421"/>
      <c r="BN7" s="422">
        <v>2109096</v>
      </c>
      <c r="BO7" s="423"/>
      <c r="BP7" s="423"/>
      <c r="BQ7" s="423"/>
      <c r="BR7" s="423"/>
      <c r="BS7" s="423"/>
      <c r="BT7" s="423"/>
      <c r="BU7" s="424"/>
      <c r="BV7" s="422">
        <v>3321853</v>
      </c>
      <c r="BW7" s="423"/>
      <c r="BX7" s="423"/>
      <c r="BY7" s="423"/>
      <c r="BZ7" s="423"/>
      <c r="CA7" s="423"/>
      <c r="CB7" s="423"/>
      <c r="CC7" s="424"/>
      <c r="CD7" s="428" t="s">
        <v>120</v>
      </c>
      <c r="CE7" s="429"/>
      <c r="CF7" s="429"/>
      <c r="CG7" s="429"/>
      <c r="CH7" s="429"/>
      <c r="CI7" s="429"/>
      <c r="CJ7" s="429"/>
      <c r="CK7" s="429"/>
      <c r="CL7" s="429"/>
      <c r="CM7" s="429"/>
      <c r="CN7" s="429"/>
      <c r="CO7" s="429"/>
      <c r="CP7" s="429"/>
      <c r="CQ7" s="429"/>
      <c r="CR7" s="429"/>
      <c r="CS7" s="430"/>
      <c r="CT7" s="422">
        <v>349954895</v>
      </c>
      <c r="CU7" s="423"/>
      <c r="CV7" s="423"/>
      <c r="CW7" s="423"/>
      <c r="CX7" s="423"/>
      <c r="CY7" s="423"/>
      <c r="CZ7" s="423"/>
      <c r="DA7" s="424"/>
      <c r="DB7" s="422">
        <v>350679173</v>
      </c>
      <c r="DC7" s="423"/>
      <c r="DD7" s="423"/>
      <c r="DE7" s="423"/>
      <c r="DF7" s="423"/>
      <c r="DG7" s="423"/>
      <c r="DH7" s="423"/>
      <c r="DI7" s="424"/>
      <c r="DJ7" s="46"/>
      <c r="DK7" s="46"/>
      <c r="DL7" s="46"/>
      <c r="DM7" s="46"/>
      <c r="DN7" s="46"/>
      <c r="DO7" s="46"/>
    </row>
    <row r="8" spans="1:119" ht="18.75" customHeight="1" thickBot="1">
      <c r="A8" s="54"/>
      <c r="B8" s="434"/>
      <c r="C8" s="435"/>
      <c r="D8" s="435"/>
      <c r="E8" s="436"/>
      <c r="F8" s="436"/>
      <c r="G8" s="436"/>
      <c r="H8" s="436"/>
      <c r="I8" s="436"/>
      <c r="J8" s="436"/>
      <c r="K8" s="436"/>
      <c r="L8" s="436"/>
      <c r="M8" s="436"/>
      <c r="N8" s="436"/>
      <c r="O8" s="436"/>
      <c r="P8" s="436"/>
      <c r="Q8" s="436"/>
      <c r="R8" s="439"/>
      <c r="S8" s="439"/>
      <c r="T8" s="439"/>
      <c r="U8" s="439"/>
      <c r="V8" s="440"/>
      <c r="W8" s="443"/>
      <c r="X8" s="444"/>
      <c r="Y8" s="444"/>
      <c r="Z8" s="444"/>
      <c r="AA8" s="444"/>
      <c r="AB8" s="435"/>
      <c r="AC8" s="451"/>
      <c r="AD8" s="452"/>
      <c r="AE8" s="452"/>
      <c r="AF8" s="452"/>
      <c r="AG8" s="452"/>
      <c r="AH8" s="452"/>
      <c r="AI8" s="452"/>
      <c r="AJ8" s="452"/>
      <c r="AK8" s="452"/>
      <c r="AL8" s="453"/>
      <c r="AM8" s="414" t="s">
        <v>119</v>
      </c>
      <c r="AN8" s="415"/>
      <c r="AO8" s="415"/>
      <c r="AP8" s="415"/>
      <c r="AQ8" s="415"/>
      <c r="AR8" s="415"/>
      <c r="AS8" s="415"/>
      <c r="AT8" s="416"/>
      <c r="AU8" s="417" t="s">
        <v>90</v>
      </c>
      <c r="AV8" s="418"/>
      <c r="AW8" s="418"/>
      <c r="AX8" s="418"/>
      <c r="AY8" s="419" t="s">
        <v>118</v>
      </c>
      <c r="AZ8" s="420"/>
      <c r="BA8" s="420"/>
      <c r="BB8" s="420"/>
      <c r="BC8" s="420"/>
      <c r="BD8" s="420"/>
      <c r="BE8" s="420"/>
      <c r="BF8" s="420"/>
      <c r="BG8" s="420"/>
      <c r="BH8" s="420"/>
      <c r="BI8" s="420"/>
      <c r="BJ8" s="420"/>
      <c r="BK8" s="420"/>
      <c r="BL8" s="420"/>
      <c r="BM8" s="421"/>
      <c r="BN8" s="422">
        <v>472514</v>
      </c>
      <c r="BO8" s="423"/>
      <c r="BP8" s="423"/>
      <c r="BQ8" s="423"/>
      <c r="BR8" s="423"/>
      <c r="BS8" s="423"/>
      <c r="BT8" s="423"/>
      <c r="BU8" s="424"/>
      <c r="BV8" s="422">
        <v>1896291</v>
      </c>
      <c r="BW8" s="423"/>
      <c r="BX8" s="423"/>
      <c r="BY8" s="423"/>
      <c r="BZ8" s="423"/>
      <c r="CA8" s="423"/>
      <c r="CB8" s="423"/>
      <c r="CC8" s="424"/>
      <c r="CD8" s="428" t="s">
        <v>117</v>
      </c>
      <c r="CE8" s="429"/>
      <c r="CF8" s="429"/>
      <c r="CG8" s="429"/>
      <c r="CH8" s="429"/>
      <c r="CI8" s="429"/>
      <c r="CJ8" s="429"/>
      <c r="CK8" s="429"/>
      <c r="CL8" s="429"/>
      <c r="CM8" s="429"/>
      <c r="CN8" s="429"/>
      <c r="CO8" s="429"/>
      <c r="CP8" s="429"/>
      <c r="CQ8" s="429"/>
      <c r="CR8" s="429"/>
      <c r="CS8" s="430"/>
      <c r="CT8" s="454">
        <v>0.81</v>
      </c>
      <c r="CU8" s="455"/>
      <c r="CV8" s="455"/>
      <c r="CW8" s="455"/>
      <c r="CX8" s="455"/>
      <c r="CY8" s="455"/>
      <c r="CZ8" s="455"/>
      <c r="DA8" s="456"/>
      <c r="DB8" s="454">
        <v>0.79</v>
      </c>
      <c r="DC8" s="455"/>
      <c r="DD8" s="455"/>
      <c r="DE8" s="455"/>
      <c r="DF8" s="455"/>
      <c r="DG8" s="455"/>
      <c r="DH8" s="455"/>
      <c r="DI8" s="456"/>
      <c r="DJ8" s="46"/>
      <c r="DK8" s="46"/>
      <c r="DL8" s="46"/>
      <c r="DM8" s="46"/>
      <c r="DN8" s="46"/>
      <c r="DO8" s="46"/>
    </row>
    <row r="9" spans="1:119" ht="18.75" customHeight="1" thickBot="1">
      <c r="A9" s="54"/>
      <c r="B9" s="399" t="s">
        <v>116</v>
      </c>
      <c r="C9" s="400"/>
      <c r="D9" s="400"/>
      <c r="E9" s="400"/>
      <c r="F9" s="400"/>
      <c r="G9" s="400"/>
      <c r="H9" s="400"/>
      <c r="I9" s="400"/>
      <c r="J9" s="400"/>
      <c r="K9" s="488"/>
      <c r="L9" s="489" t="s">
        <v>115</v>
      </c>
      <c r="M9" s="490"/>
      <c r="N9" s="490"/>
      <c r="O9" s="490"/>
      <c r="P9" s="490"/>
      <c r="Q9" s="491"/>
      <c r="R9" s="492">
        <v>1475183</v>
      </c>
      <c r="S9" s="493"/>
      <c r="T9" s="493"/>
      <c r="U9" s="493"/>
      <c r="V9" s="494"/>
      <c r="W9" s="390" t="s">
        <v>114</v>
      </c>
      <c r="X9" s="391"/>
      <c r="Y9" s="391"/>
      <c r="Z9" s="391"/>
      <c r="AA9" s="391"/>
      <c r="AB9" s="391"/>
      <c r="AC9" s="391"/>
      <c r="AD9" s="391"/>
      <c r="AE9" s="391"/>
      <c r="AF9" s="391"/>
      <c r="AG9" s="391"/>
      <c r="AH9" s="391"/>
      <c r="AI9" s="391"/>
      <c r="AJ9" s="391"/>
      <c r="AK9" s="391"/>
      <c r="AL9" s="396"/>
      <c r="AM9" s="414" t="s">
        <v>113</v>
      </c>
      <c r="AN9" s="415"/>
      <c r="AO9" s="415"/>
      <c r="AP9" s="415"/>
      <c r="AQ9" s="415"/>
      <c r="AR9" s="415"/>
      <c r="AS9" s="415"/>
      <c r="AT9" s="416"/>
      <c r="AU9" s="417" t="s">
        <v>112</v>
      </c>
      <c r="AV9" s="418"/>
      <c r="AW9" s="418"/>
      <c r="AX9" s="418"/>
      <c r="AY9" s="419" t="s">
        <v>111</v>
      </c>
      <c r="AZ9" s="420"/>
      <c r="BA9" s="420"/>
      <c r="BB9" s="420"/>
      <c r="BC9" s="420"/>
      <c r="BD9" s="420"/>
      <c r="BE9" s="420"/>
      <c r="BF9" s="420"/>
      <c r="BG9" s="420"/>
      <c r="BH9" s="420"/>
      <c r="BI9" s="420"/>
      <c r="BJ9" s="420"/>
      <c r="BK9" s="420"/>
      <c r="BL9" s="420"/>
      <c r="BM9" s="421"/>
      <c r="BN9" s="422">
        <v>-1423777</v>
      </c>
      <c r="BO9" s="423"/>
      <c r="BP9" s="423"/>
      <c r="BQ9" s="423"/>
      <c r="BR9" s="423"/>
      <c r="BS9" s="423"/>
      <c r="BT9" s="423"/>
      <c r="BU9" s="424"/>
      <c r="BV9" s="422">
        <v>-211692</v>
      </c>
      <c r="BW9" s="423"/>
      <c r="BX9" s="423"/>
      <c r="BY9" s="423"/>
      <c r="BZ9" s="423"/>
      <c r="CA9" s="423"/>
      <c r="CB9" s="423"/>
      <c r="CC9" s="424"/>
      <c r="CD9" s="428" t="s">
        <v>110</v>
      </c>
      <c r="CE9" s="429"/>
      <c r="CF9" s="429"/>
      <c r="CG9" s="429"/>
      <c r="CH9" s="429"/>
      <c r="CI9" s="429"/>
      <c r="CJ9" s="429"/>
      <c r="CK9" s="429"/>
      <c r="CL9" s="429"/>
      <c r="CM9" s="429"/>
      <c r="CN9" s="429"/>
      <c r="CO9" s="429"/>
      <c r="CP9" s="429"/>
      <c r="CQ9" s="429"/>
      <c r="CR9" s="429"/>
      <c r="CS9" s="430"/>
      <c r="CT9" s="425">
        <v>19.100000000000001</v>
      </c>
      <c r="CU9" s="426"/>
      <c r="CV9" s="426"/>
      <c r="CW9" s="426"/>
      <c r="CX9" s="426"/>
      <c r="CY9" s="426"/>
      <c r="CZ9" s="426"/>
      <c r="DA9" s="427"/>
      <c r="DB9" s="425">
        <v>19.899999999999999</v>
      </c>
      <c r="DC9" s="426"/>
      <c r="DD9" s="426"/>
      <c r="DE9" s="426"/>
      <c r="DF9" s="426"/>
      <c r="DG9" s="426"/>
      <c r="DH9" s="426"/>
      <c r="DI9" s="427"/>
      <c r="DJ9" s="46"/>
      <c r="DK9" s="46"/>
      <c r="DL9" s="46"/>
      <c r="DM9" s="46"/>
      <c r="DN9" s="46"/>
      <c r="DO9" s="46"/>
    </row>
    <row r="10" spans="1:119" ht="18.75" customHeight="1" thickBot="1">
      <c r="A10" s="54"/>
      <c r="B10" s="399"/>
      <c r="C10" s="400"/>
      <c r="D10" s="400"/>
      <c r="E10" s="400"/>
      <c r="F10" s="400"/>
      <c r="G10" s="400"/>
      <c r="H10" s="400"/>
      <c r="I10" s="400"/>
      <c r="J10" s="400"/>
      <c r="K10" s="488"/>
      <c r="L10" s="466" t="s">
        <v>109</v>
      </c>
      <c r="M10" s="415"/>
      <c r="N10" s="415"/>
      <c r="O10" s="415"/>
      <c r="P10" s="415"/>
      <c r="Q10" s="416"/>
      <c r="R10" s="467">
        <v>1474015</v>
      </c>
      <c r="S10" s="468"/>
      <c r="T10" s="468"/>
      <c r="U10" s="468"/>
      <c r="V10" s="469"/>
      <c r="W10" s="392"/>
      <c r="X10" s="393"/>
      <c r="Y10" s="393"/>
      <c r="Z10" s="393"/>
      <c r="AA10" s="393"/>
      <c r="AB10" s="393"/>
      <c r="AC10" s="393"/>
      <c r="AD10" s="393"/>
      <c r="AE10" s="393"/>
      <c r="AF10" s="393"/>
      <c r="AG10" s="393"/>
      <c r="AH10" s="393"/>
      <c r="AI10" s="393"/>
      <c r="AJ10" s="393"/>
      <c r="AK10" s="393"/>
      <c r="AL10" s="397"/>
      <c r="AM10" s="414" t="s">
        <v>108</v>
      </c>
      <c r="AN10" s="415"/>
      <c r="AO10" s="415"/>
      <c r="AP10" s="415"/>
      <c r="AQ10" s="415"/>
      <c r="AR10" s="415"/>
      <c r="AS10" s="415"/>
      <c r="AT10" s="416"/>
      <c r="AU10" s="417" t="s">
        <v>90</v>
      </c>
      <c r="AV10" s="418"/>
      <c r="AW10" s="418"/>
      <c r="AX10" s="418"/>
      <c r="AY10" s="419" t="s">
        <v>107</v>
      </c>
      <c r="AZ10" s="420"/>
      <c r="BA10" s="420"/>
      <c r="BB10" s="420"/>
      <c r="BC10" s="420"/>
      <c r="BD10" s="420"/>
      <c r="BE10" s="420"/>
      <c r="BF10" s="420"/>
      <c r="BG10" s="420"/>
      <c r="BH10" s="420"/>
      <c r="BI10" s="420"/>
      <c r="BJ10" s="420"/>
      <c r="BK10" s="420"/>
      <c r="BL10" s="420"/>
      <c r="BM10" s="421"/>
      <c r="BN10" s="422">
        <v>499</v>
      </c>
      <c r="BO10" s="423"/>
      <c r="BP10" s="423"/>
      <c r="BQ10" s="423"/>
      <c r="BR10" s="423"/>
      <c r="BS10" s="423"/>
      <c r="BT10" s="423"/>
      <c r="BU10" s="424"/>
      <c r="BV10" s="422">
        <v>2482</v>
      </c>
      <c r="BW10" s="423"/>
      <c r="BX10" s="423"/>
      <c r="BY10" s="423"/>
      <c r="BZ10" s="423"/>
      <c r="CA10" s="423"/>
      <c r="CB10" s="423"/>
      <c r="CC10" s="424"/>
      <c r="CD10" s="78" t="s">
        <v>106</v>
      </c>
      <c r="CE10" s="77"/>
      <c r="CF10" s="77"/>
      <c r="CG10" s="77"/>
      <c r="CH10" s="77"/>
      <c r="CI10" s="77"/>
      <c r="CJ10" s="77"/>
      <c r="CK10" s="77"/>
      <c r="CL10" s="77"/>
      <c r="CM10" s="77"/>
      <c r="CN10" s="77"/>
      <c r="CO10" s="77"/>
      <c r="CP10" s="77"/>
      <c r="CQ10" s="77"/>
      <c r="CR10" s="77"/>
      <c r="CS10" s="76"/>
      <c r="CT10" s="75"/>
      <c r="CU10" s="74"/>
      <c r="CV10" s="74"/>
      <c r="CW10" s="74"/>
      <c r="CX10" s="74"/>
      <c r="CY10" s="74"/>
      <c r="CZ10" s="74"/>
      <c r="DA10" s="73"/>
      <c r="DB10" s="75"/>
      <c r="DC10" s="74"/>
      <c r="DD10" s="74"/>
      <c r="DE10" s="74"/>
      <c r="DF10" s="74"/>
      <c r="DG10" s="74"/>
      <c r="DH10" s="74"/>
      <c r="DI10" s="73"/>
      <c r="DJ10" s="46"/>
      <c r="DK10" s="46"/>
      <c r="DL10" s="46"/>
      <c r="DM10" s="46"/>
      <c r="DN10" s="46"/>
      <c r="DO10" s="46"/>
    </row>
    <row r="11" spans="1:119" ht="18.75" customHeight="1" thickBot="1">
      <c r="A11" s="54"/>
      <c r="B11" s="399"/>
      <c r="C11" s="400"/>
      <c r="D11" s="400"/>
      <c r="E11" s="400"/>
      <c r="F11" s="400"/>
      <c r="G11" s="400"/>
      <c r="H11" s="400"/>
      <c r="I11" s="400"/>
      <c r="J11" s="400"/>
      <c r="K11" s="488"/>
      <c r="L11" s="460" t="s">
        <v>105</v>
      </c>
      <c r="M11" s="461"/>
      <c r="N11" s="461"/>
      <c r="O11" s="461"/>
      <c r="P11" s="461"/>
      <c r="Q11" s="462"/>
      <c r="R11" s="463" t="s">
        <v>104</v>
      </c>
      <c r="S11" s="464"/>
      <c r="T11" s="464"/>
      <c r="U11" s="464"/>
      <c r="V11" s="465"/>
      <c r="W11" s="392"/>
      <c r="X11" s="393"/>
      <c r="Y11" s="393"/>
      <c r="Z11" s="393"/>
      <c r="AA11" s="393"/>
      <c r="AB11" s="393"/>
      <c r="AC11" s="393"/>
      <c r="AD11" s="393"/>
      <c r="AE11" s="393"/>
      <c r="AF11" s="393"/>
      <c r="AG11" s="393"/>
      <c r="AH11" s="393"/>
      <c r="AI11" s="393"/>
      <c r="AJ11" s="393"/>
      <c r="AK11" s="393"/>
      <c r="AL11" s="397"/>
      <c r="AM11" s="414" t="s">
        <v>103</v>
      </c>
      <c r="AN11" s="415"/>
      <c r="AO11" s="415"/>
      <c r="AP11" s="415"/>
      <c r="AQ11" s="415"/>
      <c r="AR11" s="415"/>
      <c r="AS11" s="415"/>
      <c r="AT11" s="416"/>
      <c r="AU11" s="417" t="s">
        <v>90</v>
      </c>
      <c r="AV11" s="418"/>
      <c r="AW11" s="418"/>
      <c r="AX11" s="418"/>
      <c r="AY11" s="419" t="s">
        <v>102</v>
      </c>
      <c r="AZ11" s="420"/>
      <c r="BA11" s="420"/>
      <c r="BB11" s="420"/>
      <c r="BC11" s="420"/>
      <c r="BD11" s="420"/>
      <c r="BE11" s="420"/>
      <c r="BF11" s="420"/>
      <c r="BG11" s="420"/>
      <c r="BH11" s="420"/>
      <c r="BI11" s="420"/>
      <c r="BJ11" s="420"/>
      <c r="BK11" s="420"/>
      <c r="BL11" s="420"/>
      <c r="BM11" s="421"/>
      <c r="BN11" s="422" t="s">
        <v>41</v>
      </c>
      <c r="BO11" s="423"/>
      <c r="BP11" s="423"/>
      <c r="BQ11" s="423"/>
      <c r="BR11" s="423"/>
      <c r="BS11" s="423"/>
      <c r="BT11" s="423"/>
      <c r="BU11" s="424"/>
      <c r="BV11" s="422" t="s">
        <v>41</v>
      </c>
      <c r="BW11" s="423"/>
      <c r="BX11" s="423"/>
      <c r="BY11" s="423"/>
      <c r="BZ11" s="423"/>
      <c r="CA11" s="423"/>
      <c r="CB11" s="423"/>
      <c r="CC11" s="424"/>
      <c r="CD11" s="428" t="s">
        <v>101</v>
      </c>
      <c r="CE11" s="429"/>
      <c r="CF11" s="429"/>
      <c r="CG11" s="429"/>
      <c r="CH11" s="429"/>
      <c r="CI11" s="429"/>
      <c r="CJ11" s="429"/>
      <c r="CK11" s="429"/>
      <c r="CL11" s="429"/>
      <c r="CM11" s="429"/>
      <c r="CN11" s="429"/>
      <c r="CO11" s="429"/>
      <c r="CP11" s="429"/>
      <c r="CQ11" s="429"/>
      <c r="CR11" s="429"/>
      <c r="CS11" s="430"/>
      <c r="CT11" s="454" t="s">
        <v>41</v>
      </c>
      <c r="CU11" s="455"/>
      <c r="CV11" s="455"/>
      <c r="CW11" s="455"/>
      <c r="CX11" s="455"/>
      <c r="CY11" s="455"/>
      <c r="CZ11" s="455"/>
      <c r="DA11" s="456"/>
      <c r="DB11" s="454" t="s">
        <v>41</v>
      </c>
      <c r="DC11" s="455"/>
      <c r="DD11" s="455"/>
      <c r="DE11" s="455"/>
      <c r="DF11" s="455"/>
      <c r="DG11" s="455"/>
      <c r="DH11" s="455"/>
      <c r="DI11" s="456"/>
      <c r="DJ11" s="46"/>
      <c r="DK11" s="46"/>
      <c r="DL11" s="46"/>
      <c r="DM11" s="46"/>
      <c r="DN11" s="46"/>
      <c r="DO11" s="46"/>
    </row>
    <row r="12" spans="1:119" ht="18.75" customHeight="1">
      <c r="A12" s="54"/>
      <c r="B12" s="470" t="s">
        <v>100</v>
      </c>
      <c r="C12" s="471"/>
      <c r="D12" s="471"/>
      <c r="E12" s="471"/>
      <c r="F12" s="471"/>
      <c r="G12" s="471"/>
      <c r="H12" s="471"/>
      <c r="I12" s="471"/>
      <c r="J12" s="471"/>
      <c r="K12" s="472"/>
      <c r="L12" s="479" t="s">
        <v>99</v>
      </c>
      <c r="M12" s="480"/>
      <c r="N12" s="480"/>
      <c r="O12" s="480"/>
      <c r="P12" s="480"/>
      <c r="Q12" s="481"/>
      <c r="R12" s="482">
        <v>1418340</v>
      </c>
      <c r="S12" s="483"/>
      <c r="T12" s="483"/>
      <c r="U12" s="483"/>
      <c r="V12" s="484"/>
      <c r="W12" s="485" t="s">
        <v>65</v>
      </c>
      <c r="X12" s="418"/>
      <c r="Y12" s="418"/>
      <c r="Z12" s="418"/>
      <c r="AA12" s="418"/>
      <c r="AB12" s="486"/>
      <c r="AC12" s="417" t="s">
        <v>98</v>
      </c>
      <c r="AD12" s="418"/>
      <c r="AE12" s="418"/>
      <c r="AF12" s="418"/>
      <c r="AG12" s="486"/>
      <c r="AH12" s="417" t="s">
        <v>97</v>
      </c>
      <c r="AI12" s="418"/>
      <c r="AJ12" s="418"/>
      <c r="AK12" s="418"/>
      <c r="AL12" s="487"/>
      <c r="AM12" s="414" t="s">
        <v>96</v>
      </c>
      <c r="AN12" s="415"/>
      <c r="AO12" s="415"/>
      <c r="AP12" s="415"/>
      <c r="AQ12" s="415"/>
      <c r="AR12" s="415"/>
      <c r="AS12" s="415"/>
      <c r="AT12" s="416"/>
      <c r="AU12" s="417" t="s">
        <v>95</v>
      </c>
      <c r="AV12" s="418"/>
      <c r="AW12" s="418"/>
      <c r="AX12" s="418"/>
      <c r="AY12" s="419" t="s">
        <v>94</v>
      </c>
      <c r="AZ12" s="420"/>
      <c r="BA12" s="420"/>
      <c r="BB12" s="420"/>
      <c r="BC12" s="420"/>
      <c r="BD12" s="420"/>
      <c r="BE12" s="420"/>
      <c r="BF12" s="420"/>
      <c r="BG12" s="420"/>
      <c r="BH12" s="420"/>
      <c r="BI12" s="420"/>
      <c r="BJ12" s="420"/>
      <c r="BK12" s="420"/>
      <c r="BL12" s="420"/>
      <c r="BM12" s="421"/>
      <c r="BN12" s="422">
        <v>2329813</v>
      </c>
      <c r="BO12" s="423"/>
      <c r="BP12" s="423"/>
      <c r="BQ12" s="423"/>
      <c r="BR12" s="423"/>
      <c r="BS12" s="423"/>
      <c r="BT12" s="423"/>
      <c r="BU12" s="424"/>
      <c r="BV12" s="422">
        <v>187000</v>
      </c>
      <c r="BW12" s="423"/>
      <c r="BX12" s="423"/>
      <c r="BY12" s="423"/>
      <c r="BZ12" s="423"/>
      <c r="CA12" s="423"/>
      <c r="CB12" s="423"/>
      <c r="CC12" s="424"/>
      <c r="CD12" s="428" t="s">
        <v>93</v>
      </c>
      <c r="CE12" s="429"/>
      <c r="CF12" s="429"/>
      <c r="CG12" s="429"/>
      <c r="CH12" s="429"/>
      <c r="CI12" s="429"/>
      <c r="CJ12" s="429"/>
      <c r="CK12" s="429"/>
      <c r="CL12" s="429"/>
      <c r="CM12" s="429"/>
      <c r="CN12" s="429"/>
      <c r="CO12" s="429"/>
      <c r="CP12" s="429"/>
      <c r="CQ12" s="429"/>
      <c r="CR12" s="429"/>
      <c r="CS12" s="430"/>
      <c r="CT12" s="454" t="s">
        <v>41</v>
      </c>
      <c r="CU12" s="455"/>
      <c r="CV12" s="455"/>
      <c r="CW12" s="455"/>
      <c r="CX12" s="455"/>
      <c r="CY12" s="455"/>
      <c r="CZ12" s="455"/>
      <c r="DA12" s="456"/>
      <c r="DB12" s="454" t="s">
        <v>41</v>
      </c>
      <c r="DC12" s="455"/>
      <c r="DD12" s="455"/>
      <c r="DE12" s="455"/>
      <c r="DF12" s="455"/>
      <c r="DG12" s="455"/>
      <c r="DH12" s="455"/>
      <c r="DI12" s="456"/>
      <c r="DJ12" s="46"/>
      <c r="DK12" s="46"/>
      <c r="DL12" s="46"/>
      <c r="DM12" s="46"/>
      <c r="DN12" s="46"/>
      <c r="DO12" s="46"/>
    </row>
    <row r="13" spans="1:119" ht="18.75" customHeight="1">
      <c r="A13" s="54"/>
      <c r="B13" s="473"/>
      <c r="C13" s="474"/>
      <c r="D13" s="474"/>
      <c r="E13" s="474"/>
      <c r="F13" s="474"/>
      <c r="G13" s="474"/>
      <c r="H13" s="474"/>
      <c r="I13" s="474"/>
      <c r="J13" s="474"/>
      <c r="K13" s="475"/>
      <c r="L13" s="72"/>
      <c r="M13" s="495" t="s">
        <v>85</v>
      </c>
      <c r="N13" s="496"/>
      <c r="O13" s="496"/>
      <c r="P13" s="496"/>
      <c r="Q13" s="497"/>
      <c r="R13" s="498">
        <v>1375773</v>
      </c>
      <c r="S13" s="499"/>
      <c r="T13" s="499"/>
      <c r="U13" s="499"/>
      <c r="V13" s="500"/>
      <c r="W13" s="441" t="s">
        <v>92</v>
      </c>
      <c r="X13" s="442"/>
      <c r="Y13" s="442"/>
      <c r="Z13" s="442"/>
      <c r="AA13" s="442"/>
      <c r="AB13" s="432"/>
      <c r="AC13" s="467">
        <v>5052</v>
      </c>
      <c r="AD13" s="468"/>
      <c r="AE13" s="468"/>
      <c r="AF13" s="468"/>
      <c r="AG13" s="501"/>
      <c r="AH13" s="467">
        <v>5229</v>
      </c>
      <c r="AI13" s="468"/>
      <c r="AJ13" s="468"/>
      <c r="AK13" s="468"/>
      <c r="AL13" s="469"/>
      <c r="AM13" s="414" t="s">
        <v>91</v>
      </c>
      <c r="AN13" s="415"/>
      <c r="AO13" s="415"/>
      <c r="AP13" s="415"/>
      <c r="AQ13" s="415"/>
      <c r="AR13" s="415"/>
      <c r="AS13" s="415"/>
      <c r="AT13" s="416"/>
      <c r="AU13" s="417" t="s">
        <v>90</v>
      </c>
      <c r="AV13" s="418"/>
      <c r="AW13" s="418"/>
      <c r="AX13" s="418"/>
      <c r="AY13" s="419" t="s">
        <v>89</v>
      </c>
      <c r="AZ13" s="420"/>
      <c r="BA13" s="420"/>
      <c r="BB13" s="420"/>
      <c r="BC13" s="420"/>
      <c r="BD13" s="420"/>
      <c r="BE13" s="420"/>
      <c r="BF13" s="420"/>
      <c r="BG13" s="420"/>
      <c r="BH13" s="420"/>
      <c r="BI13" s="420"/>
      <c r="BJ13" s="420"/>
      <c r="BK13" s="420"/>
      <c r="BL13" s="420"/>
      <c r="BM13" s="421"/>
      <c r="BN13" s="422">
        <v>-3753091</v>
      </c>
      <c r="BO13" s="423"/>
      <c r="BP13" s="423"/>
      <c r="BQ13" s="423"/>
      <c r="BR13" s="423"/>
      <c r="BS13" s="423"/>
      <c r="BT13" s="423"/>
      <c r="BU13" s="424"/>
      <c r="BV13" s="422">
        <v>-396210</v>
      </c>
      <c r="BW13" s="423"/>
      <c r="BX13" s="423"/>
      <c r="BY13" s="423"/>
      <c r="BZ13" s="423"/>
      <c r="CA13" s="423"/>
      <c r="CB13" s="423"/>
      <c r="CC13" s="424"/>
      <c r="CD13" s="428" t="s">
        <v>88</v>
      </c>
      <c r="CE13" s="429"/>
      <c r="CF13" s="429"/>
      <c r="CG13" s="429"/>
      <c r="CH13" s="429"/>
      <c r="CI13" s="429"/>
      <c r="CJ13" s="429"/>
      <c r="CK13" s="429"/>
      <c r="CL13" s="429"/>
      <c r="CM13" s="429"/>
      <c r="CN13" s="429"/>
      <c r="CO13" s="429"/>
      <c r="CP13" s="429"/>
      <c r="CQ13" s="429"/>
      <c r="CR13" s="429"/>
      <c r="CS13" s="430"/>
      <c r="CT13" s="425">
        <v>15.2</v>
      </c>
      <c r="CU13" s="426"/>
      <c r="CV13" s="426"/>
      <c r="CW13" s="426"/>
      <c r="CX13" s="426"/>
      <c r="CY13" s="426"/>
      <c r="CZ13" s="426"/>
      <c r="DA13" s="427"/>
      <c r="DB13" s="425">
        <v>15.2</v>
      </c>
      <c r="DC13" s="426"/>
      <c r="DD13" s="426"/>
      <c r="DE13" s="426"/>
      <c r="DF13" s="426"/>
      <c r="DG13" s="426"/>
      <c r="DH13" s="426"/>
      <c r="DI13" s="427"/>
      <c r="DJ13" s="46"/>
      <c r="DK13" s="46"/>
      <c r="DL13" s="46"/>
      <c r="DM13" s="46"/>
      <c r="DN13" s="46"/>
      <c r="DO13" s="46"/>
    </row>
    <row r="14" spans="1:119" ht="18.75" customHeight="1" thickBot="1">
      <c r="A14" s="54"/>
      <c r="B14" s="473"/>
      <c r="C14" s="474"/>
      <c r="D14" s="474"/>
      <c r="E14" s="474"/>
      <c r="F14" s="474"/>
      <c r="G14" s="474"/>
      <c r="H14" s="474"/>
      <c r="I14" s="474"/>
      <c r="J14" s="474"/>
      <c r="K14" s="475"/>
      <c r="L14" s="502" t="s">
        <v>87</v>
      </c>
      <c r="M14" s="503"/>
      <c r="N14" s="503"/>
      <c r="O14" s="503"/>
      <c r="P14" s="503"/>
      <c r="Q14" s="504"/>
      <c r="R14" s="498">
        <v>1419549</v>
      </c>
      <c r="S14" s="499"/>
      <c r="T14" s="499"/>
      <c r="U14" s="499"/>
      <c r="V14" s="500"/>
      <c r="W14" s="394"/>
      <c r="X14" s="395"/>
      <c r="Y14" s="395"/>
      <c r="Z14" s="395"/>
      <c r="AA14" s="395"/>
      <c r="AB14" s="382"/>
      <c r="AC14" s="505">
        <v>0.9</v>
      </c>
      <c r="AD14" s="506"/>
      <c r="AE14" s="506"/>
      <c r="AF14" s="506"/>
      <c r="AG14" s="507"/>
      <c r="AH14" s="505">
        <v>0.9</v>
      </c>
      <c r="AI14" s="506"/>
      <c r="AJ14" s="506"/>
      <c r="AK14" s="506"/>
      <c r="AL14" s="508"/>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422"/>
      <c r="BO14" s="423"/>
      <c r="BP14" s="423"/>
      <c r="BQ14" s="423"/>
      <c r="BR14" s="423"/>
      <c r="BS14" s="423"/>
      <c r="BT14" s="423"/>
      <c r="BU14" s="424"/>
      <c r="BV14" s="422"/>
      <c r="BW14" s="423"/>
      <c r="BX14" s="423"/>
      <c r="BY14" s="423"/>
      <c r="BZ14" s="423"/>
      <c r="CA14" s="423"/>
      <c r="CB14" s="423"/>
      <c r="CC14" s="424"/>
      <c r="CD14" s="509" t="s">
        <v>86</v>
      </c>
      <c r="CE14" s="510"/>
      <c r="CF14" s="510"/>
      <c r="CG14" s="510"/>
      <c r="CH14" s="510"/>
      <c r="CI14" s="510"/>
      <c r="CJ14" s="510"/>
      <c r="CK14" s="510"/>
      <c r="CL14" s="510"/>
      <c r="CM14" s="510"/>
      <c r="CN14" s="510"/>
      <c r="CO14" s="510"/>
      <c r="CP14" s="510"/>
      <c r="CQ14" s="510"/>
      <c r="CR14" s="510"/>
      <c r="CS14" s="511"/>
      <c r="CT14" s="512">
        <v>226.2</v>
      </c>
      <c r="CU14" s="513"/>
      <c r="CV14" s="513"/>
      <c r="CW14" s="513"/>
      <c r="CX14" s="513"/>
      <c r="CY14" s="513"/>
      <c r="CZ14" s="513"/>
      <c r="DA14" s="514"/>
      <c r="DB14" s="512">
        <v>229.6</v>
      </c>
      <c r="DC14" s="513"/>
      <c r="DD14" s="513"/>
      <c r="DE14" s="513"/>
      <c r="DF14" s="513"/>
      <c r="DG14" s="513"/>
      <c r="DH14" s="513"/>
      <c r="DI14" s="514"/>
      <c r="DJ14" s="46"/>
      <c r="DK14" s="46"/>
      <c r="DL14" s="46"/>
      <c r="DM14" s="46"/>
      <c r="DN14" s="46"/>
      <c r="DO14" s="46"/>
    </row>
    <row r="15" spans="1:119" ht="18.75" customHeight="1">
      <c r="A15" s="54"/>
      <c r="B15" s="473"/>
      <c r="C15" s="474"/>
      <c r="D15" s="474"/>
      <c r="E15" s="474"/>
      <c r="F15" s="474"/>
      <c r="G15" s="474"/>
      <c r="H15" s="474"/>
      <c r="I15" s="474"/>
      <c r="J15" s="474"/>
      <c r="K15" s="475"/>
      <c r="L15" s="72"/>
      <c r="M15" s="495" t="s">
        <v>85</v>
      </c>
      <c r="N15" s="496"/>
      <c r="O15" s="496"/>
      <c r="P15" s="496"/>
      <c r="Q15" s="497"/>
      <c r="R15" s="498">
        <v>1377940</v>
      </c>
      <c r="S15" s="499"/>
      <c r="T15" s="499"/>
      <c r="U15" s="499"/>
      <c r="V15" s="500"/>
      <c r="W15" s="441" t="s">
        <v>84</v>
      </c>
      <c r="X15" s="442"/>
      <c r="Y15" s="442"/>
      <c r="Z15" s="442"/>
      <c r="AA15" s="442"/>
      <c r="AB15" s="432"/>
      <c r="AC15" s="467">
        <v>127299</v>
      </c>
      <c r="AD15" s="468"/>
      <c r="AE15" s="468"/>
      <c r="AF15" s="468"/>
      <c r="AG15" s="501"/>
      <c r="AH15" s="467">
        <v>131687</v>
      </c>
      <c r="AI15" s="468"/>
      <c r="AJ15" s="468"/>
      <c r="AK15" s="468"/>
      <c r="AL15" s="469"/>
      <c r="AM15" s="414"/>
      <c r="AN15" s="415"/>
      <c r="AO15" s="415"/>
      <c r="AP15" s="415"/>
      <c r="AQ15" s="415"/>
      <c r="AR15" s="415"/>
      <c r="AS15" s="415"/>
      <c r="AT15" s="416"/>
      <c r="AU15" s="417"/>
      <c r="AV15" s="418"/>
      <c r="AW15" s="418"/>
      <c r="AX15" s="418"/>
      <c r="AY15" s="402" t="s">
        <v>83</v>
      </c>
      <c r="AZ15" s="403"/>
      <c r="BA15" s="403"/>
      <c r="BB15" s="403"/>
      <c r="BC15" s="403"/>
      <c r="BD15" s="403"/>
      <c r="BE15" s="403"/>
      <c r="BF15" s="403"/>
      <c r="BG15" s="403"/>
      <c r="BH15" s="403"/>
      <c r="BI15" s="403"/>
      <c r="BJ15" s="403"/>
      <c r="BK15" s="403"/>
      <c r="BL15" s="403"/>
      <c r="BM15" s="404"/>
      <c r="BN15" s="405">
        <v>208635013</v>
      </c>
      <c r="BO15" s="406"/>
      <c r="BP15" s="406"/>
      <c r="BQ15" s="406"/>
      <c r="BR15" s="406"/>
      <c r="BS15" s="406"/>
      <c r="BT15" s="406"/>
      <c r="BU15" s="407"/>
      <c r="BV15" s="405">
        <v>203311787</v>
      </c>
      <c r="BW15" s="406"/>
      <c r="BX15" s="406"/>
      <c r="BY15" s="406"/>
      <c r="BZ15" s="406"/>
      <c r="CA15" s="406"/>
      <c r="CB15" s="406"/>
      <c r="CC15" s="407"/>
      <c r="CD15" s="515" t="s">
        <v>82</v>
      </c>
      <c r="CE15" s="516"/>
      <c r="CF15" s="516"/>
      <c r="CG15" s="516"/>
      <c r="CH15" s="516"/>
      <c r="CI15" s="516"/>
      <c r="CJ15" s="516"/>
      <c r="CK15" s="516"/>
      <c r="CL15" s="516"/>
      <c r="CM15" s="516"/>
      <c r="CN15" s="516"/>
      <c r="CO15" s="516"/>
      <c r="CP15" s="516"/>
      <c r="CQ15" s="516"/>
      <c r="CR15" s="516"/>
      <c r="CS15" s="517"/>
      <c r="CT15" s="71"/>
      <c r="CU15" s="70"/>
      <c r="CV15" s="70"/>
      <c r="CW15" s="70"/>
      <c r="CX15" s="70"/>
      <c r="CY15" s="70"/>
      <c r="CZ15" s="70"/>
      <c r="DA15" s="69"/>
      <c r="DB15" s="71"/>
      <c r="DC15" s="70"/>
      <c r="DD15" s="70"/>
      <c r="DE15" s="70"/>
      <c r="DF15" s="70"/>
      <c r="DG15" s="70"/>
      <c r="DH15" s="70"/>
      <c r="DI15" s="69"/>
      <c r="DJ15" s="46"/>
      <c r="DK15" s="46"/>
      <c r="DL15" s="46"/>
      <c r="DM15" s="46"/>
      <c r="DN15" s="46"/>
      <c r="DO15" s="46"/>
    </row>
    <row r="16" spans="1:119" ht="18.75" customHeight="1">
      <c r="A16" s="54"/>
      <c r="B16" s="473"/>
      <c r="C16" s="474"/>
      <c r="D16" s="474"/>
      <c r="E16" s="474"/>
      <c r="F16" s="474"/>
      <c r="G16" s="474"/>
      <c r="H16" s="474"/>
      <c r="I16" s="474"/>
      <c r="J16" s="474"/>
      <c r="K16" s="475"/>
      <c r="L16" s="502" t="s">
        <v>81</v>
      </c>
      <c r="M16" s="526"/>
      <c r="N16" s="526"/>
      <c r="O16" s="526"/>
      <c r="P16" s="526"/>
      <c r="Q16" s="527"/>
      <c r="R16" s="518" t="s">
        <v>80</v>
      </c>
      <c r="S16" s="519"/>
      <c r="T16" s="519"/>
      <c r="U16" s="519"/>
      <c r="V16" s="520"/>
      <c r="W16" s="394"/>
      <c r="X16" s="395"/>
      <c r="Y16" s="395"/>
      <c r="Z16" s="395"/>
      <c r="AA16" s="395"/>
      <c r="AB16" s="382"/>
      <c r="AC16" s="505">
        <v>21.6</v>
      </c>
      <c r="AD16" s="506"/>
      <c r="AE16" s="506"/>
      <c r="AF16" s="506"/>
      <c r="AG16" s="507"/>
      <c r="AH16" s="505">
        <v>21.7</v>
      </c>
      <c r="AI16" s="506"/>
      <c r="AJ16" s="506"/>
      <c r="AK16" s="506"/>
      <c r="AL16" s="508"/>
      <c r="AM16" s="414"/>
      <c r="AN16" s="415"/>
      <c r="AO16" s="415"/>
      <c r="AP16" s="415"/>
      <c r="AQ16" s="415"/>
      <c r="AR16" s="415"/>
      <c r="AS16" s="415"/>
      <c r="AT16" s="416"/>
      <c r="AU16" s="417"/>
      <c r="AV16" s="418"/>
      <c r="AW16" s="418"/>
      <c r="AX16" s="418"/>
      <c r="AY16" s="419" t="s">
        <v>79</v>
      </c>
      <c r="AZ16" s="420"/>
      <c r="BA16" s="420"/>
      <c r="BB16" s="420"/>
      <c r="BC16" s="420"/>
      <c r="BD16" s="420"/>
      <c r="BE16" s="420"/>
      <c r="BF16" s="420"/>
      <c r="BG16" s="420"/>
      <c r="BH16" s="420"/>
      <c r="BI16" s="420"/>
      <c r="BJ16" s="420"/>
      <c r="BK16" s="420"/>
      <c r="BL16" s="420"/>
      <c r="BM16" s="421"/>
      <c r="BN16" s="422">
        <v>254059873</v>
      </c>
      <c r="BO16" s="423"/>
      <c r="BP16" s="423"/>
      <c r="BQ16" s="423"/>
      <c r="BR16" s="423"/>
      <c r="BS16" s="423"/>
      <c r="BT16" s="423"/>
      <c r="BU16" s="424"/>
      <c r="BV16" s="422">
        <v>251425960</v>
      </c>
      <c r="BW16" s="423"/>
      <c r="BX16" s="423"/>
      <c r="BY16" s="423"/>
      <c r="BZ16" s="423"/>
      <c r="CA16" s="423"/>
      <c r="CB16" s="423"/>
      <c r="CC16" s="424"/>
      <c r="CD16" s="67"/>
      <c r="CE16" s="524"/>
      <c r="CF16" s="524"/>
      <c r="CG16" s="524"/>
      <c r="CH16" s="524"/>
      <c r="CI16" s="524"/>
      <c r="CJ16" s="524"/>
      <c r="CK16" s="524"/>
      <c r="CL16" s="524"/>
      <c r="CM16" s="524"/>
      <c r="CN16" s="524"/>
      <c r="CO16" s="524"/>
      <c r="CP16" s="524"/>
      <c r="CQ16" s="524"/>
      <c r="CR16" s="524"/>
      <c r="CS16" s="525"/>
      <c r="CT16" s="425"/>
      <c r="CU16" s="426"/>
      <c r="CV16" s="426"/>
      <c r="CW16" s="426"/>
      <c r="CX16" s="426"/>
      <c r="CY16" s="426"/>
      <c r="CZ16" s="426"/>
      <c r="DA16" s="427"/>
      <c r="DB16" s="425"/>
      <c r="DC16" s="426"/>
      <c r="DD16" s="426"/>
      <c r="DE16" s="426"/>
      <c r="DF16" s="426"/>
      <c r="DG16" s="426"/>
      <c r="DH16" s="426"/>
      <c r="DI16" s="427"/>
      <c r="DJ16" s="46"/>
      <c r="DK16" s="46"/>
      <c r="DL16" s="46"/>
      <c r="DM16" s="46"/>
      <c r="DN16" s="46"/>
      <c r="DO16" s="46"/>
    </row>
    <row r="17" spans="1:119" ht="18.75" customHeight="1" thickBot="1">
      <c r="A17" s="54"/>
      <c r="B17" s="476"/>
      <c r="C17" s="477"/>
      <c r="D17" s="477"/>
      <c r="E17" s="477"/>
      <c r="F17" s="477"/>
      <c r="G17" s="477"/>
      <c r="H17" s="477"/>
      <c r="I17" s="477"/>
      <c r="J17" s="477"/>
      <c r="K17" s="478"/>
      <c r="L17" s="68"/>
      <c r="M17" s="521" t="s">
        <v>78</v>
      </c>
      <c r="N17" s="522"/>
      <c r="O17" s="522"/>
      <c r="P17" s="522"/>
      <c r="Q17" s="523"/>
      <c r="R17" s="518" t="s">
        <v>77</v>
      </c>
      <c r="S17" s="519"/>
      <c r="T17" s="519"/>
      <c r="U17" s="519"/>
      <c r="V17" s="520"/>
      <c r="W17" s="441" t="s">
        <v>76</v>
      </c>
      <c r="X17" s="442"/>
      <c r="Y17" s="442"/>
      <c r="Z17" s="442"/>
      <c r="AA17" s="442"/>
      <c r="AB17" s="432"/>
      <c r="AC17" s="467">
        <v>458246</v>
      </c>
      <c r="AD17" s="468"/>
      <c r="AE17" s="468"/>
      <c r="AF17" s="468"/>
      <c r="AG17" s="501"/>
      <c r="AH17" s="467">
        <v>471275</v>
      </c>
      <c r="AI17" s="468"/>
      <c r="AJ17" s="468"/>
      <c r="AK17" s="468"/>
      <c r="AL17" s="469"/>
      <c r="AM17" s="414"/>
      <c r="AN17" s="415"/>
      <c r="AO17" s="415"/>
      <c r="AP17" s="415"/>
      <c r="AQ17" s="415"/>
      <c r="AR17" s="415"/>
      <c r="AS17" s="415"/>
      <c r="AT17" s="416"/>
      <c r="AU17" s="417"/>
      <c r="AV17" s="418"/>
      <c r="AW17" s="418"/>
      <c r="AX17" s="418"/>
      <c r="AY17" s="419" t="s">
        <v>75</v>
      </c>
      <c r="AZ17" s="420"/>
      <c r="BA17" s="420"/>
      <c r="BB17" s="420"/>
      <c r="BC17" s="420"/>
      <c r="BD17" s="420"/>
      <c r="BE17" s="420"/>
      <c r="BF17" s="420"/>
      <c r="BG17" s="420"/>
      <c r="BH17" s="420"/>
      <c r="BI17" s="420"/>
      <c r="BJ17" s="420"/>
      <c r="BK17" s="420"/>
      <c r="BL17" s="420"/>
      <c r="BM17" s="421"/>
      <c r="BN17" s="422">
        <v>270807180</v>
      </c>
      <c r="BO17" s="423"/>
      <c r="BP17" s="423"/>
      <c r="BQ17" s="423"/>
      <c r="BR17" s="423"/>
      <c r="BS17" s="423"/>
      <c r="BT17" s="423"/>
      <c r="BU17" s="424"/>
      <c r="BV17" s="422">
        <v>263468228</v>
      </c>
      <c r="BW17" s="423"/>
      <c r="BX17" s="423"/>
      <c r="BY17" s="423"/>
      <c r="BZ17" s="423"/>
      <c r="CA17" s="423"/>
      <c r="CB17" s="423"/>
      <c r="CC17" s="424"/>
      <c r="CD17" s="67"/>
      <c r="CE17" s="524"/>
      <c r="CF17" s="524"/>
      <c r="CG17" s="524"/>
      <c r="CH17" s="524"/>
      <c r="CI17" s="524"/>
      <c r="CJ17" s="524"/>
      <c r="CK17" s="524"/>
      <c r="CL17" s="524"/>
      <c r="CM17" s="524"/>
      <c r="CN17" s="524"/>
      <c r="CO17" s="524"/>
      <c r="CP17" s="524"/>
      <c r="CQ17" s="524"/>
      <c r="CR17" s="524"/>
      <c r="CS17" s="525"/>
      <c r="CT17" s="425"/>
      <c r="CU17" s="426"/>
      <c r="CV17" s="426"/>
      <c r="CW17" s="426"/>
      <c r="CX17" s="426"/>
      <c r="CY17" s="426"/>
      <c r="CZ17" s="426"/>
      <c r="DA17" s="427"/>
      <c r="DB17" s="425"/>
      <c r="DC17" s="426"/>
      <c r="DD17" s="426"/>
      <c r="DE17" s="426"/>
      <c r="DF17" s="426"/>
      <c r="DG17" s="426"/>
      <c r="DH17" s="426"/>
      <c r="DI17" s="427"/>
      <c r="DJ17" s="46"/>
      <c r="DK17" s="46"/>
      <c r="DL17" s="46"/>
      <c r="DM17" s="46"/>
      <c r="DN17" s="46"/>
      <c r="DO17" s="46"/>
    </row>
    <row r="18" spans="1:119" ht="18.75" customHeight="1" thickBot="1">
      <c r="A18" s="54"/>
      <c r="B18" s="528" t="s">
        <v>74</v>
      </c>
      <c r="C18" s="488"/>
      <c r="D18" s="488"/>
      <c r="E18" s="529"/>
      <c r="F18" s="529"/>
      <c r="G18" s="529"/>
      <c r="H18" s="529"/>
      <c r="I18" s="529"/>
      <c r="J18" s="529"/>
      <c r="K18" s="529"/>
      <c r="L18" s="530">
        <v>827.83</v>
      </c>
      <c r="M18" s="530"/>
      <c r="N18" s="530"/>
      <c r="O18" s="530"/>
      <c r="P18" s="530"/>
      <c r="Q18" s="530"/>
      <c r="R18" s="531"/>
      <c r="S18" s="531"/>
      <c r="T18" s="531"/>
      <c r="U18" s="531"/>
      <c r="V18" s="532"/>
      <c r="W18" s="443"/>
      <c r="X18" s="444"/>
      <c r="Y18" s="444"/>
      <c r="Z18" s="444"/>
      <c r="AA18" s="444"/>
      <c r="AB18" s="435"/>
      <c r="AC18" s="533">
        <v>77.599999999999994</v>
      </c>
      <c r="AD18" s="534"/>
      <c r="AE18" s="534"/>
      <c r="AF18" s="534"/>
      <c r="AG18" s="535"/>
      <c r="AH18" s="533">
        <v>77.5</v>
      </c>
      <c r="AI18" s="534"/>
      <c r="AJ18" s="534"/>
      <c r="AK18" s="534"/>
      <c r="AL18" s="536"/>
      <c r="AM18" s="414"/>
      <c r="AN18" s="415"/>
      <c r="AO18" s="415"/>
      <c r="AP18" s="415"/>
      <c r="AQ18" s="415"/>
      <c r="AR18" s="415"/>
      <c r="AS18" s="415"/>
      <c r="AT18" s="416"/>
      <c r="AU18" s="417"/>
      <c r="AV18" s="418"/>
      <c r="AW18" s="418"/>
      <c r="AX18" s="418"/>
      <c r="AY18" s="419" t="s">
        <v>73</v>
      </c>
      <c r="AZ18" s="420"/>
      <c r="BA18" s="420"/>
      <c r="BB18" s="420"/>
      <c r="BC18" s="420"/>
      <c r="BD18" s="420"/>
      <c r="BE18" s="420"/>
      <c r="BF18" s="420"/>
      <c r="BG18" s="420"/>
      <c r="BH18" s="420"/>
      <c r="BI18" s="420"/>
      <c r="BJ18" s="420"/>
      <c r="BK18" s="420"/>
      <c r="BL18" s="420"/>
      <c r="BM18" s="421"/>
      <c r="BN18" s="422">
        <v>353540105</v>
      </c>
      <c r="BO18" s="423"/>
      <c r="BP18" s="423"/>
      <c r="BQ18" s="423"/>
      <c r="BR18" s="423"/>
      <c r="BS18" s="423"/>
      <c r="BT18" s="423"/>
      <c r="BU18" s="424"/>
      <c r="BV18" s="422">
        <v>359800234</v>
      </c>
      <c r="BW18" s="423"/>
      <c r="BX18" s="423"/>
      <c r="BY18" s="423"/>
      <c r="BZ18" s="423"/>
      <c r="CA18" s="423"/>
      <c r="CB18" s="423"/>
      <c r="CC18" s="424"/>
      <c r="CD18" s="67"/>
      <c r="CE18" s="524"/>
      <c r="CF18" s="524"/>
      <c r="CG18" s="524"/>
      <c r="CH18" s="524"/>
      <c r="CI18" s="524"/>
      <c r="CJ18" s="524"/>
      <c r="CK18" s="524"/>
      <c r="CL18" s="524"/>
      <c r="CM18" s="524"/>
      <c r="CN18" s="524"/>
      <c r="CO18" s="524"/>
      <c r="CP18" s="524"/>
      <c r="CQ18" s="524"/>
      <c r="CR18" s="524"/>
      <c r="CS18" s="525"/>
      <c r="CT18" s="425"/>
      <c r="CU18" s="426"/>
      <c r="CV18" s="426"/>
      <c r="CW18" s="426"/>
      <c r="CX18" s="426"/>
      <c r="CY18" s="426"/>
      <c r="CZ18" s="426"/>
      <c r="DA18" s="427"/>
      <c r="DB18" s="425"/>
      <c r="DC18" s="426"/>
      <c r="DD18" s="426"/>
      <c r="DE18" s="426"/>
      <c r="DF18" s="426"/>
      <c r="DG18" s="426"/>
      <c r="DH18" s="426"/>
      <c r="DI18" s="427"/>
      <c r="DJ18" s="46"/>
      <c r="DK18" s="46"/>
      <c r="DL18" s="46"/>
      <c r="DM18" s="46"/>
      <c r="DN18" s="46"/>
      <c r="DO18" s="46"/>
    </row>
    <row r="19" spans="1:119" ht="18.75" customHeight="1" thickBot="1">
      <c r="A19" s="54"/>
      <c r="B19" s="528" t="s">
        <v>72</v>
      </c>
      <c r="C19" s="488"/>
      <c r="D19" s="488"/>
      <c r="E19" s="529"/>
      <c r="F19" s="529"/>
      <c r="G19" s="529"/>
      <c r="H19" s="529"/>
      <c r="I19" s="529"/>
      <c r="J19" s="529"/>
      <c r="K19" s="529"/>
      <c r="L19" s="537">
        <v>1782</v>
      </c>
      <c r="M19" s="537"/>
      <c r="N19" s="537"/>
      <c r="O19" s="537"/>
      <c r="P19" s="537"/>
      <c r="Q19" s="537"/>
      <c r="R19" s="538"/>
      <c r="S19" s="538"/>
      <c r="T19" s="538"/>
      <c r="U19" s="538"/>
      <c r="V19" s="539"/>
      <c r="W19" s="390"/>
      <c r="X19" s="391"/>
      <c r="Y19" s="391"/>
      <c r="Z19" s="391"/>
      <c r="AA19" s="391"/>
      <c r="AB19" s="391"/>
      <c r="AC19" s="406"/>
      <c r="AD19" s="406"/>
      <c r="AE19" s="406"/>
      <c r="AF19" s="406"/>
      <c r="AG19" s="406"/>
      <c r="AH19" s="406"/>
      <c r="AI19" s="406"/>
      <c r="AJ19" s="406"/>
      <c r="AK19" s="406"/>
      <c r="AL19" s="407"/>
      <c r="AM19" s="414"/>
      <c r="AN19" s="415"/>
      <c r="AO19" s="415"/>
      <c r="AP19" s="415"/>
      <c r="AQ19" s="415"/>
      <c r="AR19" s="415"/>
      <c r="AS19" s="415"/>
      <c r="AT19" s="416"/>
      <c r="AU19" s="417"/>
      <c r="AV19" s="418"/>
      <c r="AW19" s="418"/>
      <c r="AX19" s="418"/>
      <c r="AY19" s="419" t="s">
        <v>71</v>
      </c>
      <c r="AZ19" s="420"/>
      <c r="BA19" s="420"/>
      <c r="BB19" s="420"/>
      <c r="BC19" s="420"/>
      <c r="BD19" s="420"/>
      <c r="BE19" s="420"/>
      <c r="BF19" s="420"/>
      <c r="BG19" s="420"/>
      <c r="BH19" s="420"/>
      <c r="BI19" s="420"/>
      <c r="BJ19" s="420"/>
      <c r="BK19" s="420"/>
      <c r="BL19" s="420"/>
      <c r="BM19" s="421"/>
      <c r="BN19" s="422">
        <v>393247248</v>
      </c>
      <c r="BO19" s="423"/>
      <c r="BP19" s="423"/>
      <c r="BQ19" s="423"/>
      <c r="BR19" s="423"/>
      <c r="BS19" s="423"/>
      <c r="BT19" s="423"/>
      <c r="BU19" s="424"/>
      <c r="BV19" s="422">
        <v>405065256</v>
      </c>
      <c r="BW19" s="423"/>
      <c r="BX19" s="423"/>
      <c r="BY19" s="423"/>
      <c r="BZ19" s="423"/>
      <c r="CA19" s="423"/>
      <c r="CB19" s="423"/>
      <c r="CC19" s="424"/>
      <c r="CD19" s="67"/>
      <c r="CE19" s="524"/>
      <c r="CF19" s="524"/>
      <c r="CG19" s="524"/>
      <c r="CH19" s="524"/>
      <c r="CI19" s="524"/>
      <c r="CJ19" s="524"/>
      <c r="CK19" s="524"/>
      <c r="CL19" s="524"/>
      <c r="CM19" s="524"/>
      <c r="CN19" s="524"/>
      <c r="CO19" s="524"/>
      <c r="CP19" s="524"/>
      <c r="CQ19" s="524"/>
      <c r="CR19" s="524"/>
      <c r="CS19" s="525"/>
      <c r="CT19" s="425"/>
      <c r="CU19" s="426"/>
      <c r="CV19" s="426"/>
      <c r="CW19" s="426"/>
      <c r="CX19" s="426"/>
      <c r="CY19" s="426"/>
      <c r="CZ19" s="426"/>
      <c r="DA19" s="427"/>
      <c r="DB19" s="425"/>
      <c r="DC19" s="426"/>
      <c r="DD19" s="426"/>
      <c r="DE19" s="426"/>
      <c r="DF19" s="426"/>
      <c r="DG19" s="426"/>
      <c r="DH19" s="426"/>
      <c r="DI19" s="427"/>
      <c r="DJ19" s="46"/>
      <c r="DK19" s="46"/>
      <c r="DL19" s="46"/>
      <c r="DM19" s="46"/>
      <c r="DN19" s="46"/>
      <c r="DO19" s="46"/>
    </row>
    <row r="20" spans="1:119" ht="18.75" customHeight="1" thickBot="1">
      <c r="A20" s="54"/>
      <c r="B20" s="528" t="s">
        <v>70</v>
      </c>
      <c r="C20" s="488"/>
      <c r="D20" s="488"/>
      <c r="E20" s="529"/>
      <c r="F20" s="529"/>
      <c r="G20" s="529"/>
      <c r="H20" s="529"/>
      <c r="I20" s="529"/>
      <c r="J20" s="529"/>
      <c r="K20" s="529"/>
      <c r="L20" s="537">
        <v>705874</v>
      </c>
      <c r="M20" s="537"/>
      <c r="N20" s="537"/>
      <c r="O20" s="537"/>
      <c r="P20" s="537"/>
      <c r="Q20" s="537"/>
      <c r="R20" s="538"/>
      <c r="S20" s="538"/>
      <c r="T20" s="538"/>
      <c r="U20" s="538"/>
      <c r="V20" s="539"/>
      <c r="W20" s="443"/>
      <c r="X20" s="444"/>
      <c r="Y20" s="444"/>
      <c r="Z20" s="444"/>
      <c r="AA20" s="444"/>
      <c r="AB20" s="444"/>
      <c r="AC20" s="513"/>
      <c r="AD20" s="513"/>
      <c r="AE20" s="513"/>
      <c r="AF20" s="513"/>
      <c r="AG20" s="513"/>
      <c r="AH20" s="513"/>
      <c r="AI20" s="513"/>
      <c r="AJ20" s="513"/>
      <c r="AK20" s="513"/>
      <c r="AL20" s="514"/>
      <c r="AM20" s="540"/>
      <c r="AN20" s="461"/>
      <c r="AO20" s="461"/>
      <c r="AP20" s="461"/>
      <c r="AQ20" s="461"/>
      <c r="AR20" s="461"/>
      <c r="AS20" s="461"/>
      <c r="AT20" s="462"/>
      <c r="AU20" s="541"/>
      <c r="AV20" s="542"/>
      <c r="AW20" s="542"/>
      <c r="AX20" s="543"/>
      <c r="AY20" s="419"/>
      <c r="AZ20" s="420"/>
      <c r="BA20" s="420"/>
      <c r="BB20" s="420"/>
      <c r="BC20" s="420"/>
      <c r="BD20" s="420"/>
      <c r="BE20" s="420"/>
      <c r="BF20" s="420"/>
      <c r="BG20" s="420"/>
      <c r="BH20" s="420"/>
      <c r="BI20" s="420"/>
      <c r="BJ20" s="420"/>
      <c r="BK20" s="420"/>
      <c r="BL20" s="420"/>
      <c r="BM20" s="421"/>
      <c r="BN20" s="422"/>
      <c r="BO20" s="423"/>
      <c r="BP20" s="423"/>
      <c r="BQ20" s="423"/>
      <c r="BR20" s="423"/>
      <c r="BS20" s="423"/>
      <c r="BT20" s="423"/>
      <c r="BU20" s="424"/>
      <c r="BV20" s="422"/>
      <c r="BW20" s="423"/>
      <c r="BX20" s="423"/>
      <c r="BY20" s="423"/>
      <c r="BZ20" s="423"/>
      <c r="CA20" s="423"/>
      <c r="CB20" s="423"/>
      <c r="CC20" s="424"/>
      <c r="CD20" s="67"/>
      <c r="CE20" s="524"/>
      <c r="CF20" s="524"/>
      <c r="CG20" s="524"/>
      <c r="CH20" s="524"/>
      <c r="CI20" s="524"/>
      <c r="CJ20" s="524"/>
      <c r="CK20" s="524"/>
      <c r="CL20" s="524"/>
      <c r="CM20" s="524"/>
      <c r="CN20" s="524"/>
      <c r="CO20" s="524"/>
      <c r="CP20" s="524"/>
      <c r="CQ20" s="524"/>
      <c r="CR20" s="524"/>
      <c r="CS20" s="525"/>
      <c r="CT20" s="425"/>
      <c r="CU20" s="426"/>
      <c r="CV20" s="426"/>
      <c r="CW20" s="426"/>
      <c r="CX20" s="426"/>
      <c r="CY20" s="426"/>
      <c r="CZ20" s="426"/>
      <c r="DA20" s="427"/>
      <c r="DB20" s="425"/>
      <c r="DC20" s="426"/>
      <c r="DD20" s="426"/>
      <c r="DE20" s="426"/>
      <c r="DF20" s="426"/>
      <c r="DG20" s="426"/>
      <c r="DH20" s="426"/>
      <c r="DI20" s="427"/>
      <c r="DJ20" s="46"/>
      <c r="DK20" s="46"/>
      <c r="DL20" s="46"/>
      <c r="DM20" s="46"/>
      <c r="DN20" s="46"/>
      <c r="DO20" s="46"/>
    </row>
    <row r="21" spans="1:119" ht="18.75" customHeight="1">
      <c r="A21" s="54"/>
      <c r="B21" s="544" t="s">
        <v>69</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19"/>
      <c r="AZ21" s="420"/>
      <c r="BA21" s="420"/>
      <c r="BB21" s="420"/>
      <c r="BC21" s="420"/>
      <c r="BD21" s="420"/>
      <c r="BE21" s="420"/>
      <c r="BF21" s="420"/>
      <c r="BG21" s="420"/>
      <c r="BH21" s="420"/>
      <c r="BI21" s="420"/>
      <c r="BJ21" s="420"/>
      <c r="BK21" s="420"/>
      <c r="BL21" s="420"/>
      <c r="BM21" s="421"/>
      <c r="BN21" s="422"/>
      <c r="BO21" s="423"/>
      <c r="BP21" s="423"/>
      <c r="BQ21" s="423"/>
      <c r="BR21" s="423"/>
      <c r="BS21" s="423"/>
      <c r="BT21" s="423"/>
      <c r="BU21" s="424"/>
      <c r="BV21" s="422"/>
      <c r="BW21" s="423"/>
      <c r="BX21" s="423"/>
      <c r="BY21" s="423"/>
      <c r="BZ21" s="423"/>
      <c r="CA21" s="423"/>
      <c r="CB21" s="423"/>
      <c r="CC21" s="424"/>
      <c r="CD21" s="67"/>
      <c r="CE21" s="524"/>
      <c r="CF21" s="524"/>
      <c r="CG21" s="524"/>
      <c r="CH21" s="524"/>
      <c r="CI21" s="524"/>
      <c r="CJ21" s="524"/>
      <c r="CK21" s="524"/>
      <c r="CL21" s="524"/>
      <c r="CM21" s="524"/>
      <c r="CN21" s="524"/>
      <c r="CO21" s="524"/>
      <c r="CP21" s="524"/>
      <c r="CQ21" s="524"/>
      <c r="CR21" s="524"/>
      <c r="CS21" s="525"/>
      <c r="CT21" s="425"/>
      <c r="CU21" s="426"/>
      <c r="CV21" s="426"/>
      <c r="CW21" s="426"/>
      <c r="CX21" s="426"/>
      <c r="CY21" s="426"/>
      <c r="CZ21" s="426"/>
      <c r="DA21" s="427"/>
      <c r="DB21" s="425"/>
      <c r="DC21" s="426"/>
      <c r="DD21" s="426"/>
      <c r="DE21" s="426"/>
      <c r="DF21" s="426"/>
      <c r="DG21" s="426"/>
      <c r="DH21" s="426"/>
      <c r="DI21" s="427"/>
      <c r="DJ21" s="46"/>
      <c r="DK21" s="46"/>
      <c r="DL21" s="46"/>
      <c r="DM21" s="46"/>
      <c r="DN21" s="46"/>
      <c r="DO21" s="46"/>
    </row>
    <row r="22" spans="1:119" ht="18.75" customHeight="1" thickBot="1">
      <c r="A22" s="54"/>
      <c r="B22" s="547" t="s">
        <v>68</v>
      </c>
      <c r="C22" s="548"/>
      <c r="D22" s="549"/>
      <c r="E22" s="437" t="s">
        <v>65</v>
      </c>
      <c r="F22" s="442"/>
      <c r="G22" s="442"/>
      <c r="H22" s="442"/>
      <c r="I22" s="442"/>
      <c r="J22" s="442"/>
      <c r="K22" s="432"/>
      <c r="L22" s="437" t="s">
        <v>67</v>
      </c>
      <c r="M22" s="442"/>
      <c r="N22" s="442"/>
      <c r="O22" s="442"/>
      <c r="P22" s="432"/>
      <c r="Q22" s="556" t="s">
        <v>62</v>
      </c>
      <c r="R22" s="557"/>
      <c r="S22" s="557"/>
      <c r="T22" s="557"/>
      <c r="U22" s="557"/>
      <c r="V22" s="558"/>
      <c r="W22" s="562" t="s">
        <v>66</v>
      </c>
      <c r="X22" s="548"/>
      <c r="Y22" s="549"/>
      <c r="Z22" s="437" t="s">
        <v>65</v>
      </c>
      <c r="AA22" s="442"/>
      <c r="AB22" s="442"/>
      <c r="AC22" s="442"/>
      <c r="AD22" s="442"/>
      <c r="AE22" s="442"/>
      <c r="AF22" s="442"/>
      <c r="AG22" s="432"/>
      <c r="AH22" s="575" t="s">
        <v>64</v>
      </c>
      <c r="AI22" s="442"/>
      <c r="AJ22" s="442"/>
      <c r="AK22" s="442"/>
      <c r="AL22" s="432"/>
      <c r="AM22" s="575" t="s">
        <v>63</v>
      </c>
      <c r="AN22" s="576"/>
      <c r="AO22" s="576"/>
      <c r="AP22" s="576"/>
      <c r="AQ22" s="576"/>
      <c r="AR22" s="577"/>
      <c r="AS22" s="556" t="s">
        <v>62</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67"/>
      <c r="CE22" s="524"/>
      <c r="CF22" s="524"/>
      <c r="CG22" s="524"/>
      <c r="CH22" s="524"/>
      <c r="CI22" s="524"/>
      <c r="CJ22" s="524"/>
      <c r="CK22" s="524"/>
      <c r="CL22" s="524"/>
      <c r="CM22" s="524"/>
      <c r="CN22" s="524"/>
      <c r="CO22" s="524"/>
      <c r="CP22" s="524"/>
      <c r="CQ22" s="524"/>
      <c r="CR22" s="524"/>
      <c r="CS22" s="525"/>
      <c r="CT22" s="425"/>
      <c r="CU22" s="426"/>
      <c r="CV22" s="426"/>
      <c r="CW22" s="426"/>
      <c r="CX22" s="426"/>
      <c r="CY22" s="426"/>
      <c r="CZ22" s="426"/>
      <c r="DA22" s="427"/>
      <c r="DB22" s="425"/>
      <c r="DC22" s="426"/>
      <c r="DD22" s="426"/>
      <c r="DE22" s="426"/>
      <c r="DF22" s="426"/>
      <c r="DG22" s="426"/>
      <c r="DH22" s="426"/>
      <c r="DI22" s="427"/>
      <c r="DJ22" s="46"/>
      <c r="DK22" s="46"/>
      <c r="DL22" s="46"/>
      <c r="DM22" s="46"/>
      <c r="DN22" s="46"/>
      <c r="DO22" s="46"/>
    </row>
    <row r="23" spans="1:119" ht="18.75" customHeight="1">
      <c r="A23" s="54"/>
      <c r="B23" s="550"/>
      <c r="C23" s="551"/>
      <c r="D23" s="552"/>
      <c r="E23" s="388"/>
      <c r="F23" s="395"/>
      <c r="G23" s="395"/>
      <c r="H23" s="395"/>
      <c r="I23" s="395"/>
      <c r="J23" s="395"/>
      <c r="K23" s="382"/>
      <c r="L23" s="388"/>
      <c r="M23" s="395"/>
      <c r="N23" s="395"/>
      <c r="O23" s="395"/>
      <c r="P23" s="382"/>
      <c r="Q23" s="559"/>
      <c r="R23" s="560"/>
      <c r="S23" s="560"/>
      <c r="T23" s="560"/>
      <c r="U23" s="560"/>
      <c r="V23" s="561"/>
      <c r="W23" s="563"/>
      <c r="X23" s="551"/>
      <c r="Y23" s="552"/>
      <c r="Z23" s="388"/>
      <c r="AA23" s="395"/>
      <c r="AB23" s="395"/>
      <c r="AC23" s="395"/>
      <c r="AD23" s="395"/>
      <c r="AE23" s="395"/>
      <c r="AF23" s="395"/>
      <c r="AG23" s="382"/>
      <c r="AH23" s="388"/>
      <c r="AI23" s="395"/>
      <c r="AJ23" s="395"/>
      <c r="AK23" s="395"/>
      <c r="AL23" s="382"/>
      <c r="AM23" s="578"/>
      <c r="AN23" s="579"/>
      <c r="AO23" s="579"/>
      <c r="AP23" s="579"/>
      <c r="AQ23" s="579"/>
      <c r="AR23" s="580"/>
      <c r="AS23" s="559"/>
      <c r="AT23" s="560"/>
      <c r="AU23" s="560"/>
      <c r="AV23" s="560"/>
      <c r="AW23" s="560"/>
      <c r="AX23" s="582"/>
      <c r="AY23" s="402" t="s">
        <v>61</v>
      </c>
      <c r="AZ23" s="403"/>
      <c r="BA23" s="403"/>
      <c r="BB23" s="403"/>
      <c r="BC23" s="403"/>
      <c r="BD23" s="403"/>
      <c r="BE23" s="403"/>
      <c r="BF23" s="403"/>
      <c r="BG23" s="403"/>
      <c r="BH23" s="403"/>
      <c r="BI23" s="403"/>
      <c r="BJ23" s="403"/>
      <c r="BK23" s="403"/>
      <c r="BL23" s="403"/>
      <c r="BM23" s="404"/>
      <c r="BN23" s="422">
        <v>1313405262</v>
      </c>
      <c r="BO23" s="423"/>
      <c r="BP23" s="423"/>
      <c r="BQ23" s="423"/>
      <c r="BR23" s="423"/>
      <c r="BS23" s="423"/>
      <c r="BT23" s="423"/>
      <c r="BU23" s="424"/>
      <c r="BV23" s="422">
        <v>1300992855</v>
      </c>
      <c r="BW23" s="423"/>
      <c r="BX23" s="423"/>
      <c r="BY23" s="423"/>
      <c r="BZ23" s="423"/>
      <c r="CA23" s="423"/>
      <c r="CB23" s="423"/>
      <c r="CC23" s="424"/>
      <c r="CD23" s="67"/>
      <c r="CE23" s="524"/>
      <c r="CF23" s="524"/>
      <c r="CG23" s="524"/>
      <c r="CH23" s="524"/>
      <c r="CI23" s="524"/>
      <c r="CJ23" s="524"/>
      <c r="CK23" s="524"/>
      <c r="CL23" s="524"/>
      <c r="CM23" s="524"/>
      <c r="CN23" s="524"/>
      <c r="CO23" s="524"/>
      <c r="CP23" s="524"/>
      <c r="CQ23" s="524"/>
      <c r="CR23" s="524"/>
      <c r="CS23" s="525"/>
      <c r="CT23" s="425"/>
      <c r="CU23" s="426"/>
      <c r="CV23" s="426"/>
      <c r="CW23" s="426"/>
      <c r="CX23" s="426"/>
      <c r="CY23" s="426"/>
      <c r="CZ23" s="426"/>
      <c r="DA23" s="427"/>
      <c r="DB23" s="425"/>
      <c r="DC23" s="426"/>
      <c r="DD23" s="426"/>
      <c r="DE23" s="426"/>
      <c r="DF23" s="426"/>
      <c r="DG23" s="426"/>
      <c r="DH23" s="426"/>
      <c r="DI23" s="427"/>
      <c r="DJ23" s="46"/>
      <c r="DK23" s="46"/>
      <c r="DL23" s="46"/>
      <c r="DM23" s="46"/>
      <c r="DN23" s="46"/>
      <c r="DO23" s="46"/>
    </row>
    <row r="24" spans="1:119" ht="18.75" customHeight="1" thickBot="1">
      <c r="A24" s="54"/>
      <c r="B24" s="550"/>
      <c r="C24" s="551"/>
      <c r="D24" s="552"/>
      <c r="E24" s="466" t="s">
        <v>60</v>
      </c>
      <c r="F24" s="415"/>
      <c r="G24" s="415"/>
      <c r="H24" s="415"/>
      <c r="I24" s="415"/>
      <c r="J24" s="415"/>
      <c r="K24" s="416"/>
      <c r="L24" s="467">
        <v>1</v>
      </c>
      <c r="M24" s="468"/>
      <c r="N24" s="468"/>
      <c r="O24" s="468"/>
      <c r="P24" s="501"/>
      <c r="Q24" s="467">
        <v>11120</v>
      </c>
      <c r="R24" s="468"/>
      <c r="S24" s="468"/>
      <c r="T24" s="468"/>
      <c r="U24" s="468"/>
      <c r="V24" s="501"/>
      <c r="W24" s="563"/>
      <c r="X24" s="551"/>
      <c r="Y24" s="552"/>
      <c r="Z24" s="466" t="s">
        <v>59</v>
      </c>
      <c r="AA24" s="415"/>
      <c r="AB24" s="415"/>
      <c r="AC24" s="415"/>
      <c r="AD24" s="415"/>
      <c r="AE24" s="415"/>
      <c r="AF24" s="415"/>
      <c r="AG24" s="416"/>
      <c r="AH24" s="467">
        <v>10350</v>
      </c>
      <c r="AI24" s="468"/>
      <c r="AJ24" s="468"/>
      <c r="AK24" s="468"/>
      <c r="AL24" s="501"/>
      <c r="AM24" s="467">
        <v>34061850</v>
      </c>
      <c r="AN24" s="468"/>
      <c r="AO24" s="468"/>
      <c r="AP24" s="468"/>
      <c r="AQ24" s="468"/>
      <c r="AR24" s="501"/>
      <c r="AS24" s="467">
        <v>3291</v>
      </c>
      <c r="AT24" s="468"/>
      <c r="AU24" s="468"/>
      <c r="AV24" s="468"/>
      <c r="AW24" s="468"/>
      <c r="AX24" s="469"/>
      <c r="AY24" s="583" t="s">
        <v>58</v>
      </c>
      <c r="AZ24" s="584"/>
      <c r="BA24" s="584"/>
      <c r="BB24" s="584"/>
      <c r="BC24" s="584"/>
      <c r="BD24" s="584"/>
      <c r="BE24" s="584"/>
      <c r="BF24" s="584"/>
      <c r="BG24" s="584"/>
      <c r="BH24" s="584"/>
      <c r="BI24" s="584"/>
      <c r="BJ24" s="584"/>
      <c r="BK24" s="584"/>
      <c r="BL24" s="584"/>
      <c r="BM24" s="585"/>
      <c r="BN24" s="422">
        <v>180715396</v>
      </c>
      <c r="BO24" s="423"/>
      <c r="BP24" s="423"/>
      <c r="BQ24" s="423"/>
      <c r="BR24" s="423"/>
      <c r="BS24" s="423"/>
      <c r="BT24" s="423"/>
      <c r="BU24" s="424"/>
      <c r="BV24" s="422">
        <v>185847347</v>
      </c>
      <c r="BW24" s="423"/>
      <c r="BX24" s="423"/>
      <c r="BY24" s="423"/>
      <c r="BZ24" s="423"/>
      <c r="CA24" s="423"/>
      <c r="CB24" s="423"/>
      <c r="CC24" s="424"/>
      <c r="CD24" s="67"/>
      <c r="CE24" s="524"/>
      <c r="CF24" s="524"/>
      <c r="CG24" s="524"/>
      <c r="CH24" s="524"/>
      <c r="CI24" s="524"/>
      <c r="CJ24" s="524"/>
      <c r="CK24" s="524"/>
      <c r="CL24" s="524"/>
      <c r="CM24" s="524"/>
      <c r="CN24" s="524"/>
      <c r="CO24" s="524"/>
      <c r="CP24" s="524"/>
      <c r="CQ24" s="524"/>
      <c r="CR24" s="524"/>
      <c r="CS24" s="525"/>
      <c r="CT24" s="425"/>
      <c r="CU24" s="426"/>
      <c r="CV24" s="426"/>
      <c r="CW24" s="426"/>
      <c r="CX24" s="426"/>
      <c r="CY24" s="426"/>
      <c r="CZ24" s="426"/>
      <c r="DA24" s="427"/>
      <c r="DB24" s="425"/>
      <c r="DC24" s="426"/>
      <c r="DD24" s="426"/>
      <c r="DE24" s="426"/>
      <c r="DF24" s="426"/>
      <c r="DG24" s="426"/>
      <c r="DH24" s="426"/>
      <c r="DI24" s="427"/>
      <c r="DJ24" s="46"/>
      <c r="DK24" s="46"/>
      <c r="DL24" s="46"/>
      <c r="DM24" s="46"/>
      <c r="DN24" s="46"/>
      <c r="DO24" s="46"/>
    </row>
    <row r="25" spans="1:119" s="46" customFormat="1" ht="18.75" customHeight="1">
      <c r="A25" s="54"/>
      <c r="B25" s="550"/>
      <c r="C25" s="551"/>
      <c r="D25" s="552"/>
      <c r="E25" s="466" t="s">
        <v>57</v>
      </c>
      <c r="F25" s="415"/>
      <c r="G25" s="415"/>
      <c r="H25" s="415"/>
      <c r="I25" s="415"/>
      <c r="J25" s="415"/>
      <c r="K25" s="416"/>
      <c r="L25" s="467">
        <v>3</v>
      </c>
      <c r="M25" s="468"/>
      <c r="N25" s="468"/>
      <c r="O25" s="468"/>
      <c r="P25" s="501"/>
      <c r="Q25" s="467">
        <v>9680</v>
      </c>
      <c r="R25" s="468"/>
      <c r="S25" s="468"/>
      <c r="T25" s="468"/>
      <c r="U25" s="468"/>
      <c r="V25" s="501"/>
      <c r="W25" s="563"/>
      <c r="X25" s="551"/>
      <c r="Y25" s="552"/>
      <c r="Z25" s="466" t="s">
        <v>56</v>
      </c>
      <c r="AA25" s="415"/>
      <c r="AB25" s="415"/>
      <c r="AC25" s="415"/>
      <c r="AD25" s="415"/>
      <c r="AE25" s="415"/>
      <c r="AF25" s="415"/>
      <c r="AG25" s="416"/>
      <c r="AH25" s="467">
        <v>1767</v>
      </c>
      <c r="AI25" s="468"/>
      <c r="AJ25" s="468"/>
      <c r="AK25" s="468"/>
      <c r="AL25" s="501"/>
      <c r="AM25" s="467">
        <v>5619060</v>
      </c>
      <c r="AN25" s="468"/>
      <c r="AO25" s="468"/>
      <c r="AP25" s="468"/>
      <c r="AQ25" s="468"/>
      <c r="AR25" s="501"/>
      <c r="AS25" s="467">
        <v>3180</v>
      </c>
      <c r="AT25" s="468"/>
      <c r="AU25" s="468"/>
      <c r="AV25" s="468"/>
      <c r="AW25" s="468"/>
      <c r="AX25" s="469"/>
      <c r="AY25" s="402" t="s">
        <v>55</v>
      </c>
      <c r="AZ25" s="403"/>
      <c r="BA25" s="403"/>
      <c r="BB25" s="403"/>
      <c r="BC25" s="403"/>
      <c r="BD25" s="403"/>
      <c r="BE25" s="403"/>
      <c r="BF25" s="403"/>
      <c r="BG25" s="403"/>
      <c r="BH25" s="403"/>
      <c r="BI25" s="403"/>
      <c r="BJ25" s="403"/>
      <c r="BK25" s="403"/>
      <c r="BL25" s="403"/>
      <c r="BM25" s="404"/>
      <c r="BN25" s="405">
        <v>148025655</v>
      </c>
      <c r="BO25" s="406"/>
      <c r="BP25" s="406"/>
      <c r="BQ25" s="406"/>
      <c r="BR25" s="406"/>
      <c r="BS25" s="406"/>
      <c r="BT25" s="406"/>
      <c r="BU25" s="407"/>
      <c r="BV25" s="405">
        <v>152663019</v>
      </c>
      <c r="BW25" s="406"/>
      <c r="BX25" s="406"/>
      <c r="BY25" s="406"/>
      <c r="BZ25" s="406"/>
      <c r="CA25" s="406"/>
      <c r="CB25" s="406"/>
      <c r="CC25" s="407"/>
      <c r="CD25" s="67"/>
      <c r="CE25" s="524"/>
      <c r="CF25" s="524"/>
      <c r="CG25" s="524"/>
      <c r="CH25" s="524"/>
      <c r="CI25" s="524"/>
      <c r="CJ25" s="524"/>
      <c r="CK25" s="524"/>
      <c r="CL25" s="524"/>
      <c r="CM25" s="524"/>
      <c r="CN25" s="524"/>
      <c r="CO25" s="524"/>
      <c r="CP25" s="524"/>
      <c r="CQ25" s="524"/>
      <c r="CR25" s="524"/>
      <c r="CS25" s="525"/>
      <c r="CT25" s="425"/>
      <c r="CU25" s="426"/>
      <c r="CV25" s="426"/>
      <c r="CW25" s="426"/>
      <c r="CX25" s="426"/>
      <c r="CY25" s="426"/>
      <c r="CZ25" s="426"/>
      <c r="DA25" s="427"/>
      <c r="DB25" s="425"/>
      <c r="DC25" s="426"/>
      <c r="DD25" s="426"/>
      <c r="DE25" s="426"/>
      <c r="DF25" s="426"/>
      <c r="DG25" s="426"/>
      <c r="DH25" s="426"/>
      <c r="DI25" s="427"/>
    </row>
    <row r="26" spans="1:119" s="46" customFormat="1" ht="18.75" customHeight="1">
      <c r="A26" s="54"/>
      <c r="B26" s="550"/>
      <c r="C26" s="551"/>
      <c r="D26" s="552"/>
      <c r="E26" s="466" t="s">
        <v>54</v>
      </c>
      <c r="F26" s="415"/>
      <c r="G26" s="415"/>
      <c r="H26" s="415"/>
      <c r="I26" s="415"/>
      <c r="J26" s="415"/>
      <c r="K26" s="416"/>
      <c r="L26" s="467">
        <v>1</v>
      </c>
      <c r="M26" s="468"/>
      <c r="N26" s="468"/>
      <c r="O26" s="468"/>
      <c r="P26" s="501"/>
      <c r="Q26" s="467">
        <v>5800</v>
      </c>
      <c r="R26" s="468"/>
      <c r="S26" s="468"/>
      <c r="T26" s="468"/>
      <c r="U26" s="468"/>
      <c r="V26" s="501"/>
      <c r="W26" s="563"/>
      <c r="X26" s="551"/>
      <c r="Y26" s="552"/>
      <c r="Z26" s="466" t="s">
        <v>53</v>
      </c>
      <c r="AA26" s="573"/>
      <c r="AB26" s="573"/>
      <c r="AC26" s="573"/>
      <c r="AD26" s="573"/>
      <c r="AE26" s="573"/>
      <c r="AF26" s="573"/>
      <c r="AG26" s="574"/>
      <c r="AH26" s="467">
        <v>1218</v>
      </c>
      <c r="AI26" s="468"/>
      <c r="AJ26" s="468"/>
      <c r="AK26" s="468"/>
      <c r="AL26" s="501"/>
      <c r="AM26" s="467">
        <v>4136328</v>
      </c>
      <c r="AN26" s="468"/>
      <c r="AO26" s="468"/>
      <c r="AP26" s="468"/>
      <c r="AQ26" s="468"/>
      <c r="AR26" s="501"/>
      <c r="AS26" s="467">
        <v>3396</v>
      </c>
      <c r="AT26" s="468"/>
      <c r="AU26" s="468"/>
      <c r="AV26" s="468"/>
      <c r="AW26" s="468"/>
      <c r="AX26" s="469"/>
      <c r="AY26" s="428" t="s">
        <v>52</v>
      </c>
      <c r="AZ26" s="429"/>
      <c r="BA26" s="429"/>
      <c r="BB26" s="429"/>
      <c r="BC26" s="429"/>
      <c r="BD26" s="429"/>
      <c r="BE26" s="429"/>
      <c r="BF26" s="429"/>
      <c r="BG26" s="429"/>
      <c r="BH26" s="429"/>
      <c r="BI26" s="429"/>
      <c r="BJ26" s="429"/>
      <c r="BK26" s="429"/>
      <c r="BL26" s="429"/>
      <c r="BM26" s="430"/>
      <c r="BN26" s="422">
        <v>3158913</v>
      </c>
      <c r="BO26" s="423"/>
      <c r="BP26" s="423"/>
      <c r="BQ26" s="423"/>
      <c r="BR26" s="423"/>
      <c r="BS26" s="423"/>
      <c r="BT26" s="423"/>
      <c r="BU26" s="424"/>
      <c r="BV26" s="422">
        <v>3460708</v>
      </c>
      <c r="BW26" s="423"/>
      <c r="BX26" s="423"/>
      <c r="BY26" s="423"/>
      <c r="BZ26" s="423"/>
      <c r="CA26" s="423"/>
      <c r="CB26" s="423"/>
      <c r="CC26" s="424"/>
      <c r="CD26" s="67"/>
      <c r="CE26" s="524"/>
      <c r="CF26" s="524"/>
      <c r="CG26" s="524"/>
      <c r="CH26" s="524"/>
      <c r="CI26" s="524"/>
      <c r="CJ26" s="524"/>
      <c r="CK26" s="524"/>
      <c r="CL26" s="524"/>
      <c r="CM26" s="524"/>
      <c r="CN26" s="524"/>
      <c r="CO26" s="524"/>
      <c r="CP26" s="524"/>
      <c r="CQ26" s="524"/>
      <c r="CR26" s="524"/>
      <c r="CS26" s="525"/>
      <c r="CT26" s="425"/>
      <c r="CU26" s="426"/>
      <c r="CV26" s="426"/>
      <c r="CW26" s="426"/>
      <c r="CX26" s="426"/>
      <c r="CY26" s="426"/>
      <c r="CZ26" s="426"/>
      <c r="DA26" s="427"/>
      <c r="DB26" s="425"/>
      <c r="DC26" s="426"/>
      <c r="DD26" s="426"/>
      <c r="DE26" s="426"/>
      <c r="DF26" s="426"/>
      <c r="DG26" s="426"/>
      <c r="DH26" s="426"/>
      <c r="DI26" s="427"/>
    </row>
    <row r="27" spans="1:119" ht="18.75" customHeight="1" thickBot="1">
      <c r="A27" s="54"/>
      <c r="B27" s="550"/>
      <c r="C27" s="551"/>
      <c r="D27" s="552"/>
      <c r="E27" s="466" t="s">
        <v>51</v>
      </c>
      <c r="F27" s="415"/>
      <c r="G27" s="415"/>
      <c r="H27" s="415"/>
      <c r="I27" s="415"/>
      <c r="J27" s="415"/>
      <c r="K27" s="416"/>
      <c r="L27" s="467">
        <v>1</v>
      </c>
      <c r="M27" s="468"/>
      <c r="N27" s="468"/>
      <c r="O27" s="468"/>
      <c r="P27" s="501"/>
      <c r="Q27" s="467">
        <v>10080</v>
      </c>
      <c r="R27" s="468"/>
      <c r="S27" s="468"/>
      <c r="T27" s="468"/>
      <c r="U27" s="468"/>
      <c r="V27" s="501"/>
      <c r="W27" s="563"/>
      <c r="X27" s="551"/>
      <c r="Y27" s="552"/>
      <c r="Z27" s="466" t="s">
        <v>50</v>
      </c>
      <c r="AA27" s="415"/>
      <c r="AB27" s="415"/>
      <c r="AC27" s="415"/>
      <c r="AD27" s="415"/>
      <c r="AE27" s="415"/>
      <c r="AF27" s="415"/>
      <c r="AG27" s="416"/>
      <c r="AH27" s="467">
        <v>6405</v>
      </c>
      <c r="AI27" s="468"/>
      <c r="AJ27" s="468"/>
      <c r="AK27" s="468"/>
      <c r="AL27" s="501"/>
      <c r="AM27" s="467">
        <v>22808418</v>
      </c>
      <c r="AN27" s="468"/>
      <c r="AO27" s="468"/>
      <c r="AP27" s="468"/>
      <c r="AQ27" s="468"/>
      <c r="AR27" s="501"/>
      <c r="AS27" s="467">
        <v>3561</v>
      </c>
      <c r="AT27" s="468"/>
      <c r="AU27" s="468"/>
      <c r="AV27" s="468"/>
      <c r="AW27" s="468"/>
      <c r="AX27" s="469"/>
      <c r="AY27" s="509" t="s">
        <v>49</v>
      </c>
      <c r="AZ27" s="510"/>
      <c r="BA27" s="510"/>
      <c r="BB27" s="510"/>
      <c r="BC27" s="510"/>
      <c r="BD27" s="510"/>
      <c r="BE27" s="510"/>
      <c r="BF27" s="510"/>
      <c r="BG27" s="510"/>
      <c r="BH27" s="510"/>
      <c r="BI27" s="510"/>
      <c r="BJ27" s="510"/>
      <c r="BK27" s="510"/>
      <c r="BL27" s="510"/>
      <c r="BM27" s="511"/>
      <c r="BN27" s="586">
        <v>14717646</v>
      </c>
      <c r="BO27" s="587"/>
      <c r="BP27" s="587"/>
      <c r="BQ27" s="587"/>
      <c r="BR27" s="587"/>
      <c r="BS27" s="587"/>
      <c r="BT27" s="587"/>
      <c r="BU27" s="588"/>
      <c r="BV27" s="586">
        <v>14717449</v>
      </c>
      <c r="BW27" s="587"/>
      <c r="BX27" s="587"/>
      <c r="BY27" s="587"/>
      <c r="BZ27" s="587"/>
      <c r="CA27" s="587"/>
      <c r="CB27" s="587"/>
      <c r="CC27" s="588"/>
      <c r="CD27" s="66"/>
      <c r="CE27" s="524"/>
      <c r="CF27" s="524"/>
      <c r="CG27" s="524"/>
      <c r="CH27" s="524"/>
      <c r="CI27" s="524"/>
      <c r="CJ27" s="524"/>
      <c r="CK27" s="524"/>
      <c r="CL27" s="524"/>
      <c r="CM27" s="524"/>
      <c r="CN27" s="524"/>
      <c r="CO27" s="524"/>
      <c r="CP27" s="524"/>
      <c r="CQ27" s="524"/>
      <c r="CR27" s="524"/>
      <c r="CS27" s="525"/>
      <c r="CT27" s="425"/>
      <c r="CU27" s="426"/>
      <c r="CV27" s="426"/>
      <c r="CW27" s="426"/>
      <c r="CX27" s="426"/>
      <c r="CY27" s="426"/>
      <c r="CZ27" s="426"/>
      <c r="DA27" s="427"/>
      <c r="DB27" s="425"/>
      <c r="DC27" s="426"/>
      <c r="DD27" s="426"/>
      <c r="DE27" s="426"/>
      <c r="DF27" s="426"/>
      <c r="DG27" s="426"/>
      <c r="DH27" s="426"/>
      <c r="DI27" s="427"/>
      <c r="DJ27" s="46"/>
      <c r="DK27" s="46"/>
      <c r="DL27" s="46"/>
      <c r="DM27" s="46"/>
      <c r="DN27" s="46"/>
      <c r="DO27" s="46"/>
    </row>
    <row r="28" spans="1:119" ht="18.75" customHeight="1">
      <c r="A28" s="54"/>
      <c r="B28" s="550"/>
      <c r="C28" s="551"/>
      <c r="D28" s="552"/>
      <c r="E28" s="466" t="s">
        <v>48</v>
      </c>
      <c r="F28" s="415"/>
      <c r="G28" s="415"/>
      <c r="H28" s="415"/>
      <c r="I28" s="415"/>
      <c r="J28" s="415"/>
      <c r="K28" s="416"/>
      <c r="L28" s="467">
        <v>1</v>
      </c>
      <c r="M28" s="468"/>
      <c r="N28" s="468"/>
      <c r="O28" s="468"/>
      <c r="P28" s="501"/>
      <c r="Q28" s="467">
        <v>9270</v>
      </c>
      <c r="R28" s="468"/>
      <c r="S28" s="468"/>
      <c r="T28" s="468"/>
      <c r="U28" s="468"/>
      <c r="V28" s="501"/>
      <c r="W28" s="563"/>
      <c r="X28" s="551"/>
      <c r="Y28" s="552"/>
      <c r="Z28" s="466" t="s">
        <v>47</v>
      </c>
      <c r="AA28" s="415"/>
      <c r="AB28" s="415"/>
      <c r="AC28" s="415"/>
      <c r="AD28" s="415"/>
      <c r="AE28" s="415"/>
      <c r="AF28" s="415"/>
      <c r="AG28" s="416"/>
      <c r="AH28" s="467" t="s">
        <v>41</v>
      </c>
      <c r="AI28" s="468"/>
      <c r="AJ28" s="468"/>
      <c r="AK28" s="468"/>
      <c r="AL28" s="501"/>
      <c r="AM28" s="467" t="s">
        <v>41</v>
      </c>
      <c r="AN28" s="468"/>
      <c r="AO28" s="468"/>
      <c r="AP28" s="468"/>
      <c r="AQ28" s="468"/>
      <c r="AR28" s="501"/>
      <c r="AS28" s="467" t="s">
        <v>41</v>
      </c>
      <c r="AT28" s="468"/>
      <c r="AU28" s="468"/>
      <c r="AV28" s="468"/>
      <c r="AW28" s="468"/>
      <c r="AX28" s="469"/>
      <c r="AY28" s="589" t="s">
        <v>46</v>
      </c>
      <c r="AZ28" s="590"/>
      <c r="BA28" s="590"/>
      <c r="BB28" s="591"/>
      <c r="BC28" s="402" t="s">
        <v>45</v>
      </c>
      <c r="BD28" s="403"/>
      <c r="BE28" s="403"/>
      <c r="BF28" s="403"/>
      <c r="BG28" s="403"/>
      <c r="BH28" s="403"/>
      <c r="BI28" s="403"/>
      <c r="BJ28" s="403"/>
      <c r="BK28" s="403"/>
      <c r="BL28" s="403"/>
      <c r="BM28" s="404"/>
      <c r="BN28" s="405" t="s">
        <v>41</v>
      </c>
      <c r="BO28" s="406"/>
      <c r="BP28" s="406"/>
      <c r="BQ28" s="406"/>
      <c r="BR28" s="406"/>
      <c r="BS28" s="406"/>
      <c r="BT28" s="406"/>
      <c r="BU28" s="407"/>
      <c r="BV28" s="405">
        <v>1374314</v>
      </c>
      <c r="BW28" s="406"/>
      <c r="BX28" s="406"/>
      <c r="BY28" s="406"/>
      <c r="BZ28" s="406"/>
      <c r="CA28" s="406"/>
      <c r="CB28" s="406"/>
      <c r="CC28" s="407"/>
      <c r="CD28" s="67"/>
      <c r="CE28" s="524"/>
      <c r="CF28" s="524"/>
      <c r="CG28" s="524"/>
      <c r="CH28" s="524"/>
      <c r="CI28" s="524"/>
      <c r="CJ28" s="524"/>
      <c r="CK28" s="524"/>
      <c r="CL28" s="524"/>
      <c r="CM28" s="524"/>
      <c r="CN28" s="524"/>
      <c r="CO28" s="524"/>
      <c r="CP28" s="524"/>
      <c r="CQ28" s="524"/>
      <c r="CR28" s="524"/>
      <c r="CS28" s="525"/>
      <c r="CT28" s="425"/>
      <c r="CU28" s="426"/>
      <c r="CV28" s="426"/>
      <c r="CW28" s="426"/>
      <c r="CX28" s="426"/>
      <c r="CY28" s="426"/>
      <c r="CZ28" s="426"/>
      <c r="DA28" s="427"/>
      <c r="DB28" s="425"/>
      <c r="DC28" s="426"/>
      <c r="DD28" s="426"/>
      <c r="DE28" s="426"/>
      <c r="DF28" s="426"/>
      <c r="DG28" s="426"/>
      <c r="DH28" s="426"/>
      <c r="DI28" s="427"/>
      <c r="DJ28" s="46"/>
      <c r="DK28" s="46"/>
      <c r="DL28" s="46"/>
      <c r="DM28" s="46"/>
      <c r="DN28" s="46"/>
      <c r="DO28" s="46"/>
    </row>
    <row r="29" spans="1:119" ht="18.75" customHeight="1">
      <c r="A29" s="54"/>
      <c r="B29" s="550"/>
      <c r="C29" s="551"/>
      <c r="D29" s="552"/>
      <c r="E29" s="466" t="s">
        <v>44</v>
      </c>
      <c r="F29" s="415"/>
      <c r="G29" s="415"/>
      <c r="H29" s="415"/>
      <c r="I29" s="415"/>
      <c r="J29" s="415"/>
      <c r="K29" s="416"/>
      <c r="L29" s="467">
        <v>65</v>
      </c>
      <c r="M29" s="468"/>
      <c r="N29" s="468"/>
      <c r="O29" s="468"/>
      <c r="P29" s="501"/>
      <c r="Q29" s="467">
        <v>8640</v>
      </c>
      <c r="R29" s="468"/>
      <c r="S29" s="468"/>
      <c r="T29" s="468"/>
      <c r="U29" s="468"/>
      <c r="V29" s="501"/>
      <c r="W29" s="564"/>
      <c r="X29" s="565"/>
      <c r="Y29" s="566"/>
      <c r="Z29" s="466" t="s">
        <v>43</v>
      </c>
      <c r="AA29" s="415"/>
      <c r="AB29" s="415"/>
      <c r="AC29" s="415"/>
      <c r="AD29" s="415"/>
      <c r="AE29" s="415"/>
      <c r="AF29" s="415"/>
      <c r="AG29" s="416"/>
      <c r="AH29" s="467">
        <v>16755</v>
      </c>
      <c r="AI29" s="468"/>
      <c r="AJ29" s="468"/>
      <c r="AK29" s="468"/>
      <c r="AL29" s="501"/>
      <c r="AM29" s="467">
        <v>56870268</v>
      </c>
      <c r="AN29" s="468"/>
      <c r="AO29" s="468"/>
      <c r="AP29" s="468"/>
      <c r="AQ29" s="468"/>
      <c r="AR29" s="501"/>
      <c r="AS29" s="467">
        <v>3394</v>
      </c>
      <c r="AT29" s="468"/>
      <c r="AU29" s="468"/>
      <c r="AV29" s="468"/>
      <c r="AW29" s="468"/>
      <c r="AX29" s="469"/>
      <c r="AY29" s="592"/>
      <c r="AZ29" s="593"/>
      <c r="BA29" s="593"/>
      <c r="BB29" s="594"/>
      <c r="BC29" s="419" t="s">
        <v>42</v>
      </c>
      <c r="BD29" s="420"/>
      <c r="BE29" s="420"/>
      <c r="BF29" s="420"/>
      <c r="BG29" s="420"/>
      <c r="BH29" s="420"/>
      <c r="BI29" s="420"/>
      <c r="BJ29" s="420"/>
      <c r="BK29" s="420"/>
      <c r="BL29" s="420"/>
      <c r="BM29" s="421"/>
      <c r="BN29" s="422" t="s">
        <v>41</v>
      </c>
      <c r="BO29" s="423"/>
      <c r="BP29" s="423"/>
      <c r="BQ29" s="423"/>
      <c r="BR29" s="423"/>
      <c r="BS29" s="423"/>
      <c r="BT29" s="423"/>
      <c r="BU29" s="424"/>
      <c r="BV29" s="422" t="s">
        <v>41</v>
      </c>
      <c r="BW29" s="423"/>
      <c r="BX29" s="423"/>
      <c r="BY29" s="423"/>
      <c r="BZ29" s="423"/>
      <c r="CA29" s="423"/>
      <c r="CB29" s="423"/>
      <c r="CC29" s="424"/>
      <c r="CD29" s="66"/>
      <c r="CE29" s="524"/>
      <c r="CF29" s="524"/>
      <c r="CG29" s="524"/>
      <c r="CH29" s="524"/>
      <c r="CI29" s="524"/>
      <c r="CJ29" s="524"/>
      <c r="CK29" s="524"/>
      <c r="CL29" s="524"/>
      <c r="CM29" s="524"/>
      <c r="CN29" s="524"/>
      <c r="CO29" s="524"/>
      <c r="CP29" s="524"/>
      <c r="CQ29" s="524"/>
      <c r="CR29" s="524"/>
      <c r="CS29" s="525"/>
      <c r="CT29" s="425"/>
      <c r="CU29" s="426"/>
      <c r="CV29" s="426"/>
      <c r="CW29" s="426"/>
      <c r="CX29" s="426"/>
      <c r="CY29" s="426"/>
      <c r="CZ29" s="426"/>
      <c r="DA29" s="427"/>
      <c r="DB29" s="425"/>
      <c r="DC29" s="426"/>
      <c r="DD29" s="426"/>
      <c r="DE29" s="426"/>
      <c r="DF29" s="426"/>
      <c r="DG29" s="426"/>
      <c r="DH29" s="426"/>
      <c r="DI29" s="427"/>
      <c r="DJ29" s="46"/>
      <c r="DK29" s="46"/>
      <c r="DL29" s="46"/>
      <c r="DM29" s="46"/>
      <c r="DN29" s="46"/>
      <c r="DO29" s="46"/>
    </row>
    <row r="30" spans="1:119" ht="18.75" customHeight="1" thickBot="1">
      <c r="A30" s="54"/>
      <c r="B30" s="553"/>
      <c r="C30" s="554"/>
      <c r="D30" s="555"/>
      <c r="E30" s="460"/>
      <c r="F30" s="461"/>
      <c r="G30" s="461"/>
      <c r="H30" s="461"/>
      <c r="I30" s="461"/>
      <c r="J30" s="461"/>
      <c r="K30" s="462"/>
      <c r="L30" s="567"/>
      <c r="M30" s="568"/>
      <c r="N30" s="568"/>
      <c r="O30" s="568"/>
      <c r="P30" s="569"/>
      <c r="Q30" s="567"/>
      <c r="R30" s="568"/>
      <c r="S30" s="568"/>
      <c r="T30" s="568"/>
      <c r="U30" s="568"/>
      <c r="V30" s="569"/>
      <c r="W30" s="570" t="s">
        <v>40</v>
      </c>
      <c r="X30" s="571"/>
      <c r="Y30" s="571"/>
      <c r="Z30" s="571"/>
      <c r="AA30" s="571"/>
      <c r="AB30" s="571"/>
      <c r="AC30" s="571"/>
      <c r="AD30" s="571"/>
      <c r="AE30" s="571"/>
      <c r="AF30" s="571"/>
      <c r="AG30" s="572"/>
      <c r="AH30" s="533">
        <v>102.6</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39</v>
      </c>
      <c r="BD30" s="584"/>
      <c r="BE30" s="584"/>
      <c r="BF30" s="584"/>
      <c r="BG30" s="584"/>
      <c r="BH30" s="584"/>
      <c r="BI30" s="584"/>
      <c r="BJ30" s="584"/>
      <c r="BK30" s="584"/>
      <c r="BL30" s="584"/>
      <c r="BM30" s="585"/>
      <c r="BN30" s="586">
        <v>37303564</v>
      </c>
      <c r="BO30" s="587"/>
      <c r="BP30" s="587"/>
      <c r="BQ30" s="587"/>
      <c r="BR30" s="587"/>
      <c r="BS30" s="587"/>
      <c r="BT30" s="587"/>
      <c r="BU30" s="588"/>
      <c r="BV30" s="586">
        <v>39348767</v>
      </c>
      <c r="BW30" s="587"/>
      <c r="BX30" s="587"/>
      <c r="BY30" s="587"/>
      <c r="BZ30" s="587"/>
      <c r="CA30" s="587"/>
      <c r="CB30" s="587"/>
      <c r="CC30" s="588"/>
      <c r="CD30" s="65"/>
      <c r="CE30" s="64"/>
      <c r="CF30" s="64"/>
      <c r="CG30" s="64"/>
      <c r="CH30" s="64"/>
      <c r="CI30" s="64"/>
      <c r="CJ30" s="64"/>
      <c r="CK30" s="64"/>
      <c r="CL30" s="64"/>
      <c r="CM30" s="64"/>
      <c r="CN30" s="64"/>
      <c r="CO30" s="64"/>
      <c r="CP30" s="64"/>
      <c r="CQ30" s="64"/>
      <c r="CR30" s="64"/>
      <c r="CS30" s="63"/>
      <c r="CT30" s="62"/>
      <c r="CU30" s="61"/>
      <c r="CV30" s="61"/>
      <c r="CW30" s="61"/>
      <c r="CX30" s="61"/>
      <c r="CY30" s="61"/>
      <c r="CZ30" s="61"/>
      <c r="DA30" s="60"/>
      <c r="DB30" s="62"/>
      <c r="DC30" s="61"/>
      <c r="DD30" s="61"/>
      <c r="DE30" s="61"/>
      <c r="DF30" s="61"/>
      <c r="DG30" s="61"/>
      <c r="DH30" s="61"/>
      <c r="DI30" s="60"/>
      <c r="DJ30" s="46"/>
      <c r="DK30" s="46"/>
      <c r="DL30" s="46"/>
      <c r="DM30" s="46"/>
      <c r="DN30" s="46"/>
      <c r="DO30" s="46"/>
    </row>
    <row r="31" spans="1:119" ht="13.5" customHeight="1">
      <c r="A31" s="54"/>
      <c r="B31" s="59"/>
      <c r="C31" s="51"/>
      <c r="D31" s="51"/>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51"/>
      <c r="AS31" s="51"/>
      <c r="AT31" s="51"/>
      <c r="AU31" s="51"/>
      <c r="AV31" s="51"/>
      <c r="AW31" s="51"/>
      <c r="AX31" s="51"/>
      <c r="AY31" s="51"/>
      <c r="AZ31" s="51"/>
      <c r="BA31" s="51"/>
      <c r="BB31" s="51"/>
      <c r="BC31" s="51"/>
      <c r="BD31" s="51"/>
      <c r="BE31" s="51"/>
      <c r="BF31" s="51"/>
      <c r="BG31" s="51"/>
      <c r="BH31" s="51"/>
      <c r="BI31" s="51"/>
      <c r="BJ31" s="51"/>
      <c r="BK31" s="51"/>
      <c r="BL31" s="51"/>
      <c r="BM31" s="51"/>
      <c r="BN31" s="51"/>
      <c r="BO31" s="51"/>
      <c r="BP31" s="51"/>
      <c r="BQ31" s="51"/>
      <c r="BR31" s="51"/>
      <c r="BS31" s="51"/>
      <c r="BT31" s="51"/>
      <c r="BU31" s="51"/>
      <c r="BV31" s="51"/>
      <c r="BW31" s="51"/>
      <c r="BX31" s="51"/>
      <c r="BY31" s="51"/>
      <c r="BZ31" s="51"/>
      <c r="CA31" s="51"/>
      <c r="CB31" s="51"/>
      <c r="CC31" s="51"/>
      <c r="CD31" s="51"/>
      <c r="CE31" s="51"/>
      <c r="CF31" s="51"/>
      <c r="CG31" s="51"/>
      <c r="CH31" s="51"/>
      <c r="CI31" s="51"/>
      <c r="CJ31" s="51"/>
      <c r="CK31" s="51"/>
      <c r="CL31" s="51"/>
      <c r="CM31" s="51"/>
      <c r="CN31" s="51"/>
      <c r="CO31" s="51"/>
      <c r="CP31" s="51"/>
      <c r="CQ31" s="51"/>
      <c r="CR31" s="51"/>
      <c r="CS31" s="51"/>
      <c r="CT31" s="51"/>
      <c r="CU31" s="51"/>
      <c r="CV31" s="51"/>
      <c r="CW31" s="51"/>
      <c r="CX31" s="51"/>
      <c r="CY31" s="51"/>
      <c r="CZ31" s="51"/>
      <c r="DA31" s="51"/>
      <c r="DB31" s="51"/>
      <c r="DC31" s="51"/>
      <c r="DD31" s="51"/>
      <c r="DE31" s="51"/>
      <c r="DF31" s="51"/>
      <c r="DG31" s="51"/>
      <c r="DH31" s="51"/>
      <c r="DI31" s="57"/>
      <c r="DJ31" s="46"/>
      <c r="DK31" s="46"/>
      <c r="DL31" s="46"/>
      <c r="DM31" s="46"/>
      <c r="DN31" s="46"/>
      <c r="DO31" s="46"/>
    </row>
    <row r="32" spans="1:119" ht="13.5" customHeight="1">
      <c r="A32" s="54"/>
      <c r="B32" s="53"/>
      <c r="C32" s="52" t="s">
        <v>38</v>
      </c>
      <c r="D32" s="52"/>
      <c r="E32" s="52"/>
      <c r="F32" s="51"/>
      <c r="G32" s="51"/>
      <c r="H32" s="51"/>
      <c r="I32" s="51"/>
      <c r="J32" s="51"/>
      <c r="K32" s="51"/>
      <c r="L32" s="51"/>
      <c r="M32" s="51"/>
      <c r="N32" s="51"/>
      <c r="O32" s="51"/>
      <c r="P32" s="51"/>
      <c r="Q32" s="51"/>
      <c r="R32" s="51"/>
      <c r="S32" s="51"/>
      <c r="T32" s="51"/>
      <c r="U32" s="51" t="s">
        <v>37</v>
      </c>
      <c r="V32" s="51"/>
      <c r="W32" s="51"/>
      <c r="X32" s="51"/>
      <c r="Y32" s="51"/>
      <c r="Z32" s="51"/>
      <c r="AA32" s="51"/>
      <c r="AB32" s="51"/>
      <c r="AC32" s="51"/>
      <c r="AD32" s="51"/>
      <c r="AE32" s="51"/>
      <c r="AF32" s="51"/>
      <c r="AG32" s="51"/>
      <c r="AH32" s="51"/>
      <c r="AI32" s="51"/>
      <c r="AJ32" s="51"/>
      <c r="AK32" s="51"/>
      <c r="AL32" s="51"/>
      <c r="AM32" s="58" t="s">
        <v>36</v>
      </c>
      <c r="AN32" s="51"/>
      <c r="AO32" s="51"/>
      <c r="AP32" s="51"/>
      <c r="AQ32" s="51"/>
      <c r="AR32" s="51"/>
      <c r="AS32" s="58"/>
      <c r="AT32" s="58"/>
      <c r="AU32" s="58"/>
      <c r="AV32" s="58"/>
      <c r="AW32" s="58"/>
      <c r="AX32" s="58"/>
      <c r="AY32" s="58"/>
      <c r="AZ32" s="58"/>
      <c r="BA32" s="58"/>
      <c r="BB32" s="51"/>
      <c r="BC32" s="58"/>
      <c r="BD32" s="51"/>
      <c r="BE32" s="58" t="s">
        <v>35</v>
      </c>
      <c r="BF32" s="51"/>
      <c r="BG32" s="51"/>
      <c r="BH32" s="51"/>
      <c r="BI32" s="51"/>
      <c r="BJ32" s="58"/>
      <c r="BK32" s="58"/>
      <c r="BL32" s="58"/>
      <c r="BM32" s="58"/>
      <c r="BN32" s="58"/>
      <c r="BO32" s="58"/>
      <c r="BP32" s="58"/>
      <c r="BQ32" s="58"/>
      <c r="BR32" s="51"/>
      <c r="BS32" s="51"/>
      <c r="BT32" s="51"/>
      <c r="BU32" s="51"/>
      <c r="BV32" s="51"/>
      <c r="BW32" s="51" t="s">
        <v>34</v>
      </c>
      <c r="BX32" s="51"/>
      <c r="BY32" s="51"/>
      <c r="BZ32" s="51"/>
      <c r="CA32" s="51"/>
      <c r="CB32" s="58"/>
      <c r="CC32" s="58"/>
      <c r="CD32" s="58"/>
      <c r="CE32" s="58"/>
      <c r="CF32" s="58"/>
      <c r="CG32" s="58"/>
      <c r="CH32" s="58"/>
      <c r="CI32" s="58"/>
      <c r="CJ32" s="58"/>
      <c r="CK32" s="58"/>
      <c r="CL32" s="58"/>
      <c r="CM32" s="58"/>
      <c r="CN32" s="58"/>
      <c r="CO32" s="58" t="s">
        <v>33</v>
      </c>
      <c r="CP32" s="58"/>
      <c r="CQ32" s="58"/>
      <c r="CR32" s="58"/>
      <c r="CS32" s="58"/>
      <c r="CT32" s="58"/>
      <c r="CU32" s="58"/>
      <c r="CV32" s="58"/>
      <c r="CW32" s="58"/>
      <c r="CX32" s="58"/>
      <c r="CY32" s="58"/>
      <c r="CZ32" s="58"/>
      <c r="DA32" s="58"/>
      <c r="DB32" s="58"/>
      <c r="DC32" s="58"/>
      <c r="DD32" s="58"/>
      <c r="DE32" s="58"/>
      <c r="DF32" s="58"/>
      <c r="DG32" s="58"/>
      <c r="DH32" s="58"/>
      <c r="DI32" s="57"/>
      <c r="DJ32" s="46"/>
      <c r="DK32" s="46"/>
      <c r="DL32" s="46"/>
      <c r="DM32" s="46"/>
      <c r="DN32" s="46"/>
      <c r="DO32" s="46"/>
    </row>
    <row r="33" spans="1:119" ht="13.5" customHeight="1">
      <c r="A33" s="54"/>
      <c r="B33" s="53"/>
      <c r="C33" s="449" t="s">
        <v>28</v>
      </c>
      <c r="D33" s="449"/>
      <c r="E33" s="393" t="s">
        <v>32</v>
      </c>
      <c r="F33" s="393"/>
      <c r="G33" s="393"/>
      <c r="H33" s="393"/>
      <c r="I33" s="393"/>
      <c r="J33" s="393"/>
      <c r="K33" s="393"/>
      <c r="L33" s="393"/>
      <c r="M33" s="393"/>
      <c r="N33" s="393"/>
      <c r="O33" s="393"/>
      <c r="P33" s="393"/>
      <c r="Q33" s="393"/>
      <c r="R33" s="393"/>
      <c r="S33" s="393"/>
      <c r="T33" s="55"/>
      <c r="U33" s="449" t="s">
        <v>28</v>
      </c>
      <c r="V33" s="449"/>
      <c r="W33" s="393" t="s">
        <v>32</v>
      </c>
      <c r="X33" s="393"/>
      <c r="Y33" s="393"/>
      <c r="Z33" s="393"/>
      <c r="AA33" s="393"/>
      <c r="AB33" s="393"/>
      <c r="AC33" s="393"/>
      <c r="AD33" s="393"/>
      <c r="AE33" s="393"/>
      <c r="AF33" s="393"/>
      <c r="AG33" s="393"/>
      <c r="AH33" s="393"/>
      <c r="AI33" s="393"/>
      <c r="AJ33" s="393"/>
      <c r="AK33" s="393"/>
      <c r="AL33" s="55"/>
      <c r="AM33" s="449" t="s">
        <v>28</v>
      </c>
      <c r="AN33" s="449"/>
      <c r="AO33" s="393" t="s">
        <v>32</v>
      </c>
      <c r="AP33" s="393"/>
      <c r="AQ33" s="393"/>
      <c r="AR33" s="393"/>
      <c r="AS33" s="393"/>
      <c r="AT33" s="393"/>
      <c r="AU33" s="393"/>
      <c r="AV33" s="393"/>
      <c r="AW33" s="393"/>
      <c r="AX33" s="393"/>
      <c r="AY33" s="393"/>
      <c r="AZ33" s="393"/>
      <c r="BA33" s="393"/>
      <c r="BB33" s="393"/>
      <c r="BC33" s="393"/>
      <c r="BD33" s="56"/>
      <c r="BE33" s="393" t="s">
        <v>30</v>
      </c>
      <c r="BF33" s="393"/>
      <c r="BG33" s="393" t="s">
        <v>31</v>
      </c>
      <c r="BH33" s="393"/>
      <c r="BI33" s="393"/>
      <c r="BJ33" s="393"/>
      <c r="BK33" s="393"/>
      <c r="BL33" s="393"/>
      <c r="BM33" s="393"/>
      <c r="BN33" s="393"/>
      <c r="BO33" s="393"/>
      <c r="BP33" s="393"/>
      <c r="BQ33" s="393"/>
      <c r="BR33" s="393"/>
      <c r="BS33" s="393"/>
      <c r="BT33" s="393"/>
      <c r="BU33" s="393"/>
      <c r="BV33" s="56"/>
      <c r="BW33" s="449" t="s">
        <v>30</v>
      </c>
      <c r="BX33" s="449"/>
      <c r="BY33" s="393" t="s">
        <v>29</v>
      </c>
      <c r="BZ33" s="393"/>
      <c r="CA33" s="393"/>
      <c r="CB33" s="393"/>
      <c r="CC33" s="393"/>
      <c r="CD33" s="393"/>
      <c r="CE33" s="393"/>
      <c r="CF33" s="393"/>
      <c r="CG33" s="393"/>
      <c r="CH33" s="393"/>
      <c r="CI33" s="393"/>
      <c r="CJ33" s="393"/>
      <c r="CK33" s="393"/>
      <c r="CL33" s="393"/>
      <c r="CM33" s="393"/>
      <c r="CN33" s="55"/>
      <c r="CO33" s="449" t="s">
        <v>28</v>
      </c>
      <c r="CP33" s="449"/>
      <c r="CQ33" s="393" t="s">
        <v>27</v>
      </c>
      <c r="CR33" s="393"/>
      <c r="CS33" s="393"/>
      <c r="CT33" s="393"/>
      <c r="CU33" s="393"/>
      <c r="CV33" s="393"/>
      <c r="CW33" s="393"/>
      <c r="CX33" s="393"/>
      <c r="CY33" s="393"/>
      <c r="CZ33" s="393"/>
      <c r="DA33" s="393"/>
      <c r="DB33" s="393"/>
      <c r="DC33" s="393"/>
      <c r="DD33" s="393"/>
      <c r="DE33" s="393"/>
      <c r="DF33" s="55"/>
      <c r="DG33" s="393" t="s">
        <v>26</v>
      </c>
      <c r="DH33" s="393"/>
      <c r="DI33" s="50"/>
      <c r="DJ33" s="46"/>
      <c r="DK33" s="46"/>
      <c r="DL33" s="46"/>
      <c r="DM33" s="46"/>
      <c r="DN33" s="46"/>
      <c r="DO33" s="46"/>
    </row>
    <row r="34" spans="1:119" ht="32.25" customHeight="1">
      <c r="A34" s="54"/>
      <c r="B34" s="53"/>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52"/>
      <c r="U34" s="598">
        <f>IF(W34="","",MAX(C34:D43)+1)</f>
        <v>6</v>
      </c>
      <c r="V34" s="598"/>
      <c r="W34" s="599" t="str">
        <f>IF('各会計、関係団体の財政状況及び健全化判断比率'!B28="","",'各会計、関係団体の財政状況及び健全化判断比率'!B28)</f>
        <v>京都市国民健康保険事業特別会計</v>
      </c>
      <c r="X34" s="599"/>
      <c r="Y34" s="599"/>
      <c r="Z34" s="599"/>
      <c r="AA34" s="599"/>
      <c r="AB34" s="599"/>
      <c r="AC34" s="599"/>
      <c r="AD34" s="599"/>
      <c r="AE34" s="599"/>
      <c r="AF34" s="599"/>
      <c r="AG34" s="599"/>
      <c r="AH34" s="599"/>
      <c r="AI34" s="599"/>
      <c r="AJ34" s="599"/>
      <c r="AK34" s="599"/>
      <c r="AL34" s="52"/>
      <c r="AM34" s="598">
        <f>IF(AO34="","",MAX(C34:D43,U34:V43)+1)</f>
        <v>10</v>
      </c>
      <c r="AN34" s="598"/>
      <c r="AO34" s="599" t="str">
        <f>IF('各会計、関係団体の財政状況及び健全化判断比率'!B32="","",'各会計、関係団体の財政状況及び健全化判断比率'!B32)</f>
        <v>京都市水道事業特別会計</v>
      </c>
      <c r="AP34" s="599"/>
      <c r="AQ34" s="599"/>
      <c r="AR34" s="599"/>
      <c r="AS34" s="599"/>
      <c r="AT34" s="599"/>
      <c r="AU34" s="599"/>
      <c r="AV34" s="599"/>
      <c r="AW34" s="599"/>
      <c r="AX34" s="599"/>
      <c r="AY34" s="599"/>
      <c r="AZ34" s="599"/>
      <c r="BA34" s="599"/>
      <c r="BB34" s="599"/>
      <c r="BC34" s="599"/>
      <c r="BD34" s="52"/>
      <c r="BE34" s="598">
        <f>IF(BG34="","",MAX(C34:D43,U34:V43,AM34:AN43)+1)</f>
        <v>14</v>
      </c>
      <c r="BF34" s="598"/>
      <c r="BG34" s="599" t="str">
        <f>IF('各会計、関係団体の財政状況及び健全化判断比率'!B36="","",'各会計、関係団体の財政状況及び健全化判断比率'!B36)</f>
        <v>京都市地域水道特別会計</v>
      </c>
      <c r="BH34" s="599"/>
      <c r="BI34" s="599"/>
      <c r="BJ34" s="599"/>
      <c r="BK34" s="599"/>
      <c r="BL34" s="599"/>
      <c r="BM34" s="599"/>
      <c r="BN34" s="599"/>
      <c r="BO34" s="599"/>
      <c r="BP34" s="599"/>
      <c r="BQ34" s="599"/>
      <c r="BR34" s="599"/>
      <c r="BS34" s="599"/>
      <c r="BT34" s="599"/>
      <c r="BU34" s="599"/>
      <c r="BV34" s="52"/>
      <c r="BW34" s="598">
        <f>IF(BY34="","",MAX(C34:D43,U34:V43,AM34:AN43,BE34:BF43)+1)</f>
        <v>21</v>
      </c>
      <c r="BX34" s="598"/>
      <c r="BY34" s="599" t="str">
        <f>IF('各会計、関係団体の財政状況及び健全化判断比率'!B68="","",'各会計、関係団体の財政状況及び健全化判断比率'!B68)</f>
        <v>澱川右岸水防事務組合</v>
      </c>
      <c r="BZ34" s="599"/>
      <c r="CA34" s="599"/>
      <c r="CB34" s="599"/>
      <c r="CC34" s="599"/>
      <c r="CD34" s="599"/>
      <c r="CE34" s="599"/>
      <c r="CF34" s="599"/>
      <c r="CG34" s="599"/>
      <c r="CH34" s="599"/>
      <c r="CI34" s="599"/>
      <c r="CJ34" s="599"/>
      <c r="CK34" s="599"/>
      <c r="CL34" s="599"/>
      <c r="CM34" s="599"/>
      <c r="CN34" s="52"/>
      <c r="CO34" s="598">
        <f>IF(CQ34="","",MAX(C34:D43,U34:V43,AM34:AN43,BE34:BF43,BW34:BX43)+1)</f>
        <v>26</v>
      </c>
      <c r="CP34" s="598"/>
      <c r="CQ34" s="599" t="str">
        <f>IF('各会計、関係団体の財政状況及び健全化判断比率'!BS7="","",'各会計、関係団体の財政状況及び健全化判断比率'!BS7)</f>
        <v>公益財団法人 京都市環境保全活動推進協会</v>
      </c>
      <c r="CR34" s="599"/>
      <c r="CS34" s="599"/>
      <c r="CT34" s="599"/>
      <c r="CU34" s="599"/>
      <c r="CV34" s="599"/>
      <c r="CW34" s="599"/>
      <c r="CX34" s="599"/>
      <c r="CY34" s="599"/>
      <c r="CZ34" s="599"/>
      <c r="DA34" s="599"/>
      <c r="DB34" s="599"/>
      <c r="DC34" s="599"/>
      <c r="DD34" s="599"/>
      <c r="DE34" s="599"/>
      <c r="DF34" s="51"/>
      <c r="DG34" s="600" t="str">
        <f>IF('各会計、関係団体の財政状況及び健全化判断比率'!BR7="","",'各会計、関係団体の財政状況及び健全化判断比率'!BR7)</f>
        <v/>
      </c>
      <c r="DH34" s="600"/>
      <c r="DI34" s="50"/>
      <c r="DJ34" s="46"/>
      <c r="DK34" s="46"/>
      <c r="DL34" s="46"/>
      <c r="DM34" s="46"/>
      <c r="DN34" s="46"/>
      <c r="DO34" s="46"/>
    </row>
    <row r="35" spans="1:119" ht="32.25" customHeight="1">
      <c r="A35" s="54"/>
      <c r="B35" s="53"/>
      <c r="C35" s="598">
        <f t="shared" ref="C35:C43" si="0">IF(E35="","",C34+1)</f>
        <v>2</v>
      </c>
      <c r="D35" s="598"/>
      <c r="E35" s="599" t="str">
        <f>IF('各会計、関係団体の財政状況及び健全化判断比率'!B8="","",'各会計、関係団体の財政状況及び健全化判断比率'!B8)</f>
        <v>京都市母子父子寡婦福祉資金貸付事業特別会計</v>
      </c>
      <c r="F35" s="599"/>
      <c r="G35" s="599"/>
      <c r="H35" s="599"/>
      <c r="I35" s="599"/>
      <c r="J35" s="599"/>
      <c r="K35" s="599"/>
      <c r="L35" s="599"/>
      <c r="M35" s="599"/>
      <c r="N35" s="599"/>
      <c r="O35" s="599"/>
      <c r="P35" s="599"/>
      <c r="Q35" s="599"/>
      <c r="R35" s="599"/>
      <c r="S35" s="599"/>
      <c r="T35" s="52"/>
      <c r="U35" s="598">
        <f t="shared" ref="U35:U43" si="1">IF(W35="","",U34+1)</f>
        <v>7</v>
      </c>
      <c r="V35" s="598"/>
      <c r="W35" s="599" t="str">
        <f>IF('各会計、関係団体の財政状況及び健全化判断比率'!B29="","",'各会計、関係団体の財政状況及び健全化判断比率'!B29)</f>
        <v>京都市介護保険事業特別会計</v>
      </c>
      <c r="X35" s="599"/>
      <c r="Y35" s="599"/>
      <c r="Z35" s="599"/>
      <c r="AA35" s="599"/>
      <c r="AB35" s="599"/>
      <c r="AC35" s="599"/>
      <c r="AD35" s="599"/>
      <c r="AE35" s="599"/>
      <c r="AF35" s="599"/>
      <c r="AG35" s="599"/>
      <c r="AH35" s="599"/>
      <c r="AI35" s="599"/>
      <c r="AJ35" s="599"/>
      <c r="AK35" s="599"/>
      <c r="AL35" s="52"/>
      <c r="AM35" s="598">
        <f t="shared" ref="AM35:AM43" si="2">IF(AO35="","",AM34+1)</f>
        <v>11</v>
      </c>
      <c r="AN35" s="598"/>
      <c r="AO35" s="599" t="str">
        <f>IF('各会計、関係団体の財政状況及び健全化判断比率'!B33="","",'各会計、関係団体の財政状況及び健全化判断比率'!B33)</f>
        <v>京都市公共下水道事業特別会計</v>
      </c>
      <c r="AP35" s="599"/>
      <c r="AQ35" s="599"/>
      <c r="AR35" s="599"/>
      <c r="AS35" s="599"/>
      <c r="AT35" s="599"/>
      <c r="AU35" s="599"/>
      <c r="AV35" s="599"/>
      <c r="AW35" s="599"/>
      <c r="AX35" s="599"/>
      <c r="AY35" s="599"/>
      <c r="AZ35" s="599"/>
      <c r="BA35" s="599"/>
      <c r="BB35" s="599"/>
      <c r="BC35" s="599"/>
      <c r="BD35" s="52"/>
      <c r="BE35" s="598">
        <f t="shared" ref="BE35:BE43" si="3">IF(BG35="","",BE34+1)</f>
        <v>15</v>
      </c>
      <c r="BF35" s="598"/>
      <c r="BG35" s="599" t="str">
        <f>IF('各会計、関係団体の財政状況及び健全化判断比率'!B37="","",'各会計、関係団体の財政状況及び健全化判断比率'!B37)</f>
        <v>京都市京北地域水道特別会計</v>
      </c>
      <c r="BH35" s="599"/>
      <c r="BI35" s="599"/>
      <c r="BJ35" s="599"/>
      <c r="BK35" s="599"/>
      <c r="BL35" s="599"/>
      <c r="BM35" s="599"/>
      <c r="BN35" s="599"/>
      <c r="BO35" s="599"/>
      <c r="BP35" s="599"/>
      <c r="BQ35" s="599"/>
      <c r="BR35" s="599"/>
      <c r="BS35" s="599"/>
      <c r="BT35" s="599"/>
      <c r="BU35" s="599"/>
      <c r="BV35" s="52"/>
      <c r="BW35" s="598">
        <f t="shared" ref="BW35:BW43" si="4">IF(BY35="","",BW34+1)</f>
        <v>22</v>
      </c>
      <c r="BX35" s="598"/>
      <c r="BY35" s="599" t="str">
        <f>IF('各会計、関係団体の財政状況及び健全化判断比率'!B69="","",'各会計、関係団体の財政状況及び健全化判断比率'!B69)</f>
        <v>桂川・小畑川水防事務組合</v>
      </c>
      <c r="BZ35" s="599"/>
      <c r="CA35" s="599"/>
      <c r="CB35" s="599"/>
      <c r="CC35" s="599"/>
      <c r="CD35" s="599"/>
      <c r="CE35" s="599"/>
      <c r="CF35" s="599"/>
      <c r="CG35" s="599"/>
      <c r="CH35" s="599"/>
      <c r="CI35" s="599"/>
      <c r="CJ35" s="599"/>
      <c r="CK35" s="599"/>
      <c r="CL35" s="599"/>
      <c r="CM35" s="599"/>
      <c r="CN35" s="52"/>
      <c r="CO35" s="598">
        <f t="shared" ref="CO35:CO43" si="5">IF(CQ35="","",CO34+1)</f>
        <v>27</v>
      </c>
      <c r="CP35" s="598"/>
      <c r="CQ35" s="599" t="str">
        <f>IF('各会計、関係団体の財政状況及び健全化判断比率'!BS8="","",'各会計、関係団体の財政状況及び健全化判断比率'!BS8)</f>
        <v>京都市土地開発公社</v>
      </c>
      <c r="CR35" s="599"/>
      <c r="CS35" s="599"/>
      <c r="CT35" s="599"/>
      <c r="CU35" s="599"/>
      <c r="CV35" s="599"/>
      <c r="CW35" s="599"/>
      <c r="CX35" s="599"/>
      <c r="CY35" s="599"/>
      <c r="CZ35" s="599"/>
      <c r="DA35" s="599"/>
      <c r="DB35" s="599"/>
      <c r="DC35" s="599"/>
      <c r="DD35" s="599"/>
      <c r="DE35" s="599"/>
      <c r="DF35" s="51"/>
      <c r="DG35" s="600" t="str">
        <f>IF('各会計、関係団体の財政状況及び健全化判断比率'!BR8="","",'各会計、関係団体の財政状況及び健全化判断比率'!BR8)</f>
        <v>○</v>
      </c>
      <c r="DH35" s="600"/>
      <c r="DI35" s="50"/>
      <c r="DJ35" s="46"/>
      <c r="DK35" s="46"/>
      <c r="DL35" s="46"/>
      <c r="DM35" s="46"/>
      <c r="DN35" s="46"/>
      <c r="DO35" s="46"/>
    </row>
    <row r="36" spans="1:119" ht="32.25" customHeight="1">
      <c r="A36" s="54"/>
      <c r="B36" s="53"/>
      <c r="C36" s="598">
        <f t="shared" si="0"/>
        <v>3</v>
      </c>
      <c r="D36" s="598"/>
      <c r="E36" s="599" t="str">
        <f>IF('各会計、関係団体の財政状況及び健全化判断比率'!B9="","",'各会計、関係団体の財政状況及び健全化判断比率'!B9)</f>
        <v>京都市土地取得特別会計</v>
      </c>
      <c r="F36" s="599"/>
      <c r="G36" s="599"/>
      <c r="H36" s="599"/>
      <c r="I36" s="599"/>
      <c r="J36" s="599"/>
      <c r="K36" s="599"/>
      <c r="L36" s="599"/>
      <c r="M36" s="599"/>
      <c r="N36" s="599"/>
      <c r="O36" s="599"/>
      <c r="P36" s="599"/>
      <c r="Q36" s="599"/>
      <c r="R36" s="599"/>
      <c r="S36" s="599"/>
      <c r="T36" s="52"/>
      <c r="U36" s="598">
        <f t="shared" si="1"/>
        <v>8</v>
      </c>
      <c r="V36" s="598"/>
      <c r="W36" s="599" t="str">
        <f>IF('各会計、関係団体の財政状況及び健全化判断比率'!B30="","",'各会計、関係団体の財政状況及び健全化判断比率'!B30)</f>
        <v>京都市後期高齢者医療特別会計</v>
      </c>
      <c r="X36" s="599"/>
      <c r="Y36" s="599"/>
      <c r="Z36" s="599"/>
      <c r="AA36" s="599"/>
      <c r="AB36" s="599"/>
      <c r="AC36" s="599"/>
      <c r="AD36" s="599"/>
      <c r="AE36" s="599"/>
      <c r="AF36" s="599"/>
      <c r="AG36" s="599"/>
      <c r="AH36" s="599"/>
      <c r="AI36" s="599"/>
      <c r="AJ36" s="599"/>
      <c r="AK36" s="599"/>
      <c r="AL36" s="52"/>
      <c r="AM36" s="598">
        <f t="shared" si="2"/>
        <v>12</v>
      </c>
      <c r="AN36" s="598"/>
      <c r="AO36" s="599" t="str">
        <f>IF('各会計、関係団体の財政状況及び健全化判断比率'!B34="","",'各会計、関係団体の財政状況及び健全化判断比率'!B34)</f>
        <v>京都市自動車運送事業特別会計</v>
      </c>
      <c r="AP36" s="599"/>
      <c r="AQ36" s="599"/>
      <c r="AR36" s="599"/>
      <c r="AS36" s="599"/>
      <c r="AT36" s="599"/>
      <c r="AU36" s="599"/>
      <c r="AV36" s="599"/>
      <c r="AW36" s="599"/>
      <c r="AX36" s="599"/>
      <c r="AY36" s="599"/>
      <c r="AZ36" s="599"/>
      <c r="BA36" s="599"/>
      <c r="BB36" s="599"/>
      <c r="BC36" s="599"/>
      <c r="BD36" s="52"/>
      <c r="BE36" s="598">
        <f t="shared" si="3"/>
        <v>16</v>
      </c>
      <c r="BF36" s="598"/>
      <c r="BG36" s="599" t="str">
        <f>IF('各会計、関係団体の財政状況及び健全化判断比率'!B38="","",'各会計、関係団体の財政状況及び健全化判断比率'!B38)</f>
        <v>京都市特定環境保全公共下水道特別会計</v>
      </c>
      <c r="BH36" s="599"/>
      <c r="BI36" s="599"/>
      <c r="BJ36" s="599"/>
      <c r="BK36" s="599"/>
      <c r="BL36" s="599"/>
      <c r="BM36" s="599"/>
      <c r="BN36" s="599"/>
      <c r="BO36" s="599"/>
      <c r="BP36" s="599"/>
      <c r="BQ36" s="599"/>
      <c r="BR36" s="599"/>
      <c r="BS36" s="599"/>
      <c r="BT36" s="599"/>
      <c r="BU36" s="599"/>
      <c r="BV36" s="52"/>
      <c r="BW36" s="598">
        <f t="shared" si="4"/>
        <v>23</v>
      </c>
      <c r="BX36" s="598"/>
      <c r="BY36" s="599" t="str">
        <f>IF('各会計、関係団体の財政状況及び健全化判断比率'!B70="","",'各会計、関係団体の財政状況及び健全化判断比率'!B70)</f>
        <v>淀川・木津川水防事務組合</v>
      </c>
      <c r="BZ36" s="599"/>
      <c r="CA36" s="599"/>
      <c r="CB36" s="599"/>
      <c r="CC36" s="599"/>
      <c r="CD36" s="599"/>
      <c r="CE36" s="599"/>
      <c r="CF36" s="599"/>
      <c r="CG36" s="599"/>
      <c r="CH36" s="599"/>
      <c r="CI36" s="599"/>
      <c r="CJ36" s="599"/>
      <c r="CK36" s="599"/>
      <c r="CL36" s="599"/>
      <c r="CM36" s="599"/>
      <c r="CN36" s="52"/>
      <c r="CO36" s="598">
        <f t="shared" si="5"/>
        <v>28</v>
      </c>
      <c r="CP36" s="598"/>
      <c r="CQ36" s="599" t="str">
        <f>IF('各会計、関係団体の財政状況及び健全化判断比率'!BS9="","",'各会計、関係団体の財政状況及び健全化判断比率'!BS9)</f>
        <v>公益財団法人 京都市国際交流協会</v>
      </c>
      <c r="CR36" s="599"/>
      <c r="CS36" s="599"/>
      <c r="CT36" s="599"/>
      <c r="CU36" s="599"/>
      <c r="CV36" s="599"/>
      <c r="CW36" s="599"/>
      <c r="CX36" s="599"/>
      <c r="CY36" s="599"/>
      <c r="CZ36" s="599"/>
      <c r="DA36" s="599"/>
      <c r="DB36" s="599"/>
      <c r="DC36" s="599"/>
      <c r="DD36" s="599"/>
      <c r="DE36" s="599"/>
      <c r="DF36" s="51"/>
      <c r="DG36" s="600" t="str">
        <f>IF('各会計、関係団体の財政状況及び健全化判断比率'!BR9="","",'各会計、関係団体の財政状況及び健全化判断比率'!BR9)</f>
        <v/>
      </c>
      <c r="DH36" s="600"/>
      <c r="DI36" s="50"/>
      <c r="DJ36" s="46"/>
      <c r="DK36" s="46"/>
      <c r="DL36" s="46"/>
      <c r="DM36" s="46"/>
      <c r="DN36" s="46"/>
      <c r="DO36" s="46"/>
    </row>
    <row r="37" spans="1:119" ht="32.25" customHeight="1">
      <c r="A37" s="54"/>
      <c r="B37" s="53"/>
      <c r="C37" s="598">
        <f t="shared" si="0"/>
        <v>4</v>
      </c>
      <c r="D37" s="598"/>
      <c r="E37" s="599" t="str">
        <f>IF('各会計、関係団体の財政状況及び健全化判断比率'!B10="","",'各会計、関係団体の財政状況及び健全化判断比率'!B10)</f>
        <v>京都市市公債特別会計</v>
      </c>
      <c r="F37" s="599"/>
      <c r="G37" s="599"/>
      <c r="H37" s="599"/>
      <c r="I37" s="599"/>
      <c r="J37" s="599"/>
      <c r="K37" s="599"/>
      <c r="L37" s="599"/>
      <c r="M37" s="599"/>
      <c r="N37" s="599"/>
      <c r="O37" s="599"/>
      <c r="P37" s="599"/>
      <c r="Q37" s="599"/>
      <c r="R37" s="599"/>
      <c r="S37" s="599"/>
      <c r="T37" s="52"/>
      <c r="U37" s="598">
        <f t="shared" si="1"/>
        <v>9</v>
      </c>
      <c r="V37" s="598"/>
      <c r="W37" s="599" t="str">
        <f>IF('各会計、関係団体の財政状況及び健全化判断比率'!B31="","",'各会計、関係団体の財政状況及び健全化判断比率'!B31)</f>
        <v>京都市駐車場事業特別会計</v>
      </c>
      <c r="X37" s="599"/>
      <c r="Y37" s="599"/>
      <c r="Z37" s="599"/>
      <c r="AA37" s="599"/>
      <c r="AB37" s="599"/>
      <c r="AC37" s="599"/>
      <c r="AD37" s="599"/>
      <c r="AE37" s="599"/>
      <c r="AF37" s="599"/>
      <c r="AG37" s="599"/>
      <c r="AH37" s="599"/>
      <c r="AI37" s="599"/>
      <c r="AJ37" s="599"/>
      <c r="AK37" s="599"/>
      <c r="AL37" s="52"/>
      <c r="AM37" s="598">
        <f t="shared" si="2"/>
        <v>13</v>
      </c>
      <c r="AN37" s="598"/>
      <c r="AO37" s="599" t="str">
        <f>IF('各会計、関係団体の財政状況及び健全化判断比率'!B35="","",'各会計、関係団体の財政状況及び健全化判断比率'!B35)</f>
        <v>京都市高速鉄道事業特別会計</v>
      </c>
      <c r="AP37" s="599"/>
      <c r="AQ37" s="599"/>
      <c r="AR37" s="599"/>
      <c r="AS37" s="599"/>
      <c r="AT37" s="599"/>
      <c r="AU37" s="599"/>
      <c r="AV37" s="599"/>
      <c r="AW37" s="599"/>
      <c r="AX37" s="599"/>
      <c r="AY37" s="599"/>
      <c r="AZ37" s="599"/>
      <c r="BA37" s="599"/>
      <c r="BB37" s="599"/>
      <c r="BC37" s="599"/>
      <c r="BD37" s="52"/>
      <c r="BE37" s="598">
        <f t="shared" si="3"/>
        <v>17</v>
      </c>
      <c r="BF37" s="598"/>
      <c r="BG37" s="599" t="str">
        <f>IF('各会計、関係団体の財政状況及び健全化判断比率'!B39="","",'各会計、関係団体の財政状況及び健全化判断比率'!B39)</f>
        <v>京都市中央卸売市場第一市場特別会計</v>
      </c>
      <c r="BH37" s="599"/>
      <c r="BI37" s="599"/>
      <c r="BJ37" s="599"/>
      <c r="BK37" s="599"/>
      <c r="BL37" s="599"/>
      <c r="BM37" s="599"/>
      <c r="BN37" s="599"/>
      <c r="BO37" s="599"/>
      <c r="BP37" s="599"/>
      <c r="BQ37" s="599"/>
      <c r="BR37" s="599"/>
      <c r="BS37" s="599"/>
      <c r="BT37" s="599"/>
      <c r="BU37" s="599"/>
      <c r="BV37" s="52"/>
      <c r="BW37" s="598">
        <f t="shared" si="4"/>
        <v>24</v>
      </c>
      <c r="BX37" s="598"/>
      <c r="BY37" s="599" t="str">
        <f>IF('各会計、関係団体の財政状況及び健全化判断比率'!B71="","",'各会計、関係団体の財政状況及び健全化判断比率'!B71)</f>
        <v>京都府後期高齢者医療広域連合</v>
      </c>
      <c r="BZ37" s="599"/>
      <c r="CA37" s="599"/>
      <c r="CB37" s="599"/>
      <c r="CC37" s="599"/>
      <c r="CD37" s="599"/>
      <c r="CE37" s="599"/>
      <c r="CF37" s="599"/>
      <c r="CG37" s="599"/>
      <c r="CH37" s="599"/>
      <c r="CI37" s="599"/>
      <c r="CJ37" s="599"/>
      <c r="CK37" s="599"/>
      <c r="CL37" s="599"/>
      <c r="CM37" s="599"/>
      <c r="CN37" s="52"/>
      <c r="CO37" s="598">
        <f t="shared" si="5"/>
        <v>29</v>
      </c>
      <c r="CP37" s="598"/>
      <c r="CQ37" s="599" t="str">
        <f>IF('各会計、関係団体の財政状況及び健全化判断比率'!BS10="","",'各会計、関係団体の財政状況及び健全化判断比率'!BS10)</f>
        <v>公益財団法人 大学コンソーシアム京都</v>
      </c>
      <c r="CR37" s="599"/>
      <c r="CS37" s="599"/>
      <c r="CT37" s="599"/>
      <c r="CU37" s="599"/>
      <c r="CV37" s="599"/>
      <c r="CW37" s="599"/>
      <c r="CX37" s="599"/>
      <c r="CY37" s="599"/>
      <c r="CZ37" s="599"/>
      <c r="DA37" s="599"/>
      <c r="DB37" s="599"/>
      <c r="DC37" s="599"/>
      <c r="DD37" s="599"/>
      <c r="DE37" s="599"/>
      <c r="DF37" s="51"/>
      <c r="DG37" s="600" t="str">
        <f>IF('各会計、関係団体の財政状況及び健全化判断比率'!BR10="","",'各会計、関係団体の財政状況及び健全化判断比率'!BR10)</f>
        <v/>
      </c>
      <c r="DH37" s="600"/>
      <c r="DI37" s="50"/>
      <c r="DJ37" s="46"/>
      <c r="DK37" s="46"/>
      <c r="DL37" s="46"/>
      <c r="DM37" s="46"/>
      <c r="DN37" s="46"/>
      <c r="DO37" s="46"/>
    </row>
    <row r="38" spans="1:119" ht="32.25" customHeight="1">
      <c r="A38" s="54"/>
      <c r="B38" s="53"/>
      <c r="C38" s="598">
        <f t="shared" si="0"/>
        <v>5</v>
      </c>
      <c r="D38" s="598"/>
      <c r="E38" s="599" t="str">
        <f>IF('各会計、関係団体の財政状況及び健全化判断比率'!B11="","",'各会計、関係団体の財政状況及び健全化判断比率'!B11)</f>
        <v>京都市立病院機構病院事業債特別会計</v>
      </c>
      <c r="F38" s="599"/>
      <c r="G38" s="599"/>
      <c r="H38" s="599"/>
      <c r="I38" s="599"/>
      <c r="J38" s="599"/>
      <c r="K38" s="599"/>
      <c r="L38" s="599"/>
      <c r="M38" s="599"/>
      <c r="N38" s="599"/>
      <c r="O38" s="599"/>
      <c r="P38" s="599"/>
      <c r="Q38" s="599"/>
      <c r="R38" s="599"/>
      <c r="S38" s="599"/>
      <c r="T38" s="52"/>
      <c r="U38" s="598" t="str">
        <f t="shared" si="1"/>
        <v/>
      </c>
      <c r="V38" s="598"/>
      <c r="W38" s="599"/>
      <c r="X38" s="599"/>
      <c r="Y38" s="599"/>
      <c r="Z38" s="599"/>
      <c r="AA38" s="599"/>
      <c r="AB38" s="599"/>
      <c r="AC38" s="599"/>
      <c r="AD38" s="599"/>
      <c r="AE38" s="599"/>
      <c r="AF38" s="599"/>
      <c r="AG38" s="599"/>
      <c r="AH38" s="599"/>
      <c r="AI38" s="599"/>
      <c r="AJ38" s="599"/>
      <c r="AK38" s="599"/>
      <c r="AL38" s="52"/>
      <c r="AM38" s="598" t="str">
        <f t="shared" si="2"/>
        <v/>
      </c>
      <c r="AN38" s="598"/>
      <c r="AO38" s="599"/>
      <c r="AP38" s="599"/>
      <c r="AQ38" s="599"/>
      <c r="AR38" s="599"/>
      <c r="AS38" s="599"/>
      <c r="AT38" s="599"/>
      <c r="AU38" s="599"/>
      <c r="AV38" s="599"/>
      <c r="AW38" s="599"/>
      <c r="AX38" s="599"/>
      <c r="AY38" s="599"/>
      <c r="AZ38" s="599"/>
      <c r="BA38" s="599"/>
      <c r="BB38" s="599"/>
      <c r="BC38" s="599"/>
      <c r="BD38" s="52"/>
      <c r="BE38" s="598">
        <f t="shared" si="3"/>
        <v>18</v>
      </c>
      <c r="BF38" s="598"/>
      <c r="BG38" s="599" t="str">
        <f>IF('各会計、関係団体の財政状況及び健全化判断比率'!B40="","",'各会計、関係団体の財政状況及び健全化判断比率'!B40)</f>
        <v>京都市中央卸売市場第二市場・と畜場特別会計</v>
      </c>
      <c r="BH38" s="599"/>
      <c r="BI38" s="599"/>
      <c r="BJ38" s="599"/>
      <c r="BK38" s="599"/>
      <c r="BL38" s="599"/>
      <c r="BM38" s="599"/>
      <c r="BN38" s="599"/>
      <c r="BO38" s="599"/>
      <c r="BP38" s="599"/>
      <c r="BQ38" s="599"/>
      <c r="BR38" s="599"/>
      <c r="BS38" s="599"/>
      <c r="BT38" s="599"/>
      <c r="BU38" s="599"/>
      <c r="BV38" s="52"/>
      <c r="BW38" s="598">
        <f t="shared" si="4"/>
        <v>25</v>
      </c>
      <c r="BX38" s="598"/>
      <c r="BY38" s="599" t="str">
        <f>IF('各会計、関係団体の財政状況及び健全化判断比率'!B72="","",'各会計、関係団体の財政状況及び健全化判断比率'!B72)</f>
        <v>関西広域連合</v>
      </c>
      <c r="BZ38" s="599"/>
      <c r="CA38" s="599"/>
      <c r="CB38" s="599"/>
      <c r="CC38" s="599"/>
      <c r="CD38" s="599"/>
      <c r="CE38" s="599"/>
      <c r="CF38" s="599"/>
      <c r="CG38" s="599"/>
      <c r="CH38" s="599"/>
      <c r="CI38" s="599"/>
      <c r="CJ38" s="599"/>
      <c r="CK38" s="599"/>
      <c r="CL38" s="599"/>
      <c r="CM38" s="599"/>
      <c r="CN38" s="52"/>
      <c r="CO38" s="598">
        <f t="shared" si="5"/>
        <v>30</v>
      </c>
      <c r="CP38" s="598"/>
      <c r="CQ38" s="599" t="str">
        <f>IF('各会計、関係団体の財政状況及び健全化判断比率'!BS11="","",'各会計、関係団体の財政状況及び健全化判断比率'!BS11)</f>
        <v>公益財団法人 京都市埋蔵文化財研究所</v>
      </c>
      <c r="CR38" s="599"/>
      <c r="CS38" s="599"/>
      <c r="CT38" s="599"/>
      <c r="CU38" s="599"/>
      <c r="CV38" s="599"/>
      <c r="CW38" s="599"/>
      <c r="CX38" s="599"/>
      <c r="CY38" s="599"/>
      <c r="CZ38" s="599"/>
      <c r="DA38" s="599"/>
      <c r="DB38" s="599"/>
      <c r="DC38" s="599"/>
      <c r="DD38" s="599"/>
      <c r="DE38" s="599"/>
      <c r="DF38" s="51"/>
      <c r="DG38" s="600" t="str">
        <f>IF('各会計、関係団体の財政状況及び健全化判断比率'!BR11="","",'各会計、関係団体の財政状況及び健全化判断比率'!BR11)</f>
        <v/>
      </c>
      <c r="DH38" s="600"/>
      <c r="DI38" s="50"/>
      <c r="DJ38" s="46"/>
      <c r="DK38" s="46"/>
      <c r="DL38" s="46"/>
      <c r="DM38" s="46"/>
      <c r="DN38" s="46"/>
      <c r="DO38" s="46"/>
    </row>
    <row r="39" spans="1:119" ht="32.25" customHeight="1">
      <c r="A39" s="54"/>
      <c r="B39" s="53"/>
      <c r="C39" s="598" t="str">
        <f t="shared" si="0"/>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52"/>
      <c r="U39" s="598" t="str">
        <f t="shared" si="1"/>
        <v/>
      </c>
      <c r="V39" s="598"/>
      <c r="W39" s="599"/>
      <c r="X39" s="599"/>
      <c r="Y39" s="599"/>
      <c r="Z39" s="599"/>
      <c r="AA39" s="599"/>
      <c r="AB39" s="599"/>
      <c r="AC39" s="599"/>
      <c r="AD39" s="599"/>
      <c r="AE39" s="599"/>
      <c r="AF39" s="599"/>
      <c r="AG39" s="599"/>
      <c r="AH39" s="599"/>
      <c r="AI39" s="599"/>
      <c r="AJ39" s="599"/>
      <c r="AK39" s="599"/>
      <c r="AL39" s="52"/>
      <c r="AM39" s="598" t="str">
        <f t="shared" si="2"/>
        <v/>
      </c>
      <c r="AN39" s="598"/>
      <c r="AO39" s="599"/>
      <c r="AP39" s="599"/>
      <c r="AQ39" s="599"/>
      <c r="AR39" s="599"/>
      <c r="AS39" s="599"/>
      <c r="AT39" s="599"/>
      <c r="AU39" s="599"/>
      <c r="AV39" s="599"/>
      <c r="AW39" s="599"/>
      <c r="AX39" s="599"/>
      <c r="AY39" s="599"/>
      <c r="AZ39" s="599"/>
      <c r="BA39" s="599"/>
      <c r="BB39" s="599"/>
      <c r="BC39" s="599"/>
      <c r="BD39" s="52"/>
      <c r="BE39" s="598">
        <f t="shared" si="3"/>
        <v>19</v>
      </c>
      <c r="BF39" s="598"/>
      <c r="BG39" s="599" t="str">
        <f>IF('各会計、関係団体の財政状況及び健全化判断比率'!B41="","",'各会計、関係団体の財政状況及び健全化判断比率'!B41)</f>
        <v>京都市農業集落排水事業特別会計</v>
      </c>
      <c r="BH39" s="599"/>
      <c r="BI39" s="599"/>
      <c r="BJ39" s="599"/>
      <c r="BK39" s="599"/>
      <c r="BL39" s="599"/>
      <c r="BM39" s="599"/>
      <c r="BN39" s="599"/>
      <c r="BO39" s="599"/>
      <c r="BP39" s="599"/>
      <c r="BQ39" s="599"/>
      <c r="BR39" s="599"/>
      <c r="BS39" s="599"/>
      <c r="BT39" s="599"/>
      <c r="BU39" s="599"/>
      <c r="BV39" s="52"/>
      <c r="BW39" s="598" t="str">
        <f t="shared" si="4"/>
        <v/>
      </c>
      <c r="BX39" s="598"/>
      <c r="BY39" s="599" t="str">
        <f>IF('各会計、関係団体の財政状況及び健全化判断比率'!B73="","",'各会計、関係団体の財政状況及び健全化判断比率'!B73)</f>
        <v/>
      </c>
      <c r="BZ39" s="599"/>
      <c r="CA39" s="599"/>
      <c r="CB39" s="599"/>
      <c r="CC39" s="599"/>
      <c r="CD39" s="599"/>
      <c r="CE39" s="599"/>
      <c r="CF39" s="599"/>
      <c r="CG39" s="599"/>
      <c r="CH39" s="599"/>
      <c r="CI39" s="599"/>
      <c r="CJ39" s="599"/>
      <c r="CK39" s="599"/>
      <c r="CL39" s="599"/>
      <c r="CM39" s="599"/>
      <c r="CN39" s="52"/>
      <c r="CO39" s="598">
        <f t="shared" si="5"/>
        <v>31</v>
      </c>
      <c r="CP39" s="598"/>
      <c r="CQ39" s="599" t="str">
        <f>IF('各会計、関係団体の財政状況及び健全化判断比率'!BS12="","",'各会計、関係団体の財政状況及び健全化判断比率'!BS12)</f>
        <v>公益財団法人 京都市男女共同参画推進協会</v>
      </c>
      <c r="CR39" s="599"/>
      <c r="CS39" s="599"/>
      <c r="CT39" s="599"/>
      <c r="CU39" s="599"/>
      <c r="CV39" s="599"/>
      <c r="CW39" s="599"/>
      <c r="CX39" s="599"/>
      <c r="CY39" s="599"/>
      <c r="CZ39" s="599"/>
      <c r="DA39" s="599"/>
      <c r="DB39" s="599"/>
      <c r="DC39" s="599"/>
      <c r="DD39" s="599"/>
      <c r="DE39" s="599"/>
      <c r="DF39" s="51"/>
      <c r="DG39" s="600" t="str">
        <f>IF('各会計、関係団体の財政状況及び健全化判断比率'!BR12="","",'各会計、関係団体の財政状況及び健全化判断比率'!BR12)</f>
        <v/>
      </c>
      <c r="DH39" s="600"/>
      <c r="DI39" s="50"/>
      <c r="DJ39" s="46"/>
      <c r="DK39" s="46"/>
      <c r="DL39" s="46"/>
      <c r="DM39" s="46"/>
      <c r="DN39" s="46"/>
      <c r="DO39" s="46"/>
    </row>
    <row r="40" spans="1:119" ht="32.25" customHeight="1">
      <c r="A40" s="54"/>
      <c r="B40" s="53"/>
      <c r="C40" s="598" t="str">
        <f t="shared" si="0"/>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52"/>
      <c r="U40" s="598" t="str">
        <f t="shared" si="1"/>
        <v/>
      </c>
      <c r="V40" s="598"/>
      <c r="W40" s="599"/>
      <c r="X40" s="599"/>
      <c r="Y40" s="599"/>
      <c r="Z40" s="599"/>
      <c r="AA40" s="599"/>
      <c r="AB40" s="599"/>
      <c r="AC40" s="599"/>
      <c r="AD40" s="599"/>
      <c r="AE40" s="599"/>
      <c r="AF40" s="599"/>
      <c r="AG40" s="599"/>
      <c r="AH40" s="599"/>
      <c r="AI40" s="599"/>
      <c r="AJ40" s="599"/>
      <c r="AK40" s="599"/>
      <c r="AL40" s="52"/>
      <c r="AM40" s="598" t="str">
        <f t="shared" si="2"/>
        <v/>
      </c>
      <c r="AN40" s="598"/>
      <c r="AO40" s="599"/>
      <c r="AP40" s="599"/>
      <c r="AQ40" s="599"/>
      <c r="AR40" s="599"/>
      <c r="AS40" s="599"/>
      <c r="AT40" s="599"/>
      <c r="AU40" s="599"/>
      <c r="AV40" s="599"/>
      <c r="AW40" s="599"/>
      <c r="AX40" s="599"/>
      <c r="AY40" s="599"/>
      <c r="AZ40" s="599"/>
      <c r="BA40" s="599"/>
      <c r="BB40" s="599"/>
      <c r="BC40" s="599"/>
      <c r="BD40" s="52"/>
      <c r="BE40" s="598">
        <f t="shared" si="3"/>
        <v>20</v>
      </c>
      <c r="BF40" s="598"/>
      <c r="BG40" s="599" t="str">
        <f>IF('各会計、関係団体の財政状況及び健全化判断比率'!B42="","",'各会計、関係団体の財政状況及び健全化判断比率'!B42)</f>
        <v>京都市土地区画整理事業特別会計</v>
      </c>
      <c r="BH40" s="599"/>
      <c r="BI40" s="599"/>
      <c r="BJ40" s="599"/>
      <c r="BK40" s="599"/>
      <c r="BL40" s="599"/>
      <c r="BM40" s="599"/>
      <c r="BN40" s="599"/>
      <c r="BO40" s="599"/>
      <c r="BP40" s="599"/>
      <c r="BQ40" s="599"/>
      <c r="BR40" s="599"/>
      <c r="BS40" s="599"/>
      <c r="BT40" s="599"/>
      <c r="BU40" s="599"/>
      <c r="BV40" s="52"/>
      <c r="BW40" s="598" t="str">
        <f t="shared" si="4"/>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52"/>
      <c r="CO40" s="598">
        <f t="shared" si="5"/>
        <v>32</v>
      </c>
      <c r="CP40" s="598"/>
      <c r="CQ40" s="599" t="str">
        <f>IF('各会計、関係団体の財政状況及び健全化判断比率'!BS13="","",'各会計、関係団体の財政状況及び健全化判断比率'!BS13)</f>
        <v>公益財団法人 京都市体育協会</v>
      </c>
      <c r="CR40" s="599"/>
      <c r="CS40" s="599"/>
      <c r="CT40" s="599"/>
      <c r="CU40" s="599"/>
      <c r="CV40" s="599"/>
      <c r="CW40" s="599"/>
      <c r="CX40" s="599"/>
      <c r="CY40" s="599"/>
      <c r="CZ40" s="599"/>
      <c r="DA40" s="599"/>
      <c r="DB40" s="599"/>
      <c r="DC40" s="599"/>
      <c r="DD40" s="599"/>
      <c r="DE40" s="599"/>
      <c r="DF40" s="51"/>
      <c r="DG40" s="600" t="str">
        <f>IF('各会計、関係団体の財政状況及び健全化判断比率'!BR13="","",'各会計、関係団体の財政状況及び健全化判断比率'!BR13)</f>
        <v/>
      </c>
      <c r="DH40" s="600"/>
      <c r="DI40" s="50"/>
      <c r="DJ40" s="46"/>
      <c r="DK40" s="46"/>
      <c r="DL40" s="46"/>
      <c r="DM40" s="46"/>
      <c r="DN40" s="46"/>
      <c r="DO40" s="46"/>
    </row>
    <row r="41" spans="1:119" ht="32.25" customHeight="1">
      <c r="A41" s="54"/>
      <c r="B41" s="53"/>
      <c r="C41" s="598" t="str">
        <f t="shared" si="0"/>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52"/>
      <c r="U41" s="598" t="str">
        <f t="shared" si="1"/>
        <v/>
      </c>
      <c r="V41" s="598"/>
      <c r="W41" s="599"/>
      <c r="X41" s="599"/>
      <c r="Y41" s="599"/>
      <c r="Z41" s="599"/>
      <c r="AA41" s="599"/>
      <c r="AB41" s="599"/>
      <c r="AC41" s="599"/>
      <c r="AD41" s="599"/>
      <c r="AE41" s="599"/>
      <c r="AF41" s="599"/>
      <c r="AG41" s="599"/>
      <c r="AH41" s="599"/>
      <c r="AI41" s="599"/>
      <c r="AJ41" s="599"/>
      <c r="AK41" s="599"/>
      <c r="AL41" s="52"/>
      <c r="AM41" s="598" t="str">
        <f t="shared" si="2"/>
        <v/>
      </c>
      <c r="AN41" s="598"/>
      <c r="AO41" s="599"/>
      <c r="AP41" s="599"/>
      <c r="AQ41" s="599"/>
      <c r="AR41" s="599"/>
      <c r="AS41" s="599"/>
      <c r="AT41" s="599"/>
      <c r="AU41" s="599"/>
      <c r="AV41" s="599"/>
      <c r="AW41" s="599"/>
      <c r="AX41" s="599"/>
      <c r="AY41" s="599"/>
      <c r="AZ41" s="599"/>
      <c r="BA41" s="599"/>
      <c r="BB41" s="599"/>
      <c r="BC41" s="599"/>
      <c r="BD41" s="52"/>
      <c r="BE41" s="598" t="str">
        <f t="shared" si="3"/>
        <v/>
      </c>
      <c r="BF41" s="598"/>
      <c r="BG41" s="599"/>
      <c r="BH41" s="599"/>
      <c r="BI41" s="599"/>
      <c r="BJ41" s="599"/>
      <c r="BK41" s="599"/>
      <c r="BL41" s="599"/>
      <c r="BM41" s="599"/>
      <c r="BN41" s="599"/>
      <c r="BO41" s="599"/>
      <c r="BP41" s="599"/>
      <c r="BQ41" s="599"/>
      <c r="BR41" s="599"/>
      <c r="BS41" s="599"/>
      <c r="BT41" s="599"/>
      <c r="BU41" s="599"/>
      <c r="BV41" s="52"/>
      <c r="BW41" s="598" t="str">
        <f t="shared" si="4"/>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52"/>
      <c r="CO41" s="598">
        <f t="shared" si="5"/>
        <v>33</v>
      </c>
      <c r="CP41" s="598"/>
      <c r="CQ41" s="599" t="str">
        <f>IF('各会計、関係団体の財政状況及び健全化判断比率'!BS14="","",'各会計、関係団体の財政状況及び健全化判断比率'!BS14)</f>
        <v>公益財団法人 京都市音楽芸術文化振興財団</v>
      </c>
      <c r="CR41" s="599"/>
      <c r="CS41" s="599"/>
      <c r="CT41" s="599"/>
      <c r="CU41" s="599"/>
      <c r="CV41" s="599"/>
      <c r="CW41" s="599"/>
      <c r="CX41" s="599"/>
      <c r="CY41" s="599"/>
      <c r="CZ41" s="599"/>
      <c r="DA41" s="599"/>
      <c r="DB41" s="599"/>
      <c r="DC41" s="599"/>
      <c r="DD41" s="599"/>
      <c r="DE41" s="599"/>
      <c r="DF41" s="51"/>
      <c r="DG41" s="600" t="str">
        <f>IF('各会計、関係団体の財政状況及び健全化判断比率'!BR14="","",'各会計、関係団体の財政状況及び健全化判断比率'!BR14)</f>
        <v/>
      </c>
      <c r="DH41" s="600"/>
      <c r="DI41" s="50"/>
      <c r="DJ41" s="46"/>
      <c r="DK41" s="46"/>
      <c r="DL41" s="46"/>
      <c r="DM41" s="46"/>
      <c r="DN41" s="46"/>
      <c r="DO41" s="46"/>
    </row>
    <row r="42" spans="1:119" ht="32.25" customHeight="1">
      <c r="A42" s="46"/>
      <c r="B42" s="53"/>
      <c r="C42" s="598" t="str">
        <f t="shared" si="0"/>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52"/>
      <c r="U42" s="598" t="str">
        <f t="shared" si="1"/>
        <v/>
      </c>
      <c r="V42" s="598"/>
      <c r="W42" s="599"/>
      <c r="X42" s="599"/>
      <c r="Y42" s="599"/>
      <c r="Z42" s="599"/>
      <c r="AA42" s="599"/>
      <c r="AB42" s="599"/>
      <c r="AC42" s="599"/>
      <c r="AD42" s="599"/>
      <c r="AE42" s="599"/>
      <c r="AF42" s="599"/>
      <c r="AG42" s="599"/>
      <c r="AH42" s="599"/>
      <c r="AI42" s="599"/>
      <c r="AJ42" s="599"/>
      <c r="AK42" s="599"/>
      <c r="AL42" s="52"/>
      <c r="AM42" s="598" t="str">
        <f t="shared" si="2"/>
        <v/>
      </c>
      <c r="AN42" s="598"/>
      <c r="AO42" s="599"/>
      <c r="AP42" s="599"/>
      <c r="AQ42" s="599"/>
      <c r="AR42" s="599"/>
      <c r="AS42" s="599"/>
      <c r="AT42" s="599"/>
      <c r="AU42" s="599"/>
      <c r="AV42" s="599"/>
      <c r="AW42" s="599"/>
      <c r="AX42" s="599"/>
      <c r="AY42" s="599"/>
      <c r="AZ42" s="599"/>
      <c r="BA42" s="599"/>
      <c r="BB42" s="599"/>
      <c r="BC42" s="599"/>
      <c r="BD42" s="52"/>
      <c r="BE42" s="598" t="str">
        <f t="shared" si="3"/>
        <v/>
      </c>
      <c r="BF42" s="598"/>
      <c r="BG42" s="599"/>
      <c r="BH42" s="599"/>
      <c r="BI42" s="599"/>
      <c r="BJ42" s="599"/>
      <c r="BK42" s="599"/>
      <c r="BL42" s="599"/>
      <c r="BM42" s="599"/>
      <c r="BN42" s="599"/>
      <c r="BO42" s="599"/>
      <c r="BP42" s="599"/>
      <c r="BQ42" s="599"/>
      <c r="BR42" s="599"/>
      <c r="BS42" s="599"/>
      <c r="BT42" s="599"/>
      <c r="BU42" s="599"/>
      <c r="BV42" s="52"/>
      <c r="BW42" s="598" t="str">
        <f t="shared" si="4"/>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52"/>
      <c r="CO42" s="598">
        <f t="shared" si="5"/>
        <v>34</v>
      </c>
      <c r="CP42" s="598"/>
      <c r="CQ42" s="599" t="str">
        <f>IF('各会計、関係団体の財政状況及び健全化判断比率'!BS15="","",'各会計、関係団体の財政状況及び健全化判断比率'!BS15)</f>
        <v>公益財団法人 京都市芸術文化協会</v>
      </c>
      <c r="CR42" s="599"/>
      <c r="CS42" s="599"/>
      <c r="CT42" s="599"/>
      <c r="CU42" s="599"/>
      <c r="CV42" s="599"/>
      <c r="CW42" s="599"/>
      <c r="CX42" s="599"/>
      <c r="CY42" s="599"/>
      <c r="CZ42" s="599"/>
      <c r="DA42" s="599"/>
      <c r="DB42" s="599"/>
      <c r="DC42" s="599"/>
      <c r="DD42" s="599"/>
      <c r="DE42" s="599"/>
      <c r="DF42" s="51"/>
      <c r="DG42" s="600" t="str">
        <f>IF('各会計、関係団体の財政状況及び健全化判断比率'!BR15="","",'各会計、関係団体の財政状況及び健全化判断比率'!BR15)</f>
        <v/>
      </c>
      <c r="DH42" s="600"/>
      <c r="DI42" s="50"/>
      <c r="DJ42" s="46"/>
      <c r="DK42" s="46"/>
      <c r="DL42" s="46"/>
      <c r="DM42" s="46"/>
      <c r="DN42" s="46"/>
      <c r="DO42" s="46"/>
    </row>
    <row r="43" spans="1:119" ht="32.25" customHeight="1">
      <c r="A43" s="46"/>
      <c r="B43" s="53"/>
      <c r="C43" s="598" t="str">
        <f t="shared" si="0"/>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52"/>
      <c r="U43" s="598" t="str">
        <f t="shared" si="1"/>
        <v/>
      </c>
      <c r="V43" s="598"/>
      <c r="W43" s="599"/>
      <c r="X43" s="599"/>
      <c r="Y43" s="599"/>
      <c r="Z43" s="599"/>
      <c r="AA43" s="599"/>
      <c r="AB43" s="599"/>
      <c r="AC43" s="599"/>
      <c r="AD43" s="599"/>
      <c r="AE43" s="599"/>
      <c r="AF43" s="599"/>
      <c r="AG43" s="599"/>
      <c r="AH43" s="599"/>
      <c r="AI43" s="599"/>
      <c r="AJ43" s="599"/>
      <c r="AK43" s="599"/>
      <c r="AL43" s="52"/>
      <c r="AM43" s="598" t="str">
        <f t="shared" si="2"/>
        <v/>
      </c>
      <c r="AN43" s="598"/>
      <c r="AO43" s="599"/>
      <c r="AP43" s="599"/>
      <c r="AQ43" s="599"/>
      <c r="AR43" s="599"/>
      <c r="AS43" s="599"/>
      <c r="AT43" s="599"/>
      <c r="AU43" s="599"/>
      <c r="AV43" s="599"/>
      <c r="AW43" s="599"/>
      <c r="AX43" s="599"/>
      <c r="AY43" s="599"/>
      <c r="AZ43" s="599"/>
      <c r="BA43" s="599"/>
      <c r="BB43" s="599"/>
      <c r="BC43" s="599"/>
      <c r="BD43" s="52"/>
      <c r="BE43" s="598" t="str">
        <f t="shared" si="3"/>
        <v/>
      </c>
      <c r="BF43" s="598"/>
      <c r="BG43" s="599"/>
      <c r="BH43" s="599"/>
      <c r="BI43" s="599"/>
      <c r="BJ43" s="599"/>
      <c r="BK43" s="599"/>
      <c r="BL43" s="599"/>
      <c r="BM43" s="599"/>
      <c r="BN43" s="599"/>
      <c r="BO43" s="599"/>
      <c r="BP43" s="599"/>
      <c r="BQ43" s="599"/>
      <c r="BR43" s="599"/>
      <c r="BS43" s="599"/>
      <c r="BT43" s="599"/>
      <c r="BU43" s="599"/>
      <c r="BV43" s="52"/>
      <c r="BW43" s="598" t="str">
        <f t="shared" si="4"/>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52"/>
      <c r="CO43" s="598">
        <f t="shared" si="5"/>
        <v>35</v>
      </c>
      <c r="CP43" s="598"/>
      <c r="CQ43" s="599" t="str">
        <f>IF('各会計、関係団体の財政状況及び健全化判断比率'!BS16="","",'各会計、関係団体の財政状況及び健全化判断比率'!BS16)</f>
        <v>公益財団法人 京都市森林文化協会</v>
      </c>
      <c r="CR43" s="599"/>
      <c r="CS43" s="599"/>
      <c r="CT43" s="599"/>
      <c r="CU43" s="599"/>
      <c r="CV43" s="599"/>
      <c r="CW43" s="599"/>
      <c r="CX43" s="599"/>
      <c r="CY43" s="599"/>
      <c r="CZ43" s="599"/>
      <c r="DA43" s="599"/>
      <c r="DB43" s="599"/>
      <c r="DC43" s="599"/>
      <c r="DD43" s="599"/>
      <c r="DE43" s="599"/>
      <c r="DF43" s="51"/>
      <c r="DG43" s="600" t="str">
        <f>IF('各会計、関係団体の財政状況及び健全化判断比率'!BR16="","",'各会計、関係団体の財政状況及び健全化判断比率'!BR16)</f>
        <v/>
      </c>
      <c r="DH43" s="600"/>
      <c r="DI43" s="50"/>
      <c r="DJ43" s="46"/>
      <c r="DK43" s="46"/>
      <c r="DL43" s="46"/>
      <c r="DM43" s="46"/>
      <c r="DN43" s="46"/>
      <c r="DO43" s="46"/>
    </row>
    <row r="44" spans="1:119" ht="13.5" customHeight="1" thickBot="1">
      <c r="A44" s="46"/>
      <c r="B44" s="49"/>
      <c r="C44" s="48"/>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c r="BZ44" s="48"/>
      <c r="CA44" s="48"/>
      <c r="CB44" s="48"/>
      <c r="CC44" s="48"/>
      <c r="CD44" s="48"/>
      <c r="CE44" s="48"/>
      <c r="CF44" s="48"/>
      <c r="CG44" s="48"/>
      <c r="CH44" s="48"/>
      <c r="CI44" s="48"/>
      <c r="CJ44" s="48"/>
      <c r="CK44" s="48"/>
      <c r="CL44" s="48"/>
      <c r="CM44" s="48"/>
      <c r="CN44" s="48"/>
      <c r="CO44" s="48"/>
      <c r="CP44" s="48"/>
      <c r="CQ44" s="48"/>
      <c r="CR44" s="48"/>
      <c r="CS44" s="48"/>
      <c r="CT44" s="48"/>
      <c r="CU44" s="48"/>
      <c r="CV44" s="48"/>
      <c r="CW44" s="48"/>
      <c r="CX44" s="48"/>
      <c r="CY44" s="48"/>
      <c r="CZ44" s="48"/>
      <c r="DA44" s="48"/>
      <c r="DB44" s="48"/>
      <c r="DC44" s="48"/>
      <c r="DD44" s="48"/>
      <c r="DE44" s="48"/>
      <c r="DF44" s="48"/>
      <c r="DG44" s="48"/>
      <c r="DH44" s="48"/>
      <c r="DI44" s="47"/>
      <c r="DJ44" s="46"/>
      <c r="DK44" s="46"/>
      <c r="DL44" s="46"/>
      <c r="DM44" s="46"/>
      <c r="DN44" s="46"/>
      <c r="DO44" s="46"/>
    </row>
    <row r="45" spans="1:119">
      <c r="A45" s="46"/>
      <c r="B45" s="46"/>
      <c r="C45" s="46"/>
      <c r="D45" s="46"/>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6"/>
      <c r="AM45" s="46"/>
      <c r="AN45" s="46"/>
      <c r="AO45" s="46"/>
      <c r="AP45" s="46"/>
      <c r="AQ45" s="46"/>
      <c r="AR45" s="46"/>
      <c r="AS45" s="46"/>
      <c r="AT45" s="46"/>
      <c r="AU45" s="46"/>
      <c r="AV45" s="46"/>
      <c r="AW45" s="46"/>
      <c r="AX45" s="46"/>
      <c r="AY45" s="46"/>
      <c r="AZ45" s="46"/>
      <c r="BA45" s="46"/>
      <c r="BB45" s="46"/>
      <c r="BC45" s="46"/>
      <c r="BD45" s="46"/>
      <c r="BE45" s="46"/>
      <c r="BF45" s="46"/>
      <c r="BG45" s="46"/>
      <c r="BH45" s="46"/>
      <c r="BI45" s="46"/>
      <c r="BJ45" s="46"/>
      <c r="BK45" s="46"/>
      <c r="BL45" s="46"/>
      <c r="BM45" s="46"/>
      <c r="BN45" s="46"/>
      <c r="BO45" s="46"/>
      <c r="BP45" s="46"/>
      <c r="BQ45" s="46"/>
      <c r="BR45" s="46"/>
      <c r="BS45" s="46"/>
      <c r="BT45" s="46"/>
      <c r="BU45" s="46"/>
      <c r="BV45" s="46"/>
      <c r="BW45" s="46"/>
      <c r="BX45" s="46"/>
      <c r="BY45" s="46"/>
      <c r="BZ45" s="46"/>
      <c r="CA45" s="46"/>
      <c r="CB45" s="46"/>
      <c r="CC45" s="46"/>
      <c r="CD45" s="46"/>
      <c r="CE45" s="46"/>
      <c r="CF45" s="46"/>
      <c r="CG45" s="46"/>
      <c r="CH45" s="46"/>
      <c r="CI45" s="46"/>
      <c r="CJ45" s="46"/>
      <c r="CK45" s="46"/>
      <c r="CL45" s="46"/>
      <c r="CM45" s="46"/>
      <c r="CN45" s="46"/>
      <c r="CO45" s="46"/>
      <c r="CP45" s="46"/>
      <c r="CQ45" s="46"/>
      <c r="CR45" s="46"/>
      <c r="CS45" s="46"/>
      <c r="CT45" s="46"/>
      <c r="CU45" s="46"/>
      <c r="CV45" s="46"/>
      <c r="CW45" s="46"/>
      <c r="CX45" s="46"/>
      <c r="CY45" s="46"/>
      <c r="CZ45" s="46"/>
      <c r="DA45" s="46"/>
      <c r="DB45" s="46"/>
      <c r="DC45" s="46"/>
      <c r="DD45" s="46"/>
      <c r="DE45" s="46"/>
      <c r="DF45" s="46"/>
      <c r="DG45" s="46"/>
      <c r="DH45" s="46"/>
      <c r="DI45" s="46"/>
      <c r="DJ45" s="46"/>
      <c r="DK45" s="46"/>
      <c r="DL45" s="46"/>
      <c r="DM45" s="46"/>
      <c r="DN45" s="46"/>
      <c r="DO45" s="46"/>
    </row>
    <row r="46" spans="1:119">
      <c r="B46" s="46" t="s">
        <v>25</v>
      </c>
      <c r="C46" s="46"/>
      <c r="D46" s="46"/>
      <c r="E46" s="46" t="s">
        <v>24</v>
      </c>
      <c r="F46" s="46"/>
      <c r="G46" s="46"/>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46"/>
      <c r="AL46" s="46"/>
      <c r="AM46" s="46"/>
      <c r="AN46" s="46"/>
      <c r="AO46" s="46"/>
      <c r="AP46" s="46"/>
      <c r="AQ46" s="46"/>
      <c r="AR46" s="46"/>
      <c r="AS46" s="46"/>
      <c r="AT46" s="46"/>
      <c r="AU46" s="46"/>
      <c r="AV46" s="46"/>
      <c r="AW46" s="46"/>
      <c r="AX46" s="46"/>
      <c r="AY46" s="46"/>
      <c r="AZ46" s="46"/>
      <c r="BA46" s="46"/>
      <c r="BB46" s="46"/>
      <c r="BC46" s="46"/>
      <c r="BD46" s="46"/>
      <c r="BE46" s="46"/>
      <c r="BF46" s="46"/>
      <c r="BG46" s="46"/>
      <c r="BH46" s="46"/>
      <c r="BI46" s="46"/>
      <c r="BJ46" s="46"/>
      <c r="BK46" s="46"/>
      <c r="BL46" s="46"/>
      <c r="BM46" s="46"/>
      <c r="BN46" s="46"/>
      <c r="BO46" s="46"/>
      <c r="BP46" s="46"/>
      <c r="BQ46" s="46"/>
      <c r="BR46" s="46"/>
      <c r="BS46" s="46"/>
      <c r="BT46" s="46"/>
      <c r="BU46" s="46"/>
      <c r="BV46" s="46"/>
      <c r="BW46" s="46"/>
      <c r="BX46" s="46"/>
      <c r="BY46" s="46"/>
      <c r="BZ46" s="46"/>
      <c r="CA46" s="46"/>
      <c r="CB46" s="46"/>
      <c r="CC46" s="46"/>
      <c r="CD46" s="46"/>
      <c r="CE46" s="46"/>
      <c r="CF46" s="46"/>
      <c r="CG46" s="46"/>
      <c r="CH46" s="46"/>
      <c r="CI46" s="46"/>
      <c r="CJ46" s="46"/>
      <c r="CK46" s="46"/>
      <c r="CL46" s="46"/>
      <c r="CM46" s="46"/>
      <c r="CN46" s="46"/>
      <c r="CO46" s="46"/>
      <c r="CP46" s="46"/>
      <c r="CQ46" s="46"/>
      <c r="CR46" s="46"/>
      <c r="CS46" s="46"/>
      <c r="CT46" s="46"/>
      <c r="CU46" s="46"/>
      <c r="CV46" s="46"/>
      <c r="CW46" s="46"/>
      <c r="CX46" s="46"/>
      <c r="CY46" s="46"/>
      <c r="CZ46" s="46"/>
      <c r="DA46" s="46"/>
      <c r="DB46" s="46"/>
      <c r="DC46" s="46"/>
      <c r="DD46" s="46"/>
      <c r="DE46" s="46"/>
      <c r="DF46" s="46"/>
      <c r="DG46" s="46"/>
      <c r="DH46" s="46"/>
      <c r="DI46" s="46"/>
    </row>
    <row r="47" spans="1:119">
      <c r="B47" s="46"/>
      <c r="C47" s="46"/>
      <c r="D47" s="46"/>
      <c r="E47" s="46" t="s">
        <v>23</v>
      </c>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46"/>
      <c r="AI47" s="46"/>
      <c r="AJ47" s="46"/>
      <c r="AK47" s="46"/>
      <c r="AL47" s="46"/>
      <c r="AM47" s="46"/>
      <c r="AN47" s="46"/>
      <c r="AO47" s="46"/>
      <c r="AP47" s="46"/>
      <c r="AQ47" s="46"/>
      <c r="AR47" s="46"/>
      <c r="AS47" s="46"/>
      <c r="AT47" s="46"/>
      <c r="AU47" s="46"/>
      <c r="AV47" s="46"/>
      <c r="AW47" s="46"/>
      <c r="AX47" s="46"/>
      <c r="AY47" s="46"/>
      <c r="AZ47" s="46"/>
      <c r="BA47" s="46"/>
      <c r="BB47" s="46"/>
      <c r="BC47" s="46"/>
      <c r="BD47" s="46"/>
      <c r="BE47" s="46"/>
      <c r="BF47" s="46"/>
      <c r="BG47" s="46"/>
      <c r="BH47" s="46"/>
      <c r="BI47" s="46"/>
      <c r="BJ47" s="46"/>
      <c r="BK47" s="46"/>
      <c r="BL47" s="46"/>
      <c r="BM47" s="46"/>
      <c r="BN47" s="46"/>
      <c r="BO47" s="46"/>
      <c r="BP47" s="46"/>
      <c r="BQ47" s="46"/>
      <c r="BR47" s="46"/>
      <c r="BS47" s="46"/>
      <c r="BT47" s="46"/>
      <c r="BU47" s="46"/>
      <c r="BV47" s="46"/>
      <c r="BW47" s="46"/>
      <c r="BX47" s="46"/>
      <c r="BY47" s="46"/>
      <c r="BZ47" s="46"/>
      <c r="CA47" s="46"/>
      <c r="CB47" s="46"/>
      <c r="CC47" s="46"/>
      <c r="CD47" s="46"/>
      <c r="CE47" s="46"/>
      <c r="CF47" s="46"/>
      <c r="CG47" s="46"/>
      <c r="CH47" s="46"/>
      <c r="CI47" s="46"/>
      <c r="CJ47" s="46"/>
      <c r="CK47" s="46"/>
      <c r="CL47" s="46"/>
      <c r="CM47" s="46"/>
      <c r="CN47" s="46"/>
      <c r="CO47" s="46"/>
      <c r="CP47" s="46"/>
      <c r="CQ47" s="46"/>
      <c r="CR47" s="46"/>
      <c r="CS47" s="46"/>
      <c r="CT47" s="46"/>
      <c r="CU47" s="46"/>
      <c r="CV47" s="46"/>
      <c r="CW47" s="46"/>
      <c r="CX47" s="46"/>
      <c r="CY47" s="46"/>
      <c r="CZ47" s="46"/>
      <c r="DA47" s="46"/>
      <c r="DB47" s="46"/>
      <c r="DC47" s="46"/>
      <c r="DD47" s="46"/>
      <c r="DE47" s="46"/>
      <c r="DF47" s="46"/>
      <c r="DG47" s="46"/>
      <c r="DH47" s="46"/>
      <c r="DI47" s="46"/>
    </row>
    <row r="48" spans="1:119">
      <c r="B48" s="46"/>
      <c r="C48" s="46"/>
      <c r="D48" s="46"/>
      <c r="E48" s="46" t="s">
        <v>22</v>
      </c>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c r="AM48" s="46"/>
      <c r="AN48" s="46"/>
      <c r="AO48" s="46"/>
      <c r="AP48" s="46"/>
      <c r="AQ48" s="46"/>
      <c r="AR48" s="46"/>
      <c r="AS48" s="46"/>
      <c r="AT48" s="46"/>
      <c r="AU48" s="46"/>
      <c r="AV48" s="46"/>
      <c r="AW48" s="46"/>
      <c r="AX48" s="46"/>
      <c r="AY48" s="46"/>
      <c r="AZ48" s="46"/>
      <c r="BA48" s="46"/>
      <c r="BB48" s="46"/>
      <c r="BC48" s="46"/>
      <c r="BD48" s="46"/>
      <c r="BE48" s="46"/>
      <c r="BF48" s="46"/>
      <c r="BG48" s="46"/>
      <c r="BH48" s="46"/>
      <c r="BI48" s="46"/>
      <c r="BJ48" s="46"/>
      <c r="BK48" s="46"/>
      <c r="BL48" s="46"/>
      <c r="BM48" s="46"/>
      <c r="BN48" s="46"/>
      <c r="BO48" s="46"/>
      <c r="BP48" s="46"/>
      <c r="BQ48" s="46"/>
      <c r="BR48" s="46"/>
      <c r="BS48" s="46"/>
      <c r="BT48" s="46"/>
      <c r="BU48" s="46"/>
      <c r="BV48" s="46"/>
      <c r="BW48" s="46"/>
      <c r="BX48" s="46"/>
      <c r="BY48" s="46"/>
      <c r="BZ48" s="46"/>
      <c r="CA48" s="46"/>
      <c r="CB48" s="46"/>
      <c r="CC48" s="46"/>
      <c r="CD48" s="46"/>
      <c r="CE48" s="46"/>
      <c r="CF48" s="46"/>
      <c r="CG48" s="46"/>
      <c r="CH48" s="46"/>
      <c r="CI48" s="46"/>
      <c r="CJ48" s="46"/>
      <c r="CK48" s="46"/>
      <c r="CL48" s="46"/>
      <c r="CM48" s="46"/>
      <c r="CN48" s="46"/>
      <c r="CO48" s="46"/>
      <c r="CP48" s="46"/>
      <c r="CQ48" s="46"/>
      <c r="CR48" s="46"/>
      <c r="CS48" s="46"/>
      <c r="CT48" s="46"/>
      <c r="CU48" s="46"/>
      <c r="CV48" s="46"/>
      <c r="CW48" s="46"/>
      <c r="CX48" s="46"/>
      <c r="CY48" s="46"/>
      <c r="CZ48" s="46"/>
      <c r="DA48" s="46"/>
      <c r="DB48" s="46"/>
      <c r="DC48" s="46"/>
      <c r="DD48" s="46"/>
      <c r="DE48" s="46"/>
      <c r="DF48" s="46"/>
      <c r="DG48" s="46"/>
      <c r="DH48" s="46"/>
      <c r="DI48" s="46"/>
    </row>
    <row r="49" spans="5:5">
      <c r="E49" s="45" t="s">
        <v>21</v>
      </c>
    </row>
    <row r="50" spans="5:5">
      <c r="E50" s="44" t="s">
        <v>20</v>
      </c>
    </row>
    <row r="51" spans="5:5">
      <c r="E51" s="44" t="s">
        <v>19</v>
      </c>
    </row>
    <row r="52" spans="5:5">
      <c r="E52" s="44" t="s">
        <v>18</v>
      </c>
    </row>
    <row r="53" spans="5:5"/>
    <row r="54" spans="5:5"/>
    <row r="55" spans="5:5"/>
    <row r="56" spans="5:5"/>
    <row r="57" spans="5:5" hidden="1"/>
    <row r="58" spans="5:5" hidden="1"/>
    <row r="59" spans="5:5" hidden="1"/>
  </sheetData>
  <sheetProtection password="851F" sheet="1" objects="1" scenarios="1"/>
  <mergeCells count="432">
    <mergeCell ref="BE42:BF42"/>
    <mergeCell ref="BG42:BU42"/>
    <mergeCell ref="BW42:BX42"/>
    <mergeCell ref="BY42:CM42"/>
    <mergeCell ref="CO42:CP42"/>
    <mergeCell ref="CQ42:DE42"/>
    <mergeCell ref="DG42:DH42"/>
    <mergeCell ref="DG43:DH43"/>
    <mergeCell ref="BE43:BF43"/>
    <mergeCell ref="BG43:BU43"/>
    <mergeCell ref="BW43:BX43"/>
    <mergeCell ref="BY43:CM43"/>
    <mergeCell ref="CO43:CP43"/>
    <mergeCell ref="CQ43:DE43"/>
    <mergeCell ref="C43:D43"/>
    <mergeCell ref="E43:S43"/>
    <mergeCell ref="U43:V43"/>
    <mergeCell ref="W43:AK43"/>
    <mergeCell ref="AM43:AN43"/>
    <mergeCell ref="AO43:BC43"/>
    <mergeCell ref="W40:AK40"/>
    <mergeCell ref="AM40:AN40"/>
    <mergeCell ref="AO40:BC40"/>
    <mergeCell ref="C42:D42"/>
    <mergeCell ref="E42:S42"/>
    <mergeCell ref="U42:V42"/>
    <mergeCell ref="W42:AK42"/>
    <mergeCell ref="AM42:AN42"/>
    <mergeCell ref="AO42:BC42"/>
    <mergeCell ref="DG40:DH40"/>
    <mergeCell ref="C41:D41"/>
    <mergeCell ref="E41:S41"/>
    <mergeCell ref="U41:V41"/>
    <mergeCell ref="W41:AK41"/>
    <mergeCell ref="AM41:AN41"/>
    <mergeCell ref="AO41:BC41"/>
    <mergeCell ref="C40:D40"/>
    <mergeCell ref="E40:S40"/>
    <mergeCell ref="U40:V40"/>
    <mergeCell ref="BE41:BF41"/>
    <mergeCell ref="BG41:BU41"/>
    <mergeCell ref="BW41:BX41"/>
    <mergeCell ref="BY41:CM41"/>
    <mergeCell ref="CO41:CP41"/>
    <mergeCell ref="CQ41:DE41"/>
    <mergeCell ref="DG41:DH41"/>
    <mergeCell ref="BY40:CM40"/>
    <mergeCell ref="CO40:CP40"/>
    <mergeCell ref="CQ40:DE40"/>
    <mergeCell ref="BE39:BF39"/>
    <mergeCell ref="BG39:BU39"/>
    <mergeCell ref="BW39:BX39"/>
    <mergeCell ref="BY39:CM39"/>
    <mergeCell ref="CO39:CP39"/>
    <mergeCell ref="CQ39:DE39"/>
    <mergeCell ref="BE40:BF40"/>
    <mergeCell ref="BG40:BU40"/>
    <mergeCell ref="BW40:BX40"/>
    <mergeCell ref="C39:D39"/>
    <mergeCell ref="E39:S39"/>
    <mergeCell ref="U39:V39"/>
    <mergeCell ref="W39:AK39"/>
    <mergeCell ref="AM39:AN39"/>
    <mergeCell ref="AO39:BC39"/>
    <mergeCell ref="DG39:DH39"/>
    <mergeCell ref="C36:D36"/>
    <mergeCell ref="E36:S36"/>
    <mergeCell ref="U36:V36"/>
    <mergeCell ref="W36:AK36"/>
    <mergeCell ref="AM36:AN36"/>
    <mergeCell ref="BY38:CM38"/>
    <mergeCell ref="C38:D38"/>
    <mergeCell ref="E38:S38"/>
    <mergeCell ref="U38:V38"/>
    <mergeCell ref="W38:AK38"/>
    <mergeCell ref="DG36:DH36"/>
    <mergeCell ref="C37:D37"/>
    <mergeCell ref="E37:S37"/>
    <mergeCell ref="U37:V37"/>
    <mergeCell ref="W37:AK37"/>
    <mergeCell ref="AM37:AN37"/>
    <mergeCell ref="AM38:AN38"/>
    <mergeCell ref="AO37:BC37"/>
    <mergeCell ref="DG37:DH37"/>
    <mergeCell ref="BE37:BF37"/>
    <mergeCell ref="BG37:BU37"/>
    <mergeCell ref="CQ35:DE35"/>
    <mergeCell ref="BG38:BU38"/>
    <mergeCell ref="BW38:BX38"/>
    <mergeCell ref="BY36:CM36"/>
    <mergeCell ref="CO36:CP36"/>
    <mergeCell ref="CQ36:DE36"/>
    <mergeCell ref="BW37:BX37"/>
    <mergeCell ref="BY37:CM37"/>
    <mergeCell ref="CO37:CP37"/>
    <mergeCell ref="CQ37:DE37"/>
    <mergeCell ref="AO36:BC36"/>
    <mergeCell ref="BE36:BF36"/>
    <mergeCell ref="BG36:BU36"/>
    <mergeCell ref="BW36:BX36"/>
    <mergeCell ref="DG38:DH38"/>
    <mergeCell ref="AO38:BC38"/>
    <mergeCell ref="BE38:BF38"/>
    <mergeCell ref="CO38:CP38"/>
    <mergeCell ref="CQ38:DE38"/>
    <mergeCell ref="C35:D35"/>
    <mergeCell ref="E35:S35"/>
    <mergeCell ref="U35:V35"/>
    <mergeCell ref="W35:AK35"/>
    <mergeCell ref="AM35:AN35"/>
    <mergeCell ref="AO35:BC35"/>
    <mergeCell ref="DG35:DH35"/>
    <mergeCell ref="BE35:BF35"/>
    <mergeCell ref="BY34:CM34"/>
    <mergeCell ref="CO34:CP34"/>
    <mergeCell ref="BG35:BU35"/>
    <mergeCell ref="BW35:BX35"/>
    <mergeCell ref="BY35:CM35"/>
    <mergeCell ref="CO35:CP35"/>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C33:D33"/>
    <mergeCell ref="E33:S33"/>
    <mergeCell ref="U33:V33"/>
    <mergeCell ref="W33:AK33"/>
    <mergeCell ref="AM33:AN33"/>
    <mergeCell ref="AO33:BC33"/>
    <mergeCell ref="BE33:BF33"/>
    <mergeCell ref="BG33:BU33"/>
    <mergeCell ref="BW33:BX33"/>
    <mergeCell ref="CQ34:DE34"/>
    <mergeCell ref="DG34:DH34"/>
    <mergeCell ref="BV28:CC28"/>
    <mergeCell ref="CE28:CS29"/>
    <mergeCell ref="BN29:BU29"/>
    <mergeCell ref="BV29:CC29"/>
    <mergeCell ref="BN30:BU30"/>
    <mergeCell ref="BV30:CC30"/>
    <mergeCell ref="AS29:AX29"/>
    <mergeCell ref="BC29:BM29"/>
    <mergeCell ref="AS28:AX28"/>
    <mergeCell ref="AY28:BB30"/>
    <mergeCell ref="BC28:BM28"/>
    <mergeCell ref="BN28:BU28"/>
    <mergeCell ref="AH30:AX30"/>
    <mergeCell ref="BC30:BM30"/>
    <mergeCell ref="CT28:DA29"/>
    <mergeCell ref="DB28:DI29"/>
    <mergeCell ref="E29:K29"/>
    <mergeCell ref="L29:P29"/>
    <mergeCell ref="Q29:V29"/>
    <mergeCell ref="Z29:AG29"/>
    <mergeCell ref="AH29:AL29"/>
    <mergeCell ref="AM29:AR29"/>
    <mergeCell ref="BV26:CC26"/>
    <mergeCell ref="CE26:CS27"/>
    <mergeCell ref="CT26:DA27"/>
    <mergeCell ref="BV27:CC27"/>
    <mergeCell ref="E26:K26"/>
    <mergeCell ref="L26:P26"/>
    <mergeCell ref="Q26:V26"/>
    <mergeCell ref="AH26:AL26"/>
    <mergeCell ref="AM26:AR26"/>
    <mergeCell ref="AM27:AR27"/>
    <mergeCell ref="AS27:AX27"/>
    <mergeCell ref="AY27:BM27"/>
    <mergeCell ref="BN27:BU27"/>
    <mergeCell ref="AS26:AX26"/>
    <mergeCell ref="AY26:BM26"/>
    <mergeCell ref="BN26:BU26"/>
    <mergeCell ref="AH24:AL24"/>
    <mergeCell ref="AM24:AR24"/>
    <mergeCell ref="AH28:AL28"/>
    <mergeCell ref="AM28:AR28"/>
    <mergeCell ref="DB26:DI27"/>
    <mergeCell ref="E27:K27"/>
    <mergeCell ref="L27:P27"/>
    <mergeCell ref="Q27:V27"/>
    <mergeCell ref="Z27:AG27"/>
    <mergeCell ref="AH27:AL27"/>
    <mergeCell ref="AS24:AX24"/>
    <mergeCell ref="AY24:BM24"/>
    <mergeCell ref="BN24:BU24"/>
    <mergeCell ref="BV24:CC24"/>
    <mergeCell ref="CE24:CS25"/>
    <mergeCell ref="CT24:DA25"/>
    <mergeCell ref="BV25:CC25"/>
    <mergeCell ref="DB24:DI25"/>
    <mergeCell ref="E25:K25"/>
    <mergeCell ref="L25:P25"/>
    <mergeCell ref="Q25:V25"/>
    <mergeCell ref="Z25:AG25"/>
    <mergeCell ref="AH25:AL25"/>
    <mergeCell ref="AM25:AR25"/>
    <mergeCell ref="CE22:CS23"/>
    <mergeCell ref="CT22:DA23"/>
    <mergeCell ref="DB22:DI23"/>
    <mergeCell ref="AY23:BM23"/>
    <mergeCell ref="BN23:BU23"/>
    <mergeCell ref="BV23:CC23"/>
    <mergeCell ref="E30:K30"/>
    <mergeCell ref="L30:P30"/>
    <mergeCell ref="Q30:V30"/>
    <mergeCell ref="W30:AG30"/>
    <mergeCell ref="Z26:AG26"/>
    <mergeCell ref="Q28:V28"/>
    <mergeCell ref="Z28:AG28"/>
    <mergeCell ref="E28:K28"/>
    <mergeCell ref="L28:P28"/>
    <mergeCell ref="AS25:AX25"/>
    <mergeCell ref="AY25:BM25"/>
    <mergeCell ref="BN25:BU25"/>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CT20:DA21"/>
    <mergeCell ref="DB20:DI21"/>
    <mergeCell ref="B20:K20"/>
    <mergeCell ref="L20:V20"/>
    <mergeCell ref="AC20:AG20"/>
    <mergeCell ref="AH20:AL20"/>
    <mergeCell ref="AM20:AT20"/>
    <mergeCell ref="AU20:AX20"/>
    <mergeCell ref="W19:AB20"/>
    <mergeCell ref="AC19:AG19"/>
    <mergeCell ref="AH19:AL19"/>
    <mergeCell ref="AM19:AT19"/>
    <mergeCell ref="DB18:DI19"/>
    <mergeCell ref="AU19:AX19"/>
    <mergeCell ref="AY19:BM19"/>
    <mergeCell ref="BN19:BU19"/>
    <mergeCell ref="BV19:CC19"/>
    <mergeCell ref="B21:AX21"/>
    <mergeCell ref="AY21:BM21"/>
    <mergeCell ref="BN21:BU21"/>
    <mergeCell ref="BV21:CC21"/>
    <mergeCell ref="AY20:BM20"/>
    <mergeCell ref="BN20:BU20"/>
    <mergeCell ref="BV20:CC20"/>
    <mergeCell ref="B18:K18"/>
    <mergeCell ref="L18:V18"/>
    <mergeCell ref="AC18:AG18"/>
    <mergeCell ref="AH18:AL18"/>
    <mergeCell ref="AM18:AT18"/>
    <mergeCell ref="AU18:AX18"/>
    <mergeCell ref="B19:K19"/>
    <mergeCell ref="L19:V19"/>
    <mergeCell ref="CE20:CS21"/>
    <mergeCell ref="DB16:DI17"/>
    <mergeCell ref="M17:Q17"/>
    <mergeCell ref="R17:V17"/>
    <mergeCell ref="W17:AB18"/>
    <mergeCell ref="AC17:AG17"/>
    <mergeCell ref="AH17:AL17"/>
    <mergeCell ref="AM17:AT17"/>
    <mergeCell ref="AU17:AX17"/>
    <mergeCell ref="AY17:BM17"/>
    <mergeCell ref="CT16:DA17"/>
    <mergeCell ref="BV17:CC17"/>
    <mergeCell ref="AY18:BM18"/>
    <mergeCell ref="BN18:BU18"/>
    <mergeCell ref="BV18:CC18"/>
    <mergeCell ref="CE18:CS19"/>
    <mergeCell ref="CT18:DA19"/>
    <mergeCell ref="BN17:BU17"/>
    <mergeCell ref="AU16:AX16"/>
    <mergeCell ref="AY16:BM16"/>
    <mergeCell ref="BN16:BU16"/>
    <mergeCell ref="BV16:CC16"/>
    <mergeCell ref="CE16:CS17"/>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BN13:BU13"/>
    <mergeCell ref="R14:V14"/>
    <mergeCell ref="AC14:AG14"/>
    <mergeCell ref="AH14:AL14"/>
    <mergeCell ref="AM14:AT14"/>
    <mergeCell ref="AU14:AX14"/>
    <mergeCell ref="BN12:BU12"/>
    <mergeCell ref="BV12:CC12"/>
    <mergeCell ref="CD12:CS12"/>
    <mergeCell ref="CT12:DA12"/>
    <mergeCell ref="AY14:BM14"/>
    <mergeCell ref="BN14:BU14"/>
    <mergeCell ref="BV14:CC14"/>
    <mergeCell ref="CD14:CS14"/>
    <mergeCell ref="CT14:DA14"/>
    <mergeCell ref="AY13:BM13"/>
    <mergeCell ref="CD11:CS11"/>
    <mergeCell ref="CT11:DA11"/>
    <mergeCell ref="DB11:DI11"/>
    <mergeCell ref="B12:K17"/>
    <mergeCell ref="L12:Q12"/>
    <mergeCell ref="R12:V12"/>
    <mergeCell ref="W12:AB12"/>
    <mergeCell ref="AC12:AG12"/>
    <mergeCell ref="AH12:AL12"/>
    <mergeCell ref="AM12:AT12"/>
    <mergeCell ref="B9:K11"/>
    <mergeCell ref="L9:Q9"/>
    <mergeCell ref="R9:V9"/>
    <mergeCell ref="DB12:DI12"/>
    <mergeCell ref="M13:Q13"/>
    <mergeCell ref="R13:V13"/>
    <mergeCell ref="W13:AB14"/>
    <mergeCell ref="AC13:AG13"/>
    <mergeCell ref="AH13:AL13"/>
    <mergeCell ref="AM13:AT13"/>
    <mergeCell ref="AU13:AX13"/>
    <mergeCell ref="AU12:AX12"/>
    <mergeCell ref="AY12:BM12"/>
    <mergeCell ref="L14:Q14"/>
    <mergeCell ref="AY10:BM10"/>
    <mergeCell ref="BN10:BU10"/>
    <mergeCell ref="BV10:CC10"/>
    <mergeCell ref="L11:Q11"/>
    <mergeCell ref="R11:V11"/>
    <mergeCell ref="AM11:AT11"/>
    <mergeCell ref="AU11:AX11"/>
    <mergeCell ref="AY11:BM11"/>
    <mergeCell ref="BN11:BU11"/>
    <mergeCell ref="BV11:CC11"/>
    <mergeCell ref="W9:AL11"/>
    <mergeCell ref="AM9:AT9"/>
    <mergeCell ref="AU9:AX9"/>
    <mergeCell ref="L10:Q10"/>
    <mergeCell ref="R10:V10"/>
    <mergeCell ref="AM10:AT10"/>
    <mergeCell ref="AU10:AX10"/>
    <mergeCell ref="AY9:BM9"/>
    <mergeCell ref="BN9:BU9"/>
    <mergeCell ref="BV9:CC9"/>
    <mergeCell ref="CD9:CS9"/>
    <mergeCell ref="CT9:DA9"/>
    <mergeCell ref="DB9:DI9"/>
    <mergeCell ref="CT6:DA6"/>
    <mergeCell ref="DB6:DI6"/>
    <mergeCell ref="BV6:CC6"/>
    <mergeCell ref="CD6:CS6"/>
    <mergeCell ref="AY6:BM6"/>
    <mergeCell ref="BN6:BU6"/>
    <mergeCell ref="CT7:DA7"/>
    <mergeCell ref="DB7:DI7"/>
    <mergeCell ref="AM8:AT8"/>
    <mergeCell ref="AU8:AX8"/>
    <mergeCell ref="AY8:BM8"/>
    <mergeCell ref="BN8:BU8"/>
    <mergeCell ref="BV8:CC8"/>
    <mergeCell ref="CD8:CS8"/>
    <mergeCell ref="CT8:DA8"/>
    <mergeCell ref="DB8:DI8"/>
    <mergeCell ref="BV5:CC5"/>
    <mergeCell ref="CD5:CS5"/>
    <mergeCell ref="B6:K8"/>
    <mergeCell ref="L6:V8"/>
    <mergeCell ref="W6:AB8"/>
    <mergeCell ref="AC6:AL8"/>
    <mergeCell ref="AM6:AT6"/>
    <mergeCell ref="AU6:AX6"/>
    <mergeCell ref="AM7:AT7"/>
    <mergeCell ref="AU7:AX7"/>
    <mergeCell ref="AY7:BM7"/>
    <mergeCell ref="BN7:BU7"/>
    <mergeCell ref="BV7:CC7"/>
    <mergeCell ref="CD7:CS7"/>
    <mergeCell ref="B1:DI1"/>
    <mergeCell ref="B3:K5"/>
    <mergeCell ref="L3:V5"/>
    <mergeCell ref="W3:AB5"/>
    <mergeCell ref="AC3:AL5"/>
    <mergeCell ref="AM3:AX4"/>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CT5:DA5"/>
    <mergeCell ref="DB5:DI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70" zoomScaleNormal="70" zoomScaleSheetLayoutView="100" workbookViewId="0"/>
  </sheetViews>
  <sheetFormatPr defaultColWidth="0" defaultRowHeight="0" customHeight="1" zeroHeight="1"/>
  <cols>
    <col min="1" max="1" width="6.6640625" style="257" customWidth="1"/>
    <col min="2" max="2" width="11" style="257" customWidth="1"/>
    <col min="3" max="3" width="17" style="257" customWidth="1"/>
    <col min="4" max="5" width="16.6640625" style="257" customWidth="1"/>
    <col min="6" max="15" width="15" style="257" customWidth="1"/>
    <col min="16" max="16" width="24" style="257" customWidth="1"/>
    <col min="17" max="16384" width="0" style="257" hidden="1"/>
  </cols>
  <sheetData>
    <row r="1" spans="1:16" ht="16.5" customHeight="1">
      <c r="A1" s="258"/>
      <c r="B1" s="258"/>
      <c r="C1" s="258"/>
      <c r="D1" s="258"/>
      <c r="E1" s="258"/>
      <c r="F1" s="258"/>
      <c r="G1" s="258"/>
      <c r="H1" s="258"/>
      <c r="I1" s="258"/>
      <c r="J1" s="258"/>
      <c r="K1" s="258"/>
      <c r="L1" s="258"/>
      <c r="M1" s="258"/>
      <c r="N1" s="258"/>
      <c r="O1" s="258"/>
      <c r="P1" s="258"/>
    </row>
    <row r="2" spans="1:16" ht="16.5" customHeight="1">
      <c r="A2" s="258"/>
      <c r="B2" s="258"/>
      <c r="C2" s="258"/>
      <c r="D2" s="258"/>
      <c r="E2" s="258"/>
      <c r="F2" s="258"/>
      <c r="G2" s="258"/>
      <c r="H2" s="258"/>
      <c r="I2" s="258"/>
      <c r="J2" s="258"/>
      <c r="K2" s="258"/>
      <c r="L2" s="258"/>
      <c r="M2" s="258"/>
      <c r="N2" s="258"/>
      <c r="O2" s="258"/>
      <c r="P2" s="258"/>
    </row>
    <row r="3" spans="1:16" ht="16.5" customHeight="1">
      <c r="A3" s="258"/>
      <c r="B3" s="258"/>
      <c r="C3" s="258"/>
      <c r="D3" s="258"/>
      <c r="E3" s="258"/>
      <c r="F3" s="258"/>
      <c r="G3" s="258"/>
      <c r="H3" s="258"/>
      <c r="I3" s="258"/>
      <c r="J3" s="258"/>
      <c r="K3" s="258"/>
      <c r="L3" s="258"/>
      <c r="M3" s="258"/>
      <c r="N3" s="258"/>
      <c r="O3" s="258"/>
      <c r="P3" s="258"/>
    </row>
    <row r="4" spans="1:16" ht="16.5" customHeight="1">
      <c r="A4" s="258"/>
      <c r="B4" s="258"/>
      <c r="C4" s="258"/>
      <c r="D4" s="258"/>
      <c r="E4" s="258"/>
      <c r="F4" s="258"/>
      <c r="G4" s="258"/>
      <c r="H4" s="258"/>
      <c r="I4" s="258"/>
      <c r="J4" s="258"/>
      <c r="K4" s="258"/>
      <c r="L4" s="258"/>
      <c r="M4" s="258"/>
      <c r="N4" s="258"/>
      <c r="O4" s="258"/>
      <c r="P4" s="258"/>
    </row>
    <row r="5" spans="1:16" ht="16.5" customHeight="1">
      <c r="A5" s="258"/>
      <c r="B5" s="258"/>
      <c r="C5" s="258"/>
      <c r="D5" s="258"/>
      <c r="E5" s="258"/>
      <c r="F5" s="258"/>
      <c r="G5" s="258"/>
      <c r="H5" s="258"/>
      <c r="I5" s="258"/>
      <c r="J5" s="258"/>
      <c r="K5" s="258"/>
      <c r="L5" s="258"/>
      <c r="M5" s="258"/>
      <c r="N5" s="258"/>
      <c r="O5" s="258"/>
      <c r="P5" s="258"/>
    </row>
    <row r="6" spans="1:16" ht="16.5" customHeight="1">
      <c r="A6" s="258"/>
      <c r="B6" s="258"/>
      <c r="C6" s="258"/>
      <c r="D6" s="258"/>
      <c r="E6" s="258"/>
      <c r="F6" s="258"/>
      <c r="G6" s="258"/>
      <c r="H6" s="258"/>
      <c r="I6" s="258"/>
      <c r="J6" s="258"/>
      <c r="K6" s="258"/>
      <c r="L6" s="258"/>
      <c r="M6" s="258"/>
      <c r="N6" s="258"/>
      <c r="O6" s="258"/>
      <c r="P6" s="258"/>
    </row>
    <row r="7" spans="1:16" ht="16.5" customHeight="1">
      <c r="A7" s="258"/>
      <c r="B7" s="258"/>
      <c r="C7" s="258"/>
      <c r="D7" s="258"/>
      <c r="E7" s="258"/>
      <c r="F7" s="258"/>
      <c r="G7" s="258"/>
      <c r="H7" s="258"/>
      <c r="I7" s="258"/>
      <c r="J7" s="258"/>
      <c r="K7" s="258"/>
      <c r="L7" s="258"/>
      <c r="M7" s="258"/>
      <c r="N7" s="258"/>
      <c r="O7" s="258"/>
      <c r="P7" s="258"/>
    </row>
    <row r="8" spans="1:16" ht="16.5" customHeight="1">
      <c r="A8" s="258"/>
      <c r="B8" s="258"/>
      <c r="C8" s="258"/>
      <c r="D8" s="258"/>
      <c r="E8" s="258"/>
      <c r="F8" s="258"/>
      <c r="G8" s="258"/>
      <c r="H8" s="258"/>
      <c r="I8" s="258"/>
      <c r="J8" s="258"/>
      <c r="K8" s="258"/>
      <c r="L8" s="258"/>
      <c r="M8" s="258"/>
      <c r="N8" s="258"/>
      <c r="O8" s="258"/>
      <c r="P8" s="258"/>
    </row>
    <row r="9" spans="1:16" ht="16.5" customHeight="1">
      <c r="A9" s="258"/>
      <c r="B9" s="258"/>
      <c r="C9" s="258"/>
      <c r="D9" s="258"/>
      <c r="E9" s="258"/>
      <c r="F9" s="258"/>
      <c r="G9" s="258"/>
      <c r="H9" s="258"/>
      <c r="I9" s="258"/>
      <c r="J9" s="258"/>
      <c r="K9" s="258"/>
      <c r="L9" s="258"/>
      <c r="M9" s="258"/>
      <c r="N9" s="258"/>
      <c r="O9" s="258"/>
      <c r="P9" s="258"/>
    </row>
    <row r="10" spans="1:16" ht="16.5" customHeight="1">
      <c r="A10" s="258"/>
      <c r="B10" s="258"/>
      <c r="C10" s="258"/>
      <c r="D10" s="258"/>
      <c r="E10" s="258"/>
      <c r="F10" s="258"/>
      <c r="G10" s="258"/>
      <c r="H10" s="258"/>
      <c r="I10" s="258"/>
      <c r="J10" s="258"/>
      <c r="K10" s="258"/>
      <c r="L10" s="258"/>
      <c r="M10" s="258"/>
      <c r="N10" s="258"/>
      <c r="O10" s="258"/>
      <c r="P10" s="258"/>
    </row>
    <row r="11" spans="1:16" ht="16.5" customHeight="1">
      <c r="A11" s="258"/>
      <c r="B11" s="258"/>
      <c r="C11" s="258"/>
      <c r="D11" s="258"/>
      <c r="E11" s="258"/>
      <c r="F11" s="258"/>
      <c r="G11" s="258"/>
      <c r="H11" s="258"/>
      <c r="I11" s="258"/>
      <c r="J11" s="258"/>
      <c r="K11" s="258"/>
      <c r="L11" s="258"/>
      <c r="M11" s="258"/>
      <c r="N11" s="258"/>
      <c r="O11" s="258"/>
      <c r="P11" s="258"/>
    </row>
    <row r="12" spans="1:16" ht="16.5" customHeight="1">
      <c r="A12" s="258"/>
      <c r="B12" s="258"/>
      <c r="C12" s="258"/>
      <c r="D12" s="258"/>
      <c r="E12" s="258"/>
      <c r="F12" s="258"/>
      <c r="G12" s="258"/>
      <c r="H12" s="258"/>
      <c r="I12" s="258"/>
      <c r="J12" s="258"/>
      <c r="K12" s="258"/>
      <c r="L12" s="258"/>
      <c r="M12" s="258"/>
      <c r="N12" s="258"/>
      <c r="O12" s="258"/>
      <c r="P12" s="258"/>
    </row>
    <row r="13" spans="1:16" ht="16.5" customHeight="1">
      <c r="A13" s="258"/>
      <c r="B13" s="258"/>
      <c r="C13" s="258"/>
      <c r="D13" s="258"/>
      <c r="E13" s="258"/>
      <c r="F13" s="258"/>
      <c r="G13" s="258"/>
      <c r="H13" s="258"/>
      <c r="I13" s="258"/>
      <c r="J13" s="258"/>
      <c r="K13" s="258"/>
      <c r="L13" s="258"/>
      <c r="M13" s="258"/>
      <c r="N13" s="258"/>
      <c r="O13" s="258"/>
      <c r="P13" s="258"/>
    </row>
    <row r="14" spans="1:16" ht="16.5" customHeight="1">
      <c r="A14" s="258"/>
      <c r="B14" s="258"/>
      <c r="C14" s="258"/>
      <c r="D14" s="258"/>
      <c r="E14" s="258"/>
      <c r="F14" s="258"/>
      <c r="G14" s="258"/>
      <c r="H14" s="258"/>
      <c r="I14" s="258"/>
      <c r="J14" s="258"/>
      <c r="K14" s="258"/>
      <c r="L14" s="258"/>
      <c r="M14" s="258"/>
      <c r="N14" s="258"/>
      <c r="O14" s="258"/>
      <c r="P14" s="258"/>
    </row>
    <row r="15" spans="1:16" ht="16.5" customHeight="1">
      <c r="A15" s="258"/>
      <c r="B15" s="258"/>
      <c r="C15" s="258"/>
      <c r="D15" s="258"/>
      <c r="E15" s="258"/>
      <c r="F15" s="258"/>
      <c r="G15" s="258"/>
      <c r="H15" s="258"/>
      <c r="I15" s="258"/>
      <c r="J15" s="258"/>
      <c r="K15" s="258"/>
      <c r="L15" s="258"/>
      <c r="M15" s="258"/>
      <c r="N15" s="258"/>
      <c r="O15" s="258"/>
      <c r="P15" s="258"/>
    </row>
    <row r="16" spans="1:16" ht="16.5" customHeight="1">
      <c r="A16" s="258"/>
      <c r="B16" s="258"/>
      <c r="C16" s="258"/>
      <c r="D16" s="258"/>
      <c r="E16" s="258"/>
      <c r="F16" s="258"/>
      <c r="G16" s="258"/>
      <c r="H16" s="258"/>
      <c r="I16" s="258"/>
      <c r="J16" s="258"/>
      <c r="K16" s="258"/>
      <c r="L16" s="258"/>
      <c r="M16" s="258"/>
      <c r="N16" s="258"/>
      <c r="O16" s="258"/>
      <c r="P16" s="258"/>
    </row>
    <row r="17" spans="1:16" ht="16.5" customHeight="1">
      <c r="A17" s="258"/>
      <c r="B17" s="258"/>
      <c r="C17" s="258"/>
      <c r="D17" s="258"/>
      <c r="E17" s="258"/>
      <c r="F17" s="258"/>
      <c r="G17" s="258"/>
      <c r="H17" s="258"/>
      <c r="I17" s="258"/>
      <c r="J17" s="258"/>
      <c r="K17" s="258"/>
      <c r="L17" s="258"/>
      <c r="M17" s="258"/>
      <c r="N17" s="258"/>
      <c r="O17" s="258"/>
      <c r="P17" s="258"/>
    </row>
    <row r="18" spans="1:16" ht="16.5" customHeight="1">
      <c r="A18" s="258"/>
      <c r="B18" s="258"/>
      <c r="C18" s="258"/>
      <c r="D18" s="258"/>
      <c r="E18" s="258"/>
      <c r="F18" s="258"/>
      <c r="G18" s="258"/>
      <c r="H18" s="258"/>
      <c r="I18" s="258"/>
      <c r="J18" s="258"/>
      <c r="K18" s="258"/>
      <c r="L18" s="258"/>
      <c r="M18" s="258"/>
      <c r="N18" s="258"/>
      <c r="O18" s="258"/>
      <c r="P18" s="258"/>
    </row>
    <row r="19" spans="1:16" ht="16.5" customHeight="1">
      <c r="A19" s="258"/>
      <c r="B19" s="258"/>
      <c r="C19" s="258"/>
      <c r="D19" s="258"/>
      <c r="E19" s="258"/>
      <c r="F19" s="258"/>
      <c r="G19" s="258"/>
      <c r="H19" s="258"/>
      <c r="I19" s="258"/>
      <c r="J19" s="258"/>
      <c r="K19" s="258"/>
      <c r="L19" s="258"/>
      <c r="M19" s="258"/>
      <c r="N19" s="258"/>
      <c r="O19" s="258"/>
      <c r="P19" s="258"/>
    </row>
    <row r="20" spans="1:16" ht="16.5" customHeight="1">
      <c r="A20" s="258"/>
      <c r="B20" s="258"/>
      <c r="C20" s="258"/>
      <c r="D20" s="258"/>
      <c r="E20" s="258"/>
      <c r="F20" s="258"/>
      <c r="G20" s="258"/>
      <c r="H20" s="258"/>
      <c r="I20" s="258"/>
      <c r="J20" s="258"/>
      <c r="K20" s="258"/>
      <c r="L20" s="258"/>
      <c r="M20" s="258"/>
      <c r="N20" s="258"/>
      <c r="O20" s="258"/>
      <c r="P20" s="258"/>
    </row>
    <row r="21" spans="1:16" ht="16.5" customHeight="1">
      <c r="A21" s="258"/>
      <c r="B21" s="258"/>
      <c r="C21" s="258"/>
      <c r="D21" s="258"/>
      <c r="E21" s="258"/>
      <c r="F21" s="258"/>
      <c r="G21" s="258"/>
      <c r="H21" s="258"/>
      <c r="I21" s="258"/>
      <c r="J21" s="258"/>
      <c r="K21" s="258"/>
      <c r="L21" s="258"/>
      <c r="M21" s="258"/>
      <c r="N21" s="258"/>
      <c r="O21" s="258"/>
      <c r="P21" s="258"/>
    </row>
    <row r="22" spans="1:16" ht="16.5" customHeight="1">
      <c r="A22" s="258"/>
      <c r="B22" s="258"/>
      <c r="C22" s="258"/>
      <c r="D22" s="258"/>
      <c r="E22" s="258"/>
      <c r="F22" s="258"/>
      <c r="G22" s="258"/>
      <c r="H22" s="258"/>
      <c r="I22" s="258"/>
      <c r="J22" s="258"/>
      <c r="K22" s="258"/>
      <c r="L22" s="258"/>
      <c r="M22" s="258"/>
      <c r="N22" s="258"/>
      <c r="O22" s="258"/>
      <c r="P22" s="258"/>
    </row>
    <row r="23" spans="1:16" ht="16.5" customHeight="1">
      <c r="A23" s="258"/>
      <c r="B23" s="258"/>
      <c r="C23" s="258"/>
      <c r="D23" s="258"/>
      <c r="E23" s="258"/>
      <c r="F23" s="258"/>
      <c r="G23" s="258"/>
      <c r="H23" s="258"/>
      <c r="I23" s="258"/>
      <c r="J23" s="258"/>
      <c r="K23" s="258"/>
      <c r="L23" s="258"/>
      <c r="M23" s="258"/>
      <c r="N23" s="258"/>
      <c r="O23" s="258"/>
      <c r="P23" s="258"/>
    </row>
    <row r="24" spans="1:16" ht="16.5" customHeight="1">
      <c r="A24" s="258"/>
      <c r="B24" s="258"/>
      <c r="C24" s="258"/>
      <c r="D24" s="258"/>
      <c r="E24" s="258"/>
      <c r="F24" s="258"/>
      <c r="G24" s="258"/>
      <c r="H24" s="258"/>
      <c r="I24" s="258"/>
      <c r="J24" s="258"/>
      <c r="K24" s="258"/>
      <c r="L24" s="258"/>
      <c r="M24" s="258"/>
      <c r="N24" s="258"/>
      <c r="O24" s="258"/>
      <c r="P24" s="258"/>
    </row>
    <row r="25" spans="1:16" ht="16.5" customHeight="1">
      <c r="A25" s="258"/>
      <c r="B25" s="258"/>
      <c r="C25" s="258"/>
      <c r="D25" s="258"/>
      <c r="E25" s="258"/>
      <c r="F25" s="258"/>
      <c r="G25" s="258"/>
      <c r="H25" s="258"/>
      <c r="I25" s="258"/>
      <c r="J25" s="258"/>
      <c r="K25" s="258"/>
      <c r="L25" s="258"/>
      <c r="M25" s="258"/>
      <c r="N25" s="258"/>
      <c r="O25" s="258"/>
      <c r="P25" s="258"/>
    </row>
    <row r="26" spans="1:16" ht="16.5" customHeight="1">
      <c r="A26" s="258"/>
      <c r="B26" s="258"/>
      <c r="C26" s="258"/>
      <c r="D26" s="258"/>
      <c r="E26" s="258"/>
      <c r="F26" s="258"/>
      <c r="G26" s="258"/>
      <c r="H26" s="258"/>
      <c r="I26" s="258"/>
      <c r="J26" s="258"/>
      <c r="K26" s="258"/>
      <c r="L26" s="258"/>
      <c r="M26" s="258"/>
      <c r="N26" s="258"/>
      <c r="O26" s="258"/>
      <c r="P26" s="258"/>
    </row>
    <row r="27" spans="1:16" ht="16.5" customHeight="1">
      <c r="A27" s="258"/>
      <c r="B27" s="258"/>
      <c r="C27" s="258"/>
      <c r="D27" s="258"/>
      <c r="E27" s="258"/>
      <c r="F27" s="258"/>
      <c r="G27" s="258"/>
      <c r="H27" s="258"/>
      <c r="I27" s="258"/>
      <c r="J27" s="258"/>
      <c r="K27" s="258"/>
      <c r="L27" s="258"/>
      <c r="M27" s="258"/>
      <c r="N27" s="258"/>
      <c r="O27" s="258"/>
      <c r="P27" s="258"/>
    </row>
    <row r="28" spans="1:16" ht="16.5" customHeight="1">
      <c r="A28" s="258"/>
      <c r="B28" s="258"/>
      <c r="C28" s="258"/>
      <c r="D28" s="258"/>
      <c r="E28" s="258"/>
      <c r="F28" s="258"/>
      <c r="G28" s="258"/>
      <c r="H28" s="258"/>
      <c r="I28" s="258"/>
      <c r="J28" s="258"/>
      <c r="K28" s="258"/>
      <c r="L28" s="258"/>
      <c r="M28" s="258"/>
      <c r="N28" s="258"/>
      <c r="O28" s="258"/>
      <c r="P28" s="258"/>
    </row>
    <row r="29" spans="1:16" ht="16.5" customHeight="1">
      <c r="A29" s="258"/>
      <c r="B29" s="258"/>
      <c r="C29" s="258"/>
      <c r="D29" s="258"/>
      <c r="E29" s="258"/>
      <c r="F29" s="258"/>
      <c r="G29" s="258"/>
      <c r="H29" s="258"/>
      <c r="I29" s="258"/>
      <c r="J29" s="258"/>
      <c r="K29" s="258"/>
      <c r="L29" s="258"/>
      <c r="M29" s="258"/>
      <c r="N29" s="258"/>
      <c r="O29" s="258"/>
      <c r="P29" s="258"/>
    </row>
    <row r="30" spans="1:16" ht="16.5" customHeight="1">
      <c r="A30" s="258"/>
      <c r="B30" s="258"/>
      <c r="C30" s="258"/>
      <c r="D30" s="258"/>
      <c r="E30" s="258"/>
      <c r="F30" s="258"/>
      <c r="G30" s="258"/>
      <c r="H30" s="258"/>
      <c r="I30" s="258"/>
      <c r="J30" s="258"/>
      <c r="K30" s="258"/>
      <c r="L30" s="258"/>
      <c r="M30" s="258"/>
      <c r="N30" s="258"/>
      <c r="O30" s="258"/>
      <c r="P30" s="258"/>
    </row>
    <row r="31" spans="1:16" ht="16.5" customHeight="1">
      <c r="A31" s="258"/>
      <c r="B31" s="258"/>
      <c r="C31" s="258"/>
      <c r="D31" s="258"/>
      <c r="E31" s="258"/>
      <c r="F31" s="258"/>
      <c r="G31" s="258"/>
      <c r="H31" s="258"/>
      <c r="I31" s="258"/>
      <c r="J31" s="258"/>
      <c r="K31" s="258"/>
      <c r="L31" s="258"/>
      <c r="M31" s="258"/>
      <c r="N31" s="258"/>
      <c r="O31" s="258"/>
      <c r="P31" s="258"/>
    </row>
    <row r="32" spans="1:16" ht="31.5" customHeight="1" thickBot="1">
      <c r="A32" s="258"/>
      <c r="B32" s="258"/>
      <c r="C32" s="258"/>
      <c r="D32" s="258"/>
      <c r="E32" s="258"/>
      <c r="F32" s="258"/>
      <c r="G32" s="258"/>
      <c r="H32" s="258"/>
      <c r="I32" s="258"/>
      <c r="J32" s="282" t="s">
        <v>548</v>
      </c>
      <c r="K32" s="258"/>
      <c r="L32" s="258"/>
      <c r="M32" s="258"/>
      <c r="N32" s="258"/>
      <c r="O32" s="258"/>
      <c r="P32" s="258"/>
    </row>
    <row r="33" spans="1:16" ht="39" customHeight="1" thickBot="1">
      <c r="A33" s="258"/>
      <c r="B33" s="281" t="s">
        <v>547</v>
      </c>
      <c r="C33" s="280"/>
      <c r="D33" s="280"/>
      <c r="E33" s="279" t="s">
        <v>527</v>
      </c>
      <c r="F33" s="278" t="s">
        <v>4</v>
      </c>
      <c r="G33" s="277" t="s">
        <v>5</v>
      </c>
      <c r="H33" s="277" t="s">
        <v>6</v>
      </c>
      <c r="I33" s="277" t="s">
        <v>7</v>
      </c>
      <c r="J33" s="276" t="s">
        <v>8</v>
      </c>
      <c r="K33" s="258"/>
      <c r="L33" s="258"/>
      <c r="M33" s="258"/>
      <c r="N33" s="258"/>
      <c r="O33" s="258"/>
      <c r="P33" s="258"/>
    </row>
    <row r="34" spans="1:16" ht="39" customHeight="1">
      <c r="A34" s="258"/>
      <c r="B34" s="275"/>
      <c r="C34" s="1184" t="s">
        <v>546</v>
      </c>
      <c r="D34" s="1184"/>
      <c r="E34" s="1185"/>
      <c r="F34" s="274">
        <v>5.56</v>
      </c>
      <c r="G34" s="273">
        <v>6.05</v>
      </c>
      <c r="H34" s="273">
        <v>5.91</v>
      </c>
      <c r="I34" s="273">
        <v>4.8499999999999996</v>
      </c>
      <c r="J34" s="272">
        <v>5.26</v>
      </c>
      <c r="K34" s="258"/>
      <c r="L34" s="258"/>
      <c r="M34" s="258"/>
      <c r="N34" s="258"/>
      <c r="O34" s="258"/>
      <c r="P34" s="258"/>
    </row>
    <row r="35" spans="1:16" ht="39" customHeight="1">
      <c r="A35" s="258"/>
      <c r="B35" s="271"/>
      <c r="C35" s="1178" t="s">
        <v>545</v>
      </c>
      <c r="D35" s="1179"/>
      <c r="E35" s="1180"/>
      <c r="F35" s="269">
        <v>1.9</v>
      </c>
      <c r="G35" s="268">
        <v>2.46</v>
      </c>
      <c r="H35" s="268">
        <v>3.06</v>
      </c>
      <c r="I35" s="268">
        <v>3.24</v>
      </c>
      <c r="J35" s="267">
        <v>3.89</v>
      </c>
      <c r="K35" s="258"/>
      <c r="L35" s="258"/>
      <c r="M35" s="258"/>
      <c r="N35" s="258"/>
      <c r="O35" s="258"/>
      <c r="P35" s="258"/>
    </row>
    <row r="36" spans="1:16" ht="39" customHeight="1">
      <c r="A36" s="258"/>
      <c r="B36" s="271"/>
      <c r="C36" s="1178" t="s">
        <v>544</v>
      </c>
      <c r="D36" s="1179"/>
      <c r="E36" s="1180"/>
      <c r="F36" s="269" t="s">
        <v>543</v>
      </c>
      <c r="G36" s="268" t="s">
        <v>542</v>
      </c>
      <c r="H36" s="268">
        <v>0.21</v>
      </c>
      <c r="I36" s="268">
        <v>0.84</v>
      </c>
      <c r="J36" s="267">
        <v>1.19</v>
      </c>
      <c r="K36" s="258"/>
      <c r="L36" s="258"/>
      <c r="M36" s="258"/>
      <c r="N36" s="258"/>
      <c r="O36" s="258"/>
      <c r="P36" s="258"/>
    </row>
    <row r="37" spans="1:16" ht="39" customHeight="1">
      <c r="A37" s="258"/>
      <c r="B37" s="271"/>
      <c r="C37" s="1178" t="s">
        <v>541</v>
      </c>
      <c r="D37" s="1179"/>
      <c r="E37" s="1180"/>
      <c r="F37" s="269">
        <v>0.17</v>
      </c>
      <c r="G37" s="268">
        <v>0.16</v>
      </c>
      <c r="H37" s="268">
        <v>0.28999999999999998</v>
      </c>
      <c r="I37" s="268">
        <v>0.21</v>
      </c>
      <c r="J37" s="267">
        <v>0.51</v>
      </c>
      <c r="K37" s="258"/>
      <c r="L37" s="258"/>
      <c r="M37" s="258"/>
      <c r="N37" s="258"/>
      <c r="O37" s="258"/>
      <c r="P37" s="258"/>
    </row>
    <row r="38" spans="1:16" ht="39" customHeight="1">
      <c r="A38" s="258"/>
      <c r="B38" s="271"/>
      <c r="C38" s="1178" t="s">
        <v>540</v>
      </c>
      <c r="D38" s="1179"/>
      <c r="E38" s="1180"/>
      <c r="F38" s="269" t="s">
        <v>539</v>
      </c>
      <c r="G38" s="268">
        <v>0.17</v>
      </c>
      <c r="H38" s="268">
        <v>0.38</v>
      </c>
      <c r="I38" s="268" t="s">
        <v>538</v>
      </c>
      <c r="J38" s="267">
        <v>0.45</v>
      </c>
      <c r="K38" s="258"/>
      <c r="L38" s="258"/>
      <c r="M38" s="258"/>
      <c r="N38" s="258"/>
      <c r="O38" s="258"/>
      <c r="P38" s="258"/>
    </row>
    <row r="39" spans="1:16" ht="39" customHeight="1">
      <c r="A39" s="258"/>
      <c r="B39" s="271"/>
      <c r="C39" s="1178" t="s">
        <v>537</v>
      </c>
      <c r="D39" s="1179"/>
      <c r="E39" s="1180"/>
      <c r="F39" s="269">
        <v>0.12</v>
      </c>
      <c r="G39" s="268">
        <v>0.16</v>
      </c>
      <c r="H39" s="268">
        <v>0.22</v>
      </c>
      <c r="I39" s="268">
        <v>0.28999999999999998</v>
      </c>
      <c r="J39" s="267">
        <v>0.28000000000000003</v>
      </c>
      <c r="K39" s="258"/>
      <c r="L39" s="258"/>
      <c r="M39" s="258"/>
      <c r="N39" s="258"/>
      <c r="O39" s="258"/>
      <c r="P39" s="258"/>
    </row>
    <row r="40" spans="1:16" ht="39" customHeight="1">
      <c r="A40" s="258"/>
      <c r="B40" s="271"/>
      <c r="C40" s="1178" t="s">
        <v>536</v>
      </c>
      <c r="D40" s="1179"/>
      <c r="E40" s="1180"/>
      <c r="F40" s="269">
        <v>0.17</v>
      </c>
      <c r="G40" s="268">
        <v>0.17</v>
      </c>
      <c r="H40" s="268">
        <v>0.18</v>
      </c>
      <c r="I40" s="268">
        <v>0.14000000000000001</v>
      </c>
      <c r="J40" s="267">
        <v>0.2</v>
      </c>
      <c r="K40" s="258"/>
      <c r="L40" s="258"/>
      <c r="M40" s="258"/>
      <c r="N40" s="258"/>
      <c r="O40" s="258"/>
      <c r="P40" s="258"/>
    </row>
    <row r="41" spans="1:16" ht="39" customHeight="1">
      <c r="A41" s="258"/>
      <c r="B41" s="271"/>
      <c r="C41" s="1178" t="s">
        <v>535</v>
      </c>
      <c r="D41" s="1179"/>
      <c r="E41" s="1180"/>
      <c r="F41" s="269">
        <v>0.52</v>
      </c>
      <c r="G41" s="268">
        <v>0.56000000000000005</v>
      </c>
      <c r="H41" s="268">
        <v>0.6</v>
      </c>
      <c r="I41" s="268">
        <v>0.54</v>
      </c>
      <c r="J41" s="267">
        <v>0.13</v>
      </c>
      <c r="K41" s="258"/>
      <c r="L41" s="258"/>
      <c r="M41" s="258"/>
      <c r="N41" s="258"/>
      <c r="O41" s="258"/>
      <c r="P41" s="258"/>
    </row>
    <row r="42" spans="1:16" ht="39" customHeight="1">
      <c r="A42" s="258"/>
      <c r="B42" s="270"/>
      <c r="C42" s="1178" t="s">
        <v>534</v>
      </c>
      <c r="D42" s="1179"/>
      <c r="E42" s="1180"/>
      <c r="F42" s="269" t="s">
        <v>533</v>
      </c>
      <c r="G42" s="268" t="s">
        <v>532</v>
      </c>
      <c r="H42" s="268" t="s">
        <v>531</v>
      </c>
      <c r="I42" s="268" t="s">
        <v>376</v>
      </c>
      <c r="J42" s="267" t="s">
        <v>376</v>
      </c>
      <c r="K42" s="258"/>
      <c r="L42" s="258"/>
      <c r="M42" s="258"/>
      <c r="N42" s="258"/>
      <c r="O42" s="258"/>
      <c r="P42" s="258"/>
    </row>
    <row r="43" spans="1:16" ht="39" customHeight="1" thickBot="1">
      <c r="A43" s="258"/>
      <c r="B43" s="266"/>
      <c r="C43" s="1181" t="s">
        <v>530</v>
      </c>
      <c r="D43" s="1182"/>
      <c r="E43" s="1183"/>
      <c r="F43" s="265">
        <v>0.04</v>
      </c>
      <c r="G43" s="264">
        <v>0.03</v>
      </c>
      <c r="H43" s="264">
        <v>0.03</v>
      </c>
      <c r="I43" s="264">
        <v>0.06</v>
      </c>
      <c r="J43" s="263">
        <v>0.05</v>
      </c>
      <c r="K43" s="258"/>
      <c r="L43" s="258"/>
      <c r="M43" s="258"/>
      <c r="N43" s="258"/>
      <c r="O43" s="258"/>
      <c r="P43" s="258"/>
    </row>
    <row r="44" spans="1:16" ht="39" customHeight="1">
      <c r="A44" s="258"/>
      <c r="B44" s="262" t="s">
        <v>529</v>
      </c>
      <c r="C44" s="261"/>
      <c r="D44" s="260"/>
      <c r="E44" s="260"/>
      <c r="F44" s="259"/>
      <c r="G44" s="259"/>
      <c r="H44" s="259"/>
      <c r="I44" s="259"/>
      <c r="J44" s="259"/>
      <c r="K44" s="258"/>
      <c r="L44" s="258"/>
      <c r="M44" s="258"/>
      <c r="N44" s="258"/>
      <c r="O44" s="258"/>
      <c r="P44" s="258"/>
    </row>
    <row r="45" spans="1:16" ht="18" customHeight="1">
      <c r="A45" s="258"/>
      <c r="B45" s="258"/>
      <c r="C45" s="258"/>
      <c r="D45" s="258"/>
      <c r="E45" s="258"/>
      <c r="F45" s="258"/>
      <c r="G45" s="258"/>
      <c r="H45" s="258"/>
      <c r="I45" s="258"/>
      <c r="J45" s="258"/>
      <c r="K45" s="258"/>
      <c r="L45" s="258"/>
      <c r="M45" s="258"/>
      <c r="N45" s="258"/>
      <c r="O45" s="258"/>
      <c r="P45" s="258"/>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70" zoomScaleNormal="70" zoomScaleSheetLayoutView="55" workbookViewId="0"/>
  </sheetViews>
  <sheetFormatPr defaultColWidth="0" defaultRowHeight="0" customHeight="1" zeroHeight="1"/>
  <cols>
    <col min="1" max="1" width="6.6640625" style="283" customWidth="1"/>
    <col min="2" max="3" width="10.88671875" style="283" customWidth="1"/>
    <col min="4" max="4" width="10" style="283" customWidth="1"/>
    <col min="5" max="10" width="11" style="283" customWidth="1"/>
    <col min="11" max="15" width="13.109375" style="283" customWidth="1"/>
    <col min="16" max="21" width="11.44140625" style="283" customWidth="1"/>
    <col min="22" max="16384" width="0" style="283" hidden="1"/>
  </cols>
  <sheetData>
    <row r="1" spans="1:21" ht="13.5" customHeight="1">
      <c r="A1" s="284"/>
      <c r="B1" s="284"/>
      <c r="C1" s="284"/>
      <c r="D1" s="284"/>
      <c r="E1" s="284"/>
      <c r="F1" s="284"/>
      <c r="G1" s="284"/>
      <c r="H1" s="284"/>
      <c r="I1" s="284"/>
      <c r="J1" s="284"/>
      <c r="K1" s="284"/>
      <c r="L1" s="284"/>
      <c r="M1" s="284"/>
      <c r="N1" s="284"/>
      <c r="O1" s="284"/>
      <c r="P1" s="284"/>
      <c r="Q1" s="284"/>
      <c r="R1" s="284"/>
      <c r="S1" s="284"/>
      <c r="T1" s="284"/>
      <c r="U1" s="284"/>
    </row>
    <row r="2" spans="1:21" ht="13.5" customHeight="1">
      <c r="A2" s="284"/>
      <c r="B2" s="284"/>
      <c r="C2" s="284"/>
      <c r="D2" s="284"/>
      <c r="E2" s="284"/>
      <c r="F2" s="284"/>
      <c r="G2" s="284"/>
      <c r="H2" s="284"/>
      <c r="I2" s="284"/>
      <c r="J2" s="284"/>
      <c r="K2" s="284"/>
      <c r="L2" s="284"/>
      <c r="M2" s="284"/>
      <c r="N2" s="284"/>
      <c r="O2" s="284"/>
      <c r="P2" s="284"/>
      <c r="Q2" s="284"/>
      <c r="R2" s="284"/>
      <c r="S2" s="284"/>
      <c r="T2" s="284"/>
      <c r="U2" s="284"/>
    </row>
    <row r="3" spans="1:21" ht="13.5" customHeight="1">
      <c r="A3" s="284"/>
      <c r="B3" s="284"/>
      <c r="C3" s="284"/>
      <c r="D3" s="284"/>
      <c r="E3" s="284"/>
      <c r="F3" s="284"/>
      <c r="G3" s="284"/>
      <c r="H3" s="284"/>
      <c r="I3" s="284"/>
      <c r="J3" s="284"/>
      <c r="K3" s="284"/>
      <c r="L3" s="284"/>
      <c r="M3" s="284"/>
      <c r="N3" s="284"/>
      <c r="O3" s="284"/>
      <c r="P3" s="284"/>
      <c r="Q3" s="284"/>
      <c r="R3" s="284"/>
      <c r="S3" s="284"/>
      <c r="T3" s="284"/>
      <c r="U3" s="284"/>
    </row>
    <row r="4" spans="1:21" ht="13.5" customHeight="1">
      <c r="A4" s="284"/>
      <c r="B4" s="284"/>
      <c r="C4" s="284"/>
      <c r="D4" s="284"/>
      <c r="E4" s="284"/>
      <c r="F4" s="284"/>
      <c r="G4" s="284"/>
      <c r="H4" s="284"/>
      <c r="I4" s="284"/>
      <c r="J4" s="284"/>
      <c r="K4" s="284"/>
      <c r="L4" s="284"/>
      <c r="M4" s="284"/>
      <c r="N4" s="284"/>
      <c r="O4" s="284"/>
      <c r="P4" s="284"/>
      <c r="Q4" s="284"/>
      <c r="R4" s="284"/>
      <c r="S4" s="284"/>
      <c r="T4" s="284"/>
      <c r="U4" s="284"/>
    </row>
    <row r="5" spans="1:21" ht="13.5" customHeight="1">
      <c r="A5" s="284"/>
      <c r="B5" s="284"/>
      <c r="C5" s="284"/>
      <c r="D5" s="284"/>
      <c r="E5" s="284"/>
      <c r="F5" s="284"/>
      <c r="G5" s="284"/>
      <c r="H5" s="284"/>
      <c r="I5" s="284"/>
      <c r="J5" s="284"/>
      <c r="K5" s="284"/>
      <c r="L5" s="284"/>
      <c r="M5" s="284"/>
      <c r="N5" s="284"/>
      <c r="O5" s="284"/>
      <c r="P5" s="284"/>
      <c r="Q5" s="284"/>
      <c r="R5" s="284"/>
      <c r="S5" s="284"/>
      <c r="T5" s="284"/>
      <c r="U5" s="284"/>
    </row>
    <row r="6" spans="1:21" ht="13.5" customHeight="1">
      <c r="A6" s="284"/>
      <c r="B6" s="284"/>
      <c r="C6" s="284"/>
      <c r="D6" s="284"/>
      <c r="E6" s="284"/>
      <c r="F6" s="284"/>
      <c r="G6" s="284"/>
      <c r="H6" s="284"/>
      <c r="I6" s="284"/>
      <c r="J6" s="284"/>
      <c r="K6" s="284"/>
      <c r="L6" s="284"/>
      <c r="M6" s="284"/>
      <c r="N6" s="284"/>
      <c r="O6" s="284"/>
      <c r="P6" s="284"/>
      <c r="Q6" s="284"/>
      <c r="R6" s="284"/>
      <c r="S6" s="284"/>
      <c r="T6" s="284"/>
      <c r="U6" s="284"/>
    </row>
    <row r="7" spans="1:21" ht="13.5" customHeight="1">
      <c r="A7" s="284"/>
      <c r="B7" s="284"/>
      <c r="C7" s="284"/>
      <c r="D7" s="284"/>
      <c r="E7" s="284"/>
      <c r="F7" s="284"/>
      <c r="G7" s="284"/>
      <c r="H7" s="284"/>
      <c r="I7" s="284"/>
      <c r="J7" s="284"/>
      <c r="K7" s="284"/>
      <c r="L7" s="284"/>
      <c r="M7" s="284"/>
      <c r="N7" s="284"/>
      <c r="O7" s="284"/>
      <c r="P7" s="284"/>
      <c r="Q7" s="284"/>
      <c r="R7" s="284"/>
      <c r="S7" s="284"/>
      <c r="T7" s="284"/>
      <c r="U7" s="284"/>
    </row>
    <row r="8" spans="1:21" ht="13.5" customHeight="1">
      <c r="A8" s="284"/>
      <c r="B8" s="284"/>
      <c r="C8" s="284"/>
      <c r="D8" s="284"/>
      <c r="E8" s="284"/>
      <c r="F8" s="284"/>
      <c r="G8" s="284"/>
      <c r="H8" s="284"/>
      <c r="I8" s="284"/>
      <c r="J8" s="284"/>
      <c r="K8" s="284"/>
      <c r="L8" s="284"/>
      <c r="M8" s="284"/>
      <c r="N8" s="284"/>
      <c r="O8" s="284"/>
      <c r="P8" s="284"/>
      <c r="Q8" s="284"/>
      <c r="R8" s="284"/>
      <c r="S8" s="284"/>
      <c r="T8" s="284"/>
      <c r="U8" s="284"/>
    </row>
    <row r="9" spans="1:21" ht="13.5" customHeight="1">
      <c r="A9" s="284"/>
      <c r="B9" s="284"/>
      <c r="C9" s="284"/>
      <c r="D9" s="284"/>
      <c r="E9" s="284"/>
      <c r="F9" s="284"/>
      <c r="G9" s="284"/>
      <c r="H9" s="284"/>
      <c r="I9" s="284"/>
      <c r="J9" s="284"/>
      <c r="K9" s="284"/>
      <c r="L9" s="284"/>
      <c r="M9" s="284"/>
      <c r="N9" s="284"/>
      <c r="O9" s="284"/>
      <c r="P9" s="284"/>
      <c r="Q9" s="284"/>
      <c r="R9" s="284"/>
      <c r="S9" s="284"/>
      <c r="T9" s="284"/>
      <c r="U9" s="284"/>
    </row>
    <row r="10" spans="1:21" ht="13.5" customHeight="1">
      <c r="A10" s="284"/>
      <c r="B10" s="284"/>
      <c r="C10" s="284"/>
      <c r="D10" s="284"/>
      <c r="E10" s="284"/>
      <c r="F10" s="284"/>
      <c r="G10" s="284"/>
      <c r="H10" s="284"/>
      <c r="I10" s="284"/>
      <c r="J10" s="284"/>
      <c r="K10" s="284"/>
      <c r="L10" s="284"/>
      <c r="M10" s="284"/>
      <c r="N10" s="284"/>
      <c r="O10" s="284"/>
      <c r="P10" s="284"/>
      <c r="Q10" s="284"/>
      <c r="R10" s="284"/>
      <c r="S10" s="284"/>
      <c r="T10" s="284"/>
      <c r="U10" s="284"/>
    </row>
    <row r="11" spans="1:21" ht="13.5" customHeight="1">
      <c r="A11" s="284"/>
      <c r="B11" s="284"/>
      <c r="C11" s="284"/>
      <c r="D11" s="284"/>
      <c r="E11" s="284"/>
      <c r="F11" s="284"/>
      <c r="G11" s="284"/>
      <c r="H11" s="284"/>
      <c r="I11" s="284"/>
      <c r="J11" s="284"/>
      <c r="K11" s="284"/>
      <c r="L11" s="284"/>
      <c r="M11" s="284"/>
      <c r="N11" s="284"/>
      <c r="O11" s="284"/>
      <c r="P11" s="284"/>
      <c r="Q11" s="284"/>
      <c r="R11" s="284"/>
      <c r="S11" s="284"/>
      <c r="T11" s="284"/>
      <c r="U11" s="284"/>
    </row>
    <row r="12" spans="1:21" ht="13.5" customHeight="1">
      <c r="A12" s="284"/>
      <c r="B12" s="284"/>
      <c r="C12" s="284"/>
      <c r="D12" s="284"/>
      <c r="E12" s="284"/>
      <c r="F12" s="284"/>
      <c r="G12" s="284"/>
      <c r="H12" s="284"/>
      <c r="I12" s="284"/>
      <c r="J12" s="284"/>
      <c r="K12" s="284"/>
      <c r="L12" s="284"/>
      <c r="M12" s="284"/>
      <c r="N12" s="284"/>
      <c r="O12" s="284"/>
      <c r="P12" s="284"/>
      <c r="Q12" s="284"/>
      <c r="R12" s="284"/>
      <c r="S12" s="284"/>
      <c r="T12" s="284"/>
      <c r="U12" s="284"/>
    </row>
    <row r="13" spans="1:21" ht="13.5" customHeight="1">
      <c r="A13" s="284"/>
      <c r="B13" s="284"/>
      <c r="C13" s="284"/>
      <c r="D13" s="284"/>
      <c r="E13" s="284"/>
      <c r="F13" s="284"/>
      <c r="G13" s="284"/>
      <c r="H13" s="284"/>
      <c r="I13" s="284"/>
      <c r="J13" s="284"/>
      <c r="K13" s="284"/>
      <c r="L13" s="284"/>
      <c r="M13" s="284"/>
      <c r="N13" s="284"/>
      <c r="O13" s="284"/>
      <c r="P13" s="284"/>
      <c r="Q13" s="284"/>
      <c r="R13" s="284"/>
      <c r="S13" s="284"/>
      <c r="T13" s="284"/>
      <c r="U13" s="284"/>
    </row>
    <row r="14" spans="1:21" ht="13.5" customHeight="1">
      <c r="A14" s="284"/>
      <c r="B14" s="284"/>
      <c r="C14" s="284"/>
      <c r="D14" s="284"/>
      <c r="E14" s="284"/>
      <c r="F14" s="284"/>
      <c r="G14" s="284"/>
      <c r="H14" s="284"/>
      <c r="I14" s="284"/>
      <c r="J14" s="284"/>
      <c r="K14" s="284"/>
      <c r="L14" s="284"/>
      <c r="M14" s="284"/>
      <c r="N14" s="284"/>
      <c r="O14" s="284"/>
      <c r="P14" s="284"/>
      <c r="Q14" s="284"/>
      <c r="R14" s="284"/>
      <c r="S14" s="284"/>
      <c r="T14" s="284"/>
      <c r="U14" s="284"/>
    </row>
    <row r="15" spans="1:21" ht="13.5" customHeight="1">
      <c r="A15" s="284"/>
      <c r="B15" s="284"/>
      <c r="C15" s="284"/>
      <c r="D15" s="284"/>
      <c r="E15" s="284"/>
      <c r="F15" s="284"/>
      <c r="G15" s="284"/>
      <c r="H15" s="284"/>
      <c r="I15" s="284"/>
      <c r="J15" s="284"/>
      <c r="K15" s="284"/>
      <c r="L15" s="284"/>
      <c r="M15" s="284"/>
      <c r="N15" s="284"/>
      <c r="O15" s="284"/>
      <c r="P15" s="284"/>
      <c r="Q15" s="284"/>
      <c r="R15" s="284"/>
      <c r="S15" s="284"/>
      <c r="T15" s="284"/>
      <c r="U15" s="284"/>
    </row>
    <row r="16" spans="1:21" ht="13.5" customHeight="1">
      <c r="A16" s="284"/>
      <c r="B16" s="284"/>
      <c r="C16" s="284"/>
      <c r="D16" s="284"/>
      <c r="E16" s="284"/>
      <c r="F16" s="284"/>
      <c r="G16" s="284"/>
      <c r="H16" s="284"/>
      <c r="I16" s="284"/>
      <c r="J16" s="284"/>
      <c r="K16" s="284"/>
      <c r="L16" s="284"/>
      <c r="M16" s="284"/>
      <c r="N16" s="284"/>
      <c r="O16" s="284"/>
      <c r="P16" s="284"/>
      <c r="Q16" s="284"/>
      <c r="R16" s="284"/>
      <c r="S16" s="284"/>
      <c r="T16" s="284"/>
      <c r="U16" s="284"/>
    </row>
    <row r="17" spans="1:21" ht="13.5" customHeight="1">
      <c r="A17" s="284"/>
      <c r="B17" s="284"/>
      <c r="C17" s="284"/>
      <c r="D17" s="284"/>
      <c r="E17" s="284"/>
      <c r="F17" s="284"/>
      <c r="G17" s="284"/>
      <c r="H17" s="284"/>
      <c r="I17" s="284"/>
      <c r="J17" s="284"/>
      <c r="K17" s="284"/>
      <c r="L17" s="284"/>
      <c r="M17" s="284"/>
      <c r="N17" s="284"/>
      <c r="O17" s="284"/>
      <c r="P17" s="284"/>
      <c r="Q17" s="284"/>
      <c r="R17" s="284"/>
      <c r="S17" s="284"/>
      <c r="T17" s="284"/>
      <c r="U17" s="284"/>
    </row>
    <row r="18" spans="1:21" ht="13.5" customHeight="1">
      <c r="A18" s="284"/>
      <c r="B18" s="284"/>
      <c r="C18" s="284"/>
      <c r="D18" s="284"/>
      <c r="E18" s="284"/>
      <c r="F18" s="284"/>
      <c r="G18" s="284"/>
      <c r="H18" s="284"/>
      <c r="I18" s="284"/>
      <c r="J18" s="284"/>
      <c r="K18" s="284"/>
      <c r="L18" s="284"/>
      <c r="M18" s="284"/>
      <c r="N18" s="284"/>
      <c r="O18" s="284"/>
      <c r="P18" s="284"/>
      <c r="Q18" s="284"/>
      <c r="R18" s="284"/>
      <c r="S18" s="284"/>
      <c r="T18" s="284"/>
      <c r="U18" s="284"/>
    </row>
    <row r="19" spans="1:21" ht="13.5" customHeight="1">
      <c r="A19" s="284"/>
      <c r="B19" s="284"/>
      <c r="C19" s="284"/>
      <c r="D19" s="284"/>
      <c r="E19" s="284"/>
      <c r="F19" s="284"/>
      <c r="G19" s="284"/>
      <c r="H19" s="284"/>
      <c r="I19" s="284"/>
      <c r="J19" s="284"/>
      <c r="K19" s="284"/>
      <c r="L19" s="284"/>
      <c r="M19" s="284"/>
      <c r="N19" s="284"/>
      <c r="O19" s="284"/>
      <c r="P19" s="284"/>
      <c r="Q19" s="284"/>
      <c r="R19" s="284"/>
      <c r="S19" s="284"/>
      <c r="T19" s="284"/>
      <c r="U19" s="284"/>
    </row>
    <row r="20" spans="1:21" ht="13.5" customHeight="1">
      <c r="A20" s="284"/>
      <c r="B20" s="284"/>
      <c r="C20" s="284"/>
      <c r="D20" s="284"/>
      <c r="E20" s="284"/>
      <c r="F20" s="284"/>
      <c r="G20" s="284"/>
      <c r="H20" s="284"/>
      <c r="I20" s="284"/>
      <c r="J20" s="284"/>
      <c r="K20" s="284"/>
      <c r="L20" s="284"/>
      <c r="M20" s="284"/>
      <c r="N20" s="284"/>
      <c r="O20" s="284"/>
      <c r="P20" s="284"/>
      <c r="Q20" s="284"/>
      <c r="R20" s="284"/>
      <c r="S20" s="284"/>
      <c r="T20" s="284"/>
      <c r="U20" s="284"/>
    </row>
    <row r="21" spans="1:21" ht="13.5" customHeight="1">
      <c r="A21" s="284"/>
      <c r="B21" s="284"/>
      <c r="C21" s="284"/>
      <c r="D21" s="284"/>
      <c r="E21" s="284"/>
      <c r="F21" s="284"/>
      <c r="G21" s="284"/>
      <c r="H21" s="284"/>
      <c r="I21" s="284"/>
      <c r="J21" s="284"/>
      <c r="K21" s="284"/>
      <c r="L21" s="284"/>
      <c r="M21" s="284"/>
      <c r="N21" s="284"/>
      <c r="O21" s="284"/>
      <c r="P21" s="284"/>
      <c r="Q21" s="284"/>
      <c r="R21" s="284"/>
      <c r="S21" s="284"/>
      <c r="T21" s="284"/>
      <c r="U21" s="284"/>
    </row>
    <row r="22" spans="1:21" ht="13.5" customHeight="1">
      <c r="A22" s="284"/>
      <c r="B22" s="284"/>
      <c r="C22" s="284"/>
      <c r="D22" s="284"/>
      <c r="E22" s="284"/>
      <c r="F22" s="284"/>
      <c r="G22" s="284"/>
      <c r="H22" s="284"/>
      <c r="I22" s="284"/>
      <c r="J22" s="284"/>
      <c r="K22" s="284"/>
      <c r="L22" s="284"/>
      <c r="M22" s="284"/>
      <c r="N22" s="284"/>
      <c r="O22" s="284"/>
      <c r="P22" s="284"/>
      <c r="Q22" s="284"/>
      <c r="R22" s="284"/>
      <c r="S22" s="284"/>
      <c r="T22" s="284"/>
      <c r="U22" s="284"/>
    </row>
    <row r="23" spans="1:21" ht="13.5" customHeight="1">
      <c r="A23" s="284"/>
      <c r="B23" s="284"/>
      <c r="C23" s="284"/>
      <c r="D23" s="284"/>
      <c r="E23" s="284"/>
      <c r="F23" s="284"/>
      <c r="G23" s="284"/>
      <c r="H23" s="284"/>
      <c r="I23" s="284"/>
      <c r="J23" s="284"/>
      <c r="K23" s="284"/>
      <c r="L23" s="284"/>
      <c r="M23" s="284"/>
      <c r="N23" s="284"/>
      <c r="O23" s="284"/>
      <c r="P23" s="284"/>
      <c r="Q23" s="284"/>
      <c r="R23" s="284"/>
      <c r="S23" s="284"/>
      <c r="T23" s="284"/>
      <c r="U23" s="284"/>
    </row>
    <row r="24" spans="1:21" ht="13.5" customHeight="1">
      <c r="A24" s="284"/>
      <c r="B24" s="284"/>
      <c r="C24" s="284"/>
      <c r="D24" s="284"/>
      <c r="E24" s="284"/>
      <c r="F24" s="284"/>
      <c r="G24" s="284"/>
      <c r="H24" s="284"/>
      <c r="I24" s="284"/>
      <c r="J24" s="284"/>
      <c r="K24" s="284"/>
      <c r="L24" s="284"/>
      <c r="M24" s="284"/>
      <c r="N24" s="284"/>
      <c r="O24" s="284"/>
      <c r="P24" s="284"/>
      <c r="Q24" s="284"/>
      <c r="R24" s="284"/>
      <c r="S24" s="284"/>
      <c r="T24" s="284"/>
      <c r="U24" s="284"/>
    </row>
    <row r="25" spans="1:21" ht="13.5" customHeight="1">
      <c r="A25" s="284"/>
      <c r="B25" s="284"/>
      <c r="C25" s="284"/>
      <c r="D25" s="284"/>
      <c r="E25" s="284"/>
      <c r="F25" s="284"/>
      <c r="G25" s="284"/>
      <c r="H25" s="284"/>
      <c r="I25" s="284"/>
      <c r="J25" s="284"/>
      <c r="K25" s="284"/>
      <c r="L25" s="284"/>
      <c r="M25" s="284"/>
      <c r="N25" s="284"/>
      <c r="O25" s="284"/>
      <c r="P25" s="284"/>
      <c r="Q25" s="284"/>
      <c r="R25" s="284"/>
      <c r="S25" s="284"/>
      <c r="T25" s="284"/>
      <c r="U25" s="284"/>
    </row>
    <row r="26" spans="1:21" ht="13.5" customHeight="1">
      <c r="A26" s="284"/>
      <c r="B26" s="284"/>
      <c r="C26" s="284"/>
      <c r="D26" s="284"/>
      <c r="E26" s="284"/>
      <c r="F26" s="284"/>
      <c r="G26" s="284"/>
      <c r="H26" s="284"/>
      <c r="I26" s="284"/>
      <c r="J26" s="284"/>
      <c r="K26" s="284"/>
      <c r="L26" s="284"/>
      <c r="M26" s="284"/>
      <c r="N26" s="284"/>
      <c r="O26" s="284"/>
      <c r="P26" s="284"/>
      <c r="Q26" s="284"/>
      <c r="R26" s="284"/>
      <c r="S26" s="284"/>
      <c r="T26" s="284"/>
      <c r="U26" s="284"/>
    </row>
    <row r="27" spans="1:21" ht="13.5" customHeight="1">
      <c r="A27" s="284"/>
      <c r="B27" s="284"/>
      <c r="C27" s="284"/>
      <c r="D27" s="284"/>
      <c r="E27" s="284"/>
      <c r="F27" s="284"/>
      <c r="G27" s="284"/>
      <c r="H27" s="284"/>
      <c r="I27" s="284"/>
      <c r="J27" s="284"/>
      <c r="K27" s="284"/>
      <c r="L27" s="284"/>
      <c r="M27" s="284"/>
      <c r="N27" s="284"/>
      <c r="O27" s="284"/>
      <c r="P27" s="284"/>
      <c r="Q27" s="284"/>
      <c r="R27" s="284"/>
      <c r="S27" s="284"/>
      <c r="T27" s="284"/>
      <c r="U27" s="284"/>
    </row>
    <row r="28" spans="1:21" ht="13.5" customHeight="1">
      <c r="A28" s="284"/>
      <c r="B28" s="284"/>
      <c r="C28" s="284"/>
      <c r="D28" s="284"/>
      <c r="E28" s="284"/>
      <c r="F28" s="284"/>
      <c r="G28" s="284"/>
      <c r="H28" s="284"/>
      <c r="I28" s="284"/>
      <c r="J28" s="284"/>
      <c r="K28" s="284"/>
      <c r="L28" s="284"/>
      <c r="M28" s="284"/>
      <c r="N28" s="284"/>
      <c r="O28" s="284"/>
      <c r="P28" s="284"/>
      <c r="Q28" s="284"/>
      <c r="R28" s="284"/>
      <c r="S28" s="284"/>
      <c r="T28" s="284"/>
      <c r="U28" s="284"/>
    </row>
    <row r="29" spans="1:21" ht="13.5" customHeight="1">
      <c r="A29" s="284"/>
      <c r="B29" s="284"/>
      <c r="C29" s="284"/>
      <c r="D29" s="284"/>
      <c r="E29" s="284"/>
      <c r="F29" s="284"/>
      <c r="G29" s="284"/>
      <c r="H29" s="284"/>
      <c r="I29" s="284"/>
      <c r="J29" s="284"/>
      <c r="K29" s="284"/>
      <c r="L29" s="284"/>
      <c r="M29" s="284"/>
      <c r="N29" s="284"/>
      <c r="O29" s="284"/>
      <c r="P29" s="284"/>
      <c r="Q29" s="284"/>
      <c r="R29" s="284"/>
      <c r="S29" s="284"/>
      <c r="T29" s="284"/>
      <c r="U29" s="284"/>
    </row>
    <row r="30" spans="1:21" ht="13.5" customHeight="1">
      <c r="A30" s="284"/>
      <c r="B30" s="284"/>
      <c r="C30" s="284"/>
      <c r="D30" s="284"/>
      <c r="E30" s="284"/>
      <c r="F30" s="284"/>
      <c r="G30" s="284"/>
      <c r="H30" s="284"/>
      <c r="I30" s="284"/>
      <c r="J30" s="284"/>
      <c r="K30" s="284"/>
      <c r="L30" s="284"/>
      <c r="M30" s="284"/>
      <c r="N30" s="284"/>
      <c r="O30" s="284"/>
      <c r="P30" s="284"/>
      <c r="Q30" s="284"/>
      <c r="R30" s="284"/>
      <c r="S30" s="284"/>
      <c r="T30" s="284"/>
      <c r="U30" s="284"/>
    </row>
    <row r="31" spans="1:21" ht="13.5" customHeight="1">
      <c r="A31" s="284"/>
      <c r="B31" s="284"/>
      <c r="C31" s="284"/>
      <c r="D31" s="284"/>
      <c r="E31" s="284"/>
      <c r="F31" s="284"/>
      <c r="G31" s="284"/>
      <c r="H31" s="284"/>
      <c r="I31" s="284"/>
      <c r="J31" s="284"/>
      <c r="K31" s="284"/>
      <c r="L31" s="284"/>
      <c r="M31" s="284"/>
      <c r="N31" s="284"/>
      <c r="O31" s="284"/>
      <c r="P31" s="284"/>
      <c r="Q31" s="284"/>
      <c r="R31" s="284"/>
      <c r="S31" s="284"/>
      <c r="T31" s="284"/>
      <c r="U31" s="284"/>
    </row>
    <row r="32" spans="1:21" ht="13.5" customHeight="1">
      <c r="A32" s="284"/>
      <c r="B32" s="284"/>
      <c r="C32" s="284"/>
      <c r="D32" s="284"/>
      <c r="E32" s="284"/>
      <c r="F32" s="284"/>
      <c r="G32" s="284"/>
      <c r="H32" s="284"/>
      <c r="I32" s="284"/>
      <c r="J32" s="284"/>
      <c r="K32" s="284"/>
      <c r="L32" s="284"/>
      <c r="M32" s="284"/>
      <c r="N32" s="284"/>
      <c r="O32" s="284"/>
      <c r="P32" s="284"/>
      <c r="Q32" s="284"/>
      <c r="R32" s="284"/>
      <c r="S32" s="284"/>
      <c r="T32" s="284"/>
      <c r="U32" s="284"/>
    </row>
    <row r="33" spans="1:21" ht="13.5" customHeight="1">
      <c r="A33" s="284"/>
      <c r="B33" s="284"/>
      <c r="C33" s="284"/>
      <c r="D33" s="284"/>
      <c r="E33" s="284"/>
      <c r="F33" s="284"/>
      <c r="G33" s="284"/>
      <c r="H33" s="284"/>
      <c r="I33" s="284"/>
      <c r="J33" s="284"/>
      <c r="K33" s="284"/>
      <c r="L33" s="284"/>
      <c r="M33" s="284"/>
      <c r="N33" s="284"/>
      <c r="O33" s="284"/>
      <c r="P33" s="284"/>
      <c r="Q33" s="284"/>
      <c r="R33" s="284"/>
      <c r="S33" s="284"/>
      <c r="T33" s="284"/>
      <c r="U33" s="284"/>
    </row>
    <row r="34" spans="1:21" ht="13.5" customHeight="1">
      <c r="A34" s="284"/>
      <c r="B34" s="284"/>
      <c r="C34" s="284"/>
      <c r="D34" s="284"/>
      <c r="E34" s="284"/>
      <c r="F34" s="284"/>
      <c r="G34" s="284"/>
      <c r="H34" s="284"/>
      <c r="I34" s="284"/>
      <c r="J34" s="284"/>
      <c r="K34" s="284"/>
      <c r="L34" s="284"/>
      <c r="M34" s="284"/>
      <c r="N34" s="284"/>
      <c r="O34" s="284"/>
      <c r="P34" s="284"/>
      <c r="Q34" s="284"/>
      <c r="R34" s="284"/>
      <c r="S34" s="284"/>
      <c r="T34" s="284"/>
      <c r="U34" s="284"/>
    </row>
    <row r="35" spans="1:21" ht="13.5" customHeight="1">
      <c r="A35" s="284"/>
      <c r="B35" s="284"/>
      <c r="C35" s="284"/>
      <c r="D35" s="284"/>
      <c r="E35" s="284"/>
      <c r="F35" s="284"/>
      <c r="G35" s="284"/>
      <c r="H35" s="284"/>
      <c r="I35" s="284"/>
      <c r="J35" s="284"/>
      <c r="K35" s="284"/>
      <c r="L35" s="284"/>
      <c r="M35" s="284"/>
      <c r="N35" s="284"/>
      <c r="O35" s="284"/>
      <c r="P35" s="284"/>
      <c r="Q35" s="284"/>
      <c r="R35" s="284"/>
      <c r="S35" s="284"/>
      <c r="T35" s="284"/>
      <c r="U35" s="284"/>
    </row>
    <row r="36" spans="1:21" ht="13.5" customHeight="1">
      <c r="A36" s="284"/>
      <c r="B36" s="284"/>
      <c r="C36" s="284"/>
      <c r="D36" s="284"/>
      <c r="E36" s="284"/>
      <c r="F36" s="284"/>
      <c r="G36" s="284"/>
      <c r="H36" s="284"/>
      <c r="I36" s="284"/>
      <c r="J36" s="284"/>
      <c r="K36" s="284"/>
      <c r="L36" s="284"/>
      <c r="M36" s="284"/>
      <c r="N36" s="284"/>
      <c r="O36" s="284"/>
      <c r="P36" s="284"/>
      <c r="Q36" s="284"/>
      <c r="R36" s="284"/>
      <c r="S36" s="284"/>
      <c r="T36" s="284"/>
      <c r="U36" s="284"/>
    </row>
    <row r="37" spans="1:21" ht="13.5" customHeight="1">
      <c r="A37" s="284"/>
      <c r="B37" s="284"/>
      <c r="C37" s="284"/>
      <c r="D37" s="284"/>
      <c r="E37" s="284"/>
      <c r="F37" s="284"/>
      <c r="G37" s="284"/>
      <c r="H37" s="284"/>
      <c r="I37" s="284"/>
      <c r="J37" s="284"/>
      <c r="K37" s="284"/>
      <c r="L37" s="284"/>
      <c r="M37" s="284"/>
      <c r="N37" s="284"/>
      <c r="O37" s="284"/>
      <c r="P37" s="284"/>
      <c r="Q37" s="284"/>
      <c r="R37" s="284"/>
      <c r="S37" s="284"/>
      <c r="T37" s="284"/>
      <c r="U37" s="284"/>
    </row>
    <row r="38" spans="1:21" ht="13.5" customHeight="1">
      <c r="A38" s="284"/>
      <c r="B38" s="284"/>
      <c r="C38" s="284"/>
      <c r="D38" s="284"/>
      <c r="E38" s="284"/>
      <c r="F38" s="284"/>
      <c r="G38" s="284"/>
      <c r="H38" s="284"/>
      <c r="I38" s="284"/>
      <c r="J38" s="284"/>
      <c r="K38" s="284"/>
      <c r="L38" s="284"/>
      <c r="M38" s="284"/>
      <c r="N38" s="284"/>
      <c r="O38" s="284"/>
      <c r="P38" s="284"/>
      <c r="Q38" s="284"/>
      <c r="R38" s="284"/>
      <c r="S38" s="284"/>
      <c r="T38" s="284"/>
      <c r="U38" s="284"/>
    </row>
    <row r="39" spans="1:21" ht="13.5" customHeight="1">
      <c r="A39" s="284"/>
      <c r="B39" s="284"/>
      <c r="C39" s="284"/>
      <c r="D39" s="284"/>
      <c r="E39" s="284"/>
      <c r="F39" s="284"/>
      <c r="G39" s="284"/>
      <c r="H39" s="284"/>
      <c r="I39" s="284"/>
      <c r="J39" s="284"/>
      <c r="K39" s="284"/>
      <c r="L39" s="284"/>
      <c r="M39" s="284"/>
      <c r="N39" s="284"/>
      <c r="O39" s="284"/>
      <c r="P39" s="284"/>
      <c r="Q39" s="284"/>
      <c r="R39" s="284"/>
      <c r="S39" s="284"/>
      <c r="T39" s="284"/>
      <c r="U39" s="284"/>
    </row>
    <row r="40" spans="1:21" ht="13.5" customHeight="1">
      <c r="A40" s="284"/>
      <c r="B40" s="284"/>
      <c r="C40" s="284"/>
      <c r="D40" s="284"/>
      <c r="E40" s="284"/>
      <c r="F40" s="284"/>
      <c r="G40" s="284"/>
      <c r="H40" s="284"/>
      <c r="I40" s="284"/>
      <c r="J40" s="284"/>
      <c r="K40" s="284"/>
      <c r="L40" s="284"/>
      <c r="M40" s="284"/>
      <c r="N40" s="284"/>
      <c r="O40" s="284"/>
      <c r="P40" s="284"/>
      <c r="Q40" s="284"/>
      <c r="R40" s="284"/>
      <c r="S40" s="284"/>
      <c r="T40" s="284"/>
      <c r="U40" s="284"/>
    </row>
    <row r="41" spans="1:21" ht="13.5" customHeight="1">
      <c r="A41" s="284"/>
      <c r="B41" s="284"/>
      <c r="C41" s="284"/>
      <c r="D41" s="284"/>
      <c r="E41" s="284"/>
      <c r="F41" s="284"/>
      <c r="G41" s="284"/>
      <c r="H41" s="284"/>
      <c r="I41" s="284"/>
      <c r="J41" s="284"/>
      <c r="K41" s="284"/>
      <c r="L41" s="284"/>
      <c r="M41" s="284"/>
      <c r="N41" s="284"/>
      <c r="O41" s="284"/>
      <c r="P41" s="284"/>
      <c r="Q41" s="284"/>
      <c r="R41" s="284"/>
      <c r="S41" s="284"/>
      <c r="T41" s="284"/>
      <c r="U41" s="284"/>
    </row>
    <row r="42" spans="1:21" ht="13.5" customHeight="1">
      <c r="A42" s="284"/>
      <c r="B42" s="284"/>
      <c r="C42" s="284"/>
      <c r="D42" s="284"/>
      <c r="E42" s="284"/>
      <c r="F42" s="284"/>
      <c r="G42" s="284"/>
      <c r="H42" s="284"/>
      <c r="I42" s="284"/>
      <c r="J42" s="284"/>
      <c r="K42" s="284"/>
      <c r="L42" s="284"/>
      <c r="M42" s="284"/>
      <c r="N42" s="284"/>
      <c r="O42" s="284"/>
      <c r="P42" s="284"/>
      <c r="Q42" s="284"/>
      <c r="R42" s="284"/>
      <c r="S42" s="284"/>
      <c r="T42" s="284"/>
      <c r="U42" s="284"/>
    </row>
    <row r="43" spans="1:21" ht="30.75" customHeight="1" thickBot="1">
      <c r="A43" s="284"/>
      <c r="B43" s="284"/>
      <c r="C43" s="284"/>
      <c r="D43" s="284"/>
      <c r="E43" s="284"/>
      <c r="F43" s="284"/>
      <c r="G43" s="284"/>
      <c r="H43" s="284"/>
      <c r="I43" s="284"/>
      <c r="J43" s="284"/>
      <c r="K43" s="284"/>
      <c r="L43" s="284"/>
      <c r="M43" s="284"/>
      <c r="N43" s="284"/>
      <c r="O43" s="306" t="s">
        <v>563</v>
      </c>
      <c r="P43" s="284"/>
      <c r="Q43" s="284"/>
      <c r="R43" s="284"/>
      <c r="S43" s="284"/>
      <c r="T43" s="284"/>
      <c r="U43" s="284"/>
    </row>
    <row r="44" spans="1:21" ht="30.75" customHeight="1" thickBot="1">
      <c r="A44" s="284"/>
      <c r="B44" s="305" t="s">
        <v>562</v>
      </c>
      <c r="C44" s="304"/>
      <c r="D44" s="304"/>
      <c r="E44" s="303"/>
      <c r="F44" s="303"/>
      <c r="G44" s="303"/>
      <c r="H44" s="303"/>
      <c r="I44" s="303"/>
      <c r="J44" s="302" t="s">
        <v>527</v>
      </c>
      <c r="K44" s="301" t="s">
        <v>4</v>
      </c>
      <c r="L44" s="300" t="s">
        <v>5</v>
      </c>
      <c r="M44" s="300" t="s">
        <v>6</v>
      </c>
      <c r="N44" s="300" t="s">
        <v>7</v>
      </c>
      <c r="O44" s="299" t="s">
        <v>8</v>
      </c>
      <c r="P44" s="284"/>
      <c r="Q44" s="284"/>
      <c r="R44" s="284"/>
      <c r="S44" s="284"/>
      <c r="T44" s="284"/>
      <c r="U44" s="284"/>
    </row>
    <row r="45" spans="1:21" ht="30.75" customHeight="1">
      <c r="A45" s="284"/>
      <c r="B45" s="1194" t="s">
        <v>561</v>
      </c>
      <c r="C45" s="1195"/>
      <c r="D45" s="298"/>
      <c r="E45" s="1200" t="s">
        <v>560</v>
      </c>
      <c r="F45" s="1200"/>
      <c r="G45" s="1200"/>
      <c r="H45" s="1200"/>
      <c r="I45" s="1200"/>
      <c r="J45" s="1201"/>
      <c r="K45" s="297">
        <v>48049</v>
      </c>
      <c r="L45" s="296">
        <v>47014</v>
      </c>
      <c r="M45" s="296">
        <v>47553</v>
      </c>
      <c r="N45" s="296">
        <v>45817</v>
      </c>
      <c r="O45" s="295">
        <v>46003</v>
      </c>
      <c r="P45" s="284"/>
      <c r="Q45" s="284"/>
      <c r="R45" s="284"/>
      <c r="S45" s="284"/>
      <c r="T45" s="284"/>
      <c r="U45" s="284"/>
    </row>
    <row r="46" spans="1:21" ht="30.75" customHeight="1">
      <c r="A46" s="284"/>
      <c r="B46" s="1196"/>
      <c r="C46" s="1197"/>
      <c r="D46" s="294"/>
      <c r="E46" s="1186" t="s">
        <v>559</v>
      </c>
      <c r="F46" s="1186"/>
      <c r="G46" s="1186"/>
      <c r="H46" s="1186"/>
      <c r="I46" s="1186"/>
      <c r="J46" s="1187"/>
      <c r="K46" s="292">
        <v>11555</v>
      </c>
      <c r="L46" s="291">
        <v>12953</v>
      </c>
      <c r="M46" s="291">
        <v>18162</v>
      </c>
      <c r="N46" s="291">
        <v>16380</v>
      </c>
      <c r="O46" s="290">
        <v>14540</v>
      </c>
      <c r="P46" s="284"/>
      <c r="Q46" s="284"/>
      <c r="R46" s="284"/>
      <c r="S46" s="284"/>
      <c r="T46" s="284"/>
      <c r="U46" s="284"/>
    </row>
    <row r="47" spans="1:21" ht="30.75" customHeight="1">
      <c r="A47" s="284"/>
      <c r="B47" s="1196"/>
      <c r="C47" s="1197"/>
      <c r="D47" s="294"/>
      <c r="E47" s="1186" t="s">
        <v>558</v>
      </c>
      <c r="F47" s="1186"/>
      <c r="G47" s="1186"/>
      <c r="H47" s="1186"/>
      <c r="I47" s="1186"/>
      <c r="J47" s="1187"/>
      <c r="K47" s="292">
        <v>40653</v>
      </c>
      <c r="L47" s="291">
        <v>41579</v>
      </c>
      <c r="M47" s="291">
        <v>42673</v>
      </c>
      <c r="N47" s="291">
        <v>42685</v>
      </c>
      <c r="O47" s="290">
        <v>43080</v>
      </c>
      <c r="P47" s="284"/>
      <c r="Q47" s="284"/>
      <c r="R47" s="284"/>
      <c r="S47" s="284"/>
      <c r="T47" s="284"/>
      <c r="U47" s="284"/>
    </row>
    <row r="48" spans="1:21" ht="30.75" customHeight="1">
      <c r="A48" s="284"/>
      <c r="B48" s="1196"/>
      <c r="C48" s="1197"/>
      <c r="D48" s="294"/>
      <c r="E48" s="1186" t="s">
        <v>557</v>
      </c>
      <c r="F48" s="1186"/>
      <c r="G48" s="1186"/>
      <c r="H48" s="1186"/>
      <c r="I48" s="1186"/>
      <c r="J48" s="1187"/>
      <c r="K48" s="292">
        <v>23679</v>
      </c>
      <c r="L48" s="291">
        <v>23437</v>
      </c>
      <c r="M48" s="291">
        <v>22765</v>
      </c>
      <c r="N48" s="291">
        <v>23221</v>
      </c>
      <c r="O48" s="290">
        <v>21138</v>
      </c>
      <c r="P48" s="284"/>
      <c r="Q48" s="284"/>
      <c r="R48" s="284"/>
      <c r="S48" s="284"/>
      <c r="T48" s="284"/>
      <c r="U48" s="284"/>
    </row>
    <row r="49" spans="1:21" ht="30.75" customHeight="1">
      <c r="A49" s="284"/>
      <c r="B49" s="1196"/>
      <c r="C49" s="1197"/>
      <c r="D49" s="294"/>
      <c r="E49" s="1186" t="s">
        <v>556</v>
      </c>
      <c r="F49" s="1186"/>
      <c r="G49" s="1186"/>
      <c r="H49" s="1186"/>
      <c r="I49" s="1186"/>
      <c r="J49" s="1187"/>
      <c r="K49" s="292" t="s">
        <v>376</v>
      </c>
      <c r="L49" s="291" t="s">
        <v>376</v>
      </c>
      <c r="M49" s="291" t="s">
        <v>376</v>
      </c>
      <c r="N49" s="291" t="s">
        <v>376</v>
      </c>
      <c r="O49" s="290" t="s">
        <v>376</v>
      </c>
      <c r="P49" s="284"/>
      <c r="Q49" s="284"/>
      <c r="R49" s="284"/>
      <c r="S49" s="284"/>
      <c r="T49" s="284"/>
      <c r="U49" s="284"/>
    </row>
    <row r="50" spans="1:21" ht="30.75" customHeight="1">
      <c r="A50" s="284"/>
      <c r="B50" s="1196"/>
      <c r="C50" s="1197"/>
      <c r="D50" s="294"/>
      <c r="E50" s="1186" t="s">
        <v>555</v>
      </c>
      <c r="F50" s="1186"/>
      <c r="G50" s="1186"/>
      <c r="H50" s="1186"/>
      <c r="I50" s="1186"/>
      <c r="J50" s="1187"/>
      <c r="K50" s="292">
        <v>1071</v>
      </c>
      <c r="L50" s="291">
        <v>921</v>
      </c>
      <c r="M50" s="291">
        <v>922</v>
      </c>
      <c r="N50" s="291">
        <v>922</v>
      </c>
      <c r="O50" s="290">
        <v>832</v>
      </c>
      <c r="P50" s="284"/>
      <c r="Q50" s="284"/>
      <c r="R50" s="284"/>
      <c r="S50" s="284"/>
      <c r="T50" s="284"/>
      <c r="U50" s="284"/>
    </row>
    <row r="51" spans="1:21" ht="30.75" customHeight="1">
      <c r="A51" s="284"/>
      <c r="B51" s="1198"/>
      <c r="C51" s="1199"/>
      <c r="D51" s="293"/>
      <c r="E51" s="1186" t="s">
        <v>554</v>
      </c>
      <c r="F51" s="1186"/>
      <c r="G51" s="1186"/>
      <c r="H51" s="1186"/>
      <c r="I51" s="1186"/>
      <c r="J51" s="1187"/>
      <c r="K51" s="292">
        <v>9</v>
      </c>
      <c r="L51" s="291">
        <v>1</v>
      </c>
      <c r="M51" s="291">
        <v>3</v>
      </c>
      <c r="N51" s="291">
        <v>2</v>
      </c>
      <c r="O51" s="290">
        <v>0</v>
      </c>
      <c r="P51" s="284"/>
      <c r="Q51" s="284"/>
      <c r="R51" s="284"/>
      <c r="S51" s="284"/>
      <c r="T51" s="284"/>
      <c r="U51" s="284"/>
    </row>
    <row r="52" spans="1:21" ht="30.75" customHeight="1">
      <c r="A52" s="284"/>
      <c r="B52" s="1188" t="s">
        <v>553</v>
      </c>
      <c r="C52" s="1189"/>
      <c r="D52" s="293"/>
      <c r="E52" s="1186" t="s">
        <v>552</v>
      </c>
      <c r="F52" s="1186"/>
      <c r="G52" s="1186"/>
      <c r="H52" s="1186"/>
      <c r="I52" s="1186"/>
      <c r="J52" s="1187"/>
      <c r="K52" s="292">
        <v>82601</v>
      </c>
      <c r="L52" s="291">
        <v>83884</v>
      </c>
      <c r="M52" s="291">
        <v>83985</v>
      </c>
      <c r="N52" s="291">
        <v>84203</v>
      </c>
      <c r="O52" s="290">
        <v>83472</v>
      </c>
      <c r="P52" s="284"/>
      <c r="Q52" s="284"/>
      <c r="R52" s="284"/>
      <c r="S52" s="284"/>
      <c r="T52" s="284"/>
      <c r="U52" s="284"/>
    </row>
    <row r="53" spans="1:21" ht="30.75" customHeight="1" thickBot="1">
      <c r="A53" s="284"/>
      <c r="B53" s="1190" t="s">
        <v>551</v>
      </c>
      <c r="C53" s="1191"/>
      <c r="D53" s="289"/>
      <c r="E53" s="1192" t="s">
        <v>550</v>
      </c>
      <c r="F53" s="1192"/>
      <c r="G53" s="1192"/>
      <c r="H53" s="1192"/>
      <c r="I53" s="1192"/>
      <c r="J53" s="1193"/>
      <c r="K53" s="288">
        <v>42415</v>
      </c>
      <c r="L53" s="287">
        <v>42021</v>
      </c>
      <c r="M53" s="287">
        <v>48093</v>
      </c>
      <c r="N53" s="287">
        <v>44824</v>
      </c>
      <c r="O53" s="286">
        <v>42121</v>
      </c>
      <c r="P53" s="284"/>
      <c r="Q53" s="284"/>
      <c r="R53" s="284"/>
      <c r="S53" s="284"/>
      <c r="T53" s="284"/>
      <c r="U53" s="284"/>
    </row>
    <row r="54" spans="1:21" ht="24" customHeight="1">
      <c r="A54" s="284"/>
      <c r="B54" s="285" t="s">
        <v>549</v>
      </c>
      <c r="C54" s="284"/>
      <c r="D54" s="284"/>
      <c r="E54" s="284"/>
      <c r="F54" s="284"/>
      <c r="G54" s="284"/>
      <c r="H54" s="284"/>
      <c r="I54" s="284"/>
      <c r="J54" s="284"/>
      <c r="K54" s="284"/>
      <c r="L54" s="284"/>
      <c r="M54" s="284"/>
      <c r="N54" s="284"/>
      <c r="O54" s="284"/>
      <c r="P54" s="284"/>
      <c r="Q54" s="284"/>
      <c r="R54" s="284"/>
      <c r="S54" s="284"/>
      <c r="T54" s="284"/>
      <c r="U54" s="284"/>
    </row>
    <row r="55" spans="1:21" ht="24" customHeight="1">
      <c r="A55" s="284"/>
      <c r="B55" s="285"/>
      <c r="C55" s="284"/>
      <c r="D55" s="284"/>
      <c r="E55" s="284"/>
      <c r="F55" s="284"/>
      <c r="G55" s="284"/>
      <c r="H55" s="284"/>
      <c r="I55" s="284"/>
      <c r="J55" s="284"/>
      <c r="K55" s="284"/>
      <c r="L55" s="284"/>
      <c r="M55" s="284"/>
      <c r="N55" s="284"/>
      <c r="O55" s="284"/>
      <c r="P55" s="284"/>
      <c r="Q55" s="284"/>
      <c r="R55" s="284"/>
      <c r="S55" s="284"/>
      <c r="T55" s="284"/>
      <c r="U55" s="284"/>
    </row>
    <row r="56" spans="1:21" ht="24" customHeight="1">
      <c r="A56" s="284"/>
      <c r="B56" s="285"/>
      <c r="C56" s="284"/>
      <c r="D56" s="284"/>
      <c r="E56" s="284"/>
      <c r="F56" s="284"/>
      <c r="G56" s="284"/>
      <c r="H56" s="284"/>
      <c r="I56" s="284"/>
      <c r="J56" s="284"/>
      <c r="K56" s="284"/>
      <c r="L56" s="284"/>
      <c r="M56" s="284"/>
      <c r="N56" s="284"/>
      <c r="O56" s="284"/>
      <c r="P56" s="284"/>
      <c r="Q56" s="284"/>
      <c r="R56" s="284"/>
      <c r="S56" s="284"/>
      <c r="T56" s="284"/>
      <c r="U56" s="284"/>
    </row>
  </sheetData>
  <sheetProtection password="851F" sheet="1" objects="1" scenarios="1"/>
  <mergeCells count="12">
    <mergeCell ref="E50:J50"/>
    <mergeCell ref="E51:J51"/>
    <mergeCell ref="B52:C52"/>
    <mergeCell ref="E52:J52"/>
    <mergeCell ref="B53:C53"/>
    <mergeCell ref="E53:J53"/>
    <mergeCell ref="B45:C51"/>
    <mergeCell ref="E45:J45"/>
    <mergeCell ref="E46:J46"/>
    <mergeCell ref="E47:J47"/>
    <mergeCell ref="E48:J48"/>
    <mergeCell ref="E49:J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70" zoomScaleNormal="70" zoomScaleSheetLayoutView="100" workbookViewId="0"/>
  </sheetViews>
  <sheetFormatPr defaultColWidth="0" defaultRowHeight="0" customHeight="1" zeroHeight="1"/>
  <cols>
    <col min="1" max="1" width="6.6640625" style="307" customWidth="1"/>
    <col min="2" max="3" width="12.6640625" style="307" customWidth="1"/>
    <col min="4" max="4" width="11.6640625" style="307" customWidth="1"/>
    <col min="5" max="8" width="10.33203125" style="307" customWidth="1"/>
    <col min="9" max="13" width="16.33203125" style="307" customWidth="1"/>
    <col min="14" max="19" width="12.6640625" style="307" customWidth="1"/>
    <col min="20" max="16384" width="0" style="307"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334" t="s">
        <v>563</v>
      </c>
    </row>
    <row r="40" spans="2:13" ht="27.75" customHeight="1" thickBot="1">
      <c r="B40" s="333" t="s">
        <v>562</v>
      </c>
      <c r="C40" s="332"/>
      <c r="D40" s="332"/>
      <c r="E40" s="331"/>
      <c r="F40" s="331"/>
      <c r="G40" s="331"/>
      <c r="H40" s="330" t="s">
        <v>527</v>
      </c>
      <c r="I40" s="329" t="s">
        <v>4</v>
      </c>
      <c r="J40" s="328" t="s">
        <v>5</v>
      </c>
      <c r="K40" s="328" t="s">
        <v>6</v>
      </c>
      <c r="L40" s="328" t="s">
        <v>7</v>
      </c>
      <c r="M40" s="327" t="s">
        <v>8</v>
      </c>
    </row>
    <row r="41" spans="2:13" ht="27.75" customHeight="1">
      <c r="B41" s="1202" t="s">
        <v>580</v>
      </c>
      <c r="C41" s="1203"/>
      <c r="D41" s="326"/>
      <c r="E41" s="1208" t="s">
        <v>579</v>
      </c>
      <c r="F41" s="1208"/>
      <c r="G41" s="1208"/>
      <c r="H41" s="1209"/>
      <c r="I41" s="325">
        <v>1391216</v>
      </c>
      <c r="J41" s="324">
        <v>1414606</v>
      </c>
      <c r="K41" s="324">
        <v>1427474</v>
      </c>
      <c r="L41" s="324">
        <v>1448728</v>
      </c>
      <c r="M41" s="323">
        <v>1457994</v>
      </c>
    </row>
    <row r="42" spans="2:13" ht="27.75" customHeight="1">
      <c r="B42" s="1204"/>
      <c r="C42" s="1205"/>
      <c r="D42" s="319"/>
      <c r="E42" s="1210" t="s">
        <v>578</v>
      </c>
      <c r="F42" s="1210"/>
      <c r="G42" s="1210"/>
      <c r="H42" s="1211"/>
      <c r="I42" s="318">
        <v>21807</v>
      </c>
      <c r="J42" s="317">
        <v>18381</v>
      </c>
      <c r="K42" s="317">
        <v>14792</v>
      </c>
      <c r="L42" s="317">
        <v>12719</v>
      </c>
      <c r="M42" s="316">
        <v>10537</v>
      </c>
    </row>
    <row r="43" spans="2:13" ht="27.75" customHeight="1">
      <c r="B43" s="1204"/>
      <c r="C43" s="1205"/>
      <c r="D43" s="319"/>
      <c r="E43" s="1210" t="s">
        <v>577</v>
      </c>
      <c r="F43" s="1210"/>
      <c r="G43" s="1210"/>
      <c r="H43" s="1211"/>
      <c r="I43" s="318">
        <v>296911</v>
      </c>
      <c r="J43" s="317">
        <v>299276</v>
      </c>
      <c r="K43" s="317">
        <v>297998</v>
      </c>
      <c r="L43" s="317">
        <v>292523</v>
      </c>
      <c r="M43" s="316">
        <v>284539</v>
      </c>
    </row>
    <row r="44" spans="2:13" ht="27.75" customHeight="1">
      <c r="B44" s="1204"/>
      <c r="C44" s="1205"/>
      <c r="D44" s="319"/>
      <c r="E44" s="1210" t="s">
        <v>576</v>
      </c>
      <c r="F44" s="1210"/>
      <c r="G44" s="1210"/>
      <c r="H44" s="1211"/>
      <c r="I44" s="318" t="s">
        <v>376</v>
      </c>
      <c r="J44" s="317" t="s">
        <v>376</v>
      </c>
      <c r="K44" s="317" t="s">
        <v>376</v>
      </c>
      <c r="L44" s="317" t="s">
        <v>376</v>
      </c>
      <c r="M44" s="316" t="s">
        <v>376</v>
      </c>
    </row>
    <row r="45" spans="2:13" ht="27.75" customHeight="1">
      <c r="B45" s="1204"/>
      <c r="C45" s="1205"/>
      <c r="D45" s="319"/>
      <c r="E45" s="1210" t="s">
        <v>575</v>
      </c>
      <c r="F45" s="1210"/>
      <c r="G45" s="1210"/>
      <c r="H45" s="1211"/>
      <c r="I45" s="318">
        <v>97376</v>
      </c>
      <c r="J45" s="317">
        <v>90715</v>
      </c>
      <c r="K45" s="317">
        <v>84144</v>
      </c>
      <c r="L45" s="317">
        <v>78466</v>
      </c>
      <c r="M45" s="316">
        <v>77573</v>
      </c>
    </row>
    <row r="46" spans="2:13" ht="27.75" customHeight="1">
      <c r="B46" s="1204"/>
      <c r="C46" s="1205"/>
      <c r="D46" s="322"/>
      <c r="E46" s="1210" t="s">
        <v>574</v>
      </c>
      <c r="F46" s="1210"/>
      <c r="G46" s="1210"/>
      <c r="H46" s="1211"/>
      <c r="I46" s="318">
        <v>6045</v>
      </c>
      <c r="J46" s="317">
        <v>5951</v>
      </c>
      <c r="K46" s="317">
        <v>4130</v>
      </c>
      <c r="L46" s="317">
        <v>6208</v>
      </c>
      <c r="M46" s="316">
        <v>3251</v>
      </c>
    </row>
    <row r="47" spans="2:13" ht="27.75" customHeight="1">
      <c r="B47" s="1204"/>
      <c r="C47" s="1205"/>
      <c r="D47" s="321"/>
      <c r="E47" s="1212" t="s">
        <v>573</v>
      </c>
      <c r="F47" s="1213"/>
      <c r="G47" s="1213"/>
      <c r="H47" s="1214"/>
      <c r="I47" s="318" t="s">
        <v>376</v>
      </c>
      <c r="J47" s="317" t="s">
        <v>376</v>
      </c>
      <c r="K47" s="317" t="s">
        <v>376</v>
      </c>
      <c r="L47" s="317" t="s">
        <v>376</v>
      </c>
      <c r="M47" s="316" t="s">
        <v>376</v>
      </c>
    </row>
    <row r="48" spans="2:13" ht="27.75" customHeight="1">
      <c r="B48" s="1204"/>
      <c r="C48" s="1205"/>
      <c r="D48" s="319"/>
      <c r="E48" s="1210" t="s">
        <v>572</v>
      </c>
      <c r="F48" s="1210"/>
      <c r="G48" s="1210"/>
      <c r="H48" s="1211"/>
      <c r="I48" s="318" t="s">
        <v>376</v>
      </c>
      <c r="J48" s="317" t="s">
        <v>376</v>
      </c>
      <c r="K48" s="317" t="s">
        <v>376</v>
      </c>
      <c r="L48" s="317" t="s">
        <v>376</v>
      </c>
      <c r="M48" s="316" t="s">
        <v>376</v>
      </c>
    </row>
    <row r="49" spans="2:13" ht="27.75" customHeight="1">
      <c r="B49" s="1206"/>
      <c r="C49" s="1207"/>
      <c r="D49" s="319"/>
      <c r="E49" s="1210" t="s">
        <v>571</v>
      </c>
      <c r="F49" s="1210"/>
      <c r="G49" s="1210"/>
      <c r="H49" s="1211"/>
      <c r="I49" s="318" t="s">
        <v>376</v>
      </c>
      <c r="J49" s="317" t="s">
        <v>376</v>
      </c>
      <c r="K49" s="317" t="s">
        <v>376</v>
      </c>
      <c r="L49" s="317" t="s">
        <v>376</v>
      </c>
      <c r="M49" s="316" t="s">
        <v>376</v>
      </c>
    </row>
    <row r="50" spans="2:13" ht="27.75" customHeight="1">
      <c r="B50" s="1215" t="s">
        <v>570</v>
      </c>
      <c r="C50" s="1216"/>
      <c r="D50" s="320"/>
      <c r="E50" s="1210" t="s">
        <v>569</v>
      </c>
      <c r="F50" s="1210"/>
      <c r="G50" s="1210"/>
      <c r="H50" s="1211"/>
      <c r="I50" s="318">
        <v>124984</v>
      </c>
      <c r="J50" s="317">
        <v>132523</v>
      </c>
      <c r="K50" s="317">
        <v>119888</v>
      </c>
      <c r="L50" s="317">
        <v>127769</v>
      </c>
      <c r="M50" s="316">
        <v>124094</v>
      </c>
    </row>
    <row r="51" spans="2:13" ht="27.75" customHeight="1">
      <c r="B51" s="1204"/>
      <c r="C51" s="1205"/>
      <c r="D51" s="319"/>
      <c r="E51" s="1210" t="s">
        <v>568</v>
      </c>
      <c r="F51" s="1210"/>
      <c r="G51" s="1210"/>
      <c r="H51" s="1211"/>
      <c r="I51" s="318">
        <v>323609</v>
      </c>
      <c r="J51" s="317">
        <v>328515</v>
      </c>
      <c r="K51" s="317">
        <v>330251</v>
      </c>
      <c r="L51" s="317">
        <v>321373</v>
      </c>
      <c r="M51" s="316">
        <v>325249</v>
      </c>
    </row>
    <row r="52" spans="2:13" ht="27.75" customHeight="1">
      <c r="B52" s="1206"/>
      <c r="C52" s="1207"/>
      <c r="D52" s="319"/>
      <c r="E52" s="1210" t="s">
        <v>567</v>
      </c>
      <c r="F52" s="1210"/>
      <c r="G52" s="1210"/>
      <c r="H52" s="1211"/>
      <c r="I52" s="318">
        <v>676736</v>
      </c>
      <c r="J52" s="317">
        <v>692536</v>
      </c>
      <c r="K52" s="317">
        <v>705706</v>
      </c>
      <c r="L52" s="317">
        <v>711322</v>
      </c>
      <c r="M52" s="316">
        <v>714544</v>
      </c>
    </row>
    <row r="53" spans="2:13" ht="27.75" customHeight="1" thickBot="1">
      <c r="B53" s="1217" t="s">
        <v>566</v>
      </c>
      <c r="C53" s="1218"/>
      <c r="D53" s="315"/>
      <c r="E53" s="1219" t="s">
        <v>565</v>
      </c>
      <c r="F53" s="1219"/>
      <c r="G53" s="1219"/>
      <c r="H53" s="1220"/>
      <c r="I53" s="314">
        <v>688026</v>
      </c>
      <c r="J53" s="313">
        <v>675356</v>
      </c>
      <c r="K53" s="313">
        <v>672693</v>
      </c>
      <c r="L53" s="313">
        <v>678180</v>
      </c>
      <c r="M53" s="312">
        <v>670006</v>
      </c>
    </row>
    <row r="54" spans="2:13" ht="27.75" customHeight="1">
      <c r="B54" s="311" t="s">
        <v>564</v>
      </c>
      <c r="C54" s="310"/>
      <c r="D54" s="310"/>
      <c r="E54" s="309"/>
      <c r="F54" s="309"/>
      <c r="G54" s="309"/>
      <c r="H54" s="309"/>
      <c r="I54" s="308"/>
      <c r="J54" s="308"/>
      <c r="K54" s="308"/>
      <c r="L54" s="308"/>
      <c r="M54" s="308"/>
    </row>
    <row r="55" spans="2:13" ht="12.75" customHeight="1"/>
    <row r="56" spans="2:13" ht="12.75" hidden="1" customHeight="1"/>
    <row r="57" spans="2:13" ht="12.75" hidden="1" customHeight="1"/>
    <row r="58" spans="2:13" ht="12.75" hidden="1" customHeight="1"/>
    <row r="59" spans="2:13" ht="13.2" hidden="1"/>
    <row r="60" spans="2:13" ht="13.2" hidden="1"/>
    <row r="61" spans="2:13" ht="13.2" hidden="1"/>
    <row r="62" spans="2:13" ht="13.2" hidden="1"/>
    <row r="63" spans="2:13" ht="13.2" hidden="1"/>
    <row r="64" spans="2:13" ht="13.2" hidden="1"/>
    <row r="65" ht="13.2"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7"/>
  <sheetViews>
    <sheetView workbookViewId="0"/>
  </sheetViews>
  <sheetFormatPr defaultColWidth="11.109375" defaultRowHeight="13.2"/>
  <cols>
    <col min="1" max="1" width="45.88671875" style="335" customWidth="1"/>
    <col min="2" max="8" width="13.33203125" style="335" customWidth="1"/>
    <col min="9" max="16384" width="11.109375" style="335"/>
  </cols>
  <sheetData>
    <row r="1" spans="1:8">
      <c r="A1" s="373"/>
      <c r="B1" s="372"/>
      <c r="C1" s="371"/>
      <c r="D1" s="370"/>
      <c r="E1" s="369"/>
      <c r="F1" s="369"/>
      <c r="G1" s="369"/>
      <c r="H1" s="368"/>
    </row>
    <row r="2" spans="1:8">
      <c r="A2" s="367"/>
      <c r="B2" s="366"/>
      <c r="C2" s="365"/>
      <c r="D2" s="354" t="s">
        <v>604</v>
      </c>
      <c r="E2" s="364"/>
      <c r="F2" s="363" t="s">
        <v>603</v>
      </c>
      <c r="G2" s="362"/>
      <c r="H2" s="361"/>
    </row>
    <row r="3" spans="1:8">
      <c r="A3" s="354" t="s">
        <v>477</v>
      </c>
      <c r="B3" s="353"/>
      <c r="C3" s="360"/>
      <c r="D3" s="359">
        <v>39409</v>
      </c>
      <c r="E3" s="358"/>
      <c r="F3" s="357">
        <v>47129</v>
      </c>
      <c r="G3" s="356"/>
      <c r="H3" s="347"/>
    </row>
    <row r="4" spans="1:8">
      <c r="A4" s="346"/>
      <c r="B4" s="345"/>
      <c r="C4" s="344"/>
      <c r="D4" s="343">
        <v>24149</v>
      </c>
      <c r="E4" s="342"/>
      <c r="F4" s="341">
        <v>23069</v>
      </c>
      <c r="G4" s="340"/>
      <c r="H4" s="339"/>
    </row>
    <row r="5" spans="1:8">
      <c r="A5" s="354" t="s">
        <v>476</v>
      </c>
      <c r="B5" s="353"/>
      <c r="C5" s="360"/>
      <c r="D5" s="359">
        <v>35829</v>
      </c>
      <c r="E5" s="358"/>
      <c r="F5" s="357">
        <v>50848</v>
      </c>
      <c r="G5" s="356"/>
      <c r="H5" s="347"/>
    </row>
    <row r="6" spans="1:8">
      <c r="A6" s="346"/>
      <c r="B6" s="345"/>
      <c r="C6" s="344"/>
      <c r="D6" s="343">
        <v>19142</v>
      </c>
      <c r="E6" s="342"/>
      <c r="F6" s="341">
        <v>22583</v>
      </c>
      <c r="G6" s="340"/>
      <c r="H6" s="339"/>
    </row>
    <row r="7" spans="1:8">
      <c r="A7" s="354" t="s">
        <v>475</v>
      </c>
      <c r="B7" s="353"/>
      <c r="C7" s="360"/>
      <c r="D7" s="359">
        <v>41717</v>
      </c>
      <c r="E7" s="358"/>
      <c r="F7" s="357">
        <v>53572</v>
      </c>
      <c r="G7" s="356"/>
      <c r="H7" s="347"/>
    </row>
    <row r="8" spans="1:8">
      <c r="A8" s="346"/>
      <c r="B8" s="345"/>
      <c r="C8" s="344"/>
      <c r="D8" s="343">
        <v>25502</v>
      </c>
      <c r="E8" s="342"/>
      <c r="F8" s="341">
        <v>25259</v>
      </c>
      <c r="G8" s="340"/>
      <c r="H8" s="339"/>
    </row>
    <row r="9" spans="1:8">
      <c r="A9" s="354" t="s">
        <v>474</v>
      </c>
      <c r="B9" s="353"/>
      <c r="C9" s="360"/>
      <c r="D9" s="359">
        <v>46647</v>
      </c>
      <c r="E9" s="358"/>
      <c r="F9" s="357">
        <v>51898</v>
      </c>
      <c r="G9" s="356"/>
      <c r="H9" s="347"/>
    </row>
    <row r="10" spans="1:8">
      <c r="A10" s="346"/>
      <c r="B10" s="345"/>
      <c r="C10" s="344"/>
      <c r="D10" s="343">
        <v>27744</v>
      </c>
      <c r="E10" s="342"/>
      <c r="F10" s="341">
        <v>25986</v>
      </c>
      <c r="G10" s="340"/>
      <c r="H10" s="339"/>
    </row>
    <row r="11" spans="1:8">
      <c r="A11" s="354" t="s">
        <v>473</v>
      </c>
      <c r="B11" s="353"/>
      <c r="C11" s="360"/>
      <c r="D11" s="359">
        <v>41979</v>
      </c>
      <c r="E11" s="358"/>
      <c r="F11" s="357">
        <v>51684</v>
      </c>
      <c r="G11" s="356"/>
      <c r="H11" s="347"/>
    </row>
    <row r="12" spans="1:8">
      <c r="A12" s="346"/>
      <c r="B12" s="345"/>
      <c r="C12" s="355"/>
      <c r="D12" s="343">
        <v>22385</v>
      </c>
      <c r="E12" s="342"/>
      <c r="F12" s="341">
        <v>26671</v>
      </c>
      <c r="G12" s="340"/>
      <c r="H12" s="339"/>
    </row>
    <row r="13" spans="1:8">
      <c r="A13" s="354"/>
      <c r="B13" s="353"/>
      <c r="C13" s="352"/>
      <c r="D13" s="351">
        <v>41116</v>
      </c>
      <c r="E13" s="350"/>
      <c r="F13" s="349">
        <v>51026</v>
      </c>
      <c r="G13" s="348"/>
      <c r="H13" s="347"/>
    </row>
    <row r="14" spans="1:8">
      <c r="A14" s="346"/>
      <c r="B14" s="345"/>
      <c r="C14" s="344"/>
      <c r="D14" s="343">
        <v>23784</v>
      </c>
      <c r="E14" s="342"/>
      <c r="F14" s="341">
        <v>24714</v>
      </c>
      <c r="G14" s="340"/>
      <c r="H14" s="339"/>
    </row>
    <row r="17" spans="1:11">
      <c r="A17" s="335" t="s">
        <v>602</v>
      </c>
    </row>
    <row r="18" spans="1:11">
      <c r="A18" s="338"/>
      <c r="B18" s="338" t="str">
        <f>実質収支比率等に係る経年分析!F$46</f>
        <v>H24</v>
      </c>
      <c r="C18" s="338" t="str">
        <f>実質収支比率等に係る経年分析!G$46</f>
        <v>H25</v>
      </c>
      <c r="D18" s="338" t="str">
        <f>実質収支比率等に係る経年分析!H$46</f>
        <v>H26</v>
      </c>
      <c r="E18" s="338" t="str">
        <f>実質収支比率等に係る経年分析!I$46</f>
        <v>H27</v>
      </c>
      <c r="F18" s="338" t="str">
        <f>実質収支比率等に係る経年分析!J$46</f>
        <v>H28</v>
      </c>
    </row>
    <row r="19" spans="1:11">
      <c r="A19" s="338" t="s">
        <v>601</v>
      </c>
      <c r="B19" s="338">
        <f>ROUND(VALUE(SUBSTITUTE(実質収支比率等に係る経年分析!F$48,"▲","-")),2)</f>
        <v>0.55000000000000004</v>
      </c>
      <c r="C19" s="338">
        <f>ROUND(VALUE(SUBSTITUTE(実質収支比率等に係る経年分析!G$48,"▲","-")),2)</f>
        <v>0.56999999999999995</v>
      </c>
      <c r="D19" s="338">
        <f>ROUND(VALUE(SUBSTITUTE(実質収支比率等に係る経年分析!H$48,"▲","-")),2)</f>
        <v>0.6</v>
      </c>
      <c r="E19" s="338">
        <f>ROUND(VALUE(SUBSTITUTE(実質収支比率等に係る経年分析!I$48,"▲","-")),2)</f>
        <v>0.54</v>
      </c>
      <c r="F19" s="338">
        <f>ROUND(VALUE(SUBSTITUTE(実質収支比率等に係る経年分析!J$48,"▲","-")),2)</f>
        <v>0.14000000000000001</v>
      </c>
    </row>
    <row r="20" spans="1:11">
      <c r="A20" s="338" t="s">
        <v>600</v>
      </c>
      <c r="B20" s="338">
        <f>ROUND(VALUE(SUBSTITUTE(実質収支比率等に係る経年分析!F$47,"▲","-")),2)</f>
        <v>0.31</v>
      </c>
      <c r="C20" s="338">
        <f>ROUND(VALUE(SUBSTITUTE(実質収支比率等に係る経年分析!G$47,"▲","-")),2)</f>
        <v>0.6</v>
      </c>
      <c r="D20" s="338">
        <f>ROUND(VALUE(SUBSTITUTE(実質収支比率等に係る経年分析!H$47,"▲","-")),2)</f>
        <v>0.14000000000000001</v>
      </c>
      <c r="E20" s="338">
        <f>ROUND(VALUE(SUBSTITUTE(実質収支比率等に係る経年分析!I$47,"▲","-")),2)</f>
        <v>0.39</v>
      </c>
      <c r="F20" s="338" t="e">
        <f>ROUND(VALUE(SUBSTITUTE(実質収支比率等に係る経年分析!J$47,"▲","-")),2)</f>
        <v>#VALUE!</v>
      </c>
    </row>
    <row r="21" spans="1:11">
      <c r="A21" s="338" t="s">
        <v>599</v>
      </c>
      <c r="B21" s="338">
        <f>IF(ISNUMBER(VALUE(SUBSTITUTE(実質収支比率等に係る経年分析!F$49,"▲","-"))),ROUND(VALUE(SUBSTITUTE(実質収支比率等に係る経年分析!F$49,"▲","-")),2),NA())</f>
        <v>0.14000000000000001</v>
      </c>
      <c r="C21" s="338">
        <f>IF(ISNUMBER(VALUE(SUBSTITUTE(実質収支比率等に係る経年分析!G$49,"▲","-"))),ROUND(VALUE(SUBSTITUTE(実質収支比率等に係る経年分析!G$49,"▲","-")),2),NA())</f>
        <v>-0.22</v>
      </c>
      <c r="D21" s="338">
        <f>IF(ISNUMBER(VALUE(SUBSTITUTE(実質収支比率等に係る経年分析!H$49,"▲","-"))),ROUND(VALUE(SUBSTITUTE(実質収支比率等に係る経年分析!H$49,"▲","-")),2),NA())</f>
        <v>-0.71</v>
      </c>
      <c r="E21" s="338">
        <f>IF(ISNUMBER(VALUE(SUBSTITUTE(実質収支比率等に係る経年分析!I$49,"▲","-"))),ROUND(VALUE(SUBSTITUTE(実質収支比率等に係る経年分析!I$49,"▲","-")),2),NA())</f>
        <v>-0.11</v>
      </c>
      <c r="F21" s="338">
        <f>IF(ISNUMBER(VALUE(SUBSTITUTE(実質収支比率等に係る経年分析!J$49,"▲","-"))),ROUND(VALUE(SUBSTITUTE(実質収支比率等に係る経年分析!J$49,"▲","-")),2),NA())</f>
        <v>-1.07</v>
      </c>
    </row>
    <row r="24" spans="1:11">
      <c r="A24" s="335" t="s">
        <v>598</v>
      </c>
    </row>
    <row r="25" spans="1:11">
      <c r="A25" s="336"/>
      <c r="B25" s="336" t="str">
        <f>連結実質赤字比率に係る赤字・黒字の構成分析!F$33</f>
        <v>H24</v>
      </c>
      <c r="C25" s="336"/>
      <c r="D25" s="336" t="str">
        <f>連結実質赤字比率に係る赤字・黒字の構成分析!G$33</f>
        <v>H25</v>
      </c>
      <c r="E25" s="336"/>
      <c r="F25" s="336" t="str">
        <f>連結実質赤字比率に係る赤字・黒字の構成分析!H$33</f>
        <v>H26</v>
      </c>
      <c r="G25" s="336"/>
      <c r="H25" s="336" t="str">
        <f>連結実質赤字比率に係る赤字・黒字の構成分析!I$33</f>
        <v>H27</v>
      </c>
      <c r="I25" s="336"/>
      <c r="J25" s="336" t="str">
        <f>連結実質赤字比率に係る赤字・黒字の構成分析!J$33</f>
        <v>H28</v>
      </c>
      <c r="K25" s="336"/>
    </row>
    <row r="26" spans="1:11">
      <c r="A26" s="336"/>
      <c r="B26" s="336" t="s">
        <v>597</v>
      </c>
      <c r="C26" s="336" t="s">
        <v>596</v>
      </c>
      <c r="D26" s="336" t="s">
        <v>597</v>
      </c>
      <c r="E26" s="336" t="s">
        <v>596</v>
      </c>
      <c r="F26" s="336" t="s">
        <v>597</v>
      </c>
      <c r="G26" s="336" t="s">
        <v>596</v>
      </c>
      <c r="H26" s="336" t="s">
        <v>597</v>
      </c>
      <c r="I26" s="336" t="s">
        <v>596</v>
      </c>
      <c r="J26" s="336" t="s">
        <v>597</v>
      </c>
      <c r="K26" s="336" t="s">
        <v>596</v>
      </c>
    </row>
    <row r="27" spans="1:11">
      <c r="A27" s="336" t="str">
        <f>IF(連結実質赤字比率に係る赤字・黒字の構成分析!C$43="",NA(),連結実質赤字比率に係る赤字・黒字の構成分析!C$43)</f>
        <v>その他会計（黒字）</v>
      </c>
      <c r="B27" s="336" t="e">
        <f>IF(ROUND(VALUE(SUBSTITUTE(連結実質赤字比率に係る赤字・黒字の構成分析!F$43,"▲", "-")), 2) &lt; 0, ABS(ROUND(VALUE(SUBSTITUTE(連結実質赤字比率に係る赤字・黒字の構成分析!F$43,"▲", "-")), 2)), NA())</f>
        <v>#N/A</v>
      </c>
      <c r="C27" s="336">
        <f>IF(ROUND(VALUE(SUBSTITUTE(連結実質赤字比率に係る赤字・黒字の構成分析!F$43,"▲", "-")), 2) &gt;= 0, ABS(ROUND(VALUE(SUBSTITUTE(連結実質赤字比率に係る赤字・黒字の構成分析!F$43,"▲", "-")), 2)), NA())</f>
        <v>0.04</v>
      </c>
      <c r="D27" s="336" t="e">
        <f>IF(ROUND(VALUE(SUBSTITUTE(連結実質赤字比率に係る赤字・黒字の構成分析!G$43,"▲", "-")), 2) &lt; 0, ABS(ROUND(VALUE(SUBSTITUTE(連結実質赤字比率に係る赤字・黒字の構成分析!G$43,"▲", "-")), 2)), NA())</f>
        <v>#N/A</v>
      </c>
      <c r="E27" s="336">
        <f>IF(ROUND(VALUE(SUBSTITUTE(連結実質赤字比率に係る赤字・黒字の構成分析!G$43,"▲", "-")), 2) &gt;= 0, ABS(ROUND(VALUE(SUBSTITUTE(連結実質赤字比率に係る赤字・黒字の構成分析!G$43,"▲", "-")), 2)), NA())</f>
        <v>0.03</v>
      </c>
      <c r="F27" s="336" t="e">
        <f>IF(ROUND(VALUE(SUBSTITUTE(連結実質赤字比率に係る赤字・黒字の構成分析!H$43,"▲", "-")), 2) &lt; 0, ABS(ROUND(VALUE(SUBSTITUTE(連結実質赤字比率に係る赤字・黒字の構成分析!H$43,"▲", "-")), 2)), NA())</f>
        <v>#N/A</v>
      </c>
      <c r="G27" s="336">
        <f>IF(ROUND(VALUE(SUBSTITUTE(連結実質赤字比率に係る赤字・黒字の構成分析!H$43,"▲", "-")), 2) &gt;= 0, ABS(ROUND(VALUE(SUBSTITUTE(連結実質赤字比率に係る赤字・黒字の構成分析!H$43,"▲", "-")), 2)), NA())</f>
        <v>0.03</v>
      </c>
      <c r="H27" s="336" t="e">
        <f>IF(ROUND(VALUE(SUBSTITUTE(連結実質赤字比率に係る赤字・黒字の構成分析!I$43,"▲", "-")), 2) &lt; 0, ABS(ROUND(VALUE(SUBSTITUTE(連結実質赤字比率に係る赤字・黒字の構成分析!I$43,"▲", "-")), 2)), NA())</f>
        <v>#N/A</v>
      </c>
      <c r="I27" s="336">
        <f>IF(ROUND(VALUE(SUBSTITUTE(連結実質赤字比率に係る赤字・黒字の構成分析!I$43,"▲", "-")), 2) &gt;= 0, ABS(ROUND(VALUE(SUBSTITUTE(連結実質赤字比率に係る赤字・黒字の構成分析!I$43,"▲", "-")), 2)), NA())</f>
        <v>0.06</v>
      </c>
      <c r="J27" s="336" t="e">
        <f>IF(ROUND(VALUE(SUBSTITUTE(連結実質赤字比率に係る赤字・黒字の構成分析!J$43,"▲", "-")), 2) &lt; 0, ABS(ROUND(VALUE(SUBSTITUTE(連結実質赤字比率に係る赤字・黒字の構成分析!J$43,"▲", "-")), 2)), NA())</f>
        <v>#N/A</v>
      </c>
      <c r="K27" s="336">
        <f>IF(ROUND(VALUE(SUBSTITUTE(連結実質赤字比率に係る赤字・黒字の構成分析!J$43,"▲", "-")), 2) &gt;= 0, ABS(ROUND(VALUE(SUBSTITUTE(連結実質赤字比率に係る赤字・黒字の構成分析!J$43,"▲", "-")), 2)), NA())</f>
        <v>0.05</v>
      </c>
    </row>
    <row r="28" spans="1:11">
      <c r="A28" s="336" t="str">
        <f>IF(連結実質赤字比率に係る赤字・黒字の構成分析!C$42="",NA(),連結実質赤字比率に係る赤字・黒字の構成分析!C$42)</f>
        <v>その他会計（赤字）</v>
      </c>
      <c r="B28" s="336">
        <f>IF(ROUND(VALUE(SUBSTITUTE(連結実質赤字比率に係る赤字・黒字の構成分析!F$42,"▲", "-")), 2) &lt; 0, ABS(ROUND(VALUE(SUBSTITUTE(連結実質赤字比率に係る赤字・黒字の構成分析!F$42,"▲", "-")), 2)), NA())</f>
        <v>2.23</v>
      </c>
      <c r="C28" s="336" t="e">
        <f>IF(ROUND(VALUE(SUBSTITUTE(連結実質赤字比率に係る赤字・黒字の構成分析!F$42,"▲", "-")), 2) &gt;= 0, ABS(ROUND(VALUE(SUBSTITUTE(連結実質赤字比率に係る赤字・黒字の構成分析!F$42,"▲", "-")), 2)), NA())</f>
        <v>#N/A</v>
      </c>
      <c r="D28" s="336">
        <f>IF(ROUND(VALUE(SUBSTITUTE(連結実質赤字比率に係る赤字・黒字の構成分析!G$42,"▲", "-")), 2) &lt; 0, ABS(ROUND(VALUE(SUBSTITUTE(連結実質赤字比率に係る赤字・黒字の構成分析!G$42,"▲", "-")), 2)), NA())</f>
        <v>1.77</v>
      </c>
      <c r="E28" s="336" t="e">
        <f>IF(ROUND(VALUE(SUBSTITUTE(連結実質赤字比率に係る赤字・黒字の構成分析!G$42,"▲", "-")), 2) &gt;= 0, ABS(ROUND(VALUE(SUBSTITUTE(連結実質赤字比率に係る赤字・黒字の構成分析!G$42,"▲", "-")), 2)), NA())</f>
        <v>#N/A</v>
      </c>
      <c r="F28" s="336">
        <f>IF(ROUND(VALUE(SUBSTITUTE(連結実質赤字比率に係る赤字・黒字の構成分析!H$42,"▲", "-")), 2) &lt; 0, ABS(ROUND(VALUE(SUBSTITUTE(連結実質赤字比率に係る赤字・黒字の構成分析!H$42,"▲", "-")), 2)), NA())</f>
        <v>1.0900000000000001</v>
      </c>
      <c r="G28" s="336" t="e">
        <f>IF(ROUND(VALUE(SUBSTITUTE(連結実質赤字比率に係る赤字・黒字の構成分析!H$42,"▲", "-")), 2) &gt;= 0, ABS(ROUND(VALUE(SUBSTITUTE(連結実質赤字比率に係る赤字・黒字の構成分析!H$42,"▲", "-")), 2)), NA())</f>
        <v>#N/A</v>
      </c>
      <c r="H28" s="336" t="e">
        <f>IF(ROUND(VALUE(SUBSTITUTE(連結実質赤字比率に係る赤字・黒字の構成分析!I$42,"▲", "-")), 2) &lt; 0, ABS(ROUND(VALUE(SUBSTITUTE(連結実質赤字比率に係る赤字・黒字の構成分析!I$42,"▲", "-")), 2)), NA())</f>
        <v>#VALUE!</v>
      </c>
      <c r="I28" s="336" t="e">
        <f>IF(ROUND(VALUE(SUBSTITUTE(連結実質赤字比率に係る赤字・黒字の構成分析!I$42,"▲", "-")), 2) &gt;= 0, ABS(ROUND(VALUE(SUBSTITUTE(連結実質赤字比率に係る赤字・黒字の構成分析!I$42,"▲", "-")), 2)), NA())</f>
        <v>#VALUE!</v>
      </c>
      <c r="J28" s="336" t="e">
        <f>IF(ROUND(VALUE(SUBSTITUTE(連結実質赤字比率に係る赤字・黒字の構成分析!J$42,"▲", "-")), 2) &lt; 0, ABS(ROUND(VALUE(SUBSTITUTE(連結実質赤字比率に係る赤字・黒字の構成分析!J$42,"▲", "-")), 2)), NA())</f>
        <v>#VALUE!</v>
      </c>
      <c r="K28" s="336" t="e">
        <f>IF(ROUND(VALUE(SUBSTITUTE(連結実質赤字比率に係る赤字・黒字の構成分析!J$42,"▲", "-")), 2) &gt;= 0, ABS(ROUND(VALUE(SUBSTITUTE(連結実質赤字比率に係る赤字・黒字の構成分析!J$42,"▲", "-")), 2)), NA())</f>
        <v>#VALUE!</v>
      </c>
    </row>
    <row r="29" spans="1:11">
      <c r="A29" s="336" t="str">
        <f>IF(連結実質赤字比率に係る赤字・黒字の構成分析!C$41="",NA(),連結実質赤字比率に係る赤字・黒字の構成分析!C$41)</f>
        <v>一般会計</v>
      </c>
      <c r="B29" s="336" t="e">
        <f>IF(ROUND(VALUE(SUBSTITUTE(連結実質赤字比率に係る赤字・黒字の構成分析!F$41,"▲", "-")), 2) &lt; 0, ABS(ROUND(VALUE(SUBSTITUTE(連結実質赤字比率に係る赤字・黒字の構成分析!F$41,"▲", "-")), 2)), NA())</f>
        <v>#N/A</v>
      </c>
      <c r="C29" s="336">
        <f>IF(ROUND(VALUE(SUBSTITUTE(連結実質赤字比率に係る赤字・黒字の構成分析!F$41,"▲", "-")), 2) &gt;= 0, ABS(ROUND(VALUE(SUBSTITUTE(連結実質赤字比率に係る赤字・黒字の構成分析!F$41,"▲", "-")), 2)), NA())</f>
        <v>0.52</v>
      </c>
      <c r="D29" s="336" t="e">
        <f>IF(ROUND(VALUE(SUBSTITUTE(連結実質赤字比率に係る赤字・黒字の構成分析!G$41,"▲", "-")), 2) &lt; 0, ABS(ROUND(VALUE(SUBSTITUTE(連結実質赤字比率に係る赤字・黒字の構成分析!G$41,"▲", "-")), 2)), NA())</f>
        <v>#N/A</v>
      </c>
      <c r="E29" s="336">
        <f>IF(ROUND(VALUE(SUBSTITUTE(連結実質赤字比率に係る赤字・黒字の構成分析!G$41,"▲", "-")), 2) &gt;= 0, ABS(ROUND(VALUE(SUBSTITUTE(連結実質赤字比率に係る赤字・黒字の構成分析!G$41,"▲", "-")), 2)), NA())</f>
        <v>0.56000000000000005</v>
      </c>
      <c r="F29" s="336" t="e">
        <f>IF(ROUND(VALUE(SUBSTITUTE(連結実質赤字比率に係る赤字・黒字の構成分析!H$41,"▲", "-")), 2) &lt; 0, ABS(ROUND(VALUE(SUBSTITUTE(連結実質赤字比率に係る赤字・黒字の構成分析!H$41,"▲", "-")), 2)), NA())</f>
        <v>#N/A</v>
      </c>
      <c r="G29" s="336">
        <f>IF(ROUND(VALUE(SUBSTITUTE(連結実質赤字比率に係る赤字・黒字の構成分析!H$41,"▲", "-")), 2) &gt;= 0, ABS(ROUND(VALUE(SUBSTITUTE(連結実質赤字比率に係る赤字・黒字の構成分析!H$41,"▲", "-")), 2)), NA())</f>
        <v>0.6</v>
      </c>
      <c r="H29" s="336" t="e">
        <f>IF(ROUND(VALUE(SUBSTITUTE(連結実質赤字比率に係る赤字・黒字の構成分析!I$41,"▲", "-")), 2) &lt; 0, ABS(ROUND(VALUE(SUBSTITUTE(連結実質赤字比率に係る赤字・黒字の構成分析!I$41,"▲", "-")), 2)), NA())</f>
        <v>#N/A</v>
      </c>
      <c r="I29" s="336">
        <f>IF(ROUND(VALUE(SUBSTITUTE(連結実質赤字比率に係る赤字・黒字の構成分析!I$41,"▲", "-")), 2) &gt;= 0, ABS(ROUND(VALUE(SUBSTITUTE(連結実質赤字比率に係る赤字・黒字の構成分析!I$41,"▲", "-")), 2)), NA())</f>
        <v>0.54</v>
      </c>
      <c r="J29" s="336" t="e">
        <f>IF(ROUND(VALUE(SUBSTITUTE(連結実質赤字比率に係る赤字・黒字の構成分析!J$41,"▲", "-")), 2) &lt; 0, ABS(ROUND(VALUE(SUBSTITUTE(連結実質赤字比率に係る赤字・黒字の構成分析!J$41,"▲", "-")), 2)), NA())</f>
        <v>#N/A</v>
      </c>
      <c r="K29" s="336">
        <f>IF(ROUND(VALUE(SUBSTITUTE(連結実質赤字比率に係る赤字・黒字の構成分析!J$41,"▲", "-")), 2) &gt;= 0, ABS(ROUND(VALUE(SUBSTITUTE(連結実質赤字比率に係る赤字・黒字の構成分析!J$41,"▲", "-")), 2)), NA())</f>
        <v>0.13</v>
      </c>
    </row>
    <row r="30" spans="1:11">
      <c r="A30" s="336" t="str">
        <f>IF(連結実質赤字比率に係る赤字・黒字の構成分析!C$40="",NA(),連結実質赤字比率に係る赤字・黒字の構成分析!C$40)</f>
        <v>京都市後期高齢者医療特別会計</v>
      </c>
      <c r="B30" s="336" t="e">
        <f>IF(ROUND(VALUE(SUBSTITUTE(連結実質赤字比率に係る赤字・黒字の構成分析!F$40,"▲", "-")), 2) &lt; 0, ABS(ROUND(VALUE(SUBSTITUTE(連結実質赤字比率に係る赤字・黒字の構成分析!F$40,"▲", "-")), 2)), NA())</f>
        <v>#N/A</v>
      </c>
      <c r="C30" s="336">
        <f>IF(ROUND(VALUE(SUBSTITUTE(連結実質赤字比率に係る赤字・黒字の構成分析!F$40,"▲", "-")), 2) &gt;= 0, ABS(ROUND(VALUE(SUBSTITUTE(連結実質赤字比率に係る赤字・黒字の構成分析!F$40,"▲", "-")), 2)), NA())</f>
        <v>0.17</v>
      </c>
      <c r="D30" s="336" t="e">
        <f>IF(ROUND(VALUE(SUBSTITUTE(連結実質赤字比率に係る赤字・黒字の構成分析!G$40,"▲", "-")), 2) &lt; 0, ABS(ROUND(VALUE(SUBSTITUTE(連結実質赤字比率に係る赤字・黒字の構成分析!G$40,"▲", "-")), 2)), NA())</f>
        <v>#N/A</v>
      </c>
      <c r="E30" s="336">
        <f>IF(ROUND(VALUE(SUBSTITUTE(連結実質赤字比率に係る赤字・黒字の構成分析!G$40,"▲", "-")), 2) &gt;= 0, ABS(ROUND(VALUE(SUBSTITUTE(連結実質赤字比率に係る赤字・黒字の構成分析!G$40,"▲", "-")), 2)), NA())</f>
        <v>0.17</v>
      </c>
      <c r="F30" s="336" t="e">
        <f>IF(ROUND(VALUE(SUBSTITUTE(連結実質赤字比率に係る赤字・黒字の構成分析!H$40,"▲", "-")), 2) &lt; 0, ABS(ROUND(VALUE(SUBSTITUTE(連結実質赤字比率に係る赤字・黒字の構成分析!H$40,"▲", "-")), 2)), NA())</f>
        <v>#N/A</v>
      </c>
      <c r="G30" s="336">
        <f>IF(ROUND(VALUE(SUBSTITUTE(連結実質赤字比率に係る赤字・黒字の構成分析!H$40,"▲", "-")), 2) &gt;= 0, ABS(ROUND(VALUE(SUBSTITUTE(連結実質赤字比率に係る赤字・黒字の構成分析!H$40,"▲", "-")), 2)), NA())</f>
        <v>0.18</v>
      </c>
      <c r="H30" s="336" t="e">
        <f>IF(ROUND(VALUE(SUBSTITUTE(連結実質赤字比率に係る赤字・黒字の構成分析!I$40,"▲", "-")), 2) &lt; 0, ABS(ROUND(VALUE(SUBSTITUTE(連結実質赤字比率に係る赤字・黒字の構成分析!I$40,"▲", "-")), 2)), NA())</f>
        <v>#N/A</v>
      </c>
      <c r="I30" s="336">
        <f>IF(ROUND(VALUE(SUBSTITUTE(連結実質赤字比率に係る赤字・黒字の構成分析!I$40,"▲", "-")), 2) &gt;= 0, ABS(ROUND(VALUE(SUBSTITUTE(連結実質赤字比率に係る赤字・黒字の構成分析!I$40,"▲", "-")), 2)), NA())</f>
        <v>0.14000000000000001</v>
      </c>
      <c r="J30" s="336" t="e">
        <f>IF(ROUND(VALUE(SUBSTITUTE(連結実質赤字比率に係る赤字・黒字の構成分析!J$40,"▲", "-")), 2) &lt; 0, ABS(ROUND(VALUE(SUBSTITUTE(連結実質赤字比率に係る赤字・黒字の構成分析!J$40,"▲", "-")), 2)), NA())</f>
        <v>#N/A</v>
      </c>
      <c r="K30" s="336">
        <f>IF(ROUND(VALUE(SUBSTITUTE(連結実質赤字比率に係る赤字・黒字の構成分析!J$40,"▲", "-")), 2) &gt;= 0, ABS(ROUND(VALUE(SUBSTITUTE(連結実質赤字比率に係る赤字・黒字の構成分析!J$40,"▲", "-")), 2)), NA())</f>
        <v>0.2</v>
      </c>
    </row>
    <row r="31" spans="1:11">
      <c r="A31" s="336" t="str">
        <f>IF(連結実質赤字比率に係る赤字・黒字の構成分析!C$39="",NA(),連結実質赤字比率に係る赤字・黒字の構成分析!C$39)</f>
        <v>京都市中央卸売市場第一市場特別会計</v>
      </c>
      <c r="B31" s="336" t="e">
        <f>IF(ROUND(VALUE(SUBSTITUTE(連結実質赤字比率に係る赤字・黒字の構成分析!F$39,"▲", "-")), 2) &lt; 0, ABS(ROUND(VALUE(SUBSTITUTE(連結実質赤字比率に係る赤字・黒字の構成分析!F$39,"▲", "-")), 2)), NA())</f>
        <v>#N/A</v>
      </c>
      <c r="C31" s="336">
        <f>IF(ROUND(VALUE(SUBSTITUTE(連結実質赤字比率に係る赤字・黒字の構成分析!F$39,"▲", "-")), 2) &gt;= 0, ABS(ROUND(VALUE(SUBSTITUTE(連結実質赤字比率に係る赤字・黒字の構成分析!F$39,"▲", "-")), 2)), NA())</f>
        <v>0.12</v>
      </c>
      <c r="D31" s="336" t="e">
        <f>IF(ROUND(VALUE(SUBSTITUTE(連結実質赤字比率に係る赤字・黒字の構成分析!G$39,"▲", "-")), 2) &lt; 0, ABS(ROUND(VALUE(SUBSTITUTE(連結実質赤字比率に係る赤字・黒字の構成分析!G$39,"▲", "-")), 2)), NA())</f>
        <v>#N/A</v>
      </c>
      <c r="E31" s="336">
        <f>IF(ROUND(VALUE(SUBSTITUTE(連結実質赤字比率に係る赤字・黒字の構成分析!G$39,"▲", "-")), 2) &gt;= 0, ABS(ROUND(VALUE(SUBSTITUTE(連結実質赤字比率に係る赤字・黒字の構成分析!G$39,"▲", "-")), 2)), NA())</f>
        <v>0.16</v>
      </c>
      <c r="F31" s="336" t="e">
        <f>IF(ROUND(VALUE(SUBSTITUTE(連結実質赤字比率に係る赤字・黒字の構成分析!H$39,"▲", "-")), 2) &lt; 0, ABS(ROUND(VALUE(SUBSTITUTE(連結実質赤字比率に係る赤字・黒字の構成分析!H$39,"▲", "-")), 2)), NA())</f>
        <v>#N/A</v>
      </c>
      <c r="G31" s="336">
        <f>IF(ROUND(VALUE(SUBSTITUTE(連結実質赤字比率に係る赤字・黒字の構成分析!H$39,"▲", "-")), 2) &gt;= 0, ABS(ROUND(VALUE(SUBSTITUTE(連結実質赤字比率に係る赤字・黒字の構成分析!H$39,"▲", "-")), 2)), NA())</f>
        <v>0.22</v>
      </c>
      <c r="H31" s="336" t="e">
        <f>IF(ROUND(VALUE(SUBSTITUTE(連結実質赤字比率に係る赤字・黒字の構成分析!I$39,"▲", "-")), 2) &lt; 0, ABS(ROUND(VALUE(SUBSTITUTE(連結実質赤字比率に係る赤字・黒字の構成分析!I$39,"▲", "-")), 2)), NA())</f>
        <v>#N/A</v>
      </c>
      <c r="I31" s="336">
        <f>IF(ROUND(VALUE(SUBSTITUTE(連結実質赤字比率に係る赤字・黒字の構成分析!I$39,"▲", "-")), 2) &gt;= 0, ABS(ROUND(VALUE(SUBSTITUTE(連結実質赤字比率に係る赤字・黒字の構成分析!I$39,"▲", "-")), 2)), NA())</f>
        <v>0.28999999999999998</v>
      </c>
      <c r="J31" s="336" t="e">
        <f>IF(ROUND(VALUE(SUBSTITUTE(連結実質赤字比率に係る赤字・黒字の構成分析!J$39,"▲", "-")), 2) &lt; 0, ABS(ROUND(VALUE(SUBSTITUTE(連結実質赤字比率に係る赤字・黒字の構成分析!J$39,"▲", "-")), 2)), NA())</f>
        <v>#N/A</v>
      </c>
      <c r="K31" s="336">
        <f>IF(ROUND(VALUE(SUBSTITUTE(連結実質赤字比率に係る赤字・黒字の構成分析!J$39,"▲", "-")), 2) &gt;= 0, ABS(ROUND(VALUE(SUBSTITUTE(連結実質赤字比率に係る赤字・黒字の構成分析!J$39,"▲", "-")), 2)), NA())</f>
        <v>0.28000000000000003</v>
      </c>
    </row>
    <row r="32" spans="1:11">
      <c r="A32" s="336" t="str">
        <f>IF(連結実質赤字比率に係る赤字・黒字の構成分析!C$38="",NA(),連結実質赤字比率に係る赤字・黒字の構成分析!C$38)</f>
        <v>京都市国民健康保険事業特別会計</v>
      </c>
      <c r="B32" s="336">
        <f>IF(ROUND(VALUE(SUBSTITUTE(連結実質赤字比率に係る赤字・黒字の構成分析!F$38,"▲", "-")), 2) &lt; 0, ABS(ROUND(VALUE(SUBSTITUTE(連結実質赤字比率に係る赤字・黒字の構成分析!F$38,"▲", "-")), 2)), NA())</f>
        <v>0.28999999999999998</v>
      </c>
      <c r="C32" s="336" t="e">
        <f>IF(ROUND(VALUE(SUBSTITUTE(連結実質赤字比率に係る赤字・黒字の構成分析!F$38,"▲", "-")), 2) &gt;= 0, ABS(ROUND(VALUE(SUBSTITUTE(連結実質赤字比率に係る赤字・黒字の構成分析!F$38,"▲", "-")), 2)), NA())</f>
        <v>#N/A</v>
      </c>
      <c r="D32" s="336" t="e">
        <f>IF(ROUND(VALUE(SUBSTITUTE(連結実質赤字比率に係る赤字・黒字の構成分析!G$38,"▲", "-")), 2) &lt; 0, ABS(ROUND(VALUE(SUBSTITUTE(連結実質赤字比率に係る赤字・黒字の構成分析!G$38,"▲", "-")), 2)), NA())</f>
        <v>#N/A</v>
      </c>
      <c r="E32" s="336">
        <f>IF(ROUND(VALUE(SUBSTITUTE(連結実質赤字比率に係る赤字・黒字の構成分析!G$38,"▲", "-")), 2) &gt;= 0, ABS(ROUND(VALUE(SUBSTITUTE(連結実質赤字比率に係る赤字・黒字の構成分析!G$38,"▲", "-")), 2)), NA())</f>
        <v>0.17</v>
      </c>
      <c r="F32" s="336" t="e">
        <f>IF(ROUND(VALUE(SUBSTITUTE(連結実質赤字比率に係る赤字・黒字の構成分析!H$38,"▲", "-")), 2) &lt; 0, ABS(ROUND(VALUE(SUBSTITUTE(連結実質赤字比率に係る赤字・黒字の構成分析!H$38,"▲", "-")), 2)), NA())</f>
        <v>#N/A</v>
      </c>
      <c r="G32" s="336">
        <f>IF(ROUND(VALUE(SUBSTITUTE(連結実質赤字比率に係る赤字・黒字の構成分析!H$38,"▲", "-")), 2) &gt;= 0, ABS(ROUND(VALUE(SUBSTITUTE(連結実質赤字比率に係る赤字・黒字の構成分析!H$38,"▲", "-")), 2)), NA())</f>
        <v>0.38</v>
      </c>
      <c r="H32" s="336">
        <f>IF(ROUND(VALUE(SUBSTITUTE(連結実質赤字比率に係る赤字・黒字の構成分析!I$38,"▲", "-")), 2) &lt; 0, ABS(ROUND(VALUE(SUBSTITUTE(連結実質赤字比率に係る赤字・黒字の構成分析!I$38,"▲", "-")), 2)), NA())</f>
        <v>0.08</v>
      </c>
      <c r="I32" s="336" t="e">
        <f>IF(ROUND(VALUE(SUBSTITUTE(連結実質赤字比率に係る赤字・黒字の構成分析!I$38,"▲", "-")), 2) &gt;= 0, ABS(ROUND(VALUE(SUBSTITUTE(連結実質赤字比率に係る赤字・黒字の構成分析!I$38,"▲", "-")), 2)), NA())</f>
        <v>#N/A</v>
      </c>
      <c r="J32" s="336" t="e">
        <f>IF(ROUND(VALUE(SUBSTITUTE(連結実質赤字比率に係る赤字・黒字の構成分析!J$38,"▲", "-")), 2) &lt; 0, ABS(ROUND(VALUE(SUBSTITUTE(連結実質赤字比率に係る赤字・黒字の構成分析!J$38,"▲", "-")), 2)), NA())</f>
        <v>#N/A</v>
      </c>
      <c r="K32" s="336">
        <f>IF(ROUND(VALUE(SUBSTITUTE(連結実質赤字比率に係る赤字・黒字の構成分析!J$38,"▲", "-")), 2) &gt;= 0, ABS(ROUND(VALUE(SUBSTITUTE(連結実質赤字比率に係る赤字・黒字の構成分析!J$38,"▲", "-")), 2)), NA())</f>
        <v>0.45</v>
      </c>
    </row>
    <row r="33" spans="1:16">
      <c r="A33" s="336" t="str">
        <f>IF(連結実質赤字比率に係る赤字・黒字の構成分析!C$37="",NA(),連結実質赤字比率に係る赤字・黒字の構成分析!C$37)</f>
        <v>京都市介護保険事業特別会計</v>
      </c>
      <c r="B33" s="336" t="e">
        <f>IF(ROUND(VALUE(SUBSTITUTE(連結実質赤字比率に係る赤字・黒字の構成分析!F$37,"▲", "-")), 2) &lt; 0, ABS(ROUND(VALUE(SUBSTITUTE(連結実質赤字比率に係る赤字・黒字の構成分析!F$37,"▲", "-")), 2)), NA())</f>
        <v>#N/A</v>
      </c>
      <c r="C33" s="336">
        <f>IF(ROUND(VALUE(SUBSTITUTE(連結実質赤字比率に係る赤字・黒字の構成分析!F$37,"▲", "-")), 2) &gt;= 0, ABS(ROUND(VALUE(SUBSTITUTE(連結実質赤字比率に係る赤字・黒字の構成分析!F$37,"▲", "-")), 2)), NA())</f>
        <v>0.17</v>
      </c>
      <c r="D33" s="336" t="e">
        <f>IF(ROUND(VALUE(SUBSTITUTE(連結実質赤字比率に係る赤字・黒字の構成分析!G$37,"▲", "-")), 2) &lt; 0, ABS(ROUND(VALUE(SUBSTITUTE(連結実質赤字比率に係る赤字・黒字の構成分析!G$37,"▲", "-")), 2)), NA())</f>
        <v>#N/A</v>
      </c>
      <c r="E33" s="336">
        <f>IF(ROUND(VALUE(SUBSTITUTE(連結実質赤字比率に係る赤字・黒字の構成分析!G$37,"▲", "-")), 2) &gt;= 0, ABS(ROUND(VALUE(SUBSTITUTE(連結実質赤字比率に係る赤字・黒字の構成分析!G$37,"▲", "-")), 2)), NA())</f>
        <v>0.16</v>
      </c>
      <c r="F33" s="336" t="e">
        <f>IF(ROUND(VALUE(SUBSTITUTE(連結実質赤字比率に係る赤字・黒字の構成分析!H$37,"▲", "-")), 2) &lt; 0, ABS(ROUND(VALUE(SUBSTITUTE(連結実質赤字比率に係る赤字・黒字の構成分析!H$37,"▲", "-")), 2)), NA())</f>
        <v>#N/A</v>
      </c>
      <c r="G33" s="336">
        <f>IF(ROUND(VALUE(SUBSTITUTE(連結実質赤字比率に係る赤字・黒字の構成分析!H$37,"▲", "-")), 2) &gt;= 0, ABS(ROUND(VALUE(SUBSTITUTE(連結実質赤字比率に係る赤字・黒字の構成分析!H$37,"▲", "-")), 2)), NA())</f>
        <v>0.28999999999999998</v>
      </c>
      <c r="H33" s="336" t="e">
        <f>IF(ROUND(VALUE(SUBSTITUTE(連結実質赤字比率に係る赤字・黒字の構成分析!I$37,"▲", "-")), 2) &lt; 0, ABS(ROUND(VALUE(SUBSTITUTE(連結実質赤字比率に係る赤字・黒字の構成分析!I$37,"▲", "-")), 2)), NA())</f>
        <v>#N/A</v>
      </c>
      <c r="I33" s="336">
        <f>IF(ROUND(VALUE(SUBSTITUTE(連結実質赤字比率に係る赤字・黒字の構成分析!I$37,"▲", "-")), 2) &gt;= 0, ABS(ROUND(VALUE(SUBSTITUTE(連結実質赤字比率に係る赤字・黒字の構成分析!I$37,"▲", "-")), 2)), NA())</f>
        <v>0.21</v>
      </c>
      <c r="J33" s="336" t="e">
        <f>IF(ROUND(VALUE(SUBSTITUTE(連結実質赤字比率に係る赤字・黒字の構成分析!J$37,"▲", "-")), 2) &lt; 0, ABS(ROUND(VALUE(SUBSTITUTE(連結実質赤字比率に係る赤字・黒字の構成分析!J$37,"▲", "-")), 2)), NA())</f>
        <v>#N/A</v>
      </c>
      <c r="K33" s="336">
        <f>IF(ROUND(VALUE(SUBSTITUTE(連結実質赤字比率に係る赤字・黒字の構成分析!J$37,"▲", "-")), 2) &gt;= 0, ABS(ROUND(VALUE(SUBSTITUTE(連結実質赤字比率に係る赤字・黒字の構成分析!J$37,"▲", "-")), 2)), NA())</f>
        <v>0.51</v>
      </c>
    </row>
    <row r="34" spans="1:16">
      <c r="A34" s="336" t="str">
        <f>IF(連結実質赤字比率に係る赤字・黒字の構成分析!C$36="",NA(),連結実質赤字比率に係る赤字・黒字の構成分析!C$36)</f>
        <v>京都市自動車運送事業特別会計</v>
      </c>
      <c r="B34" s="336">
        <f>IF(ROUND(VALUE(SUBSTITUTE(連結実質赤字比率に係る赤字・黒字の構成分析!F$36,"▲", "-")), 2) &lt; 0, ABS(ROUND(VALUE(SUBSTITUTE(連結実質赤字比率に係る赤字・黒字の構成分析!F$36,"▲", "-")), 2)), NA())</f>
        <v>0.93</v>
      </c>
      <c r="C34" s="336" t="e">
        <f>IF(ROUND(VALUE(SUBSTITUTE(連結実質赤字比率に係る赤字・黒字の構成分析!F$36,"▲", "-")), 2) &gt;= 0, ABS(ROUND(VALUE(SUBSTITUTE(連結実質赤字比率に係る赤字・黒字の構成分析!F$36,"▲", "-")), 2)), NA())</f>
        <v>#N/A</v>
      </c>
      <c r="D34" s="336">
        <f>IF(ROUND(VALUE(SUBSTITUTE(連結実質赤字比率に係る赤字・黒字の構成分析!G$36,"▲", "-")), 2) &lt; 0, ABS(ROUND(VALUE(SUBSTITUTE(連結実質赤字比率に係る赤字・黒字の構成分析!G$36,"▲", "-")), 2)), NA())</f>
        <v>0.28000000000000003</v>
      </c>
      <c r="E34" s="336" t="e">
        <f>IF(ROUND(VALUE(SUBSTITUTE(連結実質赤字比率に係る赤字・黒字の構成分析!G$36,"▲", "-")), 2) &gt;= 0, ABS(ROUND(VALUE(SUBSTITUTE(連結実質赤字比率に係る赤字・黒字の構成分析!G$36,"▲", "-")), 2)), NA())</f>
        <v>#N/A</v>
      </c>
      <c r="F34" s="336" t="e">
        <f>IF(ROUND(VALUE(SUBSTITUTE(連結実質赤字比率に係る赤字・黒字の構成分析!H$36,"▲", "-")), 2) &lt; 0, ABS(ROUND(VALUE(SUBSTITUTE(連結実質赤字比率に係る赤字・黒字の構成分析!H$36,"▲", "-")), 2)), NA())</f>
        <v>#N/A</v>
      </c>
      <c r="G34" s="336">
        <f>IF(ROUND(VALUE(SUBSTITUTE(連結実質赤字比率に係る赤字・黒字の構成分析!H$36,"▲", "-")), 2) &gt;= 0, ABS(ROUND(VALUE(SUBSTITUTE(連結実質赤字比率に係る赤字・黒字の構成分析!H$36,"▲", "-")), 2)), NA())</f>
        <v>0.21</v>
      </c>
      <c r="H34" s="336" t="e">
        <f>IF(ROUND(VALUE(SUBSTITUTE(連結実質赤字比率に係る赤字・黒字の構成分析!I$36,"▲", "-")), 2) &lt; 0, ABS(ROUND(VALUE(SUBSTITUTE(連結実質赤字比率に係る赤字・黒字の構成分析!I$36,"▲", "-")), 2)), NA())</f>
        <v>#N/A</v>
      </c>
      <c r="I34" s="336">
        <f>IF(ROUND(VALUE(SUBSTITUTE(連結実質赤字比率に係る赤字・黒字の構成分析!I$36,"▲", "-")), 2) &gt;= 0, ABS(ROUND(VALUE(SUBSTITUTE(連結実質赤字比率に係る赤字・黒字の構成分析!I$36,"▲", "-")), 2)), NA())</f>
        <v>0.84</v>
      </c>
      <c r="J34" s="336" t="e">
        <f>IF(ROUND(VALUE(SUBSTITUTE(連結実質赤字比率に係る赤字・黒字の構成分析!J$36,"▲", "-")), 2) &lt; 0, ABS(ROUND(VALUE(SUBSTITUTE(連結実質赤字比率に係る赤字・黒字の構成分析!J$36,"▲", "-")), 2)), NA())</f>
        <v>#N/A</v>
      </c>
      <c r="K34" s="336">
        <f>IF(ROUND(VALUE(SUBSTITUTE(連結実質赤字比率に係る赤字・黒字の構成分析!J$36,"▲", "-")), 2) &gt;= 0, ABS(ROUND(VALUE(SUBSTITUTE(連結実質赤字比率に係る赤字・黒字の構成分析!J$36,"▲", "-")), 2)), NA())</f>
        <v>1.19</v>
      </c>
    </row>
    <row r="35" spans="1:16">
      <c r="A35" s="336" t="str">
        <f>IF(連結実質赤字比率に係る赤字・黒字の構成分析!C$35="",NA(),連結実質赤字比率に係る赤字・黒字の構成分析!C$35)</f>
        <v>京都市水道事業特別会計</v>
      </c>
      <c r="B35" s="336" t="e">
        <f>IF(ROUND(VALUE(SUBSTITUTE(連結実質赤字比率に係る赤字・黒字の構成分析!F$35,"▲", "-")), 2) &lt; 0, ABS(ROUND(VALUE(SUBSTITUTE(連結実質赤字比率に係る赤字・黒字の構成分析!F$35,"▲", "-")), 2)), NA())</f>
        <v>#N/A</v>
      </c>
      <c r="C35" s="336">
        <f>IF(ROUND(VALUE(SUBSTITUTE(連結実質赤字比率に係る赤字・黒字の構成分析!F$35,"▲", "-")), 2) &gt;= 0, ABS(ROUND(VALUE(SUBSTITUTE(連結実質赤字比率に係る赤字・黒字の構成分析!F$35,"▲", "-")), 2)), NA())</f>
        <v>1.9</v>
      </c>
      <c r="D35" s="336" t="e">
        <f>IF(ROUND(VALUE(SUBSTITUTE(連結実質赤字比率に係る赤字・黒字の構成分析!G$35,"▲", "-")), 2) &lt; 0, ABS(ROUND(VALUE(SUBSTITUTE(連結実質赤字比率に係る赤字・黒字の構成分析!G$35,"▲", "-")), 2)), NA())</f>
        <v>#N/A</v>
      </c>
      <c r="E35" s="336">
        <f>IF(ROUND(VALUE(SUBSTITUTE(連結実質赤字比率に係る赤字・黒字の構成分析!G$35,"▲", "-")), 2) &gt;= 0, ABS(ROUND(VALUE(SUBSTITUTE(連結実質赤字比率に係る赤字・黒字の構成分析!G$35,"▲", "-")), 2)), NA())</f>
        <v>2.46</v>
      </c>
      <c r="F35" s="336" t="e">
        <f>IF(ROUND(VALUE(SUBSTITUTE(連結実質赤字比率に係る赤字・黒字の構成分析!H$35,"▲", "-")), 2) &lt; 0, ABS(ROUND(VALUE(SUBSTITUTE(連結実質赤字比率に係る赤字・黒字の構成分析!H$35,"▲", "-")), 2)), NA())</f>
        <v>#N/A</v>
      </c>
      <c r="G35" s="336">
        <f>IF(ROUND(VALUE(SUBSTITUTE(連結実質赤字比率に係る赤字・黒字の構成分析!H$35,"▲", "-")), 2) &gt;= 0, ABS(ROUND(VALUE(SUBSTITUTE(連結実質赤字比率に係る赤字・黒字の構成分析!H$35,"▲", "-")), 2)), NA())</f>
        <v>3.06</v>
      </c>
      <c r="H35" s="336" t="e">
        <f>IF(ROUND(VALUE(SUBSTITUTE(連結実質赤字比率に係る赤字・黒字の構成分析!I$35,"▲", "-")), 2) &lt; 0, ABS(ROUND(VALUE(SUBSTITUTE(連結実質赤字比率に係る赤字・黒字の構成分析!I$35,"▲", "-")), 2)), NA())</f>
        <v>#N/A</v>
      </c>
      <c r="I35" s="336">
        <f>IF(ROUND(VALUE(SUBSTITUTE(連結実質赤字比率に係る赤字・黒字の構成分析!I$35,"▲", "-")), 2) &gt;= 0, ABS(ROUND(VALUE(SUBSTITUTE(連結実質赤字比率に係る赤字・黒字の構成分析!I$35,"▲", "-")), 2)), NA())</f>
        <v>3.24</v>
      </c>
      <c r="J35" s="336" t="e">
        <f>IF(ROUND(VALUE(SUBSTITUTE(連結実質赤字比率に係る赤字・黒字の構成分析!J$35,"▲", "-")), 2) &lt; 0, ABS(ROUND(VALUE(SUBSTITUTE(連結実質赤字比率に係る赤字・黒字の構成分析!J$35,"▲", "-")), 2)), NA())</f>
        <v>#N/A</v>
      </c>
      <c r="K35" s="336">
        <f>IF(ROUND(VALUE(SUBSTITUTE(連結実質赤字比率に係る赤字・黒字の構成分析!J$35,"▲", "-")), 2) &gt;= 0, ABS(ROUND(VALUE(SUBSTITUTE(連結実質赤字比率に係る赤字・黒字の構成分析!J$35,"▲", "-")), 2)), NA())</f>
        <v>3.89</v>
      </c>
    </row>
    <row r="36" spans="1:16">
      <c r="A36" s="336" t="str">
        <f>IF(連結実質赤字比率に係る赤字・黒字の構成分析!C$34="",NA(),連結実質赤字比率に係る赤字・黒字の構成分析!C$34)</f>
        <v>京都市公共下水道事業特別会計</v>
      </c>
      <c r="B36" s="336" t="e">
        <f>IF(ROUND(VALUE(SUBSTITUTE(連結実質赤字比率に係る赤字・黒字の構成分析!F$34,"▲", "-")), 2) &lt; 0, ABS(ROUND(VALUE(SUBSTITUTE(連結実質赤字比率に係る赤字・黒字の構成分析!F$34,"▲", "-")), 2)), NA())</f>
        <v>#N/A</v>
      </c>
      <c r="C36" s="336">
        <f>IF(ROUND(VALUE(SUBSTITUTE(連結実質赤字比率に係る赤字・黒字の構成分析!F$34,"▲", "-")), 2) &gt;= 0, ABS(ROUND(VALUE(SUBSTITUTE(連結実質赤字比率に係る赤字・黒字の構成分析!F$34,"▲", "-")), 2)), NA())</f>
        <v>5.56</v>
      </c>
      <c r="D36" s="336" t="e">
        <f>IF(ROUND(VALUE(SUBSTITUTE(連結実質赤字比率に係る赤字・黒字の構成分析!G$34,"▲", "-")), 2) &lt; 0, ABS(ROUND(VALUE(SUBSTITUTE(連結実質赤字比率に係る赤字・黒字の構成分析!G$34,"▲", "-")), 2)), NA())</f>
        <v>#N/A</v>
      </c>
      <c r="E36" s="336">
        <f>IF(ROUND(VALUE(SUBSTITUTE(連結実質赤字比率に係る赤字・黒字の構成分析!G$34,"▲", "-")), 2) &gt;= 0, ABS(ROUND(VALUE(SUBSTITUTE(連結実質赤字比率に係る赤字・黒字の構成分析!G$34,"▲", "-")), 2)), NA())</f>
        <v>6.05</v>
      </c>
      <c r="F36" s="336" t="e">
        <f>IF(ROUND(VALUE(SUBSTITUTE(連結実質赤字比率に係る赤字・黒字の構成分析!H$34,"▲", "-")), 2) &lt; 0, ABS(ROUND(VALUE(SUBSTITUTE(連結実質赤字比率に係る赤字・黒字の構成分析!H$34,"▲", "-")), 2)), NA())</f>
        <v>#N/A</v>
      </c>
      <c r="G36" s="336">
        <f>IF(ROUND(VALUE(SUBSTITUTE(連結実質赤字比率に係る赤字・黒字の構成分析!H$34,"▲", "-")), 2) &gt;= 0, ABS(ROUND(VALUE(SUBSTITUTE(連結実質赤字比率に係る赤字・黒字の構成分析!H$34,"▲", "-")), 2)), NA())</f>
        <v>5.91</v>
      </c>
      <c r="H36" s="336" t="e">
        <f>IF(ROUND(VALUE(SUBSTITUTE(連結実質赤字比率に係る赤字・黒字の構成分析!I$34,"▲", "-")), 2) &lt; 0, ABS(ROUND(VALUE(SUBSTITUTE(連結実質赤字比率に係る赤字・黒字の構成分析!I$34,"▲", "-")), 2)), NA())</f>
        <v>#N/A</v>
      </c>
      <c r="I36" s="336">
        <f>IF(ROUND(VALUE(SUBSTITUTE(連結実質赤字比率に係る赤字・黒字の構成分析!I$34,"▲", "-")), 2) &gt;= 0, ABS(ROUND(VALUE(SUBSTITUTE(連結実質赤字比率に係る赤字・黒字の構成分析!I$34,"▲", "-")), 2)), NA())</f>
        <v>4.8499999999999996</v>
      </c>
      <c r="J36" s="336" t="e">
        <f>IF(ROUND(VALUE(SUBSTITUTE(連結実質赤字比率に係る赤字・黒字の構成分析!J$34,"▲", "-")), 2) &lt; 0, ABS(ROUND(VALUE(SUBSTITUTE(連結実質赤字比率に係る赤字・黒字の構成分析!J$34,"▲", "-")), 2)), NA())</f>
        <v>#N/A</v>
      </c>
      <c r="K36" s="336">
        <f>IF(ROUND(VALUE(SUBSTITUTE(連結実質赤字比率に係る赤字・黒字の構成分析!J$34,"▲", "-")), 2) &gt;= 0, ABS(ROUND(VALUE(SUBSTITUTE(連結実質赤字比率に係る赤字・黒字の構成分析!J$34,"▲", "-")), 2)), NA())</f>
        <v>5.26</v>
      </c>
    </row>
    <row r="39" spans="1:16">
      <c r="A39" s="335" t="s">
        <v>595</v>
      </c>
    </row>
    <row r="40" spans="1:16">
      <c r="A40" s="337"/>
      <c r="B40" s="337" t="str">
        <f>'実質公債費比率（分子）の構造'!K$44</f>
        <v>H24</v>
      </c>
      <c r="C40" s="337"/>
      <c r="D40" s="337"/>
      <c r="E40" s="337" t="str">
        <f>'実質公債費比率（分子）の構造'!L$44</f>
        <v>H25</v>
      </c>
      <c r="F40" s="337"/>
      <c r="G40" s="337"/>
      <c r="H40" s="337" t="str">
        <f>'実質公債費比率（分子）の構造'!M$44</f>
        <v>H26</v>
      </c>
      <c r="I40" s="337"/>
      <c r="J40" s="337"/>
      <c r="K40" s="337" t="str">
        <f>'実質公債費比率（分子）の構造'!N$44</f>
        <v>H27</v>
      </c>
      <c r="L40" s="337"/>
      <c r="M40" s="337"/>
      <c r="N40" s="337" t="str">
        <f>'実質公債費比率（分子）の構造'!O$44</f>
        <v>H28</v>
      </c>
      <c r="O40" s="337"/>
      <c r="P40" s="337"/>
    </row>
    <row r="41" spans="1:16">
      <c r="A41" s="337"/>
      <c r="B41" s="337" t="s">
        <v>594</v>
      </c>
      <c r="C41" s="337"/>
      <c r="D41" s="337" t="s">
        <v>593</v>
      </c>
      <c r="E41" s="337" t="s">
        <v>594</v>
      </c>
      <c r="F41" s="337"/>
      <c r="G41" s="337" t="s">
        <v>593</v>
      </c>
      <c r="H41" s="337" t="s">
        <v>594</v>
      </c>
      <c r="I41" s="337"/>
      <c r="J41" s="337" t="s">
        <v>593</v>
      </c>
      <c r="K41" s="337" t="s">
        <v>594</v>
      </c>
      <c r="L41" s="337"/>
      <c r="M41" s="337" t="s">
        <v>593</v>
      </c>
      <c r="N41" s="337" t="s">
        <v>594</v>
      </c>
      <c r="O41" s="337"/>
      <c r="P41" s="337" t="s">
        <v>593</v>
      </c>
    </row>
    <row r="42" spans="1:16">
      <c r="A42" s="337" t="s">
        <v>592</v>
      </c>
      <c r="B42" s="337"/>
      <c r="C42" s="337"/>
      <c r="D42" s="337">
        <f>'実質公債費比率（分子）の構造'!K$52</f>
        <v>82601</v>
      </c>
      <c r="E42" s="337"/>
      <c r="F42" s="337"/>
      <c r="G42" s="337">
        <f>'実質公債費比率（分子）の構造'!L$52</f>
        <v>83884</v>
      </c>
      <c r="H42" s="337"/>
      <c r="I42" s="337"/>
      <c r="J42" s="337">
        <f>'実質公債費比率（分子）の構造'!M$52</f>
        <v>83985</v>
      </c>
      <c r="K42" s="337"/>
      <c r="L42" s="337"/>
      <c r="M42" s="337">
        <f>'実質公債費比率（分子）の構造'!N$52</f>
        <v>84203</v>
      </c>
      <c r="N42" s="337"/>
      <c r="O42" s="337"/>
      <c r="P42" s="337">
        <f>'実質公債費比率（分子）の構造'!O$52</f>
        <v>83472</v>
      </c>
    </row>
    <row r="43" spans="1:16">
      <c r="A43" s="337" t="s">
        <v>591</v>
      </c>
      <c r="B43" s="337">
        <f>'実質公債費比率（分子）の構造'!K$51</f>
        <v>9</v>
      </c>
      <c r="C43" s="337"/>
      <c r="D43" s="337"/>
      <c r="E43" s="337">
        <f>'実質公債費比率（分子）の構造'!L$51</f>
        <v>1</v>
      </c>
      <c r="F43" s="337"/>
      <c r="G43" s="337"/>
      <c r="H43" s="337">
        <f>'実質公債費比率（分子）の構造'!M$51</f>
        <v>3</v>
      </c>
      <c r="I43" s="337"/>
      <c r="J43" s="337"/>
      <c r="K43" s="337">
        <f>'実質公債費比率（分子）の構造'!N$51</f>
        <v>2</v>
      </c>
      <c r="L43" s="337"/>
      <c r="M43" s="337"/>
      <c r="N43" s="337">
        <f>'実質公債費比率（分子）の構造'!O$51</f>
        <v>0</v>
      </c>
      <c r="O43" s="337"/>
      <c r="P43" s="337"/>
    </row>
    <row r="44" spans="1:16">
      <c r="A44" s="337" t="s">
        <v>590</v>
      </c>
      <c r="B44" s="337">
        <f>'実質公債費比率（分子）の構造'!K$50</f>
        <v>1071</v>
      </c>
      <c r="C44" s="337"/>
      <c r="D44" s="337"/>
      <c r="E44" s="337">
        <f>'実質公債費比率（分子）の構造'!L$50</f>
        <v>921</v>
      </c>
      <c r="F44" s="337"/>
      <c r="G44" s="337"/>
      <c r="H44" s="337">
        <f>'実質公債費比率（分子）の構造'!M$50</f>
        <v>922</v>
      </c>
      <c r="I44" s="337"/>
      <c r="J44" s="337"/>
      <c r="K44" s="337">
        <f>'実質公債費比率（分子）の構造'!N$50</f>
        <v>922</v>
      </c>
      <c r="L44" s="337"/>
      <c r="M44" s="337"/>
      <c r="N44" s="337">
        <f>'実質公債費比率（分子）の構造'!O$50</f>
        <v>832</v>
      </c>
      <c r="O44" s="337"/>
      <c r="P44" s="337"/>
    </row>
    <row r="45" spans="1:16">
      <c r="A45" s="337" t="s">
        <v>589</v>
      </c>
      <c r="B45" s="337" t="str">
        <f>'実質公債費比率（分子）の構造'!K$49</f>
        <v>-</v>
      </c>
      <c r="C45" s="337"/>
      <c r="D45" s="337"/>
      <c r="E45" s="337" t="str">
        <f>'実質公債費比率（分子）の構造'!L$49</f>
        <v>-</v>
      </c>
      <c r="F45" s="337"/>
      <c r="G45" s="337"/>
      <c r="H45" s="337" t="str">
        <f>'実質公債費比率（分子）の構造'!M$49</f>
        <v>-</v>
      </c>
      <c r="I45" s="337"/>
      <c r="J45" s="337"/>
      <c r="K45" s="337" t="str">
        <f>'実質公債費比率（分子）の構造'!N$49</f>
        <v>-</v>
      </c>
      <c r="L45" s="337"/>
      <c r="M45" s="337"/>
      <c r="N45" s="337" t="str">
        <f>'実質公債費比率（分子）の構造'!O$49</f>
        <v>-</v>
      </c>
      <c r="O45" s="337"/>
      <c r="P45" s="337"/>
    </row>
    <row r="46" spans="1:16">
      <c r="A46" s="337" t="s">
        <v>588</v>
      </c>
      <c r="B46" s="337">
        <f>'実質公債費比率（分子）の構造'!K$48</f>
        <v>23679</v>
      </c>
      <c r="C46" s="337"/>
      <c r="D46" s="337"/>
      <c r="E46" s="337">
        <f>'実質公債費比率（分子）の構造'!L$48</f>
        <v>23437</v>
      </c>
      <c r="F46" s="337"/>
      <c r="G46" s="337"/>
      <c r="H46" s="337">
        <f>'実質公債費比率（分子）の構造'!M$48</f>
        <v>22765</v>
      </c>
      <c r="I46" s="337"/>
      <c r="J46" s="337"/>
      <c r="K46" s="337">
        <f>'実質公債費比率（分子）の構造'!N$48</f>
        <v>23221</v>
      </c>
      <c r="L46" s="337"/>
      <c r="M46" s="337"/>
      <c r="N46" s="337">
        <f>'実質公債費比率（分子）の構造'!O$48</f>
        <v>21138</v>
      </c>
      <c r="O46" s="337"/>
      <c r="P46" s="337"/>
    </row>
    <row r="47" spans="1:16">
      <c r="A47" s="337" t="s">
        <v>587</v>
      </c>
      <c r="B47" s="337">
        <f>'実質公債費比率（分子）の構造'!K$47</f>
        <v>40653</v>
      </c>
      <c r="C47" s="337"/>
      <c r="D47" s="337"/>
      <c r="E47" s="337">
        <f>'実質公債費比率（分子）の構造'!L$47</f>
        <v>41579</v>
      </c>
      <c r="F47" s="337"/>
      <c r="G47" s="337"/>
      <c r="H47" s="337">
        <f>'実質公債費比率（分子）の構造'!M$47</f>
        <v>42673</v>
      </c>
      <c r="I47" s="337"/>
      <c r="J47" s="337"/>
      <c r="K47" s="337">
        <f>'実質公債費比率（分子）の構造'!N$47</f>
        <v>42685</v>
      </c>
      <c r="L47" s="337"/>
      <c r="M47" s="337"/>
      <c r="N47" s="337">
        <f>'実質公債費比率（分子）の構造'!O$47</f>
        <v>43080</v>
      </c>
      <c r="O47" s="337"/>
      <c r="P47" s="337"/>
    </row>
    <row r="48" spans="1:16">
      <c r="A48" s="337" t="s">
        <v>586</v>
      </c>
      <c r="B48" s="337">
        <f>'実質公債費比率（分子）の構造'!K$46</f>
        <v>11555</v>
      </c>
      <c r="C48" s="337"/>
      <c r="D48" s="337"/>
      <c r="E48" s="337">
        <f>'実質公債費比率（分子）の構造'!L$46</f>
        <v>12953</v>
      </c>
      <c r="F48" s="337"/>
      <c r="G48" s="337"/>
      <c r="H48" s="337">
        <f>'実質公債費比率（分子）の構造'!M$46</f>
        <v>18162</v>
      </c>
      <c r="I48" s="337"/>
      <c r="J48" s="337"/>
      <c r="K48" s="337">
        <f>'実質公債費比率（分子）の構造'!N$46</f>
        <v>16380</v>
      </c>
      <c r="L48" s="337"/>
      <c r="M48" s="337"/>
      <c r="N48" s="337">
        <f>'実質公債費比率（分子）の構造'!O$46</f>
        <v>14540</v>
      </c>
      <c r="O48" s="337"/>
      <c r="P48" s="337"/>
    </row>
    <row r="49" spans="1:16">
      <c r="A49" s="337" t="s">
        <v>585</v>
      </c>
      <c r="B49" s="337">
        <f>'実質公債費比率（分子）の構造'!K$45</f>
        <v>48049</v>
      </c>
      <c r="C49" s="337"/>
      <c r="D49" s="337"/>
      <c r="E49" s="337">
        <f>'実質公債費比率（分子）の構造'!L$45</f>
        <v>47014</v>
      </c>
      <c r="F49" s="337"/>
      <c r="G49" s="337"/>
      <c r="H49" s="337">
        <f>'実質公債費比率（分子）の構造'!M$45</f>
        <v>47553</v>
      </c>
      <c r="I49" s="337"/>
      <c r="J49" s="337"/>
      <c r="K49" s="337">
        <f>'実質公債費比率（分子）の構造'!N$45</f>
        <v>45817</v>
      </c>
      <c r="L49" s="337"/>
      <c r="M49" s="337"/>
      <c r="N49" s="337">
        <f>'実質公債費比率（分子）の構造'!O$45</f>
        <v>46003</v>
      </c>
      <c r="O49" s="337"/>
      <c r="P49" s="337"/>
    </row>
    <row r="50" spans="1:16">
      <c r="A50" s="337" t="s">
        <v>584</v>
      </c>
      <c r="B50" s="337" t="e">
        <f>NA()</f>
        <v>#N/A</v>
      </c>
      <c r="C50" s="337">
        <f>IF(ISNUMBER('実質公債費比率（分子）の構造'!K$53),'実質公債費比率（分子）の構造'!K$53,NA())</f>
        <v>42415</v>
      </c>
      <c r="D50" s="337" t="e">
        <f>NA()</f>
        <v>#N/A</v>
      </c>
      <c r="E50" s="337" t="e">
        <f>NA()</f>
        <v>#N/A</v>
      </c>
      <c r="F50" s="337">
        <f>IF(ISNUMBER('実質公債費比率（分子）の構造'!L$53),'実質公債費比率（分子）の構造'!L$53,NA())</f>
        <v>42021</v>
      </c>
      <c r="G50" s="337" t="e">
        <f>NA()</f>
        <v>#N/A</v>
      </c>
      <c r="H50" s="337" t="e">
        <f>NA()</f>
        <v>#N/A</v>
      </c>
      <c r="I50" s="337">
        <f>IF(ISNUMBER('実質公債費比率（分子）の構造'!M$53),'実質公債費比率（分子）の構造'!M$53,NA())</f>
        <v>48093</v>
      </c>
      <c r="J50" s="337" t="e">
        <f>NA()</f>
        <v>#N/A</v>
      </c>
      <c r="K50" s="337" t="e">
        <f>NA()</f>
        <v>#N/A</v>
      </c>
      <c r="L50" s="337">
        <f>IF(ISNUMBER('実質公債費比率（分子）の構造'!N$53),'実質公債費比率（分子）の構造'!N$53,NA())</f>
        <v>44824</v>
      </c>
      <c r="M50" s="337" t="e">
        <f>NA()</f>
        <v>#N/A</v>
      </c>
      <c r="N50" s="337" t="e">
        <f>NA()</f>
        <v>#N/A</v>
      </c>
      <c r="O50" s="337">
        <f>IF(ISNUMBER('実質公債費比率（分子）の構造'!O$53),'実質公債費比率（分子）の構造'!O$53,NA())</f>
        <v>42121</v>
      </c>
      <c r="P50" s="337" t="e">
        <f>NA()</f>
        <v>#N/A</v>
      </c>
    </row>
    <row r="53" spans="1:16">
      <c r="A53" s="335" t="s">
        <v>583</v>
      </c>
    </row>
    <row r="54" spans="1:16">
      <c r="A54" s="336"/>
      <c r="B54" s="336" t="str">
        <f>'将来負担比率（分子）の構造'!I$40</f>
        <v>H24</v>
      </c>
      <c r="C54" s="336"/>
      <c r="D54" s="336"/>
      <c r="E54" s="336" t="str">
        <f>'将来負担比率（分子）の構造'!J$40</f>
        <v>H25</v>
      </c>
      <c r="F54" s="336"/>
      <c r="G54" s="336"/>
      <c r="H54" s="336" t="str">
        <f>'将来負担比率（分子）の構造'!K$40</f>
        <v>H26</v>
      </c>
      <c r="I54" s="336"/>
      <c r="J54" s="336"/>
      <c r="K54" s="336" t="str">
        <f>'将来負担比率（分子）の構造'!L$40</f>
        <v>H27</v>
      </c>
      <c r="L54" s="336"/>
      <c r="M54" s="336"/>
      <c r="N54" s="336" t="str">
        <f>'将来負担比率（分子）の構造'!M$40</f>
        <v>H28</v>
      </c>
      <c r="O54" s="336"/>
      <c r="P54" s="336"/>
    </row>
    <row r="55" spans="1:16">
      <c r="A55" s="336"/>
      <c r="B55" s="336" t="s">
        <v>363</v>
      </c>
      <c r="C55" s="336"/>
      <c r="D55" s="336" t="s">
        <v>582</v>
      </c>
      <c r="E55" s="336" t="s">
        <v>363</v>
      </c>
      <c r="F55" s="336"/>
      <c r="G55" s="336" t="s">
        <v>582</v>
      </c>
      <c r="H55" s="336" t="s">
        <v>363</v>
      </c>
      <c r="I55" s="336"/>
      <c r="J55" s="336" t="s">
        <v>582</v>
      </c>
      <c r="K55" s="336" t="s">
        <v>363</v>
      </c>
      <c r="L55" s="336"/>
      <c r="M55" s="336" t="s">
        <v>582</v>
      </c>
      <c r="N55" s="336" t="s">
        <v>363</v>
      </c>
      <c r="O55" s="336"/>
      <c r="P55" s="336" t="s">
        <v>582</v>
      </c>
    </row>
    <row r="56" spans="1:16">
      <c r="A56" s="336" t="s">
        <v>567</v>
      </c>
      <c r="B56" s="336"/>
      <c r="C56" s="336"/>
      <c r="D56" s="336">
        <f>'将来負担比率（分子）の構造'!I$52</f>
        <v>676736</v>
      </c>
      <c r="E56" s="336"/>
      <c r="F56" s="336"/>
      <c r="G56" s="336">
        <f>'将来負担比率（分子）の構造'!J$52</f>
        <v>692536</v>
      </c>
      <c r="H56" s="336"/>
      <c r="I56" s="336"/>
      <c r="J56" s="336">
        <f>'将来負担比率（分子）の構造'!K$52</f>
        <v>705706</v>
      </c>
      <c r="K56" s="336"/>
      <c r="L56" s="336"/>
      <c r="M56" s="336">
        <f>'将来負担比率（分子）の構造'!L$52</f>
        <v>711322</v>
      </c>
      <c r="N56" s="336"/>
      <c r="O56" s="336"/>
      <c r="P56" s="336">
        <f>'将来負担比率（分子）の構造'!M$52</f>
        <v>714544</v>
      </c>
    </row>
    <row r="57" spans="1:16">
      <c r="A57" s="336" t="s">
        <v>568</v>
      </c>
      <c r="B57" s="336"/>
      <c r="C57" s="336"/>
      <c r="D57" s="336">
        <f>'将来負担比率（分子）の構造'!I$51</f>
        <v>323609</v>
      </c>
      <c r="E57" s="336"/>
      <c r="F57" s="336"/>
      <c r="G57" s="336">
        <f>'将来負担比率（分子）の構造'!J$51</f>
        <v>328515</v>
      </c>
      <c r="H57" s="336"/>
      <c r="I57" s="336"/>
      <c r="J57" s="336">
        <f>'将来負担比率（分子）の構造'!K$51</f>
        <v>330251</v>
      </c>
      <c r="K57" s="336"/>
      <c r="L57" s="336"/>
      <c r="M57" s="336">
        <f>'将来負担比率（分子）の構造'!L$51</f>
        <v>321373</v>
      </c>
      <c r="N57" s="336"/>
      <c r="O57" s="336"/>
      <c r="P57" s="336">
        <f>'将来負担比率（分子）の構造'!M$51</f>
        <v>325249</v>
      </c>
    </row>
    <row r="58" spans="1:16">
      <c r="A58" s="336" t="s">
        <v>569</v>
      </c>
      <c r="B58" s="336"/>
      <c r="C58" s="336"/>
      <c r="D58" s="336">
        <f>'将来負担比率（分子）の構造'!I$50</f>
        <v>124984</v>
      </c>
      <c r="E58" s="336"/>
      <c r="F58" s="336"/>
      <c r="G58" s="336">
        <f>'将来負担比率（分子）の構造'!J$50</f>
        <v>132523</v>
      </c>
      <c r="H58" s="336"/>
      <c r="I58" s="336"/>
      <c r="J58" s="336">
        <f>'将来負担比率（分子）の構造'!K$50</f>
        <v>119888</v>
      </c>
      <c r="K58" s="336"/>
      <c r="L58" s="336"/>
      <c r="M58" s="336">
        <f>'将来負担比率（分子）の構造'!L$50</f>
        <v>127769</v>
      </c>
      <c r="N58" s="336"/>
      <c r="O58" s="336"/>
      <c r="P58" s="336">
        <f>'将来負担比率（分子）の構造'!M$50</f>
        <v>124094</v>
      </c>
    </row>
    <row r="59" spans="1:16">
      <c r="A59" s="336" t="s">
        <v>571</v>
      </c>
      <c r="B59" s="336" t="str">
        <f>'将来負担比率（分子）の構造'!I$49</f>
        <v>-</v>
      </c>
      <c r="C59" s="336"/>
      <c r="D59" s="336"/>
      <c r="E59" s="336" t="str">
        <f>'将来負担比率（分子）の構造'!J$49</f>
        <v>-</v>
      </c>
      <c r="F59" s="336"/>
      <c r="G59" s="336"/>
      <c r="H59" s="336" t="str">
        <f>'将来負担比率（分子）の構造'!K$49</f>
        <v>-</v>
      </c>
      <c r="I59" s="336"/>
      <c r="J59" s="336"/>
      <c r="K59" s="336" t="str">
        <f>'将来負担比率（分子）の構造'!L$49</f>
        <v>-</v>
      </c>
      <c r="L59" s="336"/>
      <c r="M59" s="336"/>
      <c r="N59" s="336" t="str">
        <f>'将来負担比率（分子）の構造'!M$49</f>
        <v>-</v>
      </c>
      <c r="O59" s="336"/>
      <c r="P59" s="336"/>
    </row>
    <row r="60" spans="1:16">
      <c r="A60" s="336" t="s">
        <v>572</v>
      </c>
      <c r="B60" s="336" t="str">
        <f>'将来負担比率（分子）の構造'!I$48</f>
        <v>-</v>
      </c>
      <c r="C60" s="336"/>
      <c r="D60" s="336"/>
      <c r="E60" s="336" t="str">
        <f>'将来負担比率（分子）の構造'!J$48</f>
        <v>-</v>
      </c>
      <c r="F60" s="336"/>
      <c r="G60" s="336"/>
      <c r="H60" s="336" t="str">
        <f>'将来負担比率（分子）の構造'!K$48</f>
        <v>-</v>
      </c>
      <c r="I60" s="336"/>
      <c r="J60" s="336"/>
      <c r="K60" s="336" t="str">
        <f>'将来負担比率（分子）の構造'!L$48</f>
        <v>-</v>
      </c>
      <c r="L60" s="336"/>
      <c r="M60" s="336"/>
      <c r="N60" s="336" t="str">
        <f>'将来負担比率（分子）の構造'!M$48</f>
        <v>-</v>
      </c>
      <c r="O60" s="336"/>
      <c r="P60" s="336"/>
    </row>
    <row r="61" spans="1:16">
      <c r="A61" s="336" t="s">
        <v>574</v>
      </c>
      <c r="B61" s="336">
        <f>'将来負担比率（分子）の構造'!I$46</f>
        <v>6045</v>
      </c>
      <c r="C61" s="336"/>
      <c r="D61" s="336"/>
      <c r="E61" s="336">
        <f>'将来負担比率（分子）の構造'!J$46</f>
        <v>5951</v>
      </c>
      <c r="F61" s="336"/>
      <c r="G61" s="336"/>
      <c r="H61" s="336">
        <f>'将来負担比率（分子）の構造'!K$46</f>
        <v>4130</v>
      </c>
      <c r="I61" s="336"/>
      <c r="J61" s="336"/>
      <c r="K61" s="336">
        <f>'将来負担比率（分子）の構造'!L$46</f>
        <v>6208</v>
      </c>
      <c r="L61" s="336"/>
      <c r="M61" s="336"/>
      <c r="N61" s="336">
        <f>'将来負担比率（分子）の構造'!M$46</f>
        <v>3251</v>
      </c>
      <c r="O61" s="336"/>
      <c r="P61" s="336"/>
    </row>
    <row r="62" spans="1:16">
      <c r="A62" s="336" t="s">
        <v>575</v>
      </c>
      <c r="B62" s="336">
        <f>'将来負担比率（分子）の構造'!I$45</f>
        <v>97376</v>
      </c>
      <c r="C62" s="336"/>
      <c r="D62" s="336"/>
      <c r="E62" s="336">
        <f>'将来負担比率（分子）の構造'!J$45</f>
        <v>90715</v>
      </c>
      <c r="F62" s="336"/>
      <c r="G62" s="336"/>
      <c r="H62" s="336">
        <f>'将来負担比率（分子）の構造'!K$45</f>
        <v>84144</v>
      </c>
      <c r="I62" s="336"/>
      <c r="J62" s="336"/>
      <c r="K62" s="336">
        <f>'将来負担比率（分子）の構造'!L$45</f>
        <v>78466</v>
      </c>
      <c r="L62" s="336"/>
      <c r="M62" s="336"/>
      <c r="N62" s="336">
        <f>'将来負担比率（分子）の構造'!M$45</f>
        <v>77573</v>
      </c>
      <c r="O62" s="336"/>
      <c r="P62" s="336"/>
    </row>
    <row r="63" spans="1:16">
      <c r="A63" s="336" t="s">
        <v>576</v>
      </c>
      <c r="B63" s="336" t="str">
        <f>'将来負担比率（分子）の構造'!I$44</f>
        <v>-</v>
      </c>
      <c r="C63" s="336"/>
      <c r="D63" s="336"/>
      <c r="E63" s="336" t="str">
        <f>'将来負担比率（分子）の構造'!J$44</f>
        <v>-</v>
      </c>
      <c r="F63" s="336"/>
      <c r="G63" s="336"/>
      <c r="H63" s="336" t="str">
        <f>'将来負担比率（分子）の構造'!K$44</f>
        <v>-</v>
      </c>
      <c r="I63" s="336"/>
      <c r="J63" s="336"/>
      <c r="K63" s="336" t="str">
        <f>'将来負担比率（分子）の構造'!L$44</f>
        <v>-</v>
      </c>
      <c r="L63" s="336"/>
      <c r="M63" s="336"/>
      <c r="N63" s="336" t="str">
        <f>'将来負担比率（分子）の構造'!M$44</f>
        <v>-</v>
      </c>
      <c r="O63" s="336"/>
      <c r="P63" s="336"/>
    </row>
    <row r="64" spans="1:16">
      <c r="A64" s="336" t="s">
        <v>577</v>
      </c>
      <c r="B64" s="336">
        <f>'将来負担比率（分子）の構造'!I$43</f>
        <v>296911</v>
      </c>
      <c r="C64" s="336"/>
      <c r="D64" s="336"/>
      <c r="E64" s="336">
        <f>'将来負担比率（分子）の構造'!J$43</f>
        <v>299276</v>
      </c>
      <c r="F64" s="336"/>
      <c r="G64" s="336"/>
      <c r="H64" s="336">
        <f>'将来負担比率（分子）の構造'!K$43</f>
        <v>297998</v>
      </c>
      <c r="I64" s="336"/>
      <c r="J64" s="336"/>
      <c r="K64" s="336">
        <f>'将来負担比率（分子）の構造'!L$43</f>
        <v>292523</v>
      </c>
      <c r="L64" s="336"/>
      <c r="M64" s="336"/>
      <c r="N64" s="336">
        <f>'将来負担比率（分子）の構造'!M$43</f>
        <v>284539</v>
      </c>
      <c r="O64" s="336"/>
      <c r="P64" s="336"/>
    </row>
    <row r="65" spans="1:16">
      <c r="A65" s="336" t="s">
        <v>578</v>
      </c>
      <c r="B65" s="336">
        <f>'将来負担比率（分子）の構造'!I$42</f>
        <v>21807</v>
      </c>
      <c r="C65" s="336"/>
      <c r="D65" s="336"/>
      <c r="E65" s="336">
        <f>'将来負担比率（分子）の構造'!J$42</f>
        <v>18381</v>
      </c>
      <c r="F65" s="336"/>
      <c r="G65" s="336"/>
      <c r="H65" s="336">
        <f>'将来負担比率（分子）の構造'!K$42</f>
        <v>14792</v>
      </c>
      <c r="I65" s="336"/>
      <c r="J65" s="336"/>
      <c r="K65" s="336">
        <f>'将来負担比率（分子）の構造'!L$42</f>
        <v>12719</v>
      </c>
      <c r="L65" s="336"/>
      <c r="M65" s="336"/>
      <c r="N65" s="336">
        <f>'将来負担比率（分子）の構造'!M$42</f>
        <v>10537</v>
      </c>
      <c r="O65" s="336"/>
      <c r="P65" s="336"/>
    </row>
    <row r="66" spans="1:16">
      <c r="A66" s="336" t="s">
        <v>579</v>
      </c>
      <c r="B66" s="336">
        <f>'将来負担比率（分子）の構造'!I$41</f>
        <v>1391216</v>
      </c>
      <c r="C66" s="336"/>
      <c r="D66" s="336"/>
      <c r="E66" s="336">
        <f>'将来負担比率（分子）の構造'!J$41</f>
        <v>1414606</v>
      </c>
      <c r="F66" s="336"/>
      <c r="G66" s="336"/>
      <c r="H66" s="336">
        <f>'将来負担比率（分子）の構造'!K$41</f>
        <v>1427474</v>
      </c>
      <c r="I66" s="336"/>
      <c r="J66" s="336"/>
      <c r="K66" s="336">
        <f>'将来負担比率（分子）の構造'!L$41</f>
        <v>1448728</v>
      </c>
      <c r="L66" s="336"/>
      <c r="M66" s="336"/>
      <c r="N66" s="336">
        <f>'将来負担比率（分子）の構造'!M$41</f>
        <v>1457994</v>
      </c>
      <c r="O66" s="336"/>
      <c r="P66" s="336"/>
    </row>
    <row r="67" spans="1:16">
      <c r="A67" s="336" t="s">
        <v>581</v>
      </c>
      <c r="B67" s="336" t="e">
        <f>NA()</f>
        <v>#N/A</v>
      </c>
      <c r="C67" s="336">
        <f>IF(ISNUMBER('将来負担比率（分子）の構造'!I$53), IF('将来負担比率（分子）の構造'!I$53 &lt; 0, 0, '将来負担比率（分子）の構造'!I$53), NA())</f>
        <v>688026</v>
      </c>
      <c r="D67" s="336" t="e">
        <f>NA()</f>
        <v>#N/A</v>
      </c>
      <c r="E67" s="336" t="e">
        <f>NA()</f>
        <v>#N/A</v>
      </c>
      <c r="F67" s="336">
        <f>IF(ISNUMBER('将来負担比率（分子）の構造'!J$53), IF('将来負担比率（分子）の構造'!J$53 &lt; 0, 0, '将来負担比率（分子）の構造'!J$53), NA())</f>
        <v>675356</v>
      </c>
      <c r="G67" s="336" t="e">
        <f>NA()</f>
        <v>#N/A</v>
      </c>
      <c r="H67" s="336" t="e">
        <f>NA()</f>
        <v>#N/A</v>
      </c>
      <c r="I67" s="336">
        <f>IF(ISNUMBER('将来負担比率（分子）の構造'!K$53), IF('将来負担比率（分子）の構造'!K$53 &lt; 0, 0, '将来負担比率（分子）の構造'!K$53), NA())</f>
        <v>672693</v>
      </c>
      <c r="J67" s="336" t="e">
        <f>NA()</f>
        <v>#N/A</v>
      </c>
      <c r="K67" s="336" t="e">
        <f>NA()</f>
        <v>#N/A</v>
      </c>
      <c r="L67" s="336">
        <f>IF(ISNUMBER('将来負担比率（分子）の構造'!L$53), IF('将来負担比率（分子）の構造'!L$53 &lt; 0, 0, '将来負担比率（分子）の構造'!L$53), NA())</f>
        <v>678180</v>
      </c>
      <c r="M67" s="336" t="e">
        <f>NA()</f>
        <v>#N/A</v>
      </c>
      <c r="N67" s="336" t="e">
        <f>NA()</f>
        <v>#N/A</v>
      </c>
      <c r="O67" s="336">
        <f>IF(ISNUMBER('将来負担比率（分子）の構造'!M$53), IF('将来負担比率（分子）の構造'!M$53 &lt; 0, 0, '将来負担比率（分子）の構造'!M$53), NA())</f>
        <v>670006</v>
      </c>
      <c r="P67" s="336"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3203125" style="3" customWidth="1"/>
    <col min="2" max="2" width="18.109375" style="3" customWidth="1"/>
    <col min="3" max="3" width="22.6640625" style="3" customWidth="1"/>
    <col min="4" max="9" width="18.109375" style="3" customWidth="1"/>
    <col min="10" max="10" width="22.77734375" style="3" customWidth="1"/>
    <col min="11" max="15" width="18.109375" style="3" customWidth="1"/>
    <col min="16" max="16" width="6.109375" style="13" customWidth="1"/>
    <col min="17" max="17" width="5.88671875" style="12" customWidth="1"/>
    <col min="18" max="18" width="19.109375" style="3" hidden="1"/>
    <col min="19" max="23" width="12.6640625" style="3" hidden="1"/>
    <col min="24" max="257" width="8.6640625" style="3" hidden="1"/>
    <col min="258" max="263" width="14.88671875" style="3" hidden="1"/>
    <col min="264" max="265" width="15.88671875" style="3" hidden="1"/>
    <col min="266" max="271" width="16.109375" style="3" hidden="1"/>
    <col min="272" max="272" width="6.109375" style="3" hidden="1"/>
    <col min="273" max="273" width="3" style="3" hidden="1"/>
    <col min="274" max="513" width="8.6640625" style="3" hidden="1"/>
    <col min="514" max="519" width="14.88671875" style="3" hidden="1"/>
    <col min="520" max="521" width="15.88671875" style="3" hidden="1"/>
    <col min="522" max="527" width="16.109375" style="3" hidden="1"/>
    <col min="528" max="528" width="6.109375" style="3" hidden="1"/>
    <col min="529" max="529" width="3" style="3" hidden="1"/>
    <col min="530" max="769" width="8.6640625" style="3" hidden="1"/>
    <col min="770" max="775" width="14.88671875" style="3" hidden="1"/>
    <col min="776" max="777" width="15.88671875" style="3" hidden="1"/>
    <col min="778" max="783" width="16.109375" style="3" hidden="1"/>
    <col min="784" max="784" width="6.109375" style="3" hidden="1"/>
    <col min="785" max="785" width="3" style="3" hidden="1"/>
    <col min="786" max="1025" width="8.6640625" style="3" hidden="1"/>
    <col min="1026" max="1031" width="14.88671875" style="3" hidden="1"/>
    <col min="1032" max="1033" width="15.88671875" style="3" hidden="1"/>
    <col min="1034" max="1039" width="16.109375" style="3" hidden="1"/>
    <col min="1040" max="1040" width="6.109375" style="3" hidden="1"/>
    <col min="1041" max="1041" width="3" style="3" hidden="1"/>
    <col min="1042" max="1281" width="8.6640625" style="3" hidden="1"/>
    <col min="1282" max="1287" width="14.88671875" style="3" hidden="1"/>
    <col min="1288" max="1289" width="15.88671875" style="3" hidden="1"/>
    <col min="1290" max="1295" width="16.109375" style="3" hidden="1"/>
    <col min="1296" max="1296" width="6.109375" style="3" hidden="1"/>
    <col min="1297" max="1297" width="3" style="3" hidden="1"/>
    <col min="1298" max="1537" width="8.6640625" style="3" hidden="1"/>
    <col min="1538" max="1543" width="14.88671875" style="3" hidden="1"/>
    <col min="1544" max="1545" width="15.88671875" style="3" hidden="1"/>
    <col min="1546" max="1551" width="16.109375" style="3" hidden="1"/>
    <col min="1552" max="1552" width="6.109375" style="3" hidden="1"/>
    <col min="1553" max="1553" width="3" style="3" hidden="1"/>
    <col min="1554" max="1793" width="8.6640625" style="3" hidden="1"/>
    <col min="1794" max="1799" width="14.88671875" style="3" hidden="1"/>
    <col min="1800" max="1801" width="15.88671875" style="3" hidden="1"/>
    <col min="1802" max="1807" width="16.109375" style="3" hidden="1"/>
    <col min="1808" max="1808" width="6.109375" style="3" hidden="1"/>
    <col min="1809" max="1809" width="3" style="3" hidden="1"/>
    <col min="1810" max="2049" width="8.6640625" style="3" hidden="1"/>
    <col min="2050" max="2055" width="14.88671875" style="3" hidden="1"/>
    <col min="2056" max="2057" width="15.88671875" style="3" hidden="1"/>
    <col min="2058" max="2063" width="16.109375" style="3" hidden="1"/>
    <col min="2064" max="2064" width="6.109375" style="3" hidden="1"/>
    <col min="2065" max="2065" width="3" style="3" hidden="1"/>
    <col min="2066" max="2305" width="8.6640625" style="3" hidden="1"/>
    <col min="2306" max="2311" width="14.88671875" style="3" hidden="1"/>
    <col min="2312" max="2313" width="15.88671875" style="3" hidden="1"/>
    <col min="2314" max="2319" width="16.109375" style="3" hidden="1"/>
    <col min="2320" max="2320" width="6.109375" style="3" hidden="1"/>
    <col min="2321" max="2321" width="3" style="3" hidden="1"/>
    <col min="2322" max="2561" width="8.6640625" style="3" hidden="1"/>
    <col min="2562" max="2567" width="14.88671875" style="3" hidden="1"/>
    <col min="2568" max="2569" width="15.88671875" style="3" hidden="1"/>
    <col min="2570" max="2575" width="16.109375" style="3" hidden="1"/>
    <col min="2576" max="2576" width="6.109375" style="3" hidden="1"/>
    <col min="2577" max="2577" width="3" style="3" hidden="1"/>
    <col min="2578" max="2817" width="8.6640625" style="3" hidden="1"/>
    <col min="2818" max="2823" width="14.88671875" style="3" hidden="1"/>
    <col min="2824" max="2825" width="15.88671875" style="3" hidden="1"/>
    <col min="2826" max="2831" width="16.109375" style="3" hidden="1"/>
    <col min="2832" max="2832" width="6.109375" style="3" hidden="1"/>
    <col min="2833" max="2833" width="3" style="3" hidden="1"/>
    <col min="2834" max="3073" width="8.6640625" style="3" hidden="1"/>
    <col min="3074" max="3079" width="14.88671875" style="3" hidden="1"/>
    <col min="3080" max="3081" width="15.88671875" style="3" hidden="1"/>
    <col min="3082" max="3087" width="16.109375" style="3" hidden="1"/>
    <col min="3088" max="3088" width="6.109375" style="3" hidden="1"/>
    <col min="3089" max="3089" width="3" style="3" hidden="1"/>
    <col min="3090" max="3329" width="8.6640625" style="3" hidden="1"/>
    <col min="3330" max="3335" width="14.88671875" style="3" hidden="1"/>
    <col min="3336" max="3337" width="15.88671875" style="3" hidden="1"/>
    <col min="3338" max="3343" width="16.109375" style="3" hidden="1"/>
    <col min="3344" max="3344" width="6.109375" style="3" hidden="1"/>
    <col min="3345" max="3345" width="3" style="3" hidden="1"/>
    <col min="3346" max="3585" width="8.6640625" style="3" hidden="1"/>
    <col min="3586" max="3591" width="14.88671875" style="3" hidden="1"/>
    <col min="3592" max="3593" width="15.88671875" style="3" hidden="1"/>
    <col min="3594" max="3599" width="16.109375" style="3" hidden="1"/>
    <col min="3600" max="3600" width="6.109375" style="3" hidden="1"/>
    <col min="3601" max="3601" width="3" style="3" hidden="1"/>
    <col min="3602" max="3841" width="8.6640625" style="3" hidden="1"/>
    <col min="3842" max="3847" width="14.88671875" style="3" hidden="1"/>
    <col min="3848" max="3849" width="15.88671875" style="3" hidden="1"/>
    <col min="3850" max="3855" width="16.109375" style="3" hidden="1"/>
    <col min="3856" max="3856" width="6.109375" style="3" hidden="1"/>
    <col min="3857" max="3857" width="3" style="3" hidden="1"/>
    <col min="3858" max="4097" width="8.6640625" style="3" hidden="1"/>
    <col min="4098" max="4103" width="14.88671875" style="3" hidden="1"/>
    <col min="4104" max="4105" width="15.88671875" style="3" hidden="1"/>
    <col min="4106" max="4111" width="16.109375" style="3" hidden="1"/>
    <col min="4112" max="4112" width="6.109375" style="3" hidden="1"/>
    <col min="4113" max="4113" width="3" style="3" hidden="1"/>
    <col min="4114" max="4353" width="8.6640625" style="3" hidden="1"/>
    <col min="4354" max="4359" width="14.88671875" style="3" hidden="1"/>
    <col min="4360" max="4361" width="15.88671875" style="3" hidden="1"/>
    <col min="4362" max="4367" width="16.109375" style="3" hidden="1"/>
    <col min="4368" max="4368" width="6.109375" style="3" hidden="1"/>
    <col min="4369" max="4369" width="3" style="3" hidden="1"/>
    <col min="4370" max="4609" width="8.6640625" style="3" hidden="1"/>
    <col min="4610" max="4615" width="14.88671875" style="3" hidden="1"/>
    <col min="4616" max="4617" width="15.88671875" style="3" hidden="1"/>
    <col min="4618" max="4623" width="16.109375" style="3" hidden="1"/>
    <col min="4624" max="4624" width="6.109375" style="3" hidden="1"/>
    <col min="4625" max="4625" width="3" style="3" hidden="1"/>
    <col min="4626" max="4865" width="8.6640625" style="3" hidden="1"/>
    <col min="4866" max="4871" width="14.88671875" style="3" hidden="1"/>
    <col min="4872" max="4873" width="15.88671875" style="3" hidden="1"/>
    <col min="4874" max="4879" width="16.109375" style="3" hidden="1"/>
    <col min="4880" max="4880" width="6.109375" style="3" hidden="1"/>
    <col min="4881" max="4881" width="3" style="3" hidden="1"/>
    <col min="4882" max="5121" width="8.6640625" style="3" hidden="1"/>
    <col min="5122" max="5127" width="14.88671875" style="3" hidden="1"/>
    <col min="5128" max="5129" width="15.88671875" style="3" hidden="1"/>
    <col min="5130" max="5135" width="16.109375" style="3" hidden="1"/>
    <col min="5136" max="5136" width="6.109375" style="3" hidden="1"/>
    <col min="5137" max="5137" width="3" style="3" hidden="1"/>
    <col min="5138" max="5377" width="8.6640625" style="3" hidden="1"/>
    <col min="5378" max="5383" width="14.88671875" style="3" hidden="1"/>
    <col min="5384" max="5385" width="15.88671875" style="3" hidden="1"/>
    <col min="5386" max="5391" width="16.109375" style="3" hidden="1"/>
    <col min="5392" max="5392" width="6.109375" style="3" hidden="1"/>
    <col min="5393" max="5393" width="3" style="3" hidden="1"/>
    <col min="5394" max="5633" width="8.6640625" style="3" hidden="1"/>
    <col min="5634" max="5639" width="14.88671875" style="3" hidden="1"/>
    <col min="5640" max="5641" width="15.88671875" style="3" hidden="1"/>
    <col min="5642" max="5647" width="16.109375" style="3" hidden="1"/>
    <col min="5648" max="5648" width="6.109375" style="3" hidden="1"/>
    <col min="5649" max="5649" width="3" style="3" hidden="1"/>
    <col min="5650" max="5889" width="8.6640625" style="3" hidden="1"/>
    <col min="5890" max="5895" width="14.88671875" style="3" hidden="1"/>
    <col min="5896" max="5897" width="15.88671875" style="3" hidden="1"/>
    <col min="5898" max="5903" width="16.109375" style="3" hidden="1"/>
    <col min="5904" max="5904" width="6.109375" style="3" hidden="1"/>
    <col min="5905" max="5905" width="3" style="3" hidden="1"/>
    <col min="5906" max="6145" width="8.6640625" style="3" hidden="1"/>
    <col min="6146" max="6151" width="14.88671875" style="3" hidden="1"/>
    <col min="6152" max="6153" width="15.88671875" style="3" hidden="1"/>
    <col min="6154" max="6159" width="16.109375" style="3" hidden="1"/>
    <col min="6160" max="6160" width="6.109375" style="3" hidden="1"/>
    <col min="6161" max="6161" width="3" style="3" hidden="1"/>
    <col min="6162" max="6401" width="8.6640625" style="3" hidden="1"/>
    <col min="6402" max="6407" width="14.88671875" style="3" hidden="1"/>
    <col min="6408" max="6409" width="15.88671875" style="3" hidden="1"/>
    <col min="6410" max="6415" width="16.109375" style="3" hidden="1"/>
    <col min="6416" max="6416" width="6.109375" style="3" hidden="1"/>
    <col min="6417" max="6417" width="3" style="3" hidden="1"/>
    <col min="6418" max="6657" width="8.6640625" style="3" hidden="1"/>
    <col min="6658" max="6663" width="14.88671875" style="3" hidden="1"/>
    <col min="6664" max="6665" width="15.88671875" style="3" hidden="1"/>
    <col min="6666" max="6671" width="16.109375" style="3" hidden="1"/>
    <col min="6672" max="6672" width="6.109375" style="3" hidden="1"/>
    <col min="6673" max="6673" width="3" style="3" hidden="1"/>
    <col min="6674" max="6913" width="8.6640625" style="3" hidden="1"/>
    <col min="6914" max="6919" width="14.88671875" style="3" hidden="1"/>
    <col min="6920" max="6921" width="15.88671875" style="3" hidden="1"/>
    <col min="6922" max="6927" width="16.109375" style="3" hidden="1"/>
    <col min="6928" max="6928" width="6.109375" style="3" hidden="1"/>
    <col min="6929" max="6929" width="3" style="3" hidden="1"/>
    <col min="6930" max="7169" width="8.6640625" style="3" hidden="1"/>
    <col min="7170" max="7175" width="14.88671875" style="3" hidden="1"/>
    <col min="7176" max="7177" width="15.88671875" style="3" hidden="1"/>
    <col min="7178" max="7183" width="16.109375" style="3" hidden="1"/>
    <col min="7184" max="7184" width="6.109375" style="3" hidden="1"/>
    <col min="7185" max="7185" width="3" style="3" hidden="1"/>
    <col min="7186" max="7425" width="8.6640625" style="3" hidden="1"/>
    <col min="7426" max="7431" width="14.88671875" style="3" hidden="1"/>
    <col min="7432" max="7433" width="15.88671875" style="3" hidden="1"/>
    <col min="7434" max="7439" width="16.109375" style="3" hidden="1"/>
    <col min="7440" max="7440" width="6.109375" style="3" hidden="1"/>
    <col min="7441" max="7441" width="3" style="3" hidden="1"/>
    <col min="7442" max="7681" width="8.6640625" style="3" hidden="1"/>
    <col min="7682" max="7687" width="14.88671875" style="3" hidden="1"/>
    <col min="7688" max="7689" width="15.88671875" style="3" hidden="1"/>
    <col min="7690" max="7695" width="16.109375" style="3" hidden="1"/>
    <col min="7696" max="7696" width="6.109375" style="3" hidden="1"/>
    <col min="7697" max="7697" width="3" style="3" hidden="1"/>
    <col min="7698" max="7937" width="8.6640625" style="3" hidden="1"/>
    <col min="7938" max="7943" width="14.88671875" style="3" hidden="1"/>
    <col min="7944" max="7945" width="15.88671875" style="3" hidden="1"/>
    <col min="7946" max="7951" width="16.109375" style="3" hidden="1"/>
    <col min="7952" max="7952" width="6.109375" style="3" hidden="1"/>
    <col min="7953" max="7953" width="3" style="3" hidden="1"/>
    <col min="7954" max="8193" width="8.6640625" style="3" hidden="1"/>
    <col min="8194" max="8199" width="14.88671875" style="3" hidden="1"/>
    <col min="8200" max="8201" width="15.88671875" style="3" hidden="1"/>
    <col min="8202" max="8207" width="16.109375" style="3" hidden="1"/>
    <col min="8208" max="8208" width="6.109375" style="3" hidden="1"/>
    <col min="8209" max="8209" width="3" style="3" hidden="1"/>
    <col min="8210" max="8449" width="8.6640625" style="3" hidden="1"/>
    <col min="8450" max="8455" width="14.88671875" style="3" hidden="1"/>
    <col min="8456" max="8457" width="15.88671875" style="3" hidden="1"/>
    <col min="8458" max="8463" width="16.109375" style="3" hidden="1"/>
    <col min="8464" max="8464" width="6.109375" style="3" hidden="1"/>
    <col min="8465" max="8465" width="3" style="3" hidden="1"/>
    <col min="8466" max="8705" width="8.6640625" style="3" hidden="1"/>
    <col min="8706" max="8711" width="14.88671875" style="3" hidden="1"/>
    <col min="8712" max="8713" width="15.88671875" style="3" hidden="1"/>
    <col min="8714" max="8719" width="16.109375" style="3" hidden="1"/>
    <col min="8720" max="8720" width="6.109375" style="3" hidden="1"/>
    <col min="8721" max="8721" width="3" style="3" hidden="1"/>
    <col min="8722" max="8961" width="8.6640625" style="3" hidden="1"/>
    <col min="8962" max="8967" width="14.88671875" style="3" hidden="1"/>
    <col min="8968" max="8969" width="15.88671875" style="3" hidden="1"/>
    <col min="8970" max="8975" width="16.109375" style="3" hidden="1"/>
    <col min="8976" max="8976" width="6.109375" style="3" hidden="1"/>
    <col min="8977" max="8977" width="3" style="3" hidden="1"/>
    <col min="8978" max="9217" width="8.6640625" style="3" hidden="1"/>
    <col min="9218" max="9223" width="14.88671875" style="3" hidden="1"/>
    <col min="9224" max="9225" width="15.88671875" style="3" hidden="1"/>
    <col min="9226" max="9231" width="16.109375" style="3" hidden="1"/>
    <col min="9232" max="9232" width="6.109375" style="3" hidden="1"/>
    <col min="9233" max="9233" width="3" style="3" hidden="1"/>
    <col min="9234" max="9473" width="8.6640625" style="3" hidden="1"/>
    <col min="9474" max="9479" width="14.88671875" style="3" hidden="1"/>
    <col min="9480" max="9481" width="15.88671875" style="3" hidden="1"/>
    <col min="9482" max="9487" width="16.109375" style="3" hidden="1"/>
    <col min="9488" max="9488" width="6.109375" style="3" hidden="1"/>
    <col min="9489" max="9489" width="3" style="3" hidden="1"/>
    <col min="9490" max="9729" width="8.6640625" style="3" hidden="1"/>
    <col min="9730" max="9735" width="14.88671875" style="3" hidden="1"/>
    <col min="9736" max="9737" width="15.88671875" style="3" hidden="1"/>
    <col min="9738" max="9743" width="16.109375" style="3" hidden="1"/>
    <col min="9744" max="9744" width="6.109375" style="3" hidden="1"/>
    <col min="9745" max="9745" width="3" style="3" hidden="1"/>
    <col min="9746" max="9985" width="8.6640625" style="3" hidden="1"/>
    <col min="9986" max="9991" width="14.88671875" style="3" hidden="1"/>
    <col min="9992" max="9993" width="15.88671875" style="3" hidden="1"/>
    <col min="9994" max="9999" width="16.109375" style="3" hidden="1"/>
    <col min="10000" max="10000" width="6.109375" style="3" hidden="1"/>
    <col min="10001" max="10001" width="3" style="3" hidden="1"/>
    <col min="10002" max="10241" width="8.6640625" style="3" hidden="1"/>
    <col min="10242" max="10247" width="14.88671875" style="3" hidden="1"/>
    <col min="10248" max="10249" width="15.88671875" style="3" hidden="1"/>
    <col min="10250" max="10255" width="16.109375" style="3" hidden="1"/>
    <col min="10256" max="10256" width="6.109375" style="3" hidden="1"/>
    <col min="10257" max="10257" width="3" style="3" hidden="1"/>
    <col min="10258" max="10497" width="8.6640625" style="3" hidden="1"/>
    <col min="10498" max="10503" width="14.88671875" style="3" hidden="1"/>
    <col min="10504" max="10505" width="15.88671875" style="3" hidden="1"/>
    <col min="10506" max="10511" width="16.109375" style="3" hidden="1"/>
    <col min="10512" max="10512" width="6.109375" style="3" hidden="1"/>
    <col min="10513" max="10513" width="3" style="3" hidden="1"/>
    <col min="10514" max="10753" width="8.6640625" style="3" hidden="1"/>
    <col min="10754" max="10759" width="14.88671875" style="3" hidden="1"/>
    <col min="10760" max="10761" width="15.88671875" style="3" hidden="1"/>
    <col min="10762" max="10767" width="16.109375" style="3" hidden="1"/>
    <col min="10768" max="10768" width="6.109375" style="3" hidden="1"/>
    <col min="10769" max="10769" width="3" style="3" hidden="1"/>
    <col min="10770" max="11009" width="8.6640625" style="3" hidden="1"/>
    <col min="11010" max="11015" width="14.88671875" style="3" hidden="1"/>
    <col min="11016" max="11017" width="15.88671875" style="3" hidden="1"/>
    <col min="11018" max="11023" width="16.109375" style="3" hidden="1"/>
    <col min="11024" max="11024" width="6.109375" style="3" hidden="1"/>
    <col min="11025" max="11025" width="3" style="3" hidden="1"/>
    <col min="11026" max="11265" width="8.6640625" style="3" hidden="1"/>
    <col min="11266" max="11271" width="14.88671875" style="3" hidden="1"/>
    <col min="11272" max="11273" width="15.88671875" style="3" hidden="1"/>
    <col min="11274" max="11279" width="16.109375" style="3" hidden="1"/>
    <col min="11280" max="11280" width="6.109375" style="3" hidden="1"/>
    <col min="11281" max="11281" width="3" style="3" hidden="1"/>
    <col min="11282" max="11521" width="8.6640625" style="3" hidden="1"/>
    <col min="11522" max="11527" width="14.88671875" style="3" hidden="1"/>
    <col min="11528" max="11529" width="15.88671875" style="3" hidden="1"/>
    <col min="11530" max="11535" width="16.109375" style="3" hidden="1"/>
    <col min="11536" max="11536" width="6.109375" style="3" hidden="1"/>
    <col min="11537" max="11537" width="3" style="3" hidden="1"/>
    <col min="11538" max="11777" width="8.6640625" style="3" hidden="1"/>
    <col min="11778" max="11783" width="14.88671875" style="3" hidden="1"/>
    <col min="11784" max="11785" width="15.88671875" style="3" hidden="1"/>
    <col min="11786" max="11791" width="16.109375" style="3" hidden="1"/>
    <col min="11792" max="11792" width="6.109375" style="3" hidden="1"/>
    <col min="11793" max="11793" width="3" style="3" hidden="1"/>
    <col min="11794" max="12033" width="8.6640625" style="3" hidden="1"/>
    <col min="12034" max="12039" width="14.88671875" style="3" hidden="1"/>
    <col min="12040" max="12041" width="15.88671875" style="3" hidden="1"/>
    <col min="12042" max="12047" width="16.109375" style="3" hidden="1"/>
    <col min="12048" max="12048" width="6.109375" style="3" hidden="1"/>
    <col min="12049" max="12049" width="3" style="3" hidden="1"/>
    <col min="12050" max="12289" width="8.6640625" style="3" hidden="1"/>
    <col min="12290" max="12295" width="14.88671875" style="3" hidden="1"/>
    <col min="12296" max="12297" width="15.88671875" style="3" hidden="1"/>
    <col min="12298" max="12303" width="16.109375" style="3" hidden="1"/>
    <col min="12304" max="12304" width="6.109375" style="3" hidden="1"/>
    <col min="12305" max="12305" width="3" style="3" hidden="1"/>
    <col min="12306" max="12545" width="8.6640625" style="3" hidden="1"/>
    <col min="12546" max="12551" width="14.88671875" style="3" hidden="1"/>
    <col min="12552" max="12553" width="15.88671875" style="3" hidden="1"/>
    <col min="12554" max="12559" width="16.109375" style="3" hidden="1"/>
    <col min="12560" max="12560" width="6.109375" style="3" hidden="1"/>
    <col min="12561" max="12561" width="3" style="3" hidden="1"/>
    <col min="12562" max="12801" width="8.6640625" style="3" hidden="1"/>
    <col min="12802" max="12807" width="14.88671875" style="3" hidden="1"/>
    <col min="12808" max="12809" width="15.88671875" style="3" hidden="1"/>
    <col min="12810" max="12815" width="16.109375" style="3" hidden="1"/>
    <col min="12816" max="12816" width="6.109375" style="3" hidden="1"/>
    <col min="12817" max="12817" width="3" style="3" hidden="1"/>
    <col min="12818" max="13057" width="8.6640625" style="3" hidden="1"/>
    <col min="13058" max="13063" width="14.88671875" style="3" hidden="1"/>
    <col min="13064" max="13065" width="15.88671875" style="3" hidden="1"/>
    <col min="13066" max="13071" width="16.109375" style="3" hidden="1"/>
    <col min="13072" max="13072" width="6.109375" style="3" hidden="1"/>
    <col min="13073" max="13073" width="3" style="3" hidden="1"/>
    <col min="13074" max="13313" width="8.6640625" style="3" hidden="1"/>
    <col min="13314" max="13319" width="14.88671875" style="3" hidden="1"/>
    <col min="13320" max="13321" width="15.88671875" style="3" hidden="1"/>
    <col min="13322" max="13327" width="16.109375" style="3" hidden="1"/>
    <col min="13328" max="13328" width="6.109375" style="3" hidden="1"/>
    <col min="13329" max="13329" width="3" style="3" hidden="1"/>
    <col min="13330" max="13569" width="8.6640625" style="3" hidden="1"/>
    <col min="13570" max="13575" width="14.88671875" style="3" hidden="1"/>
    <col min="13576" max="13577" width="15.88671875" style="3" hidden="1"/>
    <col min="13578" max="13583" width="16.109375" style="3" hidden="1"/>
    <col min="13584" max="13584" width="6.109375" style="3" hidden="1"/>
    <col min="13585" max="13585" width="3" style="3" hidden="1"/>
    <col min="13586" max="13825" width="8.6640625" style="3" hidden="1"/>
    <col min="13826" max="13831" width="14.88671875" style="3" hidden="1"/>
    <col min="13832" max="13833" width="15.88671875" style="3" hidden="1"/>
    <col min="13834" max="13839" width="16.109375" style="3" hidden="1"/>
    <col min="13840" max="13840" width="6.109375" style="3" hidden="1"/>
    <col min="13841" max="13841" width="3" style="3" hidden="1"/>
    <col min="13842" max="14081" width="8.6640625" style="3" hidden="1"/>
    <col min="14082" max="14087" width="14.88671875" style="3" hidden="1"/>
    <col min="14088" max="14089" width="15.88671875" style="3" hidden="1"/>
    <col min="14090" max="14095" width="16.109375" style="3" hidden="1"/>
    <col min="14096" max="14096" width="6.109375" style="3" hidden="1"/>
    <col min="14097" max="14097" width="3" style="3" hidden="1"/>
    <col min="14098" max="14337" width="8.6640625" style="3" hidden="1"/>
    <col min="14338" max="14343" width="14.88671875" style="3" hidden="1"/>
    <col min="14344" max="14345" width="15.88671875" style="3" hidden="1"/>
    <col min="14346" max="14351" width="16.109375" style="3" hidden="1"/>
    <col min="14352" max="14352" width="6.109375" style="3" hidden="1"/>
    <col min="14353" max="14353" width="3" style="3" hidden="1"/>
    <col min="14354" max="14593" width="8.6640625" style="3" hidden="1"/>
    <col min="14594" max="14599" width="14.88671875" style="3" hidden="1"/>
    <col min="14600" max="14601" width="15.88671875" style="3" hidden="1"/>
    <col min="14602" max="14607" width="16.109375" style="3" hidden="1"/>
    <col min="14608" max="14608" width="6.109375" style="3" hidden="1"/>
    <col min="14609" max="14609" width="3" style="3" hidden="1"/>
    <col min="14610" max="14849" width="8.6640625" style="3" hidden="1"/>
    <col min="14850" max="14855" width="14.88671875" style="3" hidden="1"/>
    <col min="14856" max="14857" width="15.88671875" style="3" hidden="1"/>
    <col min="14858" max="14863" width="16.109375" style="3" hidden="1"/>
    <col min="14864" max="14864" width="6.109375" style="3" hidden="1"/>
    <col min="14865" max="14865" width="3" style="3" hidden="1"/>
    <col min="14866" max="15105" width="8.6640625" style="3" hidden="1"/>
    <col min="15106" max="15111" width="14.88671875" style="3" hidden="1"/>
    <col min="15112" max="15113" width="15.88671875" style="3" hidden="1"/>
    <col min="15114" max="15119" width="16.109375" style="3" hidden="1"/>
    <col min="15120" max="15120" width="6.109375" style="3" hidden="1"/>
    <col min="15121" max="15121" width="3" style="3" hidden="1"/>
    <col min="15122" max="15361" width="8.6640625" style="3" hidden="1"/>
    <col min="15362" max="15367" width="14.88671875" style="3" hidden="1"/>
    <col min="15368" max="15369" width="15.88671875" style="3" hidden="1"/>
    <col min="15370" max="15375" width="16.109375" style="3" hidden="1"/>
    <col min="15376" max="15376" width="6.109375" style="3" hidden="1"/>
    <col min="15377" max="15377" width="3" style="3" hidden="1"/>
    <col min="15378" max="15617" width="8.6640625" style="3" hidden="1"/>
    <col min="15618" max="15623" width="14.88671875" style="3" hidden="1"/>
    <col min="15624" max="15625" width="15.88671875" style="3" hidden="1"/>
    <col min="15626" max="15631" width="16.109375" style="3" hidden="1"/>
    <col min="15632" max="15632" width="6.109375" style="3" hidden="1"/>
    <col min="15633" max="15633" width="3" style="3" hidden="1"/>
    <col min="15634" max="15873" width="8.6640625" style="3" hidden="1"/>
    <col min="15874" max="15879" width="14.88671875" style="3" hidden="1"/>
    <col min="15880" max="15881" width="15.88671875" style="3" hidden="1"/>
    <col min="15882" max="15887" width="16.109375" style="3" hidden="1"/>
    <col min="15888" max="15888" width="6.109375" style="3" hidden="1"/>
    <col min="15889" max="15889" width="3" style="3" hidden="1"/>
    <col min="15890" max="16129" width="8.6640625" style="3" hidden="1"/>
    <col min="16130" max="16135" width="14.88671875" style="3" hidden="1"/>
    <col min="16136" max="16137" width="15.88671875" style="3" hidden="1"/>
    <col min="16138" max="16143" width="16.109375" style="3" hidden="1"/>
    <col min="16144" max="16144" width="6.109375" style="3" hidden="1"/>
    <col min="16145" max="16145" width="3" style="3" hidden="1"/>
    <col min="16146" max="16384" width="8.6640625" style="3" hidden="1"/>
  </cols>
  <sheetData>
    <row r="1" spans="1:51" ht="42.75" customHeight="1">
      <c r="A1" s="1"/>
      <c r="B1" s="2"/>
      <c r="P1" s="4"/>
      <c r="Q1" s="4"/>
    </row>
    <row r="2" spans="1:51" ht="25.8">
      <c r="A2" s="1"/>
      <c r="C2" s="5"/>
      <c r="P2" s="4"/>
      <c r="Q2" s="4"/>
    </row>
    <row r="3" spans="1:51" ht="25.8">
      <c r="A3" s="1"/>
      <c r="C3" s="5"/>
      <c r="P3" s="4"/>
      <c r="Q3" s="4"/>
    </row>
    <row r="4" spans="1:51" s="6" customFormat="1" ht="13.2">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1:51" s="6" customFormat="1" ht="13.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51" s="6" customFormat="1" ht="13.2">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1:51" s="6" customFormat="1" ht="13.2">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51" s="6" customFormat="1" ht="13.2">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row>
    <row r="9" spans="1:51" s="6" customFormat="1" ht="13.2">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row>
    <row r="10" spans="1:51" s="6" customFormat="1" ht="13.2">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Y10" s="6" t="s">
        <v>0</v>
      </c>
    </row>
    <row r="11" spans="1:51" s="6" customFormat="1" ht="13.2">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1:51" s="6" customFormat="1" ht="13.2">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Y12" s="6" t="s">
        <v>0</v>
      </c>
    </row>
    <row r="13" spans="1:51" s="6" customFormat="1" ht="13.2">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1:51" s="6" customFormat="1" ht="14.25" customHeight="1">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1:51" s="6" customFormat="1" ht="13.2">
      <c r="A15" s="3"/>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1:51" s="6" customFormat="1" ht="13.2">
      <c r="A16" s="3"/>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row>
    <row r="17" spans="1:259" s="6" customFormat="1" ht="13.2">
      <c r="A17" s="3"/>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1:259" s="6" customFormat="1" ht="13.2">
      <c r="A18" s="3"/>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1:259" ht="13.2">
      <c r="P19" s="4"/>
      <c r="Q19" s="4"/>
    </row>
    <row r="20" spans="1:259" ht="13.2">
      <c r="P20" s="4"/>
      <c r="Q20" s="4"/>
    </row>
    <row r="21" spans="1:259" ht="16.2">
      <c r="B21" s="7"/>
      <c r="C21" s="8"/>
      <c r="D21" s="8"/>
      <c r="E21" s="8"/>
      <c r="F21" s="8"/>
      <c r="G21" s="8"/>
      <c r="H21" s="8"/>
      <c r="I21" s="8"/>
      <c r="J21" s="8"/>
      <c r="K21" s="8"/>
      <c r="L21" s="8"/>
      <c r="M21" s="8"/>
      <c r="N21" s="9"/>
      <c r="O21" s="8"/>
      <c r="P21" s="10"/>
      <c r="Q21" s="4"/>
      <c r="IY21" s="11"/>
    </row>
    <row r="22" spans="1:259" ht="16.2">
      <c r="B22" s="12"/>
      <c r="IY22" s="14"/>
    </row>
    <row r="23" spans="1:259" ht="13.2">
      <c r="B23" s="12"/>
    </row>
    <row r="24" spans="1:259" ht="13.2">
      <c r="B24" s="12"/>
    </row>
    <row r="25" spans="1:259" ht="13.2">
      <c r="B25" s="12"/>
    </row>
    <row r="26" spans="1:259" ht="13.2">
      <c r="B26" s="12"/>
    </row>
    <row r="27" spans="1:259" ht="13.2">
      <c r="B27" s="12"/>
    </row>
    <row r="28" spans="1:259" ht="13.2">
      <c r="B28" s="12"/>
    </row>
    <row r="29" spans="1:259" ht="13.2">
      <c r="B29" s="12"/>
    </row>
    <row r="30" spans="1:259" ht="13.2">
      <c r="B30" s="12"/>
    </row>
    <row r="31" spans="1:259" ht="13.2">
      <c r="B31" s="12"/>
    </row>
    <row r="32" spans="1:259" ht="13.2">
      <c r="B32" s="12"/>
    </row>
    <row r="33" spans="2:17" ht="13.2">
      <c r="B33" s="12"/>
    </row>
    <row r="34" spans="2:17" ht="13.2">
      <c r="B34" s="12"/>
    </row>
    <row r="35" spans="2:17" ht="13.2">
      <c r="B35" s="12"/>
    </row>
    <row r="36" spans="2:17" ht="13.2">
      <c r="B36" s="12"/>
    </row>
    <row r="37" spans="2:17" ht="13.2">
      <c r="B37" s="12"/>
    </row>
    <row r="38" spans="2:17" ht="13.2">
      <c r="B38" s="12"/>
    </row>
    <row r="39" spans="2:17" ht="13.2">
      <c r="B39" s="15"/>
      <c r="C39" s="16"/>
      <c r="D39" s="16"/>
      <c r="E39" s="16"/>
      <c r="F39" s="16"/>
      <c r="G39" s="16"/>
      <c r="H39" s="16"/>
      <c r="I39" s="16"/>
      <c r="J39" s="16"/>
      <c r="K39" s="16"/>
      <c r="L39" s="16"/>
      <c r="M39" s="16"/>
      <c r="N39" s="16"/>
      <c r="O39" s="16"/>
      <c r="P39" s="17"/>
    </row>
    <row r="40" spans="2:17" ht="13.2">
      <c r="B40" s="18"/>
      <c r="C40" s="4"/>
      <c r="D40" s="4"/>
      <c r="E40" s="4"/>
      <c r="F40" s="4"/>
      <c r="G40" s="4"/>
      <c r="H40" s="4"/>
      <c r="I40" s="4"/>
      <c r="J40" s="4"/>
      <c r="K40" s="4"/>
      <c r="L40" s="4"/>
      <c r="M40" s="4"/>
      <c r="N40" s="4"/>
      <c r="O40" s="4"/>
      <c r="P40" s="18"/>
      <c r="Q40" s="4"/>
    </row>
    <row r="41" spans="2:17" ht="16.2">
      <c r="B41" s="19" t="s">
        <v>1</v>
      </c>
      <c r="C41" s="8"/>
      <c r="D41" s="8"/>
      <c r="E41" s="8"/>
      <c r="F41" s="8"/>
      <c r="G41" s="8"/>
      <c r="H41" s="8"/>
      <c r="I41" s="8"/>
      <c r="J41" s="8"/>
      <c r="K41" s="8"/>
      <c r="L41" s="8"/>
      <c r="M41" s="8"/>
      <c r="N41" s="8"/>
      <c r="O41" s="8"/>
      <c r="P41" s="10"/>
    </row>
    <row r="42" spans="2:17" ht="13.2">
      <c r="B42" s="12"/>
      <c r="C42" s="4"/>
      <c r="D42" s="4"/>
      <c r="E42" s="4"/>
      <c r="F42" s="4"/>
      <c r="G42" s="20" t="s">
        <v>2</v>
      </c>
      <c r="I42" s="21"/>
      <c r="J42" s="21"/>
      <c r="K42" s="21"/>
      <c r="L42" s="4"/>
      <c r="M42" s="4"/>
      <c r="N42" s="4"/>
      <c r="O42" s="4"/>
    </row>
    <row r="43" spans="2:17" ht="13.2">
      <c r="B43" s="12"/>
      <c r="C43" s="4"/>
      <c r="D43" s="4"/>
      <c r="E43" s="4"/>
      <c r="F43" s="4"/>
      <c r="G43" s="1221" t="s">
        <v>16</v>
      </c>
      <c r="H43" s="1222"/>
      <c r="I43" s="1222"/>
      <c r="J43" s="1222"/>
      <c r="K43" s="1222"/>
      <c r="L43" s="1222"/>
      <c r="M43" s="1222"/>
      <c r="N43" s="1222"/>
      <c r="O43" s="1223"/>
    </row>
    <row r="44" spans="2:17" ht="13.2">
      <c r="B44" s="12"/>
      <c r="C44" s="4"/>
      <c r="D44" s="4"/>
      <c r="E44" s="4"/>
      <c r="F44" s="4"/>
      <c r="G44" s="1224"/>
      <c r="H44" s="1225"/>
      <c r="I44" s="1225"/>
      <c r="J44" s="1225"/>
      <c r="K44" s="1225"/>
      <c r="L44" s="1225"/>
      <c r="M44" s="1225"/>
      <c r="N44" s="1225"/>
      <c r="O44" s="1226"/>
    </row>
    <row r="45" spans="2:17" ht="13.2">
      <c r="B45" s="12"/>
      <c r="C45" s="4"/>
      <c r="D45" s="4"/>
      <c r="E45" s="4"/>
      <c r="F45" s="4"/>
      <c r="G45" s="1224"/>
      <c r="H45" s="1225"/>
      <c r="I45" s="1225"/>
      <c r="J45" s="1225"/>
      <c r="K45" s="1225"/>
      <c r="L45" s="1225"/>
      <c r="M45" s="1225"/>
      <c r="N45" s="1225"/>
      <c r="O45" s="1226"/>
    </row>
    <row r="46" spans="2:17" ht="13.2">
      <c r="B46" s="12"/>
      <c r="C46" s="4"/>
      <c r="D46" s="4"/>
      <c r="E46" s="4"/>
      <c r="F46" s="4"/>
      <c r="G46" s="1224"/>
      <c r="H46" s="1225"/>
      <c r="I46" s="1225"/>
      <c r="J46" s="1225"/>
      <c r="K46" s="1225"/>
      <c r="L46" s="1225"/>
      <c r="M46" s="1225"/>
      <c r="N46" s="1225"/>
      <c r="O46" s="1226"/>
    </row>
    <row r="47" spans="2:17" ht="13.2">
      <c r="B47" s="12"/>
      <c r="C47" s="4"/>
      <c r="D47" s="4"/>
      <c r="E47" s="4"/>
      <c r="F47" s="4"/>
      <c r="G47" s="1227"/>
      <c r="H47" s="1228"/>
      <c r="I47" s="1228"/>
      <c r="J47" s="1228"/>
      <c r="K47" s="1228"/>
      <c r="L47" s="1228"/>
      <c r="M47" s="1228"/>
      <c r="N47" s="1228"/>
      <c r="O47" s="1229"/>
    </row>
    <row r="48" spans="2:17" ht="13.2">
      <c r="B48" s="12"/>
      <c r="C48" s="4"/>
      <c r="D48" s="4"/>
      <c r="E48" s="4"/>
      <c r="F48" s="4"/>
      <c r="G48" s="4"/>
      <c r="H48" s="22"/>
      <c r="I48" s="22"/>
      <c r="J48" s="22"/>
    </row>
    <row r="49" spans="1:17" ht="13.2">
      <c r="B49" s="12"/>
      <c r="C49" s="4"/>
      <c r="D49" s="4"/>
      <c r="E49" s="4"/>
      <c r="F49" s="4"/>
      <c r="G49" s="3" t="s">
        <v>3</v>
      </c>
    </row>
    <row r="50" spans="1:17" ht="13.2">
      <c r="B50" s="12"/>
      <c r="C50" s="4"/>
      <c r="D50" s="4"/>
      <c r="E50" s="4"/>
      <c r="F50" s="4"/>
      <c r="G50" s="1230"/>
      <c r="H50" s="1231"/>
      <c r="I50" s="1231"/>
      <c r="J50" s="1232"/>
      <c r="K50" s="23" t="s">
        <v>4</v>
      </c>
      <c r="L50" s="23" t="s">
        <v>5</v>
      </c>
      <c r="M50" s="23" t="s">
        <v>6</v>
      </c>
      <c r="N50" s="23" t="s">
        <v>7</v>
      </c>
      <c r="O50" s="23" t="s">
        <v>8</v>
      </c>
    </row>
    <row r="51" spans="1:17" ht="13.2">
      <c r="B51" s="12"/>
      <c r="C51" s="4"/>
      <c r="D51" s="4"/>
      <c r="E51" s="4"/>
      <c r="F51" s="4"/>
      <c r="G51" s="1233" t="s">
        <v>9</v>
      </c>
      <c r="H51" s="1234"/>
      <c r="I51" s="1239" t="s">
        <v>10</v>
      </c>
      <c r="J51" s="1239"/>
      <c r="K51" s="1241"/>
      <c r="L51" s="1241"/>
      <c r="M51" s="1241"/>
      <c r="N51" s="1242">
        <v>229.6</v>
      </c>
      <c r="O51" s="1241"/>
    </row>
    <row r="52" spans="1:17" ht="13.2">
      <c r="B52" s="12"/>
      <c r="C52" s="4"/>
      <c r="D52" s="4"/>
      <c r="E52" s="4"/>
      <c r="F52" s="4"/>
      <c r="G52" s="1235"/>
      <c r="H52" s="1236"/>
      <c r="I52" s="1240"/>
      <c r="J52" s="1240"/>
      <c r="K52" s="1242"/>
      <c r="L52" s="1242"/>
      <c r="M52" s="1242"/>
      <c r="N52" s="1242"/>
      <c r="O52" s="1242"/>
    </row>
    <row r="53" spans="1:17" ht="13.2">
      <c r="A53" s="24"/>
      <c r="B53" s="12"/>
      <c r="C53" s="4"/>
      <c r="D53" s="4"/>
      <c r="E53" s="4"/>
      <c r="F53" s="4"/>
      <c r="G53" s="1235"/>
      <c r="H53" s="1236"/>
      <c r="I53" s="1243" t="s">
        <v>11</v>
      </c>
      <c r="J53" s="1243"/>
      <c r="K53" s="1244"/>
      <c r="L53" s="1244"/>
      <c r="M53" s="1244"/>
      <c r="N53" s="1246">
        <v>59.3</v>
      </c>
      <c r="O53" s="1244"/>
    </row>
    <row r="54" spans="1:17" ht="13.2">
      <c r="A54" s="24"/>
      <c r="B54" s="12"/>
      <c r="C54" s="4"/>
      <c r="D54" s="4"/>
      <c r="E54" s="4"/>
      <c r="F54" s="4"/>
      <c r="G54" s="1237"/>
      <c r="H54" s="1238"/>
      <c r="I54" s="1243"/>
      <c r="J54" s="1243"/>
      <c r="K54" s="1245"/>
      <c r="L54" s="1245"/>
      <c r="M54" s="1245"/>
      <c r="N54" s="1245"/>
      <c r="O54" s="1245"/>
    </row>
    <row r="55" spans="1:17" ht="13.2">
      <c r="A55" s="24"/>
      <c r="B55" s="12"/>
      <c r="C55" s="4"/>
      <c r="D55" s="4"/>
      <c r="E55" s="4"/>
      <c r="F55" s="4"/>
      <c r="G55" s="1247" t="s">
        <v>12</v>
      </c>
      <c r="H55" s="1248"/>
      <c r="I55" s="1243" t="s">
        <v>10</v>
      </c>
      <c r="J55" s="1243"/>
      <c r="K55" s="1241"/>
      <c r="L55" s="1241"/>
      <c r="M55" s="1241"/>
      <c r="N55" s="1242">
        <v>124.2</v>
      </c>
      <c r="O55" s="1241"/>
    </row>
    <row r="56" spans="1:17" ht="13.2">
      <c r="A56" s="24"/>
      <c r="B56" s="12"/>
      <c r="C56" s="4"/>
      <c r="D56" s="4"/>
      <c r="E56" s="4"/>
      <c r="F56" s="4"/>
      <c r="G56" s="1249"/>
      <c r="H56" s="1250"/>
      <c r="I56" s="1243"/>
      <c r="J56" s="1243"/>
      <c r="K56" s="1242"/>
      <c r="L56" s="1242"/>
      <c r="M56" s="1242"/>
      <c r="N56" s="1242"/>
      <c r="O56" s="1242"/>
    </row>
    <row r="57" spans="1:17" s="24" customFormat="1" ht="13.2">
      <c r="B57" s="25"/>
      <c r="C57" s="21"/>
      <c r="D57" s="21"/>
      <c r="E57" s="21"/>
      <c r="F57" s="21"/>
      <c r="G57" s="1249"/>
      <c r="H57" s="1250"/>
      <c r="I57" s="1253" t="s">
        <v>11</v>
      </c>
      <c r="J57" s="1253"/>
      <c r="K57" s="1244"/>
      <c r="L57" s="1244"/>
      <c r="M57" s="1244"/>
      <c r="N57" s="1246">
        <v>59.4</v>
      </c>
      <c r="O57" s="1244"/>
      <c r="P57" s="26"/>
      <c r="Q57" s="25"/>
    </row>
    <row r="58" spans="1:17" s="24" customFormat="1" ht="13.2">
      <c r="A58" s="3"/>
      <c r="B58" s="25"/>
      <c r="C58" s="21"/>
      <c r="D58" s="21"/>
      <c r="E58" s="21"/>
      <c r="F58" s="21"/>
      <c r="G58" s="1251"/>
      <c r="H58" s="1252"/>
      <c r="I58" s="1253"/>
      <c r="J58" s="1253"/>
      <c r="K58" s="1245"/>
      <c r="L58" s="1245"/>
      <c r="M58" s="1245"/>
      <c r="N58" s="1245"/>
      <c r="O58" s="1245"/>
      <c r="P58" s="26"/>
      <c r="Q58" s="25"/>
    </row>
    <row r="59" spans="1:17" s="24" customFormat="1" ht="13.2">
      <c r="A59" s="3"/>
      <c r="B59" s="25"/>
      <c r="C59" s="21"/>
      <c r="D59" s="21"/>
      <c r="E59" s="21"/>
      <c r="F59" s="21"/>
      <c r="G59" s="21"/>
      <c r="H59" s="21"/>
      <c r="I59" s="21"/>
      <c r="J59" s="21"/>
      <c r="K59" s="27"/>
      <c r="L59" s="27"/>
      <c r="M59" s="27"/>
      <c r="N59" s="27"/>
      <c r="O59" s="27"/>
      <c r="P59" s="26"/>
      <c r="Q59" s="25"/>
    </row>
    <row r="60" spans="1:17" s="24" customFormat="1" ht="13.2">
      <c r="A60" s="3"/>
      <c r="B60" s="25"/>
      <c r="C60" s="21"/>
      <c r="D60" s="21"/>
      <c r="E60" s="21"/>
      <c r="F60" s="21"/>
      <c r="G60" s="21"/>
      <c r="H60" s="21"/>
      <c r="I60" s="21"/>
      <c r="J60" s="21"/>
      <c r="K60" s="27"/>
      <c r="L60" s="27"/>
      <c r="M60" s="27"/>
      <c r="N60" s="27"/>
      <c r="O60" s="27"/>
      <c r="P60" s="26"/>
      <c r="Q60" s="25"/>
    </row>
    <row r="61" spans="1:17" s="24" customFormat="1" ht="13.2">
      <c r="A61" s="3"/>
      <c r="B61" s="28"/>
      <c r="C61" s="29"/>
      <c r="D61" s="29"/>
      <c r="E61" s="29"/>
      <c r="F61" s="29"/>
      <c r="G61" s="29"/>
      <c r="H61" s="29"/>
      <c r="I61" s="29"/>
      <c r="J61" s="29"/>
      <c r="K61" s="29"/>
      <c r="L61" s="29"/>
      <c r="M61" s="30"/>
      <c r="N61" s="30"/>
      <c r="O61" s="30"/>
      <c r="P61" s="31"/>
      <c r="Q61" s="25"/>
    </row>
    <row r="62" spans="1:17" ht="13.2">
      <c r="B62" s="18"/>
      <c r="C62" s="18"/>
      <c r="D62" s="18"/>
      <c r="E62" s="18"/>
      <c r="F62" s="18"/>
      <c r="G62" s="18"/>
      <c r="H62" s="18"/>
      <c r="I62" s="18"/>
      <c r="J62" s="18"/>
      <c r="K62" s="18"/>
      <c r="L62" s="18"/>
      <c r="M62" s="18"/>
      <c r="N62" s="18"/>
      <c r="O62" s="18"/>
      <c r="P62" s="18"/>
      <c r="Q62" s="4"/>
    </row>
    <row r="63" spans="1:17" ht="16.2">
      <c r="B63" s="32" t="s">
        <v>13</v>
      </c>
      <c r="C63" s="4"/>
      <c r="D63" s="4"/>
      <c r="E63" s="4"/>
      <c r="F63" s="4"/>
      <c r="G63" s="4"/>
      <c r="H63" s="4"/>
      <c r="I63" s="4"/>
      <c r="J63" s="4"/>
      <c r="K63" s="4"/>
      <c r="L63" s="4"/>
      <c r="M63" s="4"/>
      <c r="N63" s="4"/>
      <c r="O63" s="4"/>
    </row>
    <row r="64" spans="1:17" ht="13.2">
      <c r="B64" s="12"/>
      <c r="C64" s="4"/>
      <c r="D64" s="4"/>
      <c r="E64" s="4"/>
      <c r="F64" s="4"/>
      <c r="G64" s="20" t="s">
        <v>2</v>
      </c>
      <c r="I64" s="21"/>
      <c r="J64" s="21"/>
      <c r="K64" s="21"/>
      <c r="L64" s="4"/>
      <c r="M64" s="4"/>
      <c r="N64" s="4"/>
      <c r="O64" s="4"/>
    </row>
    <row r="65" spans="2:30" ht="13.2">
      <c r="B65" s="12"/>
      <c r="C65" s="4"/>
      <c r="D65" s="4"/>
      <c r="E65" s="4"/>
      <c r="F65" s="4"/>
      <c r="G65" s="1221" t="s">
        <v>17</v>
      </c>
      <c r="H65" s="1222"/>
      <c r="I65" s="1222"/>
      <c r="J65" s="1222"/>
      <c r="K65" s="1222"/>
      <c r="L65" s="1222"/>
      <c r="M65" s="1222"/>
      <c r="N65" s="1222"/>
      <c r="O65" s="1223"/>
    </row>
    <row r="66" spans="2:30" ht="13.2">
      <c r="B66" s="12"/>
      <c r="C66" s="4"/>
      <c r="D66" s="4"/>
      <c r="E66" s="4"/>
      <c r="F66" s="4"/>
      <c r="G66" s="1224"/>
      <c r="H66" s="1225"/>
      <c r="I66" s="1225"/>
      <c r="J66" s="1225"/>
      <c r="K66" s="1225"/>
      <c r="L66" s="1225"/>
      <c r="M66" s="1225"/>
      <c r="N66" s="1225"/>
      <c r="O66" s="1226"/>
    </row>
    <row r="67" spans="2:30" ht="13.2">
      <c r="B67" s="12"/>
      <c r="C67" s="4"/>
      <c r="D67" s="4"/>
      <c r="E67" s="4"/>
      <c r="F67" s="4"/>
      <c r="G67" s="1224"/>
      <c r="H67" s="1225"/>
      <c r="I67" s="1225"/>
      <c r="J67" s="1225"/>
      <c r="K67" s="1225"/>
      <c r="L67" s="1225"/>
      <c r="M67" s="1225"/>
      <c r="N67" s="1225"/>
      <c r="O67" s="1226"/>
    </row>
    <row r="68" spans="2:30" ht="13.2">
      <c r="B68" s="12"/>
      <c r="C68" s="4"/>
      <c r="D68" s="4"/>
      <c r="E68" s="4"/>
      <c r="F68" s="4"/>
      <c r="G68" s="1224"/>
      <c r="H68" s="1225"/>
      <c r="I68" s="1225"/>
      <c r="J68" s="1225"/>
      <c r="K68" s="1225"/>
      <c r="L68" s="1225"/>
      <c r="M68" s="1225"/>
      <c r="N68" s="1225"/>
      <c r="O68" s="1226"/>
    </row>
    <row r="69" spans="2:30" ht="13.2">
      <c r="B69" s="12"/>
      <c r="C69" s="4"/>
      <c r="D69" s="4"/>
      <c r="E69" s="4"/>
      <c r="F69" s="4"/>
      <c r="G69" s="1227"/>
      <c r="H69" s="1228"/>
      <c r="I69" s="1228"/>
      <c r="J69" s="1228"/>
      <c r="K69" s="1228"/>
      <c r="L69" s="1228"/>
      <c r="M69" s="1228"/>
      <c r="N69" s="1228"/>
      <c r="O69" s="1229"/>
    </row>
    <row r="70" spans="2:30" ht="13.2">
      <c r="B70" s="12"/>
      <c r="C70" s="4"/>
      <c r="D70" s="4"/>
      <c r="E70" s="4"/>
      <c r="F70" s="4"/>
      <c r="G70" s="4"/>
      <c r="H70" s="33"/>
      <c r="I70" s="33"/>
      <c r="J70" s="34"/>
      <c r="K70" s="34"/>
      <c r="L70" s="35"/>
      <c r="M70" s="34"/>
      <c r="N70" s="35"/>
      <c r="O70" s="36"/>
    </row>
    <row r="71" spans="2:30" ht="13.2">
      <c r="B71" s="12"/>
      <c r="C71" s="4"/>
      <c r="D71" s="4"/>
      <c r="E71" s="4"/>
      <c r="F71" s="4"/>
      <c r="G71" s="37" t="s">
        <v>14</v>
      </c>
      <c r="I71" s="38"/>
      <c r="J71" s="34"/>
      <c r="K71" s="34"/>
      <c r="L71" s="35"/>
      <c r="M71" s="34"/>
      <c r="N71" s="35"/>
      <c r="O71" s="36"/>
    </row>
    <row r="72" spans="2:30" ht="13.2">
      <c r="B72" s="12"/>
      <c r="C72" s="4"/>
      <c r="D72" s="4"/>
      <c r="E72" s="4"/>
      <c r="F72" s="4"/>
      <c r="G72" s="1230"/>
      <c r="H72" s="1231"/>
      <c r="I72" s="1231"/>
      <c r="J72" s="1232"/>
      <c r="K72" s="23" t="s">
        <v>4</v>
      </c>
      <c r="L72" s="23" t="s">
        <v>5</v>
      </c>
      <c r="M72" s="23" t="s">
        <v>6</v>
      </c>
      <c r="N72" s="23" t="s">
        <v>7</v>
      </c>
      <c r="O72" s="23" t="s">
        <v>8</v>
      </c>
    </row>
    <row r="73" spans="2:30" ht="13.2">
      <c r="B73" s="12"/>
      <c r="C73" s="4"/>
      <c r="D73" s="4"/>
      <c r="E73" s="4"/>
      <c r="F73" s="4"/>
      <c r="G73" s="1233" t="s">
        <v>9</v>
      </c>
      <c r="H73" s="1234"/>
      <c r="I73" s="1239" t="s">
        <v>10</v>
      </c>
      <c r="J73" s="1239"/>
      <c r="K73" s="1254">
        <v>235.4</v>
      </c>
      <c r="L73" s="1254">
        <v>230.2</v>
      </c>
      <c r="M73" s="1242">
        <v>228.9</v>
      </c>
      <c r="N73" s="1242">
        <v>229.6</v>
      </c>
      <c r="O73" s="1242">
        <v>226.2</v>
      </c>
      <c r="S73" s="3">
        <v>9.9</v>
      </c>
    </row>
    <row r="74" spans="2:30" ht="13.2">
      <c r="B74" s="12"/>
      <c r="C74" s="4"/>
      <c r="D74" s="4"/>
      <c r="E74" s="4"/>
      <c r="F74" s="4"/>
      <c r="G74" s="1235"/>
      <c r="H74" s="1236"/>
      <c r="I74" s="1240"/>
      <c r="J74" s="1240"/>
      <c r="K74" s="1254"/>
      <c r="L74" s="1254"/>
      <c r="M74" s="1242"/>
      <c r="N74" s="1242"/>
      <c r="O74" s="1242"/>
    </row>
    <row r="75" spans="2:30" ht="13.2">
      <c r="B75" s="12"/>
      <c r="C75" s="4"/>
      <c r="D75" s="4"/>
      <c r="E75" s="4"/>
      <c r="F75" s="4"/>
      <c r="G75" s="1235"/>
      <c r="H75" s="1236"/>
      <c r="I75" s="1243" t="s">
        <v>15</v>
      </c>
      <c r="J75" s="1243"/>
      <c r="K75" s="1246">
        <v>13.8</v>
      </c>
      <c r="L75" s="1246">
        <v>14</v>
      </c>
      <c r="M75" s="1246">
        <v>15</v>
      </c>
      <c r="N75" s="1246">
        <v>15.2</v>
      </c>
      <c r="O75" s="1246">
        <v>15.2</v>
      </c>
      <c r="U75" s="3">
        <v>81.2</v>
      </c>
      <c r="W75" s="3">
        <v>87.2</v>
      </c>
      <c r="Y75" s="3">
        <v>99.8</v>
      </c>
      <c r="AA75" s="3">
        <v>109.5</v>
      </c>
      <c r="AC75" s="3">
        <v>115.2</v>
      </c>
    </row>
    <row r="76" spans="2:30" ht="13.2">
      <c r="B76" s="12"/>
      <c r="C76" s="4"/>
      <c r="D76" s="4"/>
      <c r="E76" s="4"/>
      <c r="F76" s="4"/>
      <c r="G76" s="1237"/>
      <c r="H76" s="1238"/>
      <c r="I76" s="1243"/>
      <c r="J76" s="1243"/>
      <c r="K76" s="1245"/>
      <c r="L76" s="1245"/>
      <c r="M76" s="1245"/>
      <c r="N76" s="1245"/>
      <c r="O76" s="1245"/>
    </row>
    <row r="77" spans="2:30" ht="13.2">
      <c r="B77" s="12"/>
      <c r="C77" s="4"/>
      <c r="D77" s="4"/>
      <c r="E77" s="4"/>
      <c r="F77" s="4"/>
      <c r="G77" s="1247" t="s">
        <v>12</v>
      </c>
      <c r="H77" s="1248"/>
      <c r="I77" s="1243" t="s">
        <v>10</v>
      </c>
      <c r="J77" s="1243"/>
      <c r="K77" s="1254">
        <v>150.5</v>
      </c>
      <c r="L77" s="1254">
        <v>139</v>
      </c>
      <c r="M77" s="1242">
        <v>132.4</v>
      </c>
      <c r="N77" s="1242">
        <v>124.2</v>
      </c>
      <c r="O77" s="1242">
        <v>115.7</v>
      </c>
      <c r="R77" s="3">
        <v>12.3</v>
      </c>
      <c r="T77" s="3">
        <v>11.1</v>
      </c>
    </row>
    <row r="78" spans="2:30" ht="13.2">
      <c r="B78" s="12"/>
      <c r="C78" s="4"/>
      <c r="D78" s="4"/>
      <c r="E78" s="4"/>
      <c r="F78" s="4"/>
      <c r="G78" s="1249"/>
      <c r="H78" s="1250"/>
      <c r="I78" s="1243"/>
      <c r="J78" s="1243"/>
      <c r="K78" s="1254"/>
      <c r="L78" s="1254"/>
      <c r="M78" s="1242"/>
      <c r="N78" s="1242"/>
      <c r="O78" s="1242"/>
    </row>
    <row r="79" spans="2:30" ht="13.2">
      <c r="B79" s="12"/>
      <c r="C79" s="4"/>
      <c r="D79" s="4"/>
      <c r="E79" s="4"/>
      <c r="F79" s="4"/>
      <c r="G79" s="1249"/>
      <c r="H79" s="1250"/>
      <c r="I79" s="1255" t="s">
        <v>15</v>
      </c>
      <c r="J79" s="1253"/>
      <c r="K79" s="1256">
        <v>11.5</v>
      </c>
      <c r="L79" s="1256">
        <v>11.2</v>
      </c>
      <c r="M79" s="1256">
        <v>11.2</v>
      </c>
      <c r="N79" s="1256">
        <v>10.9</v>
      </c>
      <c r="O79" s="1256">
        <v>10.3</v>
      </c>
      <c r="V79" s="3">
        <v>53.5</v>
      </c>
      <c r="X79" s="3">
        <v>48.2</v>
      </c>
      <c r="Z79" s="3">
        <v>34.200000000000003</v>
      </c>
      <c r="AB79" s="3">
        <v>30.3</v>
      </c>
      <c r="AD79" s="3">
        <v>28.9</v>
      </c>
    </row>
    <row r="80" spans="2:30" ht="13.2">
      <c r="B80" s="12"/>
      <c r="C80" s="4"/>
      <c r="D80" s="4"/>
      <c r="E80" s="4"/>
      <c r="F80" s="4"/>
      <c r="G80" s="1251"/>
      <c r="H80" s="1252"/>
      <c r="I80" s="1253"/>
      <c r="J80" s="1253"/>
      <c r="K80" s="1256"/>
      <c r="L80" s="1256"/>
      <c r="M80" s="1256"/>
      <c r="N80" s="1256"/>
      <c r="O80" s="1256"/>
    </row>
    <row r="81" spans="2:17" ht="13.2">
      <c r="B81" s="12"/>
      <c r="C81" s="4"/>
      <c r="D81" s="4"/>
      <c r="E81" s="4"/>
      <c r="F81" s="4"/>
      <c r="G81" s="4"/>
      <c r="H81" s="4"/>
      <c r="I81" s="4"/>
      <c r="J81" s="4"/>
      <c r="K81" s="39"/>
      <c r="L81" s="4"/>
      <c r="M81" s="4"/>
      <c r="N81" s="4"/>
      <c r="O81" s="4"/>
    </row>
    <row r="82" spans="2:17" ht="16.2">
      <c r="B82" s="12"/>
      <c r="C82" s="4"/>
      <c r="D82" s="4"/>
      <c r="E82" s="4"/>
      <c r="F82" s="4"/>
      <c r="G82" s="4"/>
      <c r="H82" s="4"/>
      <c r="I82" s="4"/>
      <c r="J82" s="4"/>
      <c r="K82" s="40"/>
      <c r="L82" s="40"/>
      <c r="M82" s="40"/>
      <c r="N82" s="40"/>
      <c r="O82" s="40"/>
    </row>
    <row r="83" spans="2:17" ht="13.2">
      <c r="B83" s="15"/>
      <c r="C83" s="16"/>
      <c r="D83" s="16"/>
      <c r="E83" s="16"/>
      <c r="F83" s="16"/>
      <c r="G83" s="16"/>
      <c r="H83" s="16"/>
      <c r="I83" s="16"/>
      <c r="J83" s="16"/>
      <c r="K83" s="16"/>
      <c r="L83" s="16"/>
      <c r="M83" s="16"/>
      <c r="N83" s="16"/>
      <c r="O83" s="16"/>
      <c r="P83" s="17"/>
    </row>
    <row r="84" spans="2:17" ht="13.2">
      <c r="H84" s="4"/>
      <c r="I84" s="4"/>
      <c r="J84" s="4"/>
      <c r="K84" s="4"/>
      <c r="L84" s="4"/>
      <c r="M84" s="4"/>
      <c r="N84" s="4"/>
      <c r="O84" s="4"/>
      <c r="P84" s="4"/>
      <c r="Q84" s="4"/>
    </row>
    <row r="85" spans="2:17" ht="13.2">
      <c r="B85" s="4"/>
      <c r="C85" s="4"/>
      <c r="D85" s="4"/>
      <c r="E85" s="4"/>
      <c r="F85" s="4"/>
      <c r="G85" s="4"/>
      <c r="H85" s="4"/>
      <c r="I85" s="4"/>
      <c r="J85" s="4"/>
      <c r="K85" s="4"/>
      <c r="L85" s="4"/>
      <c r="M85" s="4"/>
      <c r="N85" s="4"/>
      <c r="O85" s="4"/>
      <c r="P85" s="4"/>
      <c r="Q85" s="4"/>
    </row>
    <row r="86" spans="2:17" ht="13.2" hidden="1">
      <c r="B86" s="4"/>
      <c r="C86" s="4"/>
      <c r="D86" s="4"/>
      <c r="E86" s="4"/>
      <c r="F86" s="4"/>
      <c r="G86" s="4"/>
      <c r="H86" s="4"/>
      <c r="I86" s="4"/>
      <c r="J86" s="4"/>
      <c r="K86" s="4"/>
      <c r="L86" s="4"/>
      <c r="M86" s="4"/>
      <c r="N86" s="4"/>
      <c r="O86" s="4"/>
      <c r="P86" s="4"/>
      <c r="Q86" s="4"/>
    </row>
    <row r="87" spans="2:17" ht="13.2" hidden="1">
      <c r="B87" s="4"/>
      <c r="C87" s="4"/>
      <c r="D87" s="4"/>
      <c r="E87" s="4"/>
      <c r="F87" s="4"/>
      <c r="G87" s="4"/>
      <c r="H87" s="4"/>
      <c r="I87" s="4"/>
      <c r="J87" s="4"/>
      <c r="K87" s="41"/>
      <c r="L87" s="4"/>
      <c r="M87" s="4"/>
      <c r="N87" s="4"/>
      <c r="O87" s="4"/>
      <c r="P87" s="4"/>
      <c r="Q87" s="4"/>
    </row>
    <row r="88" spans="2:17" ht="13.2" hidden="1">
      <c r="B88" s="4"/>
      <c r="C88" s="4"/>
      <c r="D88" s="4"/>
      <c r="E88" s="4"/>
      <c r="F88" s="4"/>
      <c r="G88" s="4"/>
      <c r="H88" s="4"/>
      <c r="I88" s="4"/>
      <c r="J88" s="4"/>
      <c r="K88" s="4"/>
      <c r="L88" s="4"/>
      <c r="M88" s="4"/>
      <c r="N88" s="4"/>
      <c r="O88" s="4"/>
      <c r="P88" s="4"/>
      <c r="Q88" s="4"/>
    </row>
    <row r="89" spans="2:17" ht="13.2" hidden="1">
      <c r="B89" s="4"/>
      <c r="C89" s="4"/>
      <c r="D89" s="4"/>
      <c r="E89" s="4"/>
      <c r="F89" s="4"/>
      <c r="G89" s="4"/>
      <c r="H89" s="4"/>
      <c r="I89" s="4"/>
      <c r="J89" s="4"/>
      <c r="K89" s="4"/>
      <c r="L89" s="4"/>
      <c r="M89" s="4"/>
      <c r="N89" s="4"/>
      <c r="O89" s="4"/>
      <c r="P89" s="4"/>
      <c r="Q89" s="4"/>
    </row>
    <row r="90" spans="2:17" ht="13.2" hidden="1">
      <c r="B90" s="4"/>
      <c r="C90" s="4"/>
      <c r="D90" s="4"/>
      <c r="E90" s="4"/>
      <c r="F90" s="4"/>
      <c r="G90" s="4"/>
      <c r="H90" s="4"/>
      <c r="I90" s="4"/>
      <c r="J90" s="4"/>
      <c r="K90" s="4"/>
      <c r="L90" s="4"/>
      <c r="M90" s="4"/>
      <c r="N90" s="4"/>
      <c r="O90" s="4"/>
      <c r="P90" s="4"/>
      <c r="Q90" s="4"/>
    </row>
    <row r="91" spans="2:17" ht="13.2" hidden="1">
      <c r="B91" s="4"/>
      <c r="C91" s="4"/>
      <c r="D91" s="4"/>
      <c r="E91" s="4"/>
      <c r="F91" s="4"/>
      <c r="G91" s="4"/>
      <c r="H91" s="4"/>
      <c r="I91" s="4"/>
      <c r="J91" s="4"/>
      <c r="K91" s="4"/>
      <c r="L91" s="4"/>
      <c r="M91" s="4"/>
      <c r="N91" s="4"/>
      <c r="O91" s="4"/>
      <c r="P91" s="4"/>
      <c r="Q91" s="4"/>
    </row>
    <row r="92" spans="2:17" ht="13.5" hidden="1" customHeight="1">
      <c r="B92" s="4"/>
      <c r="C92" s="4"/>
      <c r="D92" s="4"/>
      <c r="E92" s="4"/>
      <c r="F92" s="4"/>
      <c r="G92" s="4"/>
      <c r="H92" s="4"/>
      <c r="I92" s="4"/>
      <c r="J92" s="4"/>
      <c r="K92" s="4"/>
      <c r="L92" s="4"/>
      <c r="M92" s="4"/>
      <c r="N92" s="4"/>
      <c r="O92" s="4"/>
      <c r="P92" s="4"/>
      <c r="Q92" s="4"/>
    </row>
    <row r="93" spans="2:17" ht="13.5" hidden="1" customHeight="1">
      <c r="B93" s="4"/>
      <c r="C93" s="4"/>
      <c r="D93" s="4"/>
      <c r="E93" s="4"/>
      <c r="F93" s="4"/>
      <c r="G93" s="4"/>
      <c r="H93" s="4"/>
      <c r="I93" s="4"/>
      <c r="J93" s="4"/>
      <c r="K93" s="4"/>
      <c r="L93" s="4"/>
      <c r="M93" s="4"/>
      <c r="N93" s="4"/>
      <c r="O93" s="4"/>
      <c r="P93" s="4"/>
      <c r="Q93" s="4"/>
    </row>
    <row r="94" spans="2:17" ht="13.5" hidden="1" customHeight="1">
      <c r="B94" s="4"/>
      <c r="C94" s="4"/>
      <c r="D94" s="4"/>
      <c r="E94" s="4"/>
      <c r="F94" s="4"/>
      <c r="G94" s="4"/>
      <c r="H94" s="4"/>
      <c r="I94" s="4"/>
      <c r="J94" s="4"/>
      <c r="K94" s="4"/>
      <c r="L94" s="4"/>
      <c r="M94" s="4"/>
      <c r="N94" s="4"/>
      <c r="O94" s="4"/>
      <c r="P94" s="4"/>
      <c r="Q94" s="4"/>
    </row>
    <row r="95" spans="2:17" ht="13.5" hidden="1" customHeight="1">
      <c r="B95" s="4"/>
      <c r="C95" s="4"/>
      <c r="D95" s="4"/>
      <c r="E95" s="4"/>
      <c r="F95" s="4"/>
      <c r="G95" s="4"/>
      <c r="H95" s="4"/>
      <c r="I95" s="4"/>
      <c r="J95" s="4"/>
      <c r="K95" s="4"/>
      <c r="L95" s="4"/>
      <c r="M95" s="4"/>
      <c r="N95" s="4"/>
      <c r="O95" s="4"/>
      <c r="P95" s="4"/>
      <c r="Q95" s="4"/>
    </row>
    <row r="96" spans="2:17" ht="13.5" hidden="1" customHeight="1">
      <c r="B96" s="4"/>
      <c r="C96" s="4"/>
      <c r="D96" s="4"/>
      <c r="E96" s="4"/>
      <c r="F96" s="4"/>
      <c r="G96" s="4"/>
      <c r="H96" s="4"/>
      <c r="I96" s="4"/>
      <c r="J96" s="4"/>
      <c r="K96" s="4"/>
      <c r="L96" s="4"/>
      <c r="M96" s="4"/>
      <c r="N96" s="4"/>
      <c r="O96" s="4"/>
      <c r="P96" s="4"/>
      <c r="Q96" s="4"/>
    </row>
    <row r="97" spans="2:17" ht="13.5" hidden="1" customHeight="1">
      <c r="B97" s="4"/>
      <c r="C97" s="4"/>
      <c r="D97" s="4"/>
      <c r="E97" s="4"/>
      <c r="F97" s="4"/>
      <c r="G97" s="4"/>
      <c r="H97" s="4"/>
      <c r="I97" s="4"/>
      <c r="J97" s="4"/>
      <c r="K97" s="4"/>
      <c r="L97" s="4"/>
      <c r="M97" s="4"/>
      <c r="N97" s="4"/>
      <c r="O97" s="4"/>
      <c r="P97" s="4"/>
      <c r="Q97" s="4"/>
    </row>
    <row r="98" spans="2:17" ht="13.5" hidden="1" customHeight="1">
      <c r="B98" s="4"/>
      <c r="C98" s="4"/>
      <c r="D98" s="4"/>
      <c r="E98" s="4"/>
      <c r="F98" s="4"/>
      <c r="G98" s="4"/>
      <c r="H98" s="4"/>
      <c r="I98" s="4"/>
      <c r="J98" s="4"/>
      <c r="K98" s="4"/>
      <c r="L98" s="4"/>
      <c r="M98" s="4"/>
      <c r="N98" s="4"/>
      <c r="O98" s="4"/>
      <c r="P98" s="4"/>
      <c r="Q98" s="4"/>
    </row>
    <row r="99" spans="2:17" ht="13.5" hidden="1" customHeight="1">
      <c r="B99" s="4"/>
      <c r="C99" s="4"/>
      <c r="D99" s="4"/>
      <c r="E99" s="4"/>
      <c r="F99" s="4"/>
      <c r="G99" s="4"/>
      <c r="H99" s="4"/>
      <c r="I99" s="4"/>
      <c r="J99" s="4"/>
      <c r="K99" s="4"/>
      <c r="L99" s="4"/>
      <c r="M99" s="4"/>
      <c r="N99" s="4"/>
      <c r="O99" s="4"/>
      <c r="P99" s="4"/>
      <c r="Q99" s="4"/>
    </row>
    <row r="100" spans="2:17" ht="13.5" hidden="1" customHeight="1">
      <c r="B100" s="4"/>
      <c r="C100" s="4"/>
      <c r="D100" s="4"/>
      <c r="E100" s="4"/>
      <c r="F100" s="4"/>
      <c r="G100" s="4"/>
      <c r="H100" s="4"/>
      <c r="I100" s="4"/>
      <c r="J100" s="4"/>
      <c r="K100" s="4"/>
      <c r="L100" s="4"/>
      <c r="M100" s="4"/>
      <c r="N100" s="4"/>
      <c r="O100" s="4"/>
      <c r="P100" s="4"/>
      <c r="Q100" s="4"/>
    </row>
    <row r="101" spans="2:17" ht="13.5" hidden="1" customHeight="1">
      <c r="B101" s="4"/>
      <c r="C101" s="4"/>
      <c r="D101" s="4"/>
      <c r="E101" s="4"/>
      <c r="F101" s="4"/>
      <c r="G101" s="4"/>
      <c r="H101" s="4"/>
      <c r="I101" s="4"/>
      <c r="J101" s="4"/>
      <c r="K101" s="4"/>
      <c r="L101" s="4"/>
      <c r="M101" s="4"/>
      <c r="N101" s="4"/>
      <c r="O101" s="4"/>
      <c r="P101" s="4"/>
      <c r="Q101" s="4"/>
    </row>
    <row r="102" spans="2:17" ht="13.5" hidden="1" customHeight="1">
      <c r="B102" s="4"/>
      <c r="C102" s="4"/>
      <c r="D102" s="4"/>
      <c r="E102" s="4"/>
      <c r="F102" s="4"/>
      <c r="G102" s="4"/>
      <c r="H102" s="4"/>
      <c r="I102" s="4"/>
      <c r="J102" s="4"/>
      <c r="K102" s="4"/>
      <c r="L102" s="4"/>
      <c r="M102" s="4"/>
      <c r="N102" s="4"/>
      <c r="O102" s="4"/>
      <c r="P102" s="4"/>
      <c r="Q102" s="4"/>
    </row>
    <row r="103" spans="2:17" ht="13.5" hidden="1" customHeight="1">
      <c r="B103" s="4"/>
      <c r="C103" s="4"/>
      <c r="D103" s="4"/>
      <c r="E103" s="4"/>
      <c r="F103" s="4"/>
      <c r="G103" s="4"/>
      <c r="H103" s="4"/>
      <c r="I103" s="4"/>
      <c r="J103" s="4"/>
      <c r="K103" s="4"/>
      <c r="L103" s="4"/>
      <c r="M103" s="4"/>
      <c r="N103" s="4"/>
      <c r="O103" s="4"/>
      <c r="P103" s="4"/>
      <c r="Q103" s="4"/>
    </row>
    <row r="104" spans="2:17" ht="13.5" hidden="1" customHeight="1">
      <c r="B104" s="4"/>
      <c r="C104" s="4"/>
      <c r="D104" s="4"/>
      <c r="E104" s="4"/>
      <c r="F104" s="4"/>
      <c r="G104" s="4"/>
      <c r="H104" s="4"/>
      <c r="I104" s="4"/>
      <c r="J104" s="4"/>
      <c r="K104" s="4"/>
      <c r="L104" s="4"/>
      <c r="M104" s="4"/>
      <c r="N104" s="4"/>
      <c r="O104" s="4"/>
      <c r="P104" s="4"/>
      <c r="Q104" s="4"/>
    </row>
    <row r="105" spans="2:17" ht="13.5" hidden="1" customHeight="1">
      <c r="B105" s="4"/>
      <c r="C105" s="4"/>
      <c r="D105" s="4"/>
      <c r="E105" s="4"/>
      <c r="F105" s="4"/>
      <c r="G105" s="4"/>
      <c r="H105" s="4"/>
      <c r="I105" s="4"/>
      <c r="J105" s="4"/>
      <c r="K105" s="4"/>
      <c r="L105" s="4"/>
      <c r="M105" s="4"/>
      <c r="N105" s="4"/>
      <c r="O105" s="4"/>
      <c r="P105" s="4"/>
      <c r="Q105" s="4"/>
    </row>
    <row r="106" spans="2:17" ht="13.5" hidden="1" customHeight="1">
      <c r="B106" s="4"/>
      <c r="C106" s="4"/>
      <c r="D106" s="4"/>
      <c r="E106" s="4"/>
      <c r="F106" s="4"/>
      <c r="G106" s="4"/>
      <c r="H106" s="4"/>
      <c r="I106" s="4"/>
      <c r="J106" s="4"/>
      <c r="K106" s="4"/>
      <c r="L106" s="4"/>
      <c r="M106" s="4"/>
      <c r="N106" s="4"/>
      <c r="O106" s="4"/>
      <c r="P106" s="4"/>
      <c r="Q106" s="4"/>
    </row>
    <row r="107" spans="2:17" ht="13.5" hidden="1" customHeight="1">
      <c r="B107" s="4"/>
      <c r="C107" s="4"/>
      <c r="D107" s="4"/>
      <c r="E107" s="4"/>
      <c r="F107" s="4"/>
      <c r="G107" s="4"/>
      <c r="H107" s="4"/>
      <c r="I107" s="4"/>
      <c r="J107" s="4"/>
      <c r="K107" s="4"/>
      <c r="L107" s="4"/>
      <c r="M107" s="4"/>
      <c r="N107" s="4"/>
      <c r="O107" s="4"/>
      <c r="P107" s="4"/>
      <c r="Q107" s="4"/>
    </row>
    <row r="108" spans="2:17" ht="13.5" hidden="1" customHeight="1">
      <c r="B108" s="4"/>
      <c r="C108" s="4"/>
      <c r="D108" s="4"/>
      <c r="E108" s="4"/>
      <c r="F108" s="4"/>
      <c r="G108" s="4"/>
      <c r="H108" s="4"/>
      <c r="I108" s="4"/>
      <c r="J108" s="4"/>
      <c r="K108" s="4"/>
      <c r="L108" s="4"/>
      <c r="M108" s="4"/>
      <c r="N108" s="4"/>
      <c r="O108" s="4"/>
      <c r="P108" s="4"/>
      <c r="Q108" s="4"/>
    </row>
    <row r="109" spans="2:17" ht="13.5" hidden="1" customHeight="1">
      <c r="B109" s="4"/>
      <c r="C109" s="4"/>
      <c r="D109" s="4"/>
      <c r="E109" s="4"/>
      <c r="F109" s="4"/>
      <c r="G109" s="4"/>
      <c r="H109" s="4"/>
      <c r="I109" s="4"/>
      <c r="J109" s="4"/>
      <c r="K109" s="4"/>
      <c r="L109" s="4"/>
      <c r="M109" s="4"/>
      <c r="N109" s="4"/>
      <c r="O109" s="4"/>
      <c r="P109" s="4"/>
      <c r="Q109" s="4"/>
    </row>
    <row r="110" spans="2:17" ht="13.5" hidden="1" customHeight="1">
      <c r="B110" s="4"/>
      <c r="C110" s="4"/>
      <c r="D110" s="4"/>
      <c r="E110" s="4"/>
      <c r="F110" s="4"/>
      <c r="G110" s="4"/>
      <c r="H110" s="4"/>
      <c r="I110" s="4"/>
      <c r="J110" s="4"/>
      <c r="K110" s="4"/>
      <c r="L110" s="4"/>
      <c r="M110" s="4"/>
      <c r="N110" s="4"/>
      <c r="O110" s="4"/>
      <c r="P110" s="4"/>
      <c r="Q110" s="4"/>
    </row>
    <row r="111" spans="2:17" ht="13.5" hidden="1" customHeight="1">
      <c r="B111" s="4"/>
      <c r="C111" s="4"/>
      <c r="D111" s="4"/>
      <c r="E111" s="4"/>
      <c r="F111" s="4"/>
      <c r="G111" s="4"/>
      <c r="H111" s="4"/>
      <c r="I111" s="4"/>
      <c r="J111" s="4"/>
      <c r="K111" s="4"/>
      <c r="L111" s="4"/>
      <c r="M111" s="4"/>
      <c r="N111" s="4"/>
      <c r="O111" s="4"/>
      <c r="P111" s="4"/>
      <c r="Q111" s="4"/>
    </row>
    <row r="112" spans="2:17" ht="13.5" hidden="1" customHeight="1">
      <c r="B112" s="4"/>
      <c r="C112" s="4"/>
      <c r="D112" s="4"/>
      <c r="E112" s="4"/>
      <c r="F112" s="4"/>
      <c r="G112" s="4"/>
      <c r="H112" s="4"/>
      <c r="I112" s="4"/>
      <c r="J112" s="4"/>
      <c r="K112" s="4"/>
      <c r="L112" s="4"/>
      <c r="M112" s="4"/>
      <c r="N112" s="4"/>
      <c r="O112" s="4"/>
      <c r="P112" s="4"/>
      <c r="Q112" s="4"/>
    </row>
    <row r="113" spans="2:17" ht="13.5" hidden="1" customHeight="1">
      <c r="B113" s="4"/>
      <c r="C113" s="4"/>
      <c r="D113" s="4"/>
      <c r="E113" s="4"/>
      <c r="F113" s="4"/>
      <c r="G113" s="4"/>
      <c r="H113" s="4"/>
      <c r="I113" s="4"/>
      <c r="J113" s="4"/>
      <c r="K113" s="4"/>
      <c r="L113" s="4"/>
      <c r="M113" s="4"/>
      <c r="N113" s="4"/>
      <c r="O113" s="4"/>
      <c r="P113" s="4"/>
      <c r="Q113" s="4"/>
    </row>
    <row r="114" spans="2:17" ht="13.5" hidden="1" customHeight="1">
      <c r="B114" s="4"/>
      <c r="C114" s="4"/>
      <c r="D114" s="4"/>
      <c r="E114" s="4"/>
      <c r="F114" s="4"/>
      <c r="G114" s="4"/>
      <c r="H114" s="4"/>
      <c r="I114" s="4"/>
      <c r="J114" s="4"/>
      <c r="K114" s="4"/>
      <c r="L114" s="4"/>
      <c r="M114" s="4"/>
      <c r="N114" s="4"/>
      <c r="O114" s="4"/>
      <c r="P114" s="4"/>
      <c r="Q114" s="4"/>
    </row>
    <row r="115" spans="2:17" ht="13.5" hidden="1" customHeight="1">
      <c r="B115" s="4"/>
      <c r="C115" s="4"/>
      <c r="D115" s="4"/>
      <c r="E115" s="4"/>
      <c r="F115" s="4"/>
      <c r="G115" s="4"/>
      <c r="H115" s="4"/>
      <c r="I115" s="4"/>
      <c r="J115" s="4"/>
      <c r="K115" s="4"/>
      <c r="L115" s="4"/>
      <c r="M115" s="4"/>
      <c r="N115" s="4"/>
      <c r="O115" s="4"/>
      <c r="P115" s="4"/>
      <c r="Q115" s="4"/>
    </row>
    <row r="116" spans="2:17" ht="13.5" hidden="1" customHeight="1">
      <c r="B116" s="4"/>
      <c r="C116" s="4"/>
      <c r="D116" s="4"/>
      <c r="E116" s="4"/>
      <c r="F116" s="4"/>
      <c r="G116" s="4"/>
      <c r="H116" s="4"/>
      <c r="I116" s="4"/>
      <c r="J116" s="4"/>
      <c r="K116" s="4"/>
      <c r="L116" s="4"/>
      <c r="M116" s="4"/>
      <c r="N116" s="4"/>
      <c r="O116" s="4"/>
      <c r="P116" s="4"/>
      <c r="Q116" s="4"/>
    </row>
    <row r="117" spans="2:17" ht="13.5" hidden="1" customHeight="1">
      <c r="B117" s="4"/>
      <c r="C117" s="4"/>
      <c r="D117" s="4"/>
      <c r="E117" s="4"/>
      <c r="F117" s="4"/>
      <c r="G117" s="4"/>
      <c r="H117" s="4"/>
      <c r="I117" s="4"/>
      <c r="J117" s="4"/>
      <c r="K117" s="4"/>
      <c r="L117" s="4"/>
      <c r="M117" s="4"/>
      <c r="N117" s="4"/>
      <c r="O117" s="4"/>
      <c r="P117" s="4"/>
      <c r="Q117" s="4"/>
    </row>
    <row r="118" spans="2:17" ht="13.5" hidden="1" customHeight="1">
      <c r="B118" s="4"/>
      <c r="C118" s="4"/>
      <c r="D118" s="4"/>
      <c r="E118" s="4"/>
      <c r="F118" s="4"/>
      <c r="G118" s="4"/>
      <c r="H118" s="4"/>
      <c r="I118" s="4"/>
      <c r="J118" s="4"/>
      <c r="K118" s="4"/>
      <c r="L118" s="4"/>
      <c r="M118" s="4"/>
      <c r="N118" s="4"/>
      <c r="O118" s="4"/>
      <c r="P118" s="4"/>
      <c r="Q118" s="4"/>
    </row>
    <row r="119" spans="2:17" ht="13.5" hidden="1" customHeight="1">
      <c r="B119" s="4"/>
      <c r="C119" s="4"/>
      <c r="D119" s="4"/>
      <c r="E119" s="4"/>
      <c r="F119" s="4"/>
      <c r="G119" s="4"/>
      <c r="H119" s="4"/>
      <c r="I119" s="4"/>
      <c r="J119" s="4"/>
      <c r="K119" s="4"/>
      <c r="L119" s="4"/>
      <c r="M119" s="4"/>
      <c r="N119" s="4"/>
      <c r="O119" s="4"/>
      <c r="P119" s="4"/>
      <c r="Q119" s="4"/>
    </row>
    <row r="120" spans="2:17" ht="13.5" hidden="1" customHeight="1">
      <c r="B120" s="4"/>
      <c r="C120" s="4"/>
      <c r="D120" s="4"/>
      <c r="E120" s="4"/>
      <c r="F120" s="4"/>
      <c r="G120" s="4"/>
      <c r="H120" s="4"/>
      <c r="I120" s="4"/>
      <c r="J120" s="4"/>
      <c r="K120" s="4"/>
      <c r="L120" s="4"/>
      <c r="M120" s="4"/>
      <c r="N120" s="4"/>
      <c r="O120" s="4"/>
      <c r="P120" s="4"/>
      <c r="Q120" s="4"/>
    </row>
    <row r="121" spans="2:17" ht="13.5" hidden="1" customHeight="1">
      <c r="B121" s="4"/>
      <c r="C121" s="4"/>
      <c r="D121" s="4"/>
      <c r="E121" s="4"/>
      <c r="F121" s="4"/>
      <c r="G121" s="4"/>
      <c r="H121" s="4"/>
      <c r="I121" s="4"/>
      <c r="J121" s="4"/>
      <c r="K121" s="4"/>
      <c r="L121" s="4"/>
      <c r="M121" s="4"/>
      <c r="N121" s="4"/>
      <c r="O121" s="4"/>
      <c r="P121" s="4"/>
      <c r="Q121" s="4"/>
    </row>
    <row r="122" spans="2:17" ht="13.5" hidden="1" customHeight="1">
      <c r="B122" s="4"/>
      <c r="C122" s="4"/>
      <c r="D122" s="4"/>
      <c r="E122" s="4"/>
      <c r="F122" s="4"/>
      <c r="G122" s="4"/>
      <c r="H122" s="4"/>
      <c r="I122" s="4"/>
      <c r="J122" s="4"/>
      <c r="K122" s="4"/>
      <c r="L122" s="4"/>
      <c r="M122" s="4"/>
      <c r="N122" s="4"/>
      <c r="O122" s="4"/>
      <c r="P122" s="4"/>
      <c r="Q122" s="4"/>
    </row>
    <row r="123" spans="2:17" ht="13.5" hidden="1" customHeight="1">
      <c r="B123" s="4"/>
      <c r="C123" s="4"/>
      <c r="D123" s="4"/>
      <c r="E123" s="4"/>
      <c r="F123" s="4"/>
      <c r="G123" s="4"/>
      <c r="H123" s="4"/>
      <c r="I123" s="4"/>
      <c r="J123" s="4"/>
      <c r="K123" s="4"/>
      <c r="L123" s="4"/>
      <c r="M123" s="4"/>
      <c r="N123" s="4"/>
      <c r="O123" s="4"/>
      <c r="P123" s="4"/>
      <c r="Q123" s="4"/>
    </row>
    <row r="124" spans="2:17" ht="13.5" hidden="1" customHeight="1">
      <c r="B124" s="4"/>
      <c r="C124" s="4"/>
      <c r="D124" s="4"/>
      <c r="E124" s="4"/>
      <c r="F124" s="4"/>
      <c r="G124" s="4"/>
      <c r="H124" s="4"/>
      <c r="I124" s="4"/>
      <c r="J124" s="4"/>
      <c r="K124" s="4"/>
      <c r="L124" s="4"/>
      <c r="M124" s="4"/>
      <c r="N124" s="4"/>
      <c r="O124" s="4"/>
      <c r="P124" s="4"/>
      <c r="Q124" s="4"/>
    </row>
    <row r="125" spans="2:17" ht="13.5" hidden="1" customHeight="1">
      <c r="B125" s="4"/>
      <c r="C125" s="4"/>
      <c r="D125" s="4"/>
      <c r="E125" s="4"/>
      <c r="F125" s="4"/>
      <c r="G125" s="4"/>
      <c r="H125" s="4"/>
      <c r="I125" s="4"/>
      <c r="J125" s="4"/>
      <c r="K125" s="4"/>
      <c r="L125" s="4"/>
      <c r="M125" s="4"/>
      <c r="N125" s="4"/>
      <c r="O125" s="4"/>
      <c r="P125" s="4"/>
      <c r="Q125" s="4"/>
    </row>
    <row r="126" spans="2:17" ht="13.5" hidden="1" customHeight="1">
      <c r="B126" s="4"/>
      <c r="C126" s="4"/>
      <c r="D126" s="4"/>
      <c r="E126" s="4"/>
      <c r="F126" s="4"/>
      <c r="G126" s="4"/>
      <c r="H126" s="4"/>
      <c r="I126" s="4"/>
      <c r="J126" s="4"/>
      <c r="K126" s="4"/>
      <c r="L126" s="4"/>
      <c r="M126" s="4"/>
      <c r="N126" s="4"/>
      <c r="O126" s="4"/>
      <c r="P126" s="4"/>
      <c r="Q126" s="4"/>
    </row>
    <row r="127" spans="2:17" ht="13.5" hidden="1" customHeight="1">
      <c r="B127" s="4"/>
      <c r="C127" s="4"/>
      <c r="D127" s="4"/>
      <c r="E127" s="4"/>
      <c r="F127" s="4"/>
      <c r="G127" s="4"/>
      <c r="H127" s="4"/>
      <c r="I127" s="4"/>
      <c r="J127" s="4"/>
      <c r="K127" s="4"/>
      <c r="L127" s="4"/>
      <c r="M127" s="4"/>
      <c r="N127" s="4"/>
      <c r="O127" s="4"/>
      <c r="P127" s="4"/>
      <c r="Q127" s="4"/>
    </row>
    <row r="128" spans="2:17" ht="13.5" hidden="1" customHeight="1">
      <c r="B128" s="4"/>
      <c r="C128" s="4"/>
      <c r="D128" s="4"/>
      <c r="E128" s="4"/>
      <c r="F128" s="4"/>
      <c r="G128" s="4"/>
      <c r="H128" s="4"/>
      <c r="I128" s="4"/>
      <c r="J128" s="4"/>
      <c r="K128" s="4"/>
      <c r="L128" s="4"/>
      <c r="M128" s="4"/>
      <c r="N128" s="4"/>
      <c r="O128" s="4"/>
      <c r="P128" s="4"/>
      <c r="Q128" s="4"/>
    </row>
    <row r="129" spans="2:17" ht="13.5" hidden="1" customHeight="1">
      <c r="B129" s="4"/>
      <c r="C129" s="4"/>
      <c r="D129" s="4"/>
      <c r="E129" s="4"/>
      <c r="F129" s="4"/>
      <c r="G129" s="4"/>
      <c r="H129" s="4"/>
      <c r="I129" s="4"/>
      <c r="J129" s="4"/>
      <c r="K129" s="4"/>
      <c r="L129" s="4"/>
      <c r="M129" s="4"/>
      <c r="N129" s="4"/>
      <c r="O129" s="4"/>
      <c r="P129" s="4"/>
      <c r="Q129" s="4"/>
    </row>
    <row r="130" spans="2:17" ht="13.5" hidden="1" customHeight="1">
      <c r="B130" s="4"/>
      <c r="C130" s="4"/>
      <c r="D130" s="4"/>
      <c r="E130" s="4"/>
      <c r="F130" s="4"/>
      <c r="G130" s="4"/>
      <c r="H130" s="4"/>
      <c r="I130" s="4"/>
      <c r="J130" s="4"/>
      <c r="K130" s="4"/>
      <c r="L130" s="4"/>
      <c r="M130" s="4"/>
      <c r="N130" s="4"/>
      <c r="O130" s="4"/>
      <c r="P130" s="4"/>
      <c r="Q130" s="4"/>
    </row>
    <row r="131" spans="2:17" ht="13.5" hidden="1" customHeight="1">
      <c r="B131" s="4"/>
      <c r="C131" s="4"/>
      <c r="D131" s="4"/>
      <c r="E131" s="4"/>
      <c r="F131" s="4"/>
      <c r="G131" s="4"/>
      <c r="H131" s="4"/>
      <c r="I131" s="4"/>
      <c r="J131" s="4"/>
      <c r="K131" s="4"/>
      <c r="L131" s="4"/>
      <c r="M131" s="4"/>
      <c r="N131" s="4"/>
      <c r="O131" s="4"/>
      <c r="P131" s="4"/>
      <c r="Q131" s="4"/>
    </row>
    <row r="132" spans="2:17" ht="13.5" hidden="1" customHeight="1">
      <c r="B132" s="4"/>
      <c r="C132" s="4"/>
      <c r="D132" s="4"/>
      <c r="E132" s="4"/>
      <c r="F132" s="4"/>
      <c r="G132" s="4"/>
      <c r="H132" s="4"/>
      <c r="I132" s="4"/>
      <c r="J132" s="4"/>
      <c r="K132" s="4"/>
      <c r="L132" s="4"/>
      <c r="M132" s="4"/>
      <c r="N132" s="4"/>
      <c r="O132" s="4"/>
      <c r="P132" s="4"/>
      <c r="Q132" s="4"/>
    </row>
    <row r="133" spans="2:17" ht="13.5" hidden="1" customHeight="1">
      <c r="B133" s="4"/>
      <c r="C133" s="4"/>
      <c r="D133" s="4"/>
      <c r="E133" s="4"/>
      <c r="F133" s="4"/>
      <c r="G133" s="4"/>
      <c r="H133" s="4"/>
      <c r="I133" s="4"/>
      <c r="J133" s="4"/>
      <c r="K133" s="4"/>
      <c r="L133" s="4"/>
      <c r="M133" s="4"/>
      <c r="N133" s="4"/>
      <c r="O133" s="4"/>
      <c r="P133" s="4"/>
      <c r="Q133" s="4"/>
    </row>
    <row r="134" spans="2:17" ht="13.5" hidden="1" customHeight="1">
      <c r="B134" s="4"/>
      <c r="C134" s="4"/>
      <c r="D134" s="4"/>
      <c r="E134" s="4"/>
      <c r="F134" s="4"/>
      <c r="G134" s="4"/>
      <c r="H134" s="4"/>
      <c r="I134" s="4"/>
      <c r="J134" s="4"/>
      <c r="K134" s="4"/>
      <c r="L134" s="4"/>
      <c r="M134" s="4"/>
      <c r="N134" s="4"/>
      <c r="O134" s="4"/>
      <c r="P134" s="4"/>
      <c r="Q134" s="4"/>
    </row>
    <row r="135" spans="2:17" ht="13.5" hidden="1" customHeight="1">
      <c r="B135" s="4"/>
      <c r="C135" s="4"/>
      <c r="D135" s="4"/>
      <c r="E135" s="4"/>
      <c r="F135" s="4"/>
      <c r="G135" s="4"/>
      <c r="H135" s="4"/>
      <c r="I135" s="4"/>
      <c r="J135" s="4"/>
      <c r="K135" s="4"/>
      <c r="L135" s="4"/>
      <c r="M135" s="4"/>
      <c r="N135" s="4"/>
      <c r="O135" s="4"/>
      <c r="P135" s="4"/>
      <c r="Q135" s="4"/>
    </row>
    <row r="136" spans="2:17" ht="13.5" hidden="1" customHeight="1">
      <c r="B136" s="4"/>
      <c r="C136" s="4"/>
      <c r="D136" s="4"/>
      <c r="E136" s="4"/>
      <c r="F136" s="4"/>
      <c r="G136" s="4"/>
      <c r="H136" s="4"/>
      <c r="I136" s="4"/>
      <c r="J136" s="4"/>
      <c r="K136" s="4"/>
      <c r="L136" s="4"/>
      <c r="M136" s="4"/>
      <c r="N136" s="4"/>
      <c r="O136" s="4"/>
      <c r="P136" s="4"/>
      <c r="Q136" s="4"/>
    </row>
    <row r="137" spans="2:17" ht="13.5" hidden="1" customHeight="1">
      <c r="B137" s="4"/>
      <c r="C137" s="4"/>
      <c r="D137" s="4"/>
      <c r="E137" s="4"/>
      <c r="F137" s="4"/>
      <c r="G137" s="4"/>
      <c r="H137" s="4"/>
      <c r="I137" s="4"/>
      <c r="J137" s="4"/>
      <c r="K137" s="4"/>
      <c r="L137" s="4"/>
      <c r="M137" s="4"/>
      <c r="N137" s="4"/>
      <c r="O137" s="4"/>
      <c r="P137" s="4"/>
      <c r="Q137" s="4"/>
    </row>
    <row r="138" spans="2:17" ht="13.5" hidden="1" customHeight="1">
      <c r="B138" s="4"/>
      <c r="C138" s="4"/>
      <c r="D138" s="4"/>
      <c r="E138" s="4"/>
      <c r="F138" s="4"/>
      <c r="G138" s="4"/>
      <c r="H138" s="4"/>
      <c r="I138" s="4"/>
      <c r="J138" s="4"/>
      <c r="K138" s="4"/>
      <c r="L138" s="4"/>
      <c r="M138" s="4"/>
      <c r="N138" s="4"/>
      <c r="O138" s="4"/>
      <c r="P138" s="4"/>
      <c r="Q138" s="4"/>
    </row>
    <row r="139" spans="2:17" ht="13.5" hidden="1" customHeight="1">
      <c r="B139" s="4"/>
      <c r="C139" s="4"/>
      <c r="D139" s="4"/>
      <c r="E139" s="4"/>
      <c r="F139" s="4"/>
      <c r="G139" s="4"/>
      <c r="H139" s="4"/>
      <c r="I139" s="4"/>
      <c r="J139" s="4"/>
      <c r="K139" s="4"/>
      <c r="L139" s="4"/>
      <c r="M139" s="4"/>
      <c r="N139" s="4"/>
      <c r="O139" s="4"/>
      <c r="P139" s="4"/>
      <c r="Q139" s="4"/>
    </row>
    <row r="140" spans="2:17" ht="13.5" hidden="1" customHeight="1">
      <c r="B140" s="4"/>
      <c r="C140" s="4"/>
      <c r="D140" s="4"/>
      <c r="E140" s="4"/>
      <c r="F140" s="4"/>
      <c r="G140" s="4"/>
      <c r="H140" s="4"/>
      <c r="I140" s="4"/>
      <c r="J140" s="4"/>
      <c r="K140" s="4"/>
      <c r="L140" s="4"/>
      <c r="M140" s="4"/>
      <c r="N140" s="4"/>
      <c r="O140" s="4"/>
      <c r="P140" s="4"/>
      <c r="Q140" s="4"/>
    </row>
    <row r="141" spans="2:17" ht="13.5" hidden="1" customHeight="1">
      <c r="B141" s="4"/>
      <c r="C141" s="4"/>
      <c r="D141" s="4"/>
      <c r="E141" s="4"/>
      <c r="F141" s="4"/>
      <c r="G141" s="4"/>
      <c r="H141" s="4"/>
      <c r="I141" s="4"/>
      <c r="J141" s="4"/>
      <c r="K141" s="4"/>
      <c r="L141" s="4"/>
      <c r="M141" s="4"/>
      <c r="N141" s="4"/>
      <c r="O141" s="4"/>
      <c r="P141" s="4"/>
      <c r="Q141" s="4"/>
    </row>
    <row r="142" spans="2:17" ht="13.5" hidden="1" customHeight="1">
      <c r="B142" s="4"/>
      <c r="C142" s="4"/>
      <c r="D142" s="4"/>
      <c r="E142" s="4"/>
      <c r="F142" s="4"/>
      <c r="G142" s="4"/>
      <c r="H142" s="4"/>
      <c r="I142" s="4"/>
      <c r="J142" s="4"/>
      <c r="K142" s="4"/>
      <c r="L142" s="4"/>
      <c r="M142" s="4"/>
      <c r="N142" s="4"/>
      <c r="O142" s="4"/>
      <c r="P142" s="4"/>
      <c r="Q142" s="4"/>
    </row>
    <row r="143" spans="2:17" ht="13.5" hidden="1" customHeight="1">
      <c r="B143" s="4"/>
      <c r="C143" s="4"/>
      <c r="D143" s="4"/>
      <c r="E143" s="4"/>
      <c r="F143" s="4"/>
      <c r="G143" s="4"/>
      <c r="H143" s="4"/>
      <c r="I143" s="4"/>
      <c r="J143" s="4"/>
      <c r="K143" s="4"/>
      <c r="L143" s="4"/>
      <c r="M143" s="4"/>
      <c r="N143" s="4"/>
      <c r="O143" s="4"/>
      <c r="P143" s="4"/>
      <c r="Q143" s="4"/>
    </row>
    <row r="144" spans="2:17" ht="13.5" hidden="1" customHeight="1">
      <c r="B144" s="4"/>
      <c r="C144" s="4"/>
      <c r="D144" s="4"/>
      <c r="E144" s="4"/>
      <c r="F144" s="4"/>
      <c r="G144" s="4"/>
      <c r="H144" s="4"/>
      <c r="I144" s="4"/>
      <c r="J144" s="4"/>
      <c r="K144" s="4"/>
      <c r="L144" s="4"/>
      <c r="M144" s="4"/>
      <c r="N144" s="4"/>
      <c r="O144" s="4"/>
      <c r="P144" s="4"/>
      <c r="Q144" s="4"/>
    </row>
    <row r="145" spans="2:17" ht="13.5" hidden="1" customHeight="1">
      <c r="B145" s="4"/>
      <c r="C145" s="4"/>
      <c r="D145" s="4"/>
      <c r="E145" s="4"/>
      <c r="F145" s="4"/>
      <c r="G145" s="4"/>
      <c r="H145" s="4"/>
      <c r="I145" s="4"/>
      <c r="J145" s="4"/>
      <c r="K145" s="4"/>
      <c r="L145" s="4"/>
      <c r="M145" s="4"/>
      <c r="N145" s="4"/>
      <c r="O145" s="4"/>
      <c r="P145" s="4"/>
      <c r="Q145" s="4"/>
    </row>
    <row r="146" spans="2:17" ht="13.5" hidden="1" customHeight="1">
      <c r="B146" s="4"/>
      <c r="C146" s="4"/>
      <c r="D146" s="4"/>
      <c r="E146" s="4"/>
      <c r="F146" s="4"/>
      <c r="G146" s="4"/>
      <c r="H146" s="4"/>
      <c r="I146" s="4"/>
      <c r="J146" s="4"/>
      <c r="K146" s="4"/>
      <c r="L146" s="4"/>
      <c r="M146" s="4"/>
      <c r="N146" s="4"/>
      <c r="O146" s="4"/>
      <c r="P146" s="4"/>
      <c r="Q146" s="4"/>
    </row>
    <row r="147" spans="2:17" ht="13.5" hidden="1" customHeight="1">
      <c r="B147" s="4"/>
      <c r="C147" s="4"/>
      <c r="D147" s="4"/>
      <c r="E147" s="4"/>
      <c r="F147" s="4"/>
      <c r="G147" s="4"/>
      <c r="H147" s="4"/>
      <c r="I147" s="4"/>
      <c r="J147" s="4"/>
      <c r="K147" s="4"/>
      <c r="L147" s="4"/>
      <c r="M147" s="4"/>
      <c r="N147" s="4"/>
      <c r="O147" s="4"/>
      <c r="P147" s="4"/>
      <c r="Q147" s="4"/>
    </row>
    <row r="148" spans="2:17" ht="13.5" hidden="1" customHeight="1">
      <c r="B148" s="4"/>
      <c r="C148" s="4"/>
      <c r="D148" s="4"/>
      <c r="E148" s="4"/>
      <c r="F148" s="4"/>
      <c r="G148" s="4"/>
      <c r="H148" s="4"/>
      <c r="I148" s="4"/>
      <c r="J148" s="4"/>
      <c r="K148" s="4"/>
      <c r="L148" s="4"/>
      <c r="M148" s="4"/>
      <c r="N148" s="4"/>
      <c r="O148" s="4"/>
      <c r="P148" s="4"/>
      <c r="Q148" s="4"/>
    </row>
    <row r="149" spans="2:17" ht="13.5" hidden="1" customHeight="1">
      <c r="B149" s="4"/>
      <c r="C149" s="4"/>
      <c r="D149" s="4"/>
      <c r="E149" s="4"/>
      <c r="F149" s="4"/>
      <c r="G149" s="4"/>
      <c r="H149" s="4"/>
      <c r="I149" s="4"/>
      <c r="J149" s="4"/>
      <c r="K149" s="4"/>
      <c r="L149" s="4"/>
      <c r="M149" s="4"/>
      <c r="N149" s="4"/>
      <c r="O149" s="4"/>
      <c r="P149" s="4"/>
      <c r="Q149" s="4"/>
    </row>
    <row r="150" spans="2:17" ht="13.5" hidden="1" customHeight="1">
      <c r="B150" s="4"/>
      <c r="C150" s="4"/>
      <c r="D150" s="4"/>
      <c r="E150" s="4"/>
      <c r="F150" s="4"/>
      <c r="G150" s="4"/>
      <c r="H150" s="4"/>
      <c r="I150" s="4"/>
      <c r="J150" s="4"/>
      <c r="K150" s="4"/>
      <c r="L150" s="4"/>
      <c r="M150" s="4"/>
      <c r="N150" s="4"/>
      <c r="O150" s="4"/>
      <c r="P150" s="4"/>
      <c r="Q150" s="4"/>
    </row>
    <row r="151" spans="2:17" ht="13.5" hidden="1" customHeight="1">
      <c r="B151" s="4"/>
      <c r="C151" s="4"/>
      <c r="D151" s="4"/>
      <c r="E151" s="4"/>
      <c r="F151" s="4"/>
      <c r="G151" s="4"/>
      <c r="H151" s="4"/>
      <c r="I151" s="4"/>
      <c r="J151" s="4"/>
      <c r="K151" s="4"/>
      <c r="L151" s="4"/>
      <c r="M151" s="4"/>
      <c r="N151" s="4"/>
      <c r="O151" s="4"/>
      <c r="P151" s="4"/>
      <c r="Q151" s="4"/>
    </row>
    <row r="152" spans="2:17" ht="13.5" hidden="1" customHeight="1">
      <c r="B152" s="4"/>
      <c r="C152" s="4"/>
      <c r="D152" s="4"/>
      <c r="E152" s="4"/>
      <c r="F152" s="4"/>
      <c r="G152" s="4"/>
      <c r="H152" s="4"/>
      <c r="I152" s="4"/>
      <c r="J152" s="4"/>
      <c r="K152" s="4"/>
      <c r="L152" s="4"/>
      <c r="M152" s="4"/>
      <c r="N152" s="4"/>
      <c r="O152" s="4"/>
      <c r="P152" s="4"/>
      <c r="Q152" s="4"/>
    </row>
    <row r="153" spans="2:17" ht="13.5" hidden="1" customHeight="1">
      <c r="B153" s="4"/>
      <c r="C153" s="4"/>
      <c r="D153" s="4"/>
      <c r="E153" s="4"/>
      <c r="F153" s="4"/>
      <c r="G153" s="4"/>
      <c r="H153" s="4"/>
      <c r="I153" s="4"/>
      <c r="J153" s="4"/>
      <c r="K153" s="4"/>
      <c r="L153" s="4"/>
      <c r="M153" s="4"/>
      <c r="N153" s="4"/>
      <c r="O153" s="4"/>
      <c r="P153" s="4"/>
      <c r="Q153" s="4"/>
    </row>
    <row r="154" spans="2:17" ht="13.5" hidden="1" customHeight="1">
      <c r="B154" s="4"/>
      <c r="C154" s="4"/>
      <c r="D154" s="4"/>
      <c r="E154" s="4"/>
      <c r="F154" s="4"/>
      <c r="G154" s="4"/>
      <c r="H154" s="4"/>
      <c r="I154" s="4"/>
      <c r="J154" s="4"/>
      <c r="K154" s="4"/>
      <c r="L154" s="4"/>
      <c r="M154" s="4"/>
      <c r="N154" s="4"/>
      <c r="O154" s="4"/>
      <c r="P154" s="4"/>
      <c r="Q154" s="4"/>
    </row>
    <row r="155" spans="2:17" ht="13.5" hidden="1" customHeight="1">
      <c r="B155" s="4"/>
      <c r="C155" s="4"/>
      <c r="D155" s="4"/>
      <c r="E155" s="4"/>
      <c r="F155" s="4"/>
      <c r="G155" s="4"/>
      <c r="H155" s="4"/>
      <c r="I155" s="4"/>
      <c r="J155" s="4"/>
      <c r="K155" s="4"/>
      <c r="L155" s="4"/>
      <c r="M155" s="4"/>
      <c r="N155" s="4"/>
      <c r="O155" s="4"/>
      <c r="P155" s="4"/>
      <c r="Q155" s="4"/>
    </row>
    <row r="156" spans="2:17" ht="13.5" hidden="1" customHeight="1">
      <c r="B156" s="4"/>
      <c r="C156" s="4"/>
      <c r="D156" s="4"/>
      <c r="E156" s="4"/>
      <c r="F156" s="4"/>
      <c r="G156" s="4"/>
      <c r="H156" s="4"/>
      <c r="I156" s="4"/>
      <c r="J156" s="4"/>
      <c r="K156" s="4"/>
      <c r="L156" s="4"/>
      <c r="M156" s="4"/>
      <c r="N156" s="4"/>
      <c r="O156" s="4"/>
      <c r="P156" s="4"/>
      <c r="Q156" s="4"/>
    </row>
    <row r="157" spans="2:17" ht="13.5" hidden="1" customHeight="1">
      <c r="B157" s="4"/>
      <c r="C157" s="4"/>
      <c r="D157" s="4"/>
      <c r="E157" s="4"/>
      <c r="F157" s="4"/>
      <c r="G157" s="4"/>
      <c r="H157" s="4"/>
      <c r="I157" s="4"/>
      <c r="J157" s="4"/>
      <c r="K157" s="4"/>
      <c r="L157" s="4"/>
      <c r="M157" s="4"/>
      <c r="N157" s="4"/>
      <c r="O157" s="4"/>
      <c r="P157" s="4"/>
      <c r="Q157" s="4"/>
    </row>
    <row r="158" spans="2:17" ht="13.5" hidden="1" customHeight="1">
      <c r="B158" s="4"/>
      <c r="C158" s="4"/>
      <c r="D158" s="4"/>
      <c r="E158" s="4"/>
      <c r="F158" s="4"/>
      <c r="G158" s="4"/>
      <c r="H158" s="4"/>
      <c r="I158" s="4"/>
      <c r="J158" s="4"/>
      <c r="K158" s="4"/>
      <c r="L158" s="4"/>
      <c r="M158" s="4"/>
      <c r="N158" s="4"/>
      <c r="O158" s="4"/>
      <c r="P158" s="4"/>
      <c r="Q158" s="4"/>
    </row>
    <row r="159" spans="2:17" ht="13.5" hidden="1" customHeight="1">
      <c r="B159" s="4"/>
      <c r="C159" s="4"/>
      <c r="D159" s="4"/>
      <c r="E159" s="4"/>
      <c r="F159" s="4"/>
      <c r="G159" s="4"/>
      <c r="H159" s="4"/>
      <c r="I159" s="4"/>
      <c r="J159" s="4"/>
      <c r="K159" s="4"/>
      <c r="L159" s="4"/>
      <c r="M159" s="4"/>
      <c r="N159" s="4"/>
      <c r="O159" s="4"/>
      <c r="P159" s="4"/>
      <c r="Q159" s="4"/>
    </row>
    <row r="160" spans="2:17" ht="13.5" hidden="1" customHeight="1">
      <c r="B160" s="4"/>
      <c r="C160" s="4"/>
      <c r="D160" s="4"/>
      <c r="E160" s="4"/>
      <c r="F160" s="4"/>
      <c r="G160" s="4"/>
      <c r="H160" s="4"/>
      <c r="I160" s="4"/>
      <c r="J160" s="4"/>
      <c r="K160" s="4"/>
      <c r="L160" s="4"/>
      <c r="M160" s="4"/>
      <c r="N160" s="4"/>
      <c r="O160" s="4"/>
      <c r="P160" s="4"/>
      <c r="Q160" s="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MJPKNDJsjBgeyNr62JkOEyZ8XYg5K8DhUkCJnN3RZVEFSpL7uL/WFLTin8MtNmvknyMAHyqGqtt/LvG9fGf11w==" saltValue="hBb36mnYtja+lDhj9vejsw==" spinCount="100000"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09375" style="43" customWidth="1"/>
    <col min="2" max="16" width="9" style="43" customWidth="1"/>
    <col min="17" max="17" width="9.109375" style="43" customWidth="1"/>
    <col min="18" max="18" width="9.109375" style="43" bestFit="1" customWidth="1"/>
    <col min="19" max="34" width="9" style="43" customWidth="1"/>
    <col min="35" max="16384" width="9" style="42" hidden="1"/>
  </cols>
  <sheetData>
    <row r="1" spans="2:34" ht="13.5" customHeight="1">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ht="13.2">
      <c r="S2" s="42"/>
      <c r="AH2" s="42"/>
    </row>
    <row r="3" spans="2:34" ht="13.2">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ht="13.2"/>
    <row r="5" spans="2:34" ht="13.2"/>
    <row r="6" spans="2:34" ht="13.2"/>
    <row r="7" spans="2:34" ht="13.2"/>
    <row r="8" spans="2:34" ht="13.2"/>
    <row r="9" spans="2:34" ht="13.2">
      <c r="AH9" s="42"/>
    </row>
    <row r="10" spans="2:34" ht="13.2"/>
    <row r="11" spans="2:34" ht="13.2"/>
    <row r="12" spans="2:34" ht="13.2"/>
    <row r="13" spans="2:34" ht="13.2"/>
    <row r="14" spans="2:34" ht="13.2"/>
    <row r="15" spans="2:34" ht="13.2"/>
    <row r="16" spans="2:34" ht="13.2"/>
    <row r="17" spans="12:34" ht="13.2">
      <c r="AH17" s="42"/>
    </row>
    <row r="18" spans="12:34" ht="13.2"/>
    <row r="19" spans="12:34" ht="13.2"/>
    <row r="20" spans="12:34" ht="13.2">
      <c r="AH20" s="42"/>
    </row>
    <row r="21" spans="12:34" ht="13.2">
      <c r="AH21" s="42"/>
    </row>
    <row r="22" spans="12:34" ht="13.2"/>
    <row r="23" spans="12:34" ht="13.2"/>
    <row r="24" spans="12:34" ht="13.2">
      <c r="Q24" s="42"/>
    </row>
    <row r="25" spans="12:34" ht="13.2"/>
    <row r="26" spans="12:34" ht="13.2"/>
    <row r="27" spans="12:34" ht="13.2"/>
    <row r="28" spans="12:34" ht="13.2">
      <c r="O28" s="42"/>
      <c r="T28" s="42"/>
      <c r="AH28" s="42"/>
    </row>
    <row r="29" spans="12:34" ht="13.2"/>
    <row r="30" spans="12:34" ht="13.2"/>
    <row r="31" spans="12:34" ht="13.2">
      <c r="Q31" s="42"/>
    </row>
    <row r="32" spans="12:34" ht="13.2">
      <c r="L32" s="42"/>
    </row>
    <row r="33" spans="2:34" ht="13.2">
      <c r="C33" s="42"/>
      <c r="E33" s="42"/>
      <c r="G33" s="42"/>
      <c r="I33" s="42"/>
      <c r="X33" s="42"/>
    </row>
    <row r="34" spans="2:34" ht="13.2">
      <c r="B34" s="42"/>
      <c r="P34" s="42"/>
      <c r="R34" s="42"/>
      <c r="T34" s="42"/>
    </row>
    <row r="35" spans="2:34" ht="13.2">
      <c r="D35" s="42"/>
      <c r="W35" s="42"/>
      <c r="AC35" s="42"/>
      <c r="AD35" s="42"/>
      <c r="AE35" s="42"/>
      <c r="AF35" s="42"/>
      <c r="AG35" s="42"/>
      <c r="AH35" s="42"/>
    </row>
    <row r="36" spans="2:34" ht="13.2">
      <c r="H36" s="42"/>
      <c r="J36" s="42"/>
      <c r="K36" s="42"/>
      <c r="M36" s="42"/>
      <c r="Y36" s="42"/>
      <c r="Z36" s="42"/>
      <c r="AA36" s="42"/>
      <c r="AB36" s="42"/>
      <c r="AC36" s="42"/>
      <c r="AD36" s="42"/>
      <c r="AE36" s="42"/>
      <c r="AF36" s="42"/>
      <c r="AG36" s="42"/>
      <c r="AH36" s="42"/>
    </row>
    <row r="37" spans="2:34" ht="13.2">
      <c r="AH37" s="42"/>
    </row>
    <row r="38" spans="2:34" ht="13.2">
      <c r="AG38" s="42"/>
      <c r="AH38" s="42"/>
    </row>
    <row r="39" spans="2:34" ht="13.2"/>
    <row r="40" spans="2:34" ht="13.2">
      <c r="X40" s="42"/>
    </row>
    <row r="41" spans="2:34" ht="13.2">
      <c r="R41" s="42"/>
    </row>
    <row r="42" spans="2:34" ht="13.2">
      <c r="W42" s="42"/>
    </row>
    <row r="43" spans="2:34" ht="13.2">
      <c r="Y43" s="42"/>
      <c r="Z43" s="42"/>
      <c r="AA43" s="42"/>
      <c r="AB43" s="42"/>
      <c r="AC43" s="42"/>
      <c r="AD43" s="42"/>
      <c r="AE43" s="42"/>
      <c r="AF43" s="42"/>
      <c r="AG43" s="42"/>
      <c r="AH43" s="42"/>
    </row>
    <row r="44" spans="2:34" ht="13.2">
      <c r="AH44" s="42"/>
    </row>
    <row r="45" spans="2:34" ht="13.2">
      <c r="X45" s="42"/>
    </row>
    <row r="46" spans="2:34" ht="13.2"/>
    <row r="47" spans="2:34" ht="13.2"/>
    <row r="48" spans="2:34" ht="13.2">
      <c r="W48" s="42"/>
      <c r="Y48" s="42"/>
      <c r="Z48" s="42"/>
      <c r="AA48" s="42"/>
      <c r="AB48" s="42"/>
      <c r="AC48" s="42"/>
      <c r="AD48" s="42"/>
      <c r="AE48" s="42"/>
      <c r="AF48" s="42"/>
      <c r="AG48" s="42"/>
      <c r="AH48" s="42"/>
    </row>
    <row r="49" spans="28:34" ht="13.2"/>
    <row r="50" spans="28:34" ht="13.2">
      <c r="AE50" s="42"/>
      <c r="AF50" s="42"/>
      <c r="AG50" s="42"/>
      <c r="AH50" s="42"/>
    </row>
    <row r="51" spans="28:34" ht="13.2">
      <c r="AC51" s="42"/>
      <c r="AD51" s="42"/>
      <c r="AE51" s="42"/>
      <c r="AF51" s="42"/>
      <c r="AG51" s="42"/>
      <c r="AH51" s="42"/>
    </row>
    <row r="52" spans="28:34" ht="13.2"/>
    <row r="53" spans="28:34" ht="13.2">
      <c r="AF53" s="42"/>
      <c r="AG53" s="42"/>
      <c r="AH53" s="42"/>
    </row>
    <row r="54" spans="28:34" ht="13.2">
      <c r="AH54" s="42"/>
    </row>
    <row r="55" spans="28:34" ht="13.2"/>
    <row r="56" spans="28:34" ht="13.2">
      <c r="AB56" s="42"/>
      <c r="AC56" s="42"/>
      <c r="AD56" s="42"/>
      <c r="AE56" s="42"/>
      <c r="AF56" s="42"/>
      <c r="AG56" s="42"/>
      <c r="AH56" s="42"/>
    </row>
    <row r="57" spans="28:34" ht="13.2">
      <c r="AH57" s="42"/>
    </row>
    <row r="58" spans="28:34" ht="13.2">
      <c r="AH58" s="42"/>
    </row>
    <row r="59" spans="28:34" ht="13.2"/>
    <row r="60" spans="28:34" ht="13.2"/>
    <row r="61" spans="28:34" ht="13.2"/>
    <row r="62" spans="28:34" ht="13.2"/>
    <row r="63" spans="28:34" ht="13.2">
      <c r="AH63" s="42"/>
    </row>
    <row r="64" spans="28:34" ht="13.2">
      <c r="AG64" s="42"/>
      <c r="AH64" s="42"/>
    </row>
    <row r="65" spans="28:34" ht="13.2"/>
    <row r="66" spans="28:34" ht="13.2"/>
    <row r="67" spans="28:34" ht="13.2"/>
    <row r="68" spans="28:34" ht="13.2">
      <c r="AB68" s="42"/>
      <c r="AC68" s="42"/>
      <c r="AD68" s="42"/>
      <c r="AE68" s="42"/>
      <c r="AF68" s="42"/>
      <c r="AG68" s="42"/>
      <c r="AH68" s="42"/>
    </row>
    <row r="69" spans="28:34" ht="13.2">
      <c r="AF69" s="42"/>
      <c r="AG69" s="42"/>
      <c r="AH69" s="42"/>
    </row>
    <row r="70" spans="28:34" ht="13.2"/>
    <row r="71" spans="28:34" ht="13.2"/>
    <row r="72" spans="28:34" ht="13.2"/>
    <row r="73" spans="28:34" ht="13.2"/>
    <row r="74" spans="28:34" ht="13.2"/>
    <row r="75" spans="28:34" ht="13.2">
      <c r="AH75" s="42"/>
    </row>
    <row r="76" spans="28:34" ht="13.2">
      <c r="AF76" s="42"/>
      <c r="AG76" s="42"/>
      <c r="AH76" s="42"/>
    </row>
    <row r="77" spans="28:34" ht="13.2">
      <c r="AG77" s="42"/>
      <c r="AH77" s="42"/>
    </row>
    <row r="78" spans="28:34" ht="13.2"/>
    <row r="79" spans="28:34" ht="13.2"/>
    <row r="80" spans="28:34" ht="13.2"/>
    <row r="81" spans="25:34" ht="13.2"/>
    <row r="82" spans="25:34" ht="13.2">
      <c r="Y82" s="42"/>
    </row>
    <row r="83" spans="25:34" ht="13.2">
      <c r="Y83" s="42"/>
      <c r="Z83" s="42"/>
      <c r="AA83" s="42"/>
      <c r="AB83" s="42"/>
      <c r="AC83" s="42"/>
      <c r="AD83" s="42"/>
      <c r="AE83" s="42"/>
      <c r="AF83" s="42"/>
      <c r="AG83" s="42"/>
      <c r="AH83" s="42"/>
    </row>
    <row r="84" spans="25:34" ht="13.2"/>
    <row r="85" spans="25:34" ht="13.2"/>
    <row r="86" spans="25:34" ht="13.2"/>
    <row r="87" spans="25:34" ht="13.2"/>
    <row r="88" spans="25:34" ht="13.2">
      <c r="AH88" s="42"/>
    </row>
    <row r="89" spans="25:34" ht="13.2"/>
    <row r="90" spans="25:34" ht="13.2"/>
    <row r="91" spans="25:34" ht="13.2"/>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customHeight="1"/>
    <row r="118" spans="34:34" ht="13.5" customHeight="1"/>
    <row r="119" spans="34:34" ht="13.5" customHeight="1"/>
    <row r="120" spans="34:34" ht="13.5" customHeight="1">
      <c r="AH120" s="42"/>
    </row>
    <row r="121" spans="34:34" ht="13.5" customHeight="1">
      <c r="AH121" s="42"/>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09375" style="43" customWidth="1"/>
    <col min="2" max="16" width="9" style="43" customWidth="1"/>
    <col min="17" max="17" width="9.109375" style="43" customWidth="1"/>
    <col min="18" max="18" width="9.109375" style="43" bestFit="1" customWidth="1"/>
    <col min="19" max="34" width="9" style="43" customWidth="1"/>
    <col min="35" max="16384" width="9" style="42" hidden="1"/>
  </cols>
  <sheetData>
    <row r="1" spans="2:34" ht="13.5" customHeight="1">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ht="13.2">
      <c r="S2" s="42"/>
      <c r="AH2" s="42"/>
    </row>
    <row r="3" spans="2:34" ht="13.2">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ht="13.2"/>
    <row r="5" spans="2:34" ht="13.2"/>
    <row r="6" spans="2:34" ht="13.2"/>
    <row r="7" spans="2:34" ht="13.2"/>
    <row r="8" spans="2:34" ht="13.2"/>
    <row r="9" spans="2:34" ht="13.2">
      <c r="AH9" s="42"/>
    </row>
    <row r="10" spans="2:34" ht="13.2"/>
    <row r="11" spans="2:34" ht="13.2"/>
    <row r="12" spans="2:34" ht="13.2"/>
    <row r="13" spans="2:34" ht="13.2"/>
    <row r="14" spans="2:34" ht="13.2"/>
    <row r="15" spans="2:34" ht="13.2"/>
    <row r="16" spans="2:34" ht="13.2"/>
    <row r="17" spans="12:34" ht="13.2">
      <c r="AH17" s="42"/>
    </row>
    <row r="18" spans="12:34" ht="13.2"/>
    <row r="19" spans="12:34" ht="13.2"/>
    <row r="20" spans="12:34" ht="13.2">
      <c r="AH20" s="42"/>
    </row>
    <row r="21" spans="12:34" ht="13.2">
      <c r="AH21" s="42"/>
    </row>
    <row r="22" spans="12:34" ht="13.2"/>
    <row r="23" spans="12:34" ht="13.2"/>
    <row r="24" spans="12:34" ht="13.2">
      <c r="Q24" s="42"/>
    </row>
    <row r="25" spans="12:34" ht="13.2"/>
    <row r="26" spans="12:34" ht="13.2"/>
    <row r="27" spans="12:34" ht="13.2"/>
    <row r="28" spans="12:34" ht="13.2">
      <c r="O28" s="42"/>
      <c r="T28" s="42"/>
      <c r="AH28" s="42"/>
    </row>
    <row r="29" spans="12:34" ht="13.2"/>
    <row r="30" spans="12:34" ht="13.2"/>
    <row r="31" spans="12:34" ht="13.2">
      <c r="Q31" s="42"/>
    </row>
    <row r="32" spans="12:34" ht="13.2">
      <c r="L32" s="42"/>
    </row>
    <row r="33" spans="2:34" ht="13.2">
      <c r="C33" s="42"/>
      <c r="E33" s="42"/>
      <c r="G33" s="42"/>
      <c r="I33" s="42"/>
      <c r="X33" s="42"/>
    </row>
    <row r="34" spans="2:34" ht="13.2">
      <c r="B34" s="42"/>
      <c r="P34" s="42"/>
      <c r="R34" s="42"/>
      <c r="T34" s="42"/>
    </row>
    <row r="35" spans="2:34" ht="13.2">
      <c r="D35" s="42"/>
      <c r="W35" s="42"/>
      <c r="AC35" s="42"/>
      <c r="AD35" s="42"/>
      <c r="AE35" s="42"/>
      <c r="AF35" s="42"/>
      <c r="AG35" s="42"/>
      <c r="AH35" s="42"/>
    </row>
    <row r="36" spans="2:34" ht="13.2">
      <c r="H36" s="42"/>
      <c r="J36" s="42"/>
      <c r="K36" s="42"/>
      <c r="M36" s="42"/>
      <c r="Y36" s="42"/>
      <c r="Z36" s="42"/>
      <c r="AA36" s="42"/>
      <c r="AB36" s="42"/>
      <c r="AC36" s="42"/>
      <c r="AD36" s="42"/>
      <c r="AE36" s="42"/>
      <c r="AF36" s="42"/>
      <c r="AG36" s="42"/>
      <c r="AH36" s="42"/>
    </row>
    <row r="37" spans="2:34" ht="13.2">
      <c r="AH37" s="42"/>
    </row>
    <row r="38" spans="2:34" ht="13.2">
      <c r="AG38" s="42"/>
      <c r="AH38" s="42"/>
    </row>
    <row r="39" spans="2:34" ht="13.2"/>
    <row r="40" spans="2:34" ht="13.2">
      <c r="X40" s="42"/>
    </row>
    <row r="41" spans="2:34" ht="13.2">
      <c r="R41" s="42"/>
    </row>
    <row r="42" spans="2:34" ht="13.2">
      <c r="W42" s="42"/>
    </row>
    <row r="43" spans="2:34" ht="13.2">
      <c r="Y43" s="42"/>
      <c r="Z43" s="42"/>
      <c r="AA43" s="42"/>
      <c r="AB43" s="42"/>
      <c r="AC43" s="42"/>
      <c r="AD43" s="42"/>
      <c r="AE43" s="42"/>
      <c r="AF43" s="42"/>
      <c r="AG43" s="42"/>
      <c r="AH43" s="42"/>
    </row>
    <row r="44" spans="2:34" ht="13.2">
      <c r="AH44" s="42"/>
    </row>
    <row r="45" spans="2:34" ht="13.2">
      <c r="X45" s="42"/>
    </row>
    <row r="46" spans="2:34" ht="13.2"/>
    <row r="47" spans="2:34" ht="13.2"/>
    <row r="48" spans="2:34" ht="13.2">
      <c r="W48" s="42"/>
      <c r="Y48" s="42"/>
      <c r="Z48" s="42"/>
      <c r="AA48" s="42"/>
      <c r="AB48" s="42"/>
      <c r="AC48" s="42"/>
      <c r="AD48" s="42"/>
      <c r="AE48" s="42"/>
      <c r="AF48" s="42"/>
      <c r="AG48" s="42"/>
      <c r="AH48" s="42"/>
    </row>
    <row r="49" spans="28:34" ht="13.2"/>
    <row r="50" spans="28:34" ht="13.2">
      <c r="AE50" s="42"/>
      <c r="AF50" s="42"/>
      <c r="AG50" s="42"/>
      <c r="AH50" s="42"/>
    </row>
    <row r="51" spans="28:34" ht="13.2">
      <c r="AC51" s="42"/>
      <c r="AD51" s="42"/>
      <c r="AE51" s="42"/>
      <c r="AF51" s="42"/>
      <c r="AG51" s="42"/>
      <c r="AH51" s="42"/>
    </row>
    <row r="52" spans="28:34" ht="13.2"/>
    <row r="53" spans="28:34" ht="13.2">
      <c r="AF53" s="42"/>
      <c r="AG53" s="42"/>
      <c r="AH53" s="42"/>
    </row>
    <row r="54" spans="28:34" ht="13.2">
      <c r="AH54" s="42"/>
    </row>
    <row r="55" spans="28:34" ht="13.2"/>
    <row r="56" spans="28:34" ht="13.2">
      <c r="AB56" s="42"/>
      <c r="AC56" s="42"/>
      <c r="AD56" s="42"/>
      <c r="AE56" s="42"/>
      <c r="AF56" s="42"/>
      <c r="AG56" s="42"/>
      <c r="AH56" s="42"/>
    </row>
    <row r="57" spans="28:34" ht="13.2">
      <c r="AH57" s="42"/>
    </row>
    <row r="58" spans="28:34" ht="13.2">
      <c r="AH58" s="42"/>
    </row>
    <row r="59" spans="28:34" ht="13.2">
      <c r="AG59" s="42"/>
      <c r="AH59" s="42"/>
    </row>
    <row r="60" spans="28:34" ht="13.2"/>
    <row r="61" spans="28:34" ht="13.2"/>
    <row r="62" spans="28:34" ht="13.2"/>
    <row r="63" spans="28:34" ht="13.2">
      <c r="AH63" s="42"/>
    </row>
    <row r="64" spans="28:34" ht="13.2">
      <c r="AG64" s="42"/>
      <c r="AH64" s="42"/>
    </row>
    <row r="65" spans="28:34" ht="13.2"/>
    <row r="66" spans="28:34" ht="13.2"/>
    <row r="67" spans="28:34" ht="13.2"/>
    <row r="68" spans="28:34" ht="13.2">
      <c r="AB68" s="42"/>
      <c r="AC68" s="42"/>
      <c r="AD68" s="42"/>
      <c r="AE68" s="42"/>
      <c r="AF68" s="42"/>
      <c r="AG68" s="42"/>
      <c r="AH68" s="42"/>
    </row>
    <row r="69" spans="28:34" ht="13.2">
      <c r="AF69" s="42"/>
      <c r="AG69" s="42"/>
      <c r="AH69" s="42"/>
    </row>
    <row r="70" spans="28:34" ht="13.2"/>
    <row r="71" spans="28:34" ht="13.2"/>
    <row r="72" spans="28:34" ht="13.2"/>
    <row r="73" spans="28:34" ht="13.2"/>
    <row r="74" spans="28:34" ht="13.2"/>
    <row r="75" spans="28:34" ht="13.2">
      <c r="AH75" s="42"/>
    </row>
    <row r="76" spans="28:34" ht="13.2">
      <c r="AF76" s="42"/>
      <c r="AG76" s="42"/>
      <c r="AH76" s="42"/>
    </row>
    <row r="77" spans="28:34" ht="13.2">
      <c r="AG77" s="42"/>
      <c r="AH77" s="42"/>
    </row>
    <row r="78" spans="28:34" ht="13.2"/>
    <row r="79" spans="28:34" ht="13.2"/>
    <row r="80" spans="28:34" ht="13.2"/>
    <row r="81" spans="25:34" ht="13.2"/>
    <row r="82" spans="25:34" ht="13.2">
      <c r="Y82" s="42"/>
    </row>
    <row r="83" spans="25:34" ht="13.2">
      <c r="Y83" s="42"/>
      <c r="Z83" s="42"/>
      <c r="AA83" s="42"/>
      <c r="AB83" s="42"/>
      <c r="AC83" s="42"/>
      <c r="AD83" s="42"/>
      <c r="AE83" s="42"/>
      <c r="AF83" s="42"/>
      <c r="AG83" s="42"/>
      <c r="AH83" s="42"/>
    </row>
    <row r="84" spans="25:34" ht="13.2"/>
    <row r="85" spans="25:34" ht="13.2"/>
    <row r="86" spans="25:34" ht="13.2"/>
    <row r="87" spans="25:34" ht="13.2"/>
    <row r="88" spans="25:34" ht="13.2">
      <c r="AH88" s="42"/>
    </row>
    <row r="89" spans="25:34" ht="13.2"/>
    <row r="90" spans="25:34" ht="13.2"/>
    <row r="91" spans="25:34" ht="13.2"/>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customHeight="1"/>
    <row r="118" spans="34:34" ht="13.5" customHeight="1"/>
    <row r="119" spans="34:34" ht="13.5" customHeight="1"/>
    <row r="120" spans="34:34" ht="13.5" customHeight="1">
      <c r="AH120" s="42"/>
    </row>
    <row r="121" spans="34:34" ht="13.5" customHeight="1">
      <c r="AH121" s="42"/>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0" customHeight="1" zeroHeight="1"/>
  <cols>
    <col min="1" max="143" width="1.6640625" style="81" customWidth="1"/>
    <col min="144" max="16384" width="0" style="81" hidden="1"/>
  </cols>
  <sheetData>
    <row r="1" spans="2:143" ht="22.5" customHeight="1" thickBot="1">
      <c r="B1" s="99"/>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98"/>
      <c r="AM1" s="98"/>
      <c r="AN1" s="98"/>
      <c r="AO1" s="98"/>
      <c r="AP1" s="98"/>
      <c r="AQ1" s="98"/>
      <c r="AR1" s="98"/>
      <c r="AS1" s="98"/>
      <c r="AT1" s="98"/>
      <c r="AU1" s="98"/>
      <c r="AV1" s="98"/>
      <c r="AW1" s="98"/>
      <c r="AX1" s="98"/>
      <c r="AY1" s="98"/>
      <c r="AZ1" s="98"/>
      <c r="BA1" s="98"/>
      <c r="BB1" s="98"/>
      <c r="BC1" s="98"/>
      <c r="BD1" s="98"/>
      <c r="BE1" s="98"/>
      <c r="BF1" s="98"/>
      <c r="BG1" s="98"/>
      <c r="BH1" s="98"/>
      <c r="BI1" s="98"/>
      <c r="BJ1" s="98"/>
      <c r="BK1" s="98"/>
      <c r="BL1" s="98"/>
      <c r="BM1" s="98"/>
      <c r="BN1" s="98"/>
      <c r="BO1" s="98"/>
      <c r="BP1" s="98"/>
      <c r="BQ1" s="98"/>
      <c r="BR1" s="98"/>
      <c r="BS1" s="98"/>
      <c r="BT1" s="98"/>
      <c r="BU1" s="98"/>
      <c r="BV1" s="98"/>
      <c r="BW1" s="98"/>
      <c r="BX1" s="98"/>
      <c r="BY1" s="98"/>
      <c r="BZ1" s="98"/>
      <c r="CA1" s="98"/>
      <c r="CB1" s="98"/>
      <c r="CC1" s="98"/>
      <c r="CD1" s="94"/>
      <c r="CE1" s="94"/>
      <c r="CF1" s="94"/>
      <c r="CG1" s="94"/>
      <c r="CH1" s="94"/>
      <c r="CI1" s="94"/>
      <c r="CJ1" s="94"/>
      <c r="CK1" s="94"/>
      <c r="CL1" s="94"/>
      <c r="CM1" s="94"/>
      <c r="CN1" s="94"/>
      <c r="CO1" s="94"/>
      <c r="CP1" s="94"/>
      <c r="CQ1" s="94"/>
      <c r="CR1" s="94"/>
      <c r="CS1" s="94"/>
      <c r="CT1" s="94"/>
      <c r="CU1" s="94"/>
      <c r="CV1" s="94"/>
      <c r="CW1" s="94"/>
      <c r="CX1" s="94"/>
      <c r="CY1" s="94"/>
      <c r="CZ1" s="94"/>
      <c r="DA1" s="94"/>
      <c r="DB1" s="94"/>
      <c r="DC1" s="94"/>
      <c r="DD1" s="94"/>
      <c r="DE1" s="94"/>
      <c r="DF1" s="94"/>
      <c r="DG1" s="94"/>
      <c r="DH1" s="601" t="s">
        <v>293</v>
      </c>
      <c r="DI1" s="602"/>
      <c r="DJ1" s="602"/>
      <c r="DK1" s="602"/>
      <c r="DL1" s="602"/>
      <c r="DM1" s="602"/>
      <c r="DN1" s="603"/>
      <c r="DP1" s="601" t="s">
        <v>292</v>
      </c>
      <c r="DQ1" s="602"/>
      <c r="DR1" s="602"/>
      <c r="DS1" s="602"/>
      <c r="DT1" s="602"/>
      <c r="DU1" s="602"/>
      <c r="DV1" s="602"/>
      <c r="DW1" s="602"/>
      <c r="DX1" s="602"/>
      <c r="DY1" s="602"/>
      <c r="DZ1" s="602"/>
      <c r="EA1" s="602"/>
      <c r="EB1" s="602"/>
      <c r="EC1" s="603"/>
      <c r="ED1" s="98"/>
      <c r="EE1" s="98"/>
      <c r="EF1" s="98"/>
      <c r="EG1" s="98"/>
      <c r="EH1" s="98"/>
      <c r="EI1" s="98"/>
      <c r="EJ1" s="98"/>
      <c r="EK1" s="98"/>
      <c r="EL1" s="98"/>
      <c r="EM1" s="98"/>
    </row>
    <row r="2" spans="2:143" ht="22.5" customHeight="1">
      <c r="B2" s="97" t="s">
        <v>291</v>
      </c>
      <c r="R2" s="95"/>
      <c r="S2" s="95"/>
      <c r="T2" s="95"/>
      <c r="U2" s="95"/>
      <c r="V2" s="95"/>
      <c r="W2" s="95"/>
      <c r="X2" s="95"/>
      <c r="Y2" s="95"/>
      <c r="Z2" s="95"/>
      <c r="AA2" s="95"/>
      <c r="AB2" s="95"/>
      <c r="AC2" s="95"/>
      <c r="AE2" s="96"/>
      <c r="AF2" s="96"/>
      <c r="AG2" s="96"/>
      <c r="AH2" s="96"/>
      <c r="AI2" s="96"/>
      <c r="AJ2" s="95"/>
      <c r="AK2" s="95"/>
      <c r="AL2" s="95"/>
      <c r="AM2" s="95"/>
      <c r="AN2" s="95"/>
      <c r="AO2" s="95"/>
      <c r="AP2" s="95"/>
      <c r="CD2" s="94"/>
      <c r="CE2" s="94"/>
      <c r="CF2" s="94"/>
      <c r="CG2" s="94"/>
      <c r="CH2" s="94"/>
      <c r="CI2" s="94"/>
      <c r="CJ2" s="94"/>
      <c r="CK2" s="94"/>
      <c r="CL2" s="94"/>
      <c r="CM2" s="94"/>
      <c r="CN2" s="94"/>
      <c r="CO2" s="94"/>
      <c r="CP2" s="94"/>
      <c r="CQ2" s="94"/>
      <c r="CR2" s="94"/>
      <c r="CS2" s="94"/>
      <c r="CT2" s="94"/>
      <c r="CU2" s="94"/>
      <c r="CV2" s="94"/>
      <c r="CW2" s="94"/>
      <c r="CX2" s="94"/>
      <c r="CY2" s="94"/>
      <c r="CZ2" s="94"/>
      <c r="DA2" s="94"/>
      <c r="DB2" s="94"/>
      <c r="DC2" s="94"/>
      <c r="DD2" s="94"/>
      <c r="DE2" s="94"/>
      <c r="DF2" s="94"/>
      <c r="DG2" s="94"/>
      <c r="DH2" s="94"/>
      <c r="DI2" s="94"/>
      <c r="DJ2" s="94"/>
      <c r="DK2" s="94"/>
      <c r="DL2" s="94"/>
      <c r="DM2" s="94"/>
      <c r="DN2" s="94"/>
      <c r="DO2" s="94"/>
      <c r="DP2" s="94"/>
      <c r="DQ2" s="94"/>
      <c r="DR2" s="94"/>
      <c r="DS2" s="94"/>
      <c r="DT2" s="94"/>
      <c r="DU2" s="94"/>
      <c r="DV2" s="94"/>
      <c r="DW2" s="94"/>
      <c r="DX2" s="94"/>
      <c r="DY2" s="94"/>
      <c r="DZ2" s="94"/>
      <c r="EA2" s="94"/>
      <c r="EB2" s="94"/>
      <c r="EC2" s="94"/>
    </row>
    <row r="3" spans="2:143" ht="11.25" customHeight="1">
      <c r="B3" s="604" t="s">
        <v>290</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289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288</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65</v>
      </c>
      <c r="C4" s="605"/>
      <c r="D4" s="605"/>
      <c r="E4" s="605"/>
      <c r="F4" s="605"/>
      <c r="G4" s="605"/>
      <c r="H4" s="605"/>
      <c r="I4" s="605"/>
      <c r="J4" s="605"/>
      <c r="K4" s="605"/>
      <c r="L4" s="605"/>
      <c r="M4" s="605"/>
      <c r="N4" s="605"/>
      <c r="O4" s="605"/>
      <c r="P4" s="605"/>
      <c r="Q4" s="606"/>
      <c r="R4" s="604" t="s">
        <v>287</v>
      </c>
      <c r="S4" s="605"/>
      <c r="T4" s="605"/>
      <c r="U4" s="605"/>
      <c r="V4" s="605"/>
      <c r="W4" s="605"/>
      <c r="X4" s="605"/>
      <c r="Y4" s="606"/>
      <c r="Z4" s="604" t="s">
        <v>279</v>
      </c>
      <c r="AA4" s="605"/>
      <c r="AB4" s="605"/>
      <c r="AC4" s="606"/>
      <c r="AD4" s="604" t="s">
        <v>286</v>
      </c>
      <c r="AE4" s="605"/>
      <c r="AF4" s="605"/>
      <c r="AG4" s="605"/>
      <c r="AH4" s="605"/>
      <c r="AI4" s="605"/>
      <c r="AJ4" s="605"/>
      <c r="AK4" s="606"/>
      <c r="AL4" s="604" t="s">
        <v>279</v>
      </c>
      <c r="AM4" s="605"/>
      <c r="AN4" s="605"/>
      <c r="AO4" s="606"/>
      <c r="AP4" s="610" t="s">
        <v>204</v>
      </c>
      <c r="AQ4" s="610"/>
      <c r="AR4" s="610"/>
      <c r="AS4" s="610"/>
      <c r="AT4" s="610"/>
      <c r="AU4" s="610"/>
      <c r="AV4" s="610"/>
      <c r="AW4" s="610"/>
      <c r="AX4" s="610"/>
      <c r="AY4" s="610"/>
      <c r="AZ4" s="610"/>
      <c r="BA4" s="610"/>
      <c r="BB4" s="610"/>
      <c r="BC4" s="610"/>
      <c r="BD4" s="610"/>
      <c r="BE4" s="610"/>
      <c r="BF4" s="610"/>
      <c r="BG4" s="610" t="s">
        <v>285</v>
      </c>
      <c r="BH4" s="610"/>
      <c r="BI4" s="610"/>
      <c r="BJ4" s="610"/>
      <c r="BK4" s="610"/>
      <c r="BL4" s="610"/>
      <c r="BM4" s="610"/>
      <c r="BN4" s="610"/>
      <c r="BO4" s="610" t="s">
        <v>279</v>
      </c>
      <c r="BP4" s="610"/>
      <c r="BQ4" s="610"/>
      <c r="BR4" s="610"/>
      <c r="BS4" s="610" t="s">
        <v>284</v>
      </c>
      <c r="BT4" s="610"/>
      <c r="BU4" s="610"/>
      <c r="BV4" s="610"/>
      <c r="BW4" s="610"/>
      <c r="BX4" s="610"/>
      <c r="BY4" s="610"/>
      <c r="BZ4" s="610"/>
      <c r="CA4" s="610"/>
      <c r="CB4" s="610"/>
      <c r="CD4" s="607" t="s">
        <v>283</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84" customFormat="1" ht="11.25" customHeight="1">
      <c r="B5" s="611" t="s">
        <v>282</v>
      </c>
      <c r="C5" s="612"/>
      <c r="D5" s="612"/>
      <c r="E5" s="612"/>
      <c r="F5" s="612"/>
      <c r="G5" s="612"/>
      <c r="H5" s="612"/>
      <c r="I5" s="612"/>
      <c r="J5" s="612"/>
      <c r="K5" s="612"/>
      <c r="L5" s="612"/>
      <c r="M5" s="612"/>
      <c r="N5" s="612"/>
      <c r="O5" s="612"/>
      <c r="P5" s="612"/>
      <c r="Q5" s="613"/>
      <c r="R5" s="614">
        <v>251644020</v>
      </c>
      <c r="S5" s="615"/>
      <c r="T5" s="615"/>
      <c r="U5" s="615"/>
      <c r="V5" s="615"/>
      <c r="W5" s="615"/>
      <c r="X5" s="615"/>
      <c r="Y5" s="616"/>
      <c r="Z5" s="617">
        <v>36</v>
      </c>
      <c r="AA5" s="617"/>
      <c r="AB5" s="617"/>
      <c r="AC5" s="617"/>
      <c r="AD5" s="618">
        <v>225546009</v>
      </c>
      <c r="AE5" s="618"/>
      <c r="AF5" s="618"/>
      <c r="AG5" s="618"/>
      <c r="AH5" s="618"/>
      <c r="AI5" s="618"/>
      <c r="AJ5" s="618"/>
      <c r="AK5" s="618"/>
      <c r="AL5" s="619">
        <v>71.599999999999994</v>
      </c>
      <c r="AM5" s="620"/>
      <c r="AN5" s="620"/>
      <c r="AO5" s="621"/>
      <c r="AP5" s="611" t="s">
        <v>281</v>
      </c>
      <c r="AQ5" s="612"/>
      <c r="AR5" s="612"/>
      <c r="AS5" s="612"/>
      <c r="AT5" s="612"/>
      <c r="AU5" s="612"/>
      <c r="AV5" s="612"/>
      <c r="AW5" s="612"/>
      <c r="AX5" s="612"/>
      <c r="AY5" s="612"/>
      <c r="AZ5" s="612"/>
      <c r="BA5" s="612"/>
      <c r="BB5" s="612"/>
      <c r="BC5" s="612"/>
      <c r="BD5" s="612"/>
      <c r="BE5" s="612"/>
      <c r="BF5" s="613"/>
      <c r="BG5" s="622">
        <v>221595718</v>
      </c>
      <c r="BH5" s="623"/>
      <c r="BI5" s="623"/>
      <c r="BJ5" s="623"/>
      <c r="BK5" s="623"/>
      <c r="BL5" s="623"/>
      <c r="BM5" s="623"/>
      <c r="BN5" s="624"/>
      <c r="BO5" s="625">
        <v>88.1</v>
      </c>
      <c r="BP5" s="625"/>
      <c r="BQ5" s="625"/>
      <c r="BR5" s="625"/>
      <c r="BS5" s="626">
        <v>3335683</v>
      </c>
      <c r="BT5" s="626"/>
      <c r="BU5" s="626"/>
      <c r="BV5" s="626"/>
      <c r="BW5" s="626"/>
      <c r="BX5" s="626"/>
      <c r="BY5" s="626"/>
      <c r="BZ5" s="626"/>
      <c r="CA5" s="626"/>
      <c r="CB5" s="627"/>
      <c r="CD5" s="607" t="s">
        <v>204</v>
      </c>
      <c r="CE5" s="608"/>
      <c r="CF5" s="608"/>
      <c r="CG5" s="608"/>
      <c r="CH5" s="608"/>
      <c r="CI5" s="608"/>
      <c r="CJ5" s="608"/>
      <c r="CK5" s="608"/>
      <c r="CL5" s="608"/>
      <c r="CM5" s="608"/>
      <c r="CN5" s="608"/>
      <c r="CO5" s="608"/>
      <c r="CP5" s="608"/>
      <c r="CQ5" s="609"/>
      <c r="CR5" s="607" t="s">
        <v>280</v>
      </c>
      <c r="CS5" s="608"/>
      <c r="CT5" s="608"/>
      <c r="CU5" s="608"/>
      <c r="CV5" s="608"/>
      <c r="CW5" s="608"/>
      <c r="CX5" s="608"/>
      <c r="CY5" s="609"/>
      <c r="CZ5" s="607" t="s">
        <v>279</v>
      </c>
      <c r="DA5" s="608"/>
      <c r="DB5" s="608"/>
      <c r="DC5" s="609"/>
      <c r="DD5" s="607" t="s">
        <v>278</v>
      </c>
      <c r="DE5" s="608"/>
      <c r="DF5" s="608"/>
      <c r="DG5" s="608"/>
      <c r="DH5" s="608"/>
      <c r="DI5" s="608"/>
      <c r="DJ5" s="608"/>
      <c r="DK5" s="608"/>
      <c r="DL5" s="608"/>
      <c r="DM5" s="608"/>
      <c r="DN5" s="608"/>
      <c r="DO5" s="608"/>
      <c r="DP5" s="609"/>
      <c r="DQ5" s="607" t="s">
        <v>277</v>
      </c>
      <c r="DR5" s="608"/>
      <c r="DS5" s="608"/>
      <c r="DT5" s="608"/>
      <c r="DU5" s="608"/>
      <c r="DV5" s="608"/>
      <c r="DW5" s="608"/>
      <c r="DX5" s="608"/>
      <c r="DY5" s="608"/>
      <c r="DZ5" s="608"/>
      <c r="EA5" s="608"/>
      <c r="EB5" s="608"/>
      <c r="EC5" s="609"/>
    </row>
    <row r="6" spans="2:143" ht="11.25" customHeight="1">
      <c r="B6" s="628" t="s">
        <v>276</v>
      </c>
      <c r="C6" s="629"/>
      <c r="D6" s="629"/>
      <c r="E6" s="629"/>
      <c r="F6" s="629"/>
      <c r="G6" s="629"/>
      <c r="H6" s="629"/>
      <c r="I6" s="629"/>
      <c r="J6" s="629"/>
      <c r="K6" s="629"/>
      <c r="L6" s="629"/>
      <c r="M6" s="629"/>
      <c r="N6" s="629"/>
      <c r="O6" s="629"/>
      <c r="P6" s="629"/>
      <c r="Q6" s="630"/>
      <c r="R6" s="622">
        <v>3357178</v>
      </c>
      <c r="S6" s="623"/>
      <c r="T6" s="623"/>
      <c r="U6" s="623"/>
      <c r="V6" s="623"/>
      <c r="W6" s="623"/>
      <c r="X6" s="623"/>
      <c r="Y6" s="624"/>
      <c r="Z6" s="625">
        <v>0.5</v>
      </c>
      <c r="AA6" s="625"/>
      <c r="AB6" s="625"/>
      <c r="AC6" s="625"/>
      <c r="AD6" s="626">
        <v>3357178</v>
      </c>
      <c r="AE6" s="626"/>
      <c r="AF6" s="626"/>
      <c r="AG6" s="626"/>
      <c r="AH6" s="626"/>
      <c r="AI6" s="626"/>
      <c r="AJ6" s="626"/>
      <c r="AK6" s="626"/>
      <c r="AL6" s="631">
        <v>1.1000000000000001</v>
      </c>
      <c r="AM6" s="632"/>
      <c r="AN6" s="632"/>
      <c r="AO6" s="633"/>
      <c r="AP6" s="628" t="s">
        <v>275</v>
      </c>
      <c r="AQ6" s="629"/>
      <c r="AR6" s="629"/>
      <c r="AS6" s="629"/>
      <c r="AT6" s="629"/>
      <c r="AU6" s="629"/>
      <c r="AV6" s="629"/>
      <c r="AW6" s="629"/>
      <c r="AX6" s="629"/>
      <c r="AY6" s="629"/>
      <c r="AZ6" s="629"/>
      <c r="BA6" s="629"/>
      <c r="BB6" s="629"/>
      <c r="BC6" s="629"/>
      <c r="BD6" s="629"/>
      <c r="BE6" s="629"/>
      <c r="BF6" s="630"/>
      <c r="BG6" s="622">
        <v>221595718</v>
      </c>
      <c r="BH6" s="623"/>
      <c r="BI6" s="623"/>
      <c r="BJ6" s="623"/>
      <c r="BK6" s="623"/>
      <c r="BL6" s="623"/>
      <c r="BM6" s="623"/>
      <c r="BN6" s="624"/>
      <c r="BO6" s="625">
        <v>88.1</v>
      </c>
      <c r="BP6" s="625"/>
      <c r="BQ6" s="625"/>
      <c r="BR6" s="625"/>
      <c r="BS6" s="626">
        <v>3335683</v>
      </c>
      <c r="BT6" s="626"/>
      <c r="BU6" s="626"/>
      <c r="BV6" s="626"/>
      <c r="BW6" s="626"/>
      <c r="BX6" s="626"/>
      <c r="BY6" s="626"/>
      <c r="BZ6" s="626"/>
      <c r="CA6" s="626"/>
      <c r="CB6" s="627"/>
      <c r="CD6" s="634" t="s">
        <v>274</v>
      </c>
      <c r="CE6" s="635"/>
      <c r="CF6" s="635"/>
      <c r="CG6" s="635"/>
      <c r="CH6" s="635"/>
      <c r="CI6" s="635"/>
      <c r="CJ6" s="635"/>
      <c r="CK6" s="635"/>
      <c r="CL6" s="635"/>
      <c r="CM6" s="635"/>
      <c r="CN6" s="635"/>
      <c r="CO6" s="635"/>
      <c r="CP6" s="635"/>
      <c r="CQ6" s="636"/>
      <c r="CR6" s="622">
        <v>2078857</v>
      </c>
      <c r="CS6" s="623"/>
      <c r="CT6" s="623"/>
      <c r="CU6" s="623"/>
      <c r="CV6" s="623"/>
      <c r="CW6" s="623"/>
      <c r="CX6" s="623"/>
      <c r="CY6" s="624"/>
      <c r="CZ6" s="625">
        <v>0.3</v>
      </c>
      <c r="DA6" s="625"/>
      <c r="DB6" s="625"/>
      <c r="DC6" s="625"/>
      <c r="DD6" s="637">
        <v>1994</v>
      </c>
      <c r="DE6" s="623"/>
      <c r="DF6" s="623"/>
      <c r="DG6" s="623"/>
      <c r="DH6" s="623"/>
      <c r="DI6" s="623"/>
      <c r="DJ6" s="623"/>
      <c r="DK6" s="623"/>
      <c r="DL6" s="623"/>
      <c r="DM6" s="623"/>
      <c r="DN6" s="623"/>
      <c r="DO6" s="623"/>
      <c r="DP6" s="624"/>
      <c r="DQ6" s="637">
        <v>2078840</v>
      </c>
      <c r="DR6" s="623"/>
      <c r="DS6" s="623"/>
      <c r="DT6" s="623"/>
      <c r="DU6" s="623"/>
      <c r="DV6" s="623"/>
      <c r="DW6" s="623"/>
      <c r="DX6" s="623"/>
      <c r="DY6" s="623"/>
      <c r="DZ6" s="623"/>
      <c r="EA6" s="623"/>
      <c r="EB6" s="623"/>
      <c r="EC6" s="641"/>
    </row>
    <row r="7" spans="2:143" ht="11.25" customHeight="1">
      <c r="B7" s="628" t="s">
        <v>273</v>
      </c>
      <c r="C7" s="629"/>
      <c r="D7" s="629"/>
      <c r="E7" s="629"/>
      <c r="F7" s="629"/>
      <c r="G7" s="629"/>
      <c r="H7" s="629"/>
      <c r="I7" s="629"/>
      <c r="J7" s="629"/>
      <c r="K7" s="629"/>
      <c r="L7" s="629"/>
      <c r="M7" s="629"/>
      <c r="N7" s="629"/>
      <c r="O7" s="629"/>
      <c r="P7" s="629"/>
      <c r="Q7" s="630"/>
      <c r="R7" s="622">
        <v>345640</v>
      </c>
      <c r="S7" s="623"/>
      <c r="T7" s="623"/>
      <c r="U7" s="623"/>
      <c r="V7" s="623"/>
      <c r="W7" s="623"/>
      <c r="X7" s="623"/>
      <c r="Y7" s="624"/>
      <c r="Z7" s="625">
        <v>0</v>
      </c>
      <c r="AA7" s="625"/>
      <c r="AB7" s="625"/>
      <c r="AC7" s="625"/>
      <c r="AD7" s="626">
        <v>345640</v>
      </c>
      <c r="AE7" s="626"/>
      <c r="AF7" s="626"/>
      <c r="AG7" s="626"/>
      <c r="AH7" s="626"/>
      <c r="AI7" s="626"/>
      <c r="AJ7" s="626"/>
      <c r="AK7" s="626"/>
      <c r="AL7" s="631">
        <v>0.1</v>
      </c>
      <c r="AM7" s="632"/>
      <c r="AN7" s="632"/>
      <c r="AO7" s="633"/>
      <c r="AP7" s="628" t="s">
        <v>272</v>
      </c>
      <c r="AQ7" s="629"/>
      <c r="AR7" s="629"/>
      <c r="AS7" s="629"/>
      <c r="AT7" s="629"/>
      <c r="AU7" s="629"/>
      <c r="AV7" s="629"/>
      <c r="AW7" s="629"/>
      <c r="AX7" s="629"/>
      <c r="AY7" s="629"/>
      <c r="AZ7" s="629"/>
      <c r="BA7" s="629"/>
      <c r="BB7" s="629"/>
      <c r="BC7" s="629"/>
      <c r="BD7" s="629"/>
      <c r="BE7" s="629"/>
      <c r="BF7" s="630"/>
      <c r="BG7" s="622">
        <v>107470565</v>
      </c>
      <c r="BH7" s="623"/>
      <c r="BI7" s="623"/>
      <c r="BJ7" s="623"/>
      <c r="BK7" s="623"/>
      <c r="BL7" s="623"/>
      <c r="BM7" s="623"/>
      <c r="BN7" s="624"/>
      <c r="BO7" s="625">
        <v>42.7</v>
      </c>
      <c r="BP7" s="625"/>
      <c r="BQ7" s="625"/>
      <c r="BR7" s="625"/>
      <c r="BS7" s="626">
        <v>3335683</v>
      </c>
      <c r="BT7" s="626"/>
      <c r="BU7" s="626"/>
      <c r="BV7" s="626"/>
      <c r="BW7" s="626"/>
      <c r="BX7" s="626"/>
      <c r="BY7" s="626"/>
      <c r="BZ7" s="626"/>
      <c r="CA7" s="626"/>
      <c r="CB7" s="627"/>
      <c r="CD7" s="638" t="s">
        <v>271</v>
      </c>
      <c r="CE7" s="639"/>
      <c r="CF7" s="639"/>
      <c r="CG7" s="639"/>
      <c r="CH7" s="639"/>
      <c r="CI7" s="639"/>
      <c r="CJ7" s="639"/>
      <c r="CK7" s="639"/>
      <c r="CL7" s="639"/>
      <c r="CM7" s="639"/>
      <c r="CN7" s="639"/>
      <c r="CO7" s="639"/>
      <c r="CP7" s="639"/>
      <c r="CQ7" s="640"/>
      <c r="CR7" s="622">
        <v>46834854</v>
      </c>
      <c r="CS7" s="623"/>
      <c r="CT7" s="623"/>
      <c r="CU7" s="623"/>
      <c r="CV7" s="623"/>
      <c r="CW7" s="623"/>
      <c r="CX7" s="623"/>
      <c r="CY7" s="624"/>
      <c r="CZ7" s="625">
        <v>6.7</v>
      </c>
      <c r="DA7" s="625"/>
      <c r="DB7" s="625"/>
      <c r="DC7" s="625"/>
      <c r="DD7" s="637">
        <v>5057816</v>
      </c>
      <c r="DE7" s="623"/>
      <c r="DF7" s="623"/>
      <c r="DG7" s="623"/>
      <c r="DH7" s="623"/>
      <c r="DI7" s="623"/>
      <c r="DJ7" s="623"/>
      <c r="DK7" s="623"/>
      <c r="DL7" s="623"/>
      <c r="DM7" s="623"/>
      <c r="DN7" s="623"/>
      <c r="DO7" s="623"/>
      <c r="DP7" s="624"/>
      <c r="DQ7" s="637">
        <v>35868981</v>
      </c>
      <c r="DR7" s="623"/>
      <c r="DS7" s="623"/>
      <c r="DT7" s="623"/>
      <c r="DU7" s="623"/>
      <c r="DV7" s="623"/>
      <c r="DW7" s="623"/>
      <c r="DX7" s="623"/>
      <c r="DY7" s="623"/>
      <c r="DZ7" s="623"/>
      <c r="EA7" s="623"/>
      <c r="EB7" s="623"/>
      <c r="EC7" s="641"/>
    </row>
    <row r="8" spans="2:143" ht="11.25" customHeight="1">
      <c r="B8" s="628" t="s">
        <v>270</v>
      </c>
      <c r="C8" s="629"/>
      <c r="D8" s="629"/>
      <c r="E8" s="629"/>
      <c r="F8" s="629"/>
      <c r="G8" s="629"/>
      <c r="H8" s="629"/>
      <c r="I8" s="629"/>
      <c r="J8" s="629"/>
      <c r="K8" s="629"/>
      <c r="L8" s="629"/>
      <c r="M8" s="629"/>
      <c r="N8" s="629"/>
      <c r="O8" s="629"/>
      <c r="P8" s="629"/>
      <c r="Q8" s="630"/>
      <c r="R8" s="622">
        <v>1124132</v>
      </c>
      <c r="S8" s="623"/>
      <c r="T8" s="623"/>
      <c r="U8" s="623"/>
      <c r="V8" s="623"/>
      <c r="W8" s="623"/>
      <c r="X8" s="623"/>
      <c r="Y8" s="624"/>
      <c r="Z8" s="625">
        <v>0.2</v>
      </c>
      <c r="AA8" s="625"/>
      <c r="AB8" s="625"/>
      <c r="AC8" s="625"/>
      <c r="AD8" s="626">
        <v>1124132</v>
      </c>
      <c r="AE8" s="626"/>
      <c r="AF8" s="626"/>
      <c r="AG8" s="626"/>
      <c r="AH8" s="626"/>
      <c r="AI8" s="626"/>
      <c r="AJ8" s="626"/>
      <c r="AK8" s="626"/>
      <c r="AL8" s="631">
        <v>0.4</v>
      </c>
      <c r="AM8" s="632"/>
      <c r="AN8" s="632"/>
      <c r="AO8" s="633"/>
      <c r="AP8" s="628" t="s">
        <v>269</v>
      </c>
      <c r="AQ8" s="629"/>
      <c r="AR8" s="629"/>
      <c r="AS8" s="629"/>
      <c r="AT8" s="629"/>
      <c r="AU8" s="629"/>
      <c r="AV8" s="629"/>
      <c r="AW8" s="629"/>
      <c r="AX8" s="629"/>
      <c r="AY8" s="629"/>
      <c r="AZ8" s="629"/>
      <c r="BA8" s="629"/>
      <c r="BB8" s="629"/>
      <c r="BC8" s="629"/>
      <c r="BD8" s="629"/>
      <c r="BE8" s="629"/>
      <c r="BF8" s="630"/>
      <c r="BG8" s="622">
        <v>2108580</v>
      </c>
      <c r="BH8" s="623"/>
      <c r="BI8" s="623"/>
      <c r="BJ8" s="623"/>
      <c r="BK8" s="623"/>
      <c r="BL8" s="623"/>
      <c r="BM8" s="623"/>
      <c r="BN8" s="624"/>
      <c r="BO8" s="625">
        <v>0.8</v>
      </c>
      <c r="BP8" s="625"/>
      <c r="BQ8" s="625"/>
      <c r="BR8" s="625"/>
      <c r="BS8" s="637" t="s">
        <v>162</v>
      </c>
      <c r="BT8" s="623"/>
      <c r="BU8" s="623"/>
      <c r="BV8" s="623"/>
      <c r="BW8" s="623"/>
      <c r="BX8" s="623"/>
      <c r="BY8" s="623"/>
      <c r="BZ8" s="623"/>
      <c r="CA8" s="623"/>
      <c r="CB8" s="641"/>
      <c r="CD8" s="638" t="s">
        <v>268</v>
      </c>
      <c r="CE8" s="639"/>
      <c r="CF8" s="639"/>
      <c r="CG8" s="639"/>
      <c r="CH8" s="639"/>
      <c r="CI8" s="639"/>
      <c r="CJ8" s="639"/>
      <c r="CK8" s="639"/>
      <c r="CL8" s="639"/>
      <c r="CM8" s="639"/>
      <c r="CN8" s="639"/>
      <c r="CO8" s="639"/>
      <c r="CP8" s="639"/>
      <c r="CQ8" s="640"/>
      <c r="CR8" s="622">
        <v>304155695</v>
      </c>
      <c r="CS8" s="623"/>
      <c r="CT8" s="623"/>
      <c r="CU8" s="623"/>
      <c r="CV8" s="623"/>
      <c r="CW8" s="623"/>
      <c r="CX8" s="623"/>
      <c r="CY8" s="624"/>
      <c r="CZ8" s="625">
        <v>43.6</v>
      </c>
      <c r="DA8" s="625"/>
      <c r="DB8" s="625"/>
      <c r="DC8" s="625"/>
      <c r="DD8" s="637">
        <v>4549930</v>
      </c>
      <c r="DE8" s="623"/>
      <c r="DF8" s="623"/>
      <c r="DG8" s="623"/>
      <c r="DH8" s="623"/>
      <c r="DI8" s="623"/>
      <c r="DJ8" s="623"/>
      <c r="DK8" s="623"/>
      <c r="DL8" s="623"/>
      <c r="DM8" s="623"/>
      <c r="DN8" s="623"/>
      <c r="DO8" s="623"/>
      <c r="DP8" s="624"/>
      <c r="DQ8" s="637">
        <v>137427814</v>
      </c>
      <c r="DR8" s="623"/>
      <c r="DS8" s="623"/>
      <c r="DT8" s="623"/>
      <c r="DU8" s="623"/>
      <c r="DV8" s="623"/>
      <c r="DW8" s="623"/>
      <c r="DX8" s="623"/>
      <c r="DY8" s="623"/>
      <c r="DZ8" s="623"/>
      <c r="EA8" s="623"/>
      <c r="EB8" s="623"/>
      <c r="EC8" s="641"/>
    </row>
    <row r="9" spans="2:143" ht="11.25" customHeight="1">
      <c r="B9" s="628" t="s">
        <v>267</v>
      </c>
      <c r="C9" s="629"/>
      <c r="D9" s="629"/>
      <c r="E9" s="629"/>
      <c r="F9" s="629"/>
      <c r="G9" s="629"/>
      <c r="H9" s="629"/>
      <c r="I9" s="629"/>
      <c r="J9" s="629"/>
      <c r="K9" s="629"/>
      <c r="L9" s="629"/>
      <c r="M9" s="629"/>
      <c r="N9" s="629"/>
      <c r="O9" s="629"/>
      <c r="P9" s="629"/>
      <c r="Q9" s="630"/>
      <c r="R9" s="622">
        <v>663334</v>
      </c>
      <c r="S9" s="623"/>
      <c r="T9" s="623"/>
      <c r="U9" s="623"/>
      <c r="V9" s="623"/>
      <c r="W9" s="623"/>
      <c r="X9" s="623"/>
      <c r="Y9" s="624"/>
      <c r="Z9" s="625">
        <v>0.1</v>
      </c>
      <c r="AA9" s="625"/>
      <c r="AB9" s="625"/>
      <c r="AC9" s="625"/>
      <c r="AD9" s="626">
        <v>663334</v>
      </c>
      <c r="AE9" s="626"/>
      <c r="AF9" s="626"/>
      <c r="AG9" s="626"/>
      <c r="AH9" s="626"/>
      <c r="AI9" s="626"/>
      <c r="AJ9" s="626"/>
      <c r="AK9" s="626"/>
      <c r="AL9" s="631">
        <v>0.2</v>
      </c>
      <c r="AM9" s="632"/>
      <c r="AN9" s="632"/>
      <c r="AO9" s="633"/>
      <c r="AP9" s="628" t="s">
        <v>266</v>
      </c>
      <c r="AQ9" s="629"/>
      <c r="AR9" s="629"/>
      <c r="AS9" s="629"/>
      <c r="AT9" s="629"/>
      <c r="AU9" s="629"/>
      <c r="AV9" s="629"/>
      <c r="AW9" s="629"/>
      <c r="AX9" s="629"/>
      <c r="AY9" s="629"/>
      <c r="AZ9" s="629"/>
      <c r="BA9" s="629"/>
      <c r="BB9" s="629"/>
      <c r="BC9" s="629"/>
      <c r="BD9" s="629"/>
      <c r="BE9" s="629"/>
      <c r="BF9" s="630"/>
      <c r="BG9" s="622">
        <v>81358141</v>
      </c>
      <c r="BH9" s="623"/>
      <c r="BI9" s="623"/>
      <c r="BJ9" s="623"/>
      <c r="BK9" s="623"/>
      <c r="BL9" s="623"/>
      <c r="BM9" s="623"/>
      <c r="BN9" s="624"/>
      <c r="BO9" s="625">
        <v>32.299999999999997</v>
      </c>
      <c r="BP9" s="625"/>
      <c r="BQ9" s="625"/>
      <c r="BR9" s="625"/>
      <c r="BS9" s="637" t="s">
        <v>162</v>
      </c>
      <c r="BT9" s="623"/>
      <c r="BU9" s="623"/>
      <c r="BV9" s="623"/>
      <c r="BW9" s="623"/>
      <c r="BX9" s="623"/>
      <c r="BY9" s="623"/>
      <c r="BZ9" s="623"/>
      <c r="CA9" s="623"/>
      <c r="CB9" s="641"/>
      <c r="CD9" s="638" t="s">
        <v>265</v>
      </c>
      <c r="CE9" s="639"/>
      <c r="CF9" s="639"/>
      <c r="CG9" s="639"/>
      <c r="CH9" s="639"/>
      <c r="CI9" s="639"/>
      <c r="CJ9" s="639"/>
      <c r="CK9" s="639"/>
      <c r="CL9" s="639"/>
      <c r="CM9" s="639"/>
      <c r="CN9" s="639"/>
      <c r="CO9" s="639"/>
      <c r="CP9" s="639"/>
      <c r="CQ9" s="640"/>
      <c r="CR9" s="622">
        <v>45777699</v>
      </c>
      <c r="CS9" s="623"/>
      <c r="CT9" s="623"/>
      <c r="CU9" s="623"/>
      <c r="CV9" s="623"/>
      <c r="CW9" s="623"/>
      <c r="CX9" s="623"/>
      <c r="CY9" s="624"/>
      <c r="CZ9" s="625">
        <v>6.6</v>
      </c>
      <c r="DA9" s="625"/>
      <c r="DB9" s="625"/>
      <c r="DC9" s="625"/>
      <c r="DD9" s="637">
        <v>8177395</v>
      </c>
      <c r="DE9" s="623"/>
      <c r="DF9" s="623"/>
      <c r="DG9" s="623"/>
      <c r="DH9" s="623"/>
      <c r="DI9" s="623"/>
      <c r="DJ9" s="623"/>
      <c r="DK9" s="623"/>
      <c r="DL9" s="623"/>
      <c r="DM9" s="623"/>
      <c r="DN9" s="623"/>
      <c r="DO9" s="623"/>
      <c r="DP9" s="624"/>
      <c r="DQ9" s="637">
        <v>28458977</v>
      </c>
      <c r="DR9" s="623"/>
      <c r="DS9" s="623"/>
      <c r="DT9" s="623"/>
      <c r="DU9" s="623"/>
      <c r="DV9" s="623"/>
      <c r="DW9" s="623"/>
      <c r="DX9" s="623"/>
      <c r="DY9" s="623"/>
      <c r="DZ9" s="623"/>
      <c r="EA9" s="623"/>
      <c r="EB9" s="623"/>
      <c r="EC9" s="641"/>
    </row>
    <row r="10" spans="2:143" ht="11.25" customHeight="1">
      <c r="B10" s="628" t="s">
        <v>264</v>
      </c>
      <c r="C10" s="629"/>
      <c r="D10" s="629"/>
      <c r="E10" s="629"/>
      <c r="F10" s="629"/>
      <c r="G10" s="629"/>
      <c r="H10" s="629"/>
      <c r="I10" s="629"/>
      <c r="J10" s="629"/>
      <c r="K10" s="629"/>
      <c r="L10" s="629"/>
      <c r="M10" s="629"/>
      <c r="N10" s="629"/>
      <c r="O10" s="629"/>
      <c r="P10" s="629"/>
      <c r="Q10" s="630"/>
      <c r="R10" s="622">
        <v>27628973</v>
      </c>
      <c r="S10" s="623"/>
      <c r="T10" s="623"/>
      <c r="U10" s="623"/>
      <c r="V10" s="623"/>
      <c r="W10" s="623"/>
      <c r="X10" s="623"/>
      <c r="Y10" s="624"/>
      <c r="Z10" s="625">
        <v>3.9</v>
      </c>
      <c r="AA10" s="625"/>
      <c r="AB10" s="625"/>
      <c r="AC10" s="625"/>
      <c r="AD10" s="626">
        <v>27628973</v>
      </c>
      <c r="AE10" s="626"/>
      <c r="AF10" s="626"/>
      <c r="AG10" s="626"/>
      <c r="AH10" s="626"/>
      <c r="AI10" s="626"/>
      <c r="AJ10" s="626"/>
      <c r="AK10" s="626"/>
      <c r="AL10" s="631">
        <v>8.8000000000000007</v>
      </c>
      <c r="AM10" s="632"/>
      <c r="AN10" s="632"/>
      <c r="AO10" s="633"/>
      <c r="AP10" s="628" t="s">
        <v>263</v>
      </c>
      <c r="AQ10" s="629"/>
      <c r="AR10" s="629"/>
      <c r="AS10" s="629"/>
      <c r="AT10" s="629"/>
      <c r="AU10" s="629"/>
      <c r="AV10" s="629"/>
      <c r="AW10" s="629"/>
      <c r="AX10" s="629"/>
      <c r="AY10" s="629"/>
      <c r="AZ10" s="629"/>
      <c r="BA10" s="629"/>
      <c r="BB10" s="629"/>
      <c r="BC10" s="629"/>
      <c r="BD10" s="629"/>
      <c r="BE10" s="629"/>
      <c r="BF10" s="630"/>
      <c r="BG10" s="622">
        <v>5248390</v>
      </c>
      <c r="BH10" s="623"/>
      <c r="BI10" s="623"/>
      <c r="BJ10" s="623"/>
      <c r="BK10" s="623"/>
      <c r="BL10" s="623"/>
      <c r="BM10" s="623"/>
      <c r="BN10" s="624"/>
      <c r="BO10" s="625">
        <v>2.1</v>
      </c>
      <c r="BP10" s="625"/>
      <c r="BQ10" s="625"/>
      <c r="BR10" s="625"/>
      <c r="BS10" s="637" t="s">
        <v>162</v>
      </c>
      <c r="BT10" s="623"/>
      <c r="BU10" s="623"/>
      <c r="BV10" s="623"/>
      <c r="BW10" s="623"/>
      <c r="BX10" s="623"/>
      <c r="BY10" s="623"/>
      <c r="BZ10" s="623"/>
      <c r="CA10" s="623"/>
      <c r="CB10" s="641"/>
      <c r="CD10" s="638" t="s">
        <v>262</v>
      </c>
      <c r="CE10" s="639"/>
      <c r="CF10" s="639"/>
      <c r="CG10" s="639"/>
      <c r="CH10" s="639"/>
      <c r="CI10" s="639"/>
      <c r="CJ10" s="639"/>
      <c r="CK10" s="639"/>
      <c r="CL10" s="639"/>
      <c r="CM10" s="639"/>
      <c r="CN10" s="639"/>
      <c r="CO10" s="639"/>
      <c r="CP10" s="639"/>
      <c r="CQ10" s="640"/>
      <c r="CR10" s="622">
        <v>62295</v>
      </c>
      <c r="CS10" s="623"/>
      <c r="CT10" s="623"/>
      <c r="CU10" s="623"/>
      <c r="CV10" s="623"/>
      <c r="CW10" s="623"/>
      <c r="CX10" s="623"/>
      <c r="CY10" s="624"/>
      <c r="CZ10" s="625">
        <v>0</v>
      </c>
      <c r="DA10" s="625"/>
      <c r="DB10" s="625"/>
      <c r="DC10" s="625"/>
      <c r="DD10" s="637">
        <v>786</v>
      </c>
      <c r="DE10" s="623"/>
      <c r="DF10" s="623"/>
      <c r="DG10" s="623"/>
      <c r="DH10" s="623"/>
      <c r="DI10" s="623"/>
      <c r="DJ10" s="623"/>
      <c r="DK10" s="623"/>
      <c r="DL10" s="623"/>
      <c r="DM10" s="623"/>
      <c r="DN10" s="623"/>
      <c r="DO10" s="623"/>
      <c r="DP10" s="624"/>
      <c r="DQ10" s="637">
        <v>58379</v>
      </c>
      <c r="DR10" s="623"/>
      <c r="DS10" s="623"/>
      <c r="DT10" s="623"/>
      <c r="DU10" s="623"/>
      <c r="DV10" s="623"/>
      <c r="DW10" s="623"/>
      <c r="DX10" s="623"/>
      <c r="DY10" s="623"/>
      <c r="DZ10" s="623"/>
      <c r="EA10" s="623"/>
      <c r="EB10" s="623"/>
      <c r="EC10" s="641"/>
    </row>
    <row r="11" spans="2:143" ht="11.25" customHeight="1">
      <c r="B11" s="628" t="s">
        <v>261</v>
      </c>
      <c r="C11" s="629"/>
      <c r="D11" s="629"/>
      <c r="E11" s="629"/>
      <c r="F11" s="629"/>
      <c r="G11" s="629"/>
      <c r="H11" s="629"/>
      <c r="I11" s="629"/>
      <c r="J11" s="629"/>
      <c r="K11" s="629"/>
      <c r="L11" s="629"/>
      <c r="M11" s="629"/>
      <c r="N11" s="629"/>
      <c r="O11" s="629"/>
      <c r="P11" s="629"/>
      <c r="Q11" s="630"/>
      <c r="R11" s="622">
        <v>31409</v>
      </c>
      <c r="S11" s="623"/>
      <c r="T11" s="623"/>
      <c r="U11" s="623"/>
      <c r="V11" s="623"/>
      <c r="W11" s="623"/>
      <c r="X11" s="623"/>
      <c r="Y11" s="624"/>
      <c r="Z11" s="625">
        <v>0</v>
      </c>
      <c r="AA11" s="625"/>
      <c r="AB11" s="625"/>
      <c r="AC11" s="625"/>
      <c r="AD11" s="626">
        <v>31409</v>
      </c>
      <c r="AE11" s="626"/>
      <c r="AF11" s="626"/>
      <c r="AG11" s="626"/>
      <c r="AH11" s="626"/>
      <c r="AI11" s="626"/>
      <c r="AJ11" s="626"/>
      <c r="AK11" s="626"/>
      <c r="AL11" s="631">
        <v>0</v>
      </c>
      <c r="AM11" s="632"/>
      <c r="AN11" s="632"/>
      <c r="AO11" s="633"/>
      <c r="AP11" s="628" t="s">
        <v>260</v>
      </c>
      <c r="AQ11" s="629"/>
      <c r="AR11" s="629"/>
      <c r="AS11" s="629"/>
      <c r="AT11" s="629"/>
      <c r="AU11" s="629"/>
      <c r="AV11" s="629"/>
      <c r="AW11" s="629"/>
      <c r="AX11" s="629"/>
      <c r="AY11" s="629"/>
      <c r="AZ11" s="629"/>
      <c r="BA11" s="629"/>
      <c r="BB11" s="629"/>
      <c r="BC11" s="629"/>
      <c r="BD11" s="629"/>
      <c r="BE11" s="629"/>
      <c r="BF11" s="630"/>
      <c r="BG11" s="622">
        <v>18755454</v>
      </c>
      <c r="BH11" s="623"/>
      <c r="BI11" s="623"/>
      <c r="BJ11" s="623"/>
      <c r="BK11" s="623"/>
      <c r="BL11" s="623"/>
      <c r="BM11" s="623"/>
      <c r="BN11" s="624"/>
      <c r="BO11" s="625">
        <v>7.5</v>
      </c>
      <c r="BP11" s="625"/>
      <c r="BQ11" s="625"/>
      <c r="BR11" s="625"/>
      <c r="BS11" s="637">
        <v>3335683</v>
      </c>
      <c r="BT11" s="623"/>
      <c r="BU11" s="623"/>
      <c r="BV11" s="623"/>
      <c r="BW11" s="623"/>
      <c r="BX11" s="623"/>
      <c r="BY11" s="623"/>
      <c r="BZ11" s="623"/>
      <c r="CA11" s="623"/>
      <c r="CB11" s="641"/>
      <c r="CD11" s="638" t="s">
        <v>259</v>
      </c>
      <c r="CE11" s="639"/>
      <c r="CF11" s="639"/>
      <c r="CG11" s="639"/>
      <c r="CH11" s="639"/>
      <c r="CI11" s="639"/>
      <c r="CJ11" s="639"/>
      <c r="CK11" s="639"/>
      <c r="CL11" s="639"/>
      <c r="CM11" s="639"/>
      <c r="CN11" s="639"/>
      <c r="CO11" s="639"/>
      <c r="CP11" s="639"/>
      <c r="CQ11" s="640"/>
      <c r="CR11" s="622">
        <v>2063787</v>
      </c>
      <c r="CS11" s="623"/>
      <c r="CT11" s="623"/>
      <c r="CU11" s="623"/>
      <c r="CV11" s="623"/>
      <c r="CW11" s="623"/>
      <c r="CX11" s="623"/>
      <c r="CY11" s="624"/>
      <c r="CZ11" s="625">
        <v>0.3</v>
      </c>
      <c r="DA11" s="625"/>
      <c r="DB11" s="625"/>
      <c r="DC11" s="625"/>
      <c r="DD11" s="637">
        <v>644142</v>
      </c>
      <c r="DE11" s="623"/>
      <c r="DF11" s="623"/>
      <c r="DG11" s="623"/>
      <c r="DH11" s="623"/>
      <c r="DI11" s="623"/>
      <c r="DJ11" s="623"/>
      <c r="DK11" s="623"/>
      <c r="DL11" s="623"/>
      <c r="DM11" s="623"/>
      <c r="DN11" s="623"/>
      <c r="DO11" s="623"/>
      <c r="DP11" s="624"/>
      <c r="DQ11" s="637">
        <v>1497524</v>
      </c>
      <c r="DR11" s="623"/>
      <c r="DS11" s="623"/>
      <c r="DT11" s="623"/>
      <c r="DU11" s="623"/>
      <c r="DV11" s="623"/>
      <c r="DW11" s="623"/>
      <c r="DX11" s="623"/>
      <c r="DY11" s="623"/>
      <c r="DZ11" s="623"/>
      <c r="EA11" s="623"/>
      <c r="EB11" s="623"/>
      <c r="EC11" s="641"/>
    </row>
    <row r="12" spans="2:143" ht="11.25" customHeight="1">
      <c r="B12" s="628" t="s">
        <v>258</v>
      </c>
      <c r="C12" s="629"/>
      <c r="D12" s="629"/>
      <c r="E12" s="629"/>
      <c r="F12" s="629"/>
      <c r="G12" s="629"/>
      <c r="H12" s="629"/>
      <c r="I12" s="629"/>
      <c r="J12" s="629"/>
      <c r="K12" s="629"/>
      <c r="L12" s="629"/>
      <c r="M12" s="629"/>
      <c r="N12" s="629"/>
      <c r="O12" s="629"/>
      <c r="P12" s="629"/>
      <c r="Q12" s="630"/>
      <c r="R12" s="622" t="s">
        <v>162</v>
      </c>
      <c r="S12" s="623"/>
      <c r="T12" s="623"/>
      <c r="U12" s="623"/>
      <c r="V12" s="623"/>
      <c r="W12" s="623"/>
      <c r="X12" s="623"/>
      <c r="Y12" s="624"/>
      <c r="Z12" s="625" t="s">
        <v>162</v>
      </c>
      <c r="AA12" s="625"/>
      <c r="AB12" s="625"/>
      <c r="AC12" s="625"/>
      <c r="AD12" s="626" t="s">
        <v>162</v>
      </c>
      <c r="AE12" s="626"/>
      <c r="AF12" s="626"/>
      <c r="AG12" s="626"/>
      <c r="AH12" s="626"/>
      <c r="AI12" s="626"/>
      <c r="AJ12" s="626"/>
      <c r="AK12" s="626"/>
      <c r="AL12" s="631" t="s">
        <v>162</v>
      </c>
      <c r="AM12" s="632"/>
      <c r="AN12" s="632"/>
      <c r="AO12" s="633"/>
      <c r="AP12" s="628" t="s">
        <v>257</v>
      </c>
      <c r="AQ12" s="629"/>
      <c r="AR12" s="629"/>
      <c r="AS12" s="629"/>
      <c r="AT12" s="629"/>
      <c r="AU12" s="629"/>
      <c r="AV12" s="629"/>
      <c r="AW12" s="629"/>
      <c r="AX12" s="629"/>
      <c r="AY12" s="629"/>
      <c r="AZ12" s="629"/>
      <c r="BA12" s="629"/>
      <c r="BB12" s="629"/>
      <c r="BC12" s="629"/>
      <c r="BD12" s="629"/>
      <c r="BE12" s="629"/>
      <c r="BF12" s="630"/>
      <c r="BG12" s="622">
        <v>102718241</v>
      </c>
      <c r="BH12" s="623"/>
      <c r="BI12" s="623"/>
      <c r="BJ12" s="623"/>
      <c r="BK12" s="623"/>
      <c r="BL12" s="623"/>
      <c r="BM12" s="623"/>
      <c r="BN12" s="624"/>
      <c r="BO12" s="625">
        <v>40.799999999999997</v>
      </c>
      <c r="BP12" s="625"/>
      <c r="BQ12" s="625"/>
      <c r="BR12" s="625"/>
      <c r="BS12" s="637" t="s">
        <v>162</v>
      </c>
      <c r="BT12" s="623"/>
      <c r="BU12" s="623"/>
      <c r="BV12" s="623"/>
      <c r="BW12" s="623"/>
      <c r="BX12" s="623"/>
      <c r="BY12" s="623"/>
      <c r="BZ12" s="623"/>
      <c r="CA12" s="623"/>
      <c r="CB12" s="641"/>
      <c r="CD12" s="638" t="s">
        <v>256</v>
      </c>
      <c r="CE12" s="639"/>
      <c r="CF12" s="639"/>
      <c r="CG12" s="639"/>
      <c r="CH12" s="639"/>
      <c r="CI12" s="639"/>
      <c r="CJ12" s="639"/>
      <c r="CK12" s="639"/>
      <c r="CL12" s="639"/>
      <c r="CM12" s="639"/>
      <c r="CN12" s="639"/>
      <c r="CO12" s="639"/>
      <c r="CP12" s="639"/>
      <c r="CQ12" s="640"/>
      <c r="CR12" s="622">
        <v>56320239</v>
      </c>
      <c r="CS12" s="623"/>
      <c r="CT12" s="623"/>
      <c r="CU12" s="623"/>
      <c r="CV12" s="623"/>
      <c r="CW12" s="623"/>
      <c r="CX12" s="623"/>
      <c r="CY12" s="624"/>
      <c r="CZ12" s="625">
        <v>8.1</v>
      </c>
      <c r="DA12" s="625"/>
      <c r="DB12" s="625"/>
      <c r="DC12" s="625"/>
      <c r="DD12" s="637">
        <v>810985</v>
      </c>
      <c r="DE12" s="623"/>
      <c r="DF12" s="623"/>
      <c r="DG12" s="623"/>
      <c r="DH12" s="623"/>
      <c r="DI12" s="623"/>
      <c r="DJ12" s="623"/>
      <c r="DK12" s="623"/>
      <c r="DL12" s="623"/>
      <c r="DM12" s="623"/>
      <c r="DN12" s="623"/>
      <c r="DO12" s="623"/>
      <c r="DP12" s="624"/>
      <c r="DQ12" s="637">
        <v>5326812</v>
      </c>
      <c r="DR12" s="623"/>
      <c r="DS12" s="623"/>
      <c r="DT12" s="623"/>
      <c r="DU12" s="623"/>
      <c r="DV12" s="623"/>
      <c r="DW12" s="623"/>
      <c r="DX12" s="623"/>
      <c r="DY12" s="623"/>
      <c r="DZ12" s="623"/>
      <c r="EA12" s="623"/>
      <c r="EB12" s="623"/>
      <c r="EC12" s="641"/>
    </row>
    <row r="13" spans="2:143" ht="11.25" customHeight="1">
      <c r="B13" s="628" t="s">
        <v>255</v>
      </c>
      <c r="C13" s="629"/>
      <c r="D13" s="629"/>
      <c r="E13" s="629"/>
      <c r="F13" s="629"/>
      <c r="G13" s="629"/>
      <c r="H13" s="629"/>
      <c r="I13" s="629"/>
      <c r="J13" s="629"/>
      <c r="K13" s="629"/>
      <c r="L13" s="629"/>
      <c r="M13" s="629"/>
      <c r="N13" s="629"/>
      <c r="O13" s="629"/>
      <c r="P13" s="629"/>
      <c r="Q13" s="630"/>
      <c r="R13" s="622">
        <v>1033981</v>
      </c>
      <c r="S13" s="623"/>
      <c r="T13" s="623"/>
      <c r="U13" s="623"/>
      <c r="V13" s="623"/>
      <c r="W13" s="623"/>
      <c r="X13" s="623"/>
      <c r="Y13" s="624"/>
      <c r="Z13" s="625">
        <v>0.1</v>
      </c>
      <c r="AA13" s="625"/>
      <c r="AB13" s="625"/>
      <c r="AC13" s="625"/>
      <c r="AD13" s="626">
        <v>1033981</v>
      </c>
      <c r="AE13" s="626"/>
      <c r="AF13" s="626"/>
      <c r="AG13" s="626"/>
      <c r="AH13" s="626"/>
      <c r="AI13" s="626"/>
      <c r="AJ13" s="626"/>
      <c r="AK13" s="626"/>
      <c r="AL13" s="631">
        <v>0.3</v>
      </c>
      <c r="AM13" s="632"/>
      <c r="AN13" s="632"/>
      <c r="AO13" s="633"/>
      <c r="AP13" s="628" t="s">
        <v>254</v>
      </c>
      <c r="AQ13" s="629"/>
      <c r="AR13" s="629"/>
      <c r="AS13" s="629"/>
      <c r="AT13" s="629"/>
      <c r="AU13" s="629"/>
      <c r="AV13" s="629"/>
      <c r="AW13" s="629"/>
      <c r="AX13" s="629"/>
      <c r="AY13" s="629"/>
      <c r="AZ13" s="629"/>
      <c r="BA13" s="629"/>
      <c r="BB13" s="629"/>
      <c r="BC13" s="629"/>
      <c r="BD13" s="629"/>
      <c r="BE13" s="629"/>
      <c r="BF13" s="630"/>
      <c r="BG13" s="622">
        <v>102428018</v>
      </c>
      <c r="BH13" s="623"/>
      <c r="BI13" s="623"/>
      <c r="BJ13" s="623"/>
      <c r="BK13" s="623"/>
      <c r="BL13" s="623"/>
      <c r="BM13" s="623"/>
      <c r="BN13" s="624"/>
      <c r="BO13" s="625">
        <v>40.700000000000003</v>
      </c>
      <c r="BP13" s="625"/>
      <c r="BQ13" s="625"/>
      <c r="BR13" s="625"/>
      <c r="BS13" s="637" t="s">
        <v>162</v>
      </c>
      <c r="BT13" s="623"/>
      <c r="BU13" s="623"/>
      <c r="BV13" s="623"/>
      <c r="BW13" s="623"/>
      <c r="BX13" s="623"/>
      <c r="BY13" s="623"/>
      <c r="BZ13" s="623"/>
      <c r="CA13" s="623"/>
      <c r="CB13" s="641"/>
      <c r="CD13" s="638" t="s">
        <v>253</v>
      </c>
      <c r="CE13" s="639"/>
      <c r="CF13" s="639"/>
      <c r="CG13" s="639"/>
      <c r="CH13" s="639"/>
      <c r="CI13" s="639"/>
      <c r="CJ13" s="639"/>
      <c r="CK13" s="639"/>
      <c r="CL13" s="639"/>
      <c r="CM13" s="639"/>
      <c r="CN13" s="639"/>
      <c r="CO13" s="639"/>
      <c r="CP13" s="639"/>
      <c r="CQ13" s="640"/>
      <c r="CR13" s="622">
        <v>69888947</v>
      </c>
      <c r="CS13" s="623"/>
      <c r="CT13" s="623"/>
      <c r="CU13" s="623"/>
      <c r="CV13" s="623"/>
      <c r="CW13" s="623"/>
      <c r="CX13" s="623"/>
      <c r="CY13" s="624"/>
      <c r="CZ13" s="625">
        <v>10</v>
      </c>
      <c r="DA13" s="625"/>
      <c r="DB13" s="625"/>
      <c r="DC13" s="625"/>
      <c r="DD13" s="637">
        <v>27382835</v>
      </c>
      <c r="DE13" s="623"/>
      <c r="DF13" s="623"/>
      <c r="DG13" s="623"/>
      <c r="DH13" s="623"/>
      <c r="DI13" s="623"/>
      <c r="DJ13" s="623"/>
      <c r="DK13" s="623"/>
      <c r="DL13" s="623"/>
      <c r="DM13" s="623"/>
      <c r="DN13" s="623"/>
      <c r="DO13" s="623"/>
      <c r="DP13" s="624"/>
      <c r="DQ13" s="637">
        <v>40645033</v>
      </c>
      <c r="DR13" s="623"/>
      <c r="DS13" s="623"/>
      <c r="DT13" s="623"/>
      <c r="DU13" s="623"/>
      <c r="DV13" s="623"/>
      <c r="DW13" s="623"/>
      <c r="DX13" s="623"/>
      <c r="DY13" s="623"/>
      <c r="DZ13" s="623"/>
      <c r="EA13" s="623"/>
      <c r="EB13" s="623"/>
      <c r="EC13" s="641"/>
    </row>
    <row r="14" spans="2:143" ht="11.25" customHeight="1">
      <c r="B14" s="628" t="s">
        <v>252</v>
      </c>
      <c r="C14" s="629"/>
      <c r="D14" s="629"/>
      <c r="E14" s="629"/>
      <c r="F14" s="629"/>
      <c r="G14" s="629"/>
      <c r="H14" s="629"/>
      <c r="I14" s="629"/>
      <c r="J14" s="629"/>
      <c r="K14" s="629"/>
      <c r="L14" s="629"/>
      <c r="M14" s="629"/>
      <c r="N14" s="629"/>
      <c r="O14" s="629"/>
      <c r="P14" s="629"/>
      <c r="Q14" s="630"/>
      <c r="R14" s="622">
        <v>4172703</v>
      </c>
      <c r="S14" s="623"/>
      <c r="T14" s="623"/>
      <c r="U14" s="623"/>
      <c r="V14" s="623"/>
      <c r="W14" s="623"/>
      <c r="X14" s="623"/>
      <c r="Y14" s="624"/>
      <c r="Z14" s="625">
        <v>0.6</v>
      </c>
      <c r="AA14" s="625"/>
      <c r="AB14" s="625"/>
      <c r="AC14" s="625"/>
      <c r="AD14" s="626">
        <v>4172703</v>
      </c>
      <c r="AE14" s="626"/>
      <c r="AF14" s="626"/>
      <c r="AG14" s="626"/>
      <c r="AH14" s="626"/>
      <c r="AI14" s="626"/>
      <c r="AJ14" s="626"/>
      <c r="AK14" s="626"/>
      <c r="AL14" s="631">
        <v>1.3</v>
      </c>
      <c r="AM14" s="632"/>
      <c r="AN14" s="632"/>
      <c r="AO14" s="633"/>
      <c r="AP14" s="628" t="s">
        <v>251</v>
      </c>
      <c r="AQ14" s="629"/>
      <c r="AR14" s="629"/>
      <c r="AS14" s="629"/>
      <c r="AT14" s="629"/>
      <c r="AU14" s="629"/>
      <c r="AV14" s="629"/>
      <c r="AW14" s="629"/>
      <c r="AX14" s="629"/>
      <c r="AY14" s="629"/>
      <c r="AZ14" s="629"/>
      <c r="BA14" s="629"/>
      <c r="BB14" s="629"/>
      <c r="BC14" s="629"/>
      <c r="BD14" s="629"/>
      <c r="BE14" s="629"/>
      <c r="BF14" s="630"/>
      <c r="BG14" s="622">
        <v>1667563</v>
      </c>
      <c r="BH14" s="623"/>
      <c r="BI14" s="623"/>
      <c r="BJ14" s="623"/>
      <c r="BK14" s="623"/>
      <c r="BL14" s="623"/>
      <c r="BM14" s="623"/>
      <c r="BN14" s="624"/>
      <c r="BO14" s="625">
        <v>0.7</v>
      </c>
      <c r="BP14" s="625"/>
      <c r="BQ14" s="625"/>
      <c r="BR14" s="625"/>
      <c r="BS14" s="637" t="s">
        <v>162</v>
      </c>
      <c r="BT14" s="623"/>
      <c r="BU14" s="623"/>
      <c r="BV14" s="623"/>
      <c r="BW14" s="623"/>
      <c r="BX14" s="623"/>
      <c r="BY14" s="623"/>
      <c r="BZ14" s="623"/>
      <c r="CA14" s="623"/>
      <c r="CB14" s="641"/>
      <c r="CD14" s="638" t="s">
        <v>250</v>
      </c>
      <c r="CE14" s="639"/>
      <c r="CF14" s="639"/>
      <c r="CG14" s="639"/>
      <c r="CH14" s="639"/>
      <c r="CI14" s="639"/>
      <c r="CJ14" s="639"/>
      <c r="CK14" s="639"/>
      <c r="CL14" s="639"/>
      <c r="CM14" s="639"/>
      <c r="CN14" s="639"/>
      <c r="CO14" s="639"/>
      <c r="CP14" s="639"/>
      <c r="CQ14" s="640"/>
      <c r="CR14" s="622">
        <v>19568729</v>
      </c>
      <c r="CS14" s="623"/>
      <c r="CT14" s="623"/>
      <c r="CU14" s="623"/>
      <c r="CV14" s="623"/>
      <c r="CW14" s="623"/>
      <c r="CX14" s="623"/>
      <c r="CY14" s="624"/>
      <c r="CZ14" s="625">
        <v>2.8</v>
      </c>
      <c r="DA14" s="625"/>
      <c r="DB14" s="625"/>
      <c r="DC14" s="625"/>
      <c r="DD14" s="637">
        <v>1098591</v>
      </c>
      <c r="DE14" s="623"/>
      <c r="DF14" s="623"/>
      <c r="DG14" s="623"/>
      <c r="DH14" s="623"/>
      <c r="DI14" s="623"/>
      <c r="DJ14" s="623"/>
      <c r="DK14" s="623"/>
      <c r="DL14" s="623"/>
      <c r="DM14" s="623"/>
      <c r="DN14" s="623"/>
      <c r="DO14" s="623"/>
      <c r="DP14" s="624"/>
      <c r="DQ14" s="637">
        <v>18338717</v>
      </c>
      <c r="DR14" s="623"/>
      <c r="DS14" s="623"/>
      <c r="DT14" s="623"/>
      <c r="DU14" s="623"/>
      <c r="DV14" s="623"/>
      <c r="DW14" s="623"/>
      <c r="DX14" s="623"/>
      <c r="DY14" s="623"/>
      <c r="DZ14" s="623"/>
      <c r="EA14" s="623"/>
      <c r="EB14" s="623"/>
      <c r="EC14" s="641"/>
    </row>
    <row r="15" spans="2:143" ht="11.25" customHeight="1">
      <c r="B15" s="628" t="s">
        <v>249</v>
      </c>
      <c r="C15" s="629"/>
      <c r="D15" s="629"/>
      <c r="E15" s="629"/>
      <c r="F15" s="629"/>
      <c r="G15" s="629"/>
      <c r="H15" s="629"/>
      <c r="I15" s="629"/>
      <c r="J15" s="629"/>
      <c r="K15" s="629"/>
      <c r="L15" s="629"/>
      <c r="M15" s="629"/>
      <c r="N15" s="629"/>
      <c r="O15" s="629"/>
      <c r="P15" s="629"/>
      <c r="Q15" s="630"/>
      <c r="R15" s="622">
        <v>705768</v>
      </c>
      <c r="S15" s="623"/>
      <c r="T15" s="623"/>
      <c r="U15" s="623"/>
      <c r="V15" s="623"/>
      <c r="W15" s="623"/>
      <c r="X15" s="623"/>
      <c r="Y15" s="624"/>
      <c r="Z15" s="625">
        <v>0.1</v>
      </c>
      <c r="AA15" s="625"/>
      <c r="AB15" s="625"/>
      <c r="AC15" s="625"/>
      <c r="AD15" s="626">
        <v>705768</v>
      </c>
      <c r="AE15" s="626"/>
      <c r="AF15" s="626"/>
      <c r="AG15" s="626"/>
      <c r="AH15" s="626"/>
      <c r="AI15" s="626"/>
      <c r="AJ15" s="626"/>
      <c r="AK15" s="626"/>
      <c r="AL15" s="631">
        <v>0.2</v>
      </c>
      <c r="AM15" s="632"/>
      <c r="AN15" s="632"/>
      <c r="AO15" s="633"/>
      <c r="AP15" s="628" t="s">
        <v>248</v>
      </c>
      <c r="AQ15" s="629"/>
      <c r="AR15" s="629"/>
      <c r="AS15" s="629"/>
      <c r="AT15" s="629"/>
      <c r="AU15" s="629"/>
      <c r="AV15" s="629"/>
      <c r="AW15" s="629"/>
      <c r="AX15" s="629"/>
      <c r="AY15" s="629"/>
      <c r="AZ15" s="629"/>
      <c r="BA15" s="629"/>
      <c r="BB15" s="629"/>
      <c r="BC15" s="629"/>
      <c r="BD15" s="629"/>
      <c r="BE15" s="629"/>
      <c r="BF15" s="630"/>
      <c r="BG15" s="622">
        <v>9739349</v>
      </c>
      <c r="BH15" s="623"/>
      <c r="BI15" s="623"/>
      <c r="BJ15" s="623"/>
      <c r="BK15" s="623"/>
      <c r="BL15" s="623"/>
      <c r="BM15" s="623"/>
      <c r="BN15" s="624"/>
      <c r="BO15" s="625">
        <v>3.9</v>
      </c>
      <c r="BP15" s="625"/>
      <c r="BQ15" s="625"/>
      <c r="BR15" s="625"/>
      <c r="BS15" s="637" t="s">
        <v>162</v>
      </c>
      <c r="BT15" s="623"/>
      <c r="BU15" s="623"/>
      <c r="BV15" s="623"/>
      <c r="BW15" s="623"/>
      <c r="BX15" s="623"/>
      <c r="BY15" s="623"/>
      <c r="BZ15" s="623"/>
      <c r="CA15" s="623"/>
      <c r="CB15" s="641"/>
      <c r="CD15" s="638" t="s">
        <v>247</v>
      </c>
      <c r="CE15" s="639"/>
      <c r="CF15" s="639"/>
      <c r="CG15" s="639"/>
      <c r="CH15" s="639"/>
      <c r="CI15" s="639"/>
      <c r="CJ15" s="639"/>
      <c r="CK15" s="639"/>
      <c r="CL15" s="639"/>
      <c r="CM15" s="639"/>
      <c r="CN15" s="639"/>
      <c r="CO15" s="639"/>
      <c r="CP15" s="639"/>
      <c r="CQ15" s="640"/>
      <c r="CR15" s="622">
        <v>56471023</v>
      </c>
      <c r="CS15" s="623"/>
      <c r="CT15" s="623"/>
      <c r="CU15" s="623"/>
      <c r="CV15" s="623"/>
      <c r="CW15" s="623"/>
      <c r="CX15" s="623"/>
      <c r="CY15" s="624"/>
      <c r="CZ15" s="625">
        <v>8.1</v>
      </c>
      <c r="DA15" s="625"/>
      <c r="DB15" s="625"/>
      <c r="DC15" s="625"/>
      <c r="DD15" s="637">
        <v>11816348</v>
      </c>
      <c r="DE15" s="623"/>
      <c r="DF15" s="623"/>
      <c r="DG15" s="623"/>
      <c r="DH15" s="623"/>
      <c r="DI15" s="623"/>
      <c r="DJ15" s="623"/>
      <c r="DK15" s="623"/>
      <c r="DL15" s="623"/>
      <c r="DM15" s="623"/>
      <c r="DN15" s="623"/>
      <c r="DO15" s="623"/>
      <c r="DP15" s="624"/>
      <c r="DQ15" s="637">
        <v>42540798</v>
      </c>
      <c r="DR15" s="623"/>
      <c r="DS15" s="623"/>
      <c r="DT15" s="623"/>
      <c r="DU15" s="623"/>
      <c r="DV15" s="623"/>
      <c r="DW15" s="623"/>
      <c r="DX15" s="623"/>
      <c r="DY15" s="623"/>
      <c r="DZ15" s="623"/>
      <c r="EA15" s="623"/>
      <c r="EB15" s="623"/>
      <c r="EC15" s="641"/>
    </row>
    <row r="16" spans="2:143" ht="11.25" customHeight="1">
      <c r="B16" s="628" t="s">
        <v>246</v>
      </c>
      <c r="C16" s="629"/>
      <c r="D16" s="629"/>
      <c r="E16" s="629"/>
      <c r="F16" s="629"/>
      <c r="G16" s="629"/>
      <c r="H16" s="629"/>
      <c r="I16" s="629"/>
      <c r="J16" s="629"/>
      <c r="K16" s="629"/>
      <c r="L16" s="629"/>
      <c r="M16" s="629"/>
      <c r="N16" s="629"/>
      <c r="O16" s="629"/>
      <c r="P16" s="629"/>
      <c r="Q16" s="630"/>
      <c r="R16" s="622">
        <v>47288561</v>
      </c>
      <c r="S16" s="623"/>
      <c r="T16" s="623"/>
      <c r="U16" s="623"/>
      <c r="V16" s="623"/>
      <c r="W16" s="623"/>
      <c r="X16" s="623"/>
      <c r="Y16" s="624"/>
      <c r="Z16" s="625">
        <v>6.8</v>
      </c>
      <c r="AA16" s="625"/>
      <c r="AB16" s="625"/>
      <c r="AC16" s="625"/>
      <c r="AD16" s="626">
        <v>45188912</v>
      </c>
      <c r="AE16" s="626"/>
      <c r="AF16" s="626"/>
      <c r="AG16" s="626"/>
      <c r="AH16" s="626"/>
      <c r="AI16" s="626"/>
      <c r="AJ16" s="626"/>
      <c r="AK16" s="626"/>
      <c r="AL16" s="631">
        <v>14.4</v>
      </c>
      <c r="AM16" s="632"/>
      <c r="AN16" s="632"/>
      <c r="AO16" s="633"/>
      <c r="AP16" s="628" t="s">
        <v>245</v>
      </c>
      <c r="AQ16" s="629"/>
      <c r="AR16" s="629"/>
      <c r="AS16" s="629"/>
      <c r="AT16" s="629"/>
      <c r="AU16" s="629"/>
      <c r="AV16" s="629"/>
      <c r="AW16" s="629"/>
      <c r="AX16" s="629"/>
      <c r="AY16" s="629"/>
      <c r="AZ16" s="629"/>
      <c r="BA16" s="629"/>
      <c r="BB16" s="629"/>
      <c r="BC16" s="629"/>
      <c r="BD16" s="629"/>
      <c r="BE16" s="629"/>
      <c r="BF16" s="630"/>
      <c r="BG16" s="622" t="s">
        <v>162</v>
      </c>
      <c r="BH16" s="623"/>
      <c r="BI16" s="623"/>
      <c r="BJ16" s="623"/>
      <c r="BK16" s="623"/>
      <c r="BL16" s="623"/>
      <c r="BM16" s="623"/>
      <c r="BN16" s="624"/>
      <c r="BO16" s="625" t="s">
        <v>162</v>
      </c>
      <c r="BP16" s="625"/>
      <c r="BQ16" s="625"/>
      <c r="BR16" s="625"/>
      <c r="BS16" s="637" t="s">
        <v>162</v>
      </c>
      <c r="BT16" s="623"/>
      <c r="BU16" s="623"/>
      <c r="BV16" s="623"/>
      <c r="BW16" s="623"/>
      <c r="BX16" s="623"/>
      <c r="BY16" s="623"/>
      <c r="BZ16" s="623"/>
      <c r="CA16" s="623"/>
      <c r="CB16" s="641"/>
      <c r="CD16" s="638" t="s">
        <v>244</v>
      </c>
      <c r="CE16" s="639"/>
      <c r="CF16" s="639"/>
      <c r="CG16" s="639"/>
      <c r="CH16" s="639"/>
      <c r="CI16" s="639"/>
      <c r="CJ16" s="639"/>
      <c r="CK16" s="639"/>
      <c r="CL16" s="639"/>
      <c r="CM16" s="639"/>
      <c r="CN16" s="639"/>
      <c r="CO16" s="639"/>
      <c r="CP16" s="639"/>
      <c r="CQ16" s="640"/>
      <c r="CR16" s="622">
        <v>319457</v>
      </c>
      <c r="CS16" s="623"/>
      <c r="CT16" s="623"/>
      <c r="CU16" s="623"/>
      <c r="CV16" s="623"/>
      <c r="CW16" s="623"/>
      <c r="CX16" s="623"/>
      <c r="CY16" s="624"/>
      <c r="CZ16" s="625">
        <v>0</v>
      </c>
      <c r="DA16" s="625"/>
      <c r="DB16" s="625"/>
      <c r="DC16" s="625"/>
      <c r="DD16" s="637" t="s">
        <v>162</v>
      </c>
      <c r="DE16" s="623"/>
      <c r="DF16" s="623"/>
      <c r="DG16" s="623"/>
      <c r="DH16" s="623"/>
      <c r="DI16" s="623"/>
      <c r="DJ16" s="623"/>
      <c r="DK16" s="623"/>
      <c r="DL16" s="623"/>
      <c r="DM16" s="623"/>
      <c r="DN16" s="623"/>
      <c r="DO16" s="623"/>
      <c r="DP16" s="624"/>
      <c r="DQ16" s="637">
        <v>4251</v>
      </c>
      <c r="DR16" s="623"/>
      <c r="DS16" s="623"/>
      <c r="DT16" s="623"/>
      <c r="DU16" s="623"/>
      <c r="DV16" s="623"/>
      <c r="DW16" s="623"/>
      <c r="DX16" s="623"/>
      <c r="DY16" s="623"/>
      <c r="DZ16" s="623"/>
      <c r="EA16" s="623"/>
      <c r="EB16" s="623"/>
      <c r="EC16" s="641"/>
    </row>
    <row r="17" spans="2:133" ht="11.25" customHeight="1">
      <c r="B17" s="628" t="s">
        <v>243</v>
      </c>
      <c r="C17" s="629"/>
      <c r="D17" s="629"/>
      <c r="E17" s="629"/>
      <c r="F17" s="629"/>
      <c r="G17" s="629"/>
      <c r="H17" s="629"/>
      <c r="I17" s="629"/>
      <c r="J17" s="629"/>
      <c r="K17" s="629"/>
      <c r="L17" s="629"/>
      <c r="M17" s="629"/>
      <c r="N17" s="629"/>
      <c r="O17" s="629"/>
      <c r="P17" s="629"/>
      <c r="Q17" s="630"/>
      <c r="R17" s="622">
        <v>45188912</v>
      </c>
      <c r="S17" s="623"/>
      <c r="T17" s="623"/>
      <c r="U17" s="623"/>
      <c r="V17" s="623"/>
      <c r="W17" s="623"/>
      <c r="X17" s="623"/>
      <c r="Y17" s="624"/>
      <c r="Z17" s="625">
        <v>6.5</v>
      </c>
      <c r="AA17" s="625"/>
      <c r="AB17" s="625"/>
      <c r="AC17" s="625"/>
      <c r="AD17" s="626">
        <v>45188912</v>
      </c>
      <c r="AE17" s="626"/>
      <c r="AF17" s="626"/>
      <c r="AG17" s="626"/>
      <c r="AH17" s="626"/>
      <c r="AI17" s="626"/>
      <c r="AJ17" s="626"/>
      <c r="AK17" s="626"/>
      <c r="AL17" s="631">
        <v>14.4</v>
      </c>
      <c r="AM17" s="632"/>
      <c r="AN17" s="632"/>
      <c r="AO17" s="633"/>
      <c r="AP17" s="628" t="s">
        <v>242</v>
      </c>
      <c r="AQ17" s="629"/>
      <c r="AR17" s="629"/>
      <c r="AS17" s="629"/>
      <c r="AT17" s="629"/>
      <c r="AU17" s="629"/>
      <c r="AV17" s="629"/>
      <c r="AW17" s="629"/>
      <c r="AX17" s="629"/>
      <c r="AY17" s="629"/>
      <c r="AZ17" s="629"/>
      <c r="BA17" s="629"/>
      <c r="BB17" s="629"/>
      <c r="BC17" s="629"/>
      <c r="BD17" s="629"/>
      <c r="BE17" s="629"/>
      <c r="BF17" s="630"/>
      <c r="BG17" s="622" t="s">
        <v>162</v>
      </c>
      <c r="BH17" s="623"/>
      <c r="BI17" s="623"/>
      <c r="BJ17" s="623"/>
      <c r="BK17" s="623"/>
      <c r="BL17" s="623"/>
      <c r="BM17" s="623"/>
      <c r="BN17" s="624"/>
      <c r="BO17" s="625" t="s">
        <v>162</v>
      </c>
      <c r="BP17" s="625"/>
      <c r="BQ17" s="625"/>
      <c r="BR17" s="625"/>
      <c r="BS17" s="637" t="s">
        <v>162</v>
      </c>
      <c r="BT17" s="623"/>
      <c r="BU17" s="623"/>
      <c r="BV17" s="623"/>
      <c r="BW17" s="623"/>
      <c r="BX17" s="623"/>
      <c r="BY17" s="623"/>
      <c r="BZ17" s="623"/>
      <c r="CA17" s="623"/>
      <c r="CB17" s="641"/>
      <c r="CD17" s="638" t="s">
        <v>241</v>
      </c>
      <c r="CE17" s="639"/>
      <c r="CF17" s="639"/>
      <c r="CG17" s="639"/>
      <c r="CH17" s="639"/>
      <c r="CI17" s="639"/>
      <c r="CJ17" s="639"/>
      <c r="CK17" s="639"/>
      <c r="CL17" s="639"/>
      <c r="CM17" s="639"/>
      <c r="CN17" s="639"/>
      <c r="CO17" s="639"/>
      <c r="CP17" s="639"/>
      <c r="CQ17" s="640"/>
      <c r="CR17" s="622">
        <v>81964968</v>
      </c>
      <c r="CS17" s="623"/>
      <c r="CT17" s="623"/>
      <c r="CU17" s="623"/>
      <c r="CV17" s="623"/>
      <c r="CW17" s="623"/>
      <c r="CX17" s="623"/>
      <c r="CY17" s="624"/>
      <c r="CZ17" s="625">
        <v>11.8</v>
      </c>
      <c r="DA17" s="625"/>
      <c r="DB17" s="625"/>
      <c r="DC17" s="625"/>
      <c r="DD17" s="637" t="s">
        <v>162</v>
      </c>
      <c r="DE17" s="623"/>
      <c r="DF17" s="623"/>
      <c r="DG17" s="623"/>
      <c r="DH17" s="623"/>
      <c r="DI17" s="623"/>
      <c r="DJ17" s="623"/>
      <c r="DK17" s="623"/>
      <c r="DL17" s="623"/>
      <c r="DM17" s="623"/>
      <c r="DN17" s="623"/>
      <c r="DO17" s="623"/>
      <c r="DP17" s="624"/>
      <c r="DQ17" s="637">
        <v>75874229</v>
      </c>
      <c r="DR17" s="623"/>
      <c r="DS17" s="623"/>
      <c r="DT17" s="623"/>
      <c r="DU17" s="623"/>
      <c r="DV17" s="623"/>
      <c r="DW17" s="623"/>
      <c r="DX17" s="623"/>
      <c r="DY17" s="623"/>
      <c r="DZ17" s="623"/>
      <c r="EA17" s="623"/>
      <c r="EB17" s="623"/>
      <c r="EC17" s="641"/>
    </row>
    <row r="18" spans="2:133" ht="11.25" customHeight="1">
      <c r="B18" s="628" t="s">
        <v>240</v>
      </c>
      <c r="C18" s="629"/>
      <c r="D18" s="629"/>
      <c r="E18" s="629"/>
      <c r="F18" s="629"/>
      <c r="G18" s="629"/>
      <c r="H18" s="629"/>
      <c r="I18" s="629"/>
      <c r="J18" s="629"/>
      <c r="K18" s="629"/>
      <c r="L18" s="629"/>
      <c r="M18" s="629"/>
      <c r="N18" s="629"/>
      <c r="O18" s="629"/>
      <c r="P18" s="629"/>
      <c r="Q18" s="630"/>
      <c r="R18" s="622">
        <v>2099486</v>
      </c>
      <c r="S18" s="623"/>
      <c r="T18" s="623"/>
      <c r="U18" s="623"/>
      <c r="V18" s="623"/>
      <c r="W18" s="623"/>
      <c r="X18" s="623"/>
      <c r="Y18" s="624"/>
      <c r="Z18" s="625">
        <v>0.3</v>
      </c>
      <c r="AA18" s="625"/>
      <c r="AB18" s="625"/>
      <c r="AC18" s="625"/>
      <c r="AD18" s="626" t="s">
        <v>162</v>
      </c>
      <c r="AE18" s="626"/>
      <c r="AF18" s="626"/>
      <c r="AG18" s="626"/>
      <c r="AH18" s="626"/>
      <c r="AI18" s="626"/>
      <c r="AJ18" s="626"/>
      <c r="AK18" s="626"/>
      <c r="AL18" s="631" t="s">
        <v>162</v>
      </c>
      <c r="AM18" s="632"/>
      <c r="AN18" s="632"/>
      <c r="AO18" s="633"/>
      <c r="AP18" s="628" t="s">
        <v>239</v>
      </c>
      <c r="AQ18" s="629"/>
      <c r="AR18" s="629"/>
      <c r="AS18" s="629"/>
      <c r="AT18" s="629"/>
      <c r="AU18" s="629"/>
      <c r="AV18" s="629"/>
      <c r="AW18" s="629"/>
      <c r="AX18" s="629"/>
      <c r="AY18" s="629"/>
      <c r="AZ18" s="629"/>
      <c r="BA18" s="629"/>
      <c r="BB18" s="629"/>
      <c r="BC18" s="629"/>
      <c r="BD18" s="629"/>
      <c r="BE18" s="629"/>
      <c r="BF18" s="630"/>
      <c r="BG18" s="622" t="s">
        <v>162</v>
      </c>
      <c r="BH18" s="623"/>
      <c r="BI18" s="623"/>
      <c r="BJ18" s="623"/>
      <c r="BK18" s="623"/>
      <c r="BL18" s="623"/>
      <c r="BM18" s="623"/>
      <c r="BN18" s="624"/>
      <c r="BO18" s="625" t="s">
        <v>162</v>
      </c>
      <c r="BP18" s="625"/>
      <c r="BQ18" s="625"/>
      <c r="BR18" s="625"/>
      <c r="BS18" s="637" t="s">
        <v>162</v>
      </c>
      <c r="BT18" s="623"/>
      <c r="BU18" s="623"/>
      <c r="BV18" s="623"/>
      <c r="BW18" s="623"/>
      <c r="BX18" s="623"/>
      <c r="BY18" s="623"/>
      <c r="BZ18" s="623"/>
      <c r="CA18" s="623"/>
      <c r="CB18" s="641"/>
      <c r="CD18" s="638" t="s">
        <v>238</v>
      </c>
      <c r="CE18" s="639"/>
      <c r="CF18" s="639"/>
      <c r="CG18" s="639"/>
      <c r="CH18" s="639"/>
      <c r="CI18" s="639"/>
      <c r="CJ18" s="639"/>
      <c r="CK18" s="639"/>
      <c r="CL18" s="639"/>
      <c r="CM18" s="639"/>
      <c r="CN18" s="639"/>
      <c r="CO18" s="639"/>
      <c r="CP18" s="639"/>
      <c r="CQ18" s="640"/>
      <c r="CR18" s="622">
        <v>11496379</v>
      </c>
      <c r="CS18" s="623"/>
      <c r="CT18" s="623"/>
      <c r="CU18" s="623"/>
      <c r="CV18" s="623"/>
      <c r="CW18" s="623"/>
      <c r="CX18" s="623"/>
      <c r="CY18" s="624"/>
      <c r="CZ18" s="625">
        <v>1.6</v>
      </c>
      <c r="DA18" s="625"/>
      <c r="DB18" s="625"/>
      <c r="DC18" s="625"/>
      <c r="DD18" s="637" t="s">
        <v>162</v>
      </c>
      <c r="DE18" s="623"/>
      <c r="DF18" s="623"/>
      <c r="DG18" s="623"/>
      <c r="DH18" s="623"/>
      <c r="DI18" s="623"/>
      <c r="DJ18" s="623"/>
      <c r="DK18" s="623"/>
      <c r="DL18" s="623"/>
      <c r="DM18" s="623"/>
      <c r="DN18" s="623"/>
      <c r="DO18" s="623"/>
      <c r="DP18" s="624"/>
      <c r="DQ18" s="637">
        <v>3376174</v>
      </c>
      <c r="DR18" s="623"/>
      <c r="DS18" s="623"/>
      <c r="DT18" s="623"/>
      <c r="DU18" s="623"/>
      <c r="DV18" s="623"/>
      <c r="DW18" s="623"/>
      <c r="DX18" s="623"/>
      <c r="DY18" s="623"/>
      <c r="DZ18" s="623"/>
      <c r="EA18" s="623"/>
      <c r="EB18" s="623"/>
      <c r="EC18" s="641"/>
    </row>
    <row r="19" spans="2:133" ht="11.25" customHeight="1">
      <c r="B19" s="628" t="s">
        <v>237</v>
      </c>
      <c r="C19" s="629"/>
      <c r="D19" s="629"/>
      <c r="E19" s="629"/>
      <c r="F19" s="629"/>
      <c r="G19" s="629"/>
      <c r="H19" s="629"/>
      <c r="I19" s="629"/>
      <c r="J19" s="629"/>
      <c r="K19" s="629"/>
      <c r="L19" s="629"/>
      <c r="M19" s="629"/>
      <c r="N19" s="629"/>
      <c r="O19" s="629"/>
      <c r="P19" s="629"/>
      <c r="Q19" s="630"/>
      <c r="R19" s="622">
        <v>163</v>
      </c>
      <c r="S19" s="623"/>
      <c r="T19" s="623"/>
      <c r="U19" s="623"/>
      <c r="V19" s="623"/>
      <c r="W19" s="623"/>
      <c r="X19" s="623"/>
      <c r="Y19" s="624"/>
      <c r="Z19" s="625">
        <v>0</v>
      </c>
      <c r="AA19" s="625"/>
      <c r="AB19" s="625"/>
      <c r="AC19" s="625"/>
      <c r="AD19" s="626" t="s">
        <v>162</v>
      </c>
      <c r="AE19" s="626"/>
      <c r="AF19" s="626"/>
      <c r="AG19" s="626"/>
      <c r="AH19" s="626"/>
      <c r="AI19" s="626"/>
      <c r="AJ19" s="626"/>
      <c r="AK19" s="626"/>
      <c r="AL19" s="631" t="s">
        <v>162</v>
      </c>
      <c r="AM19" s="632"/>
      <c r="AN19" s="632"/>
      <c r="AO19" s="633"/>
      <c r="AP19" s="628" t="s">
        <v>236</v>
      </c>
      <c r="AQ19" s="629"/>
      <c r="AR19" s="629"/>
      <c r="AS19" s="629"/>
      <c r="AT19" s="629"/>
      <c r="AU19" s="629"/>
      <c r="AV19" s="629"/>
      <c r="AW19" s="629"/>
      <c r="AX19" s="629"/>
      <c r="AY19" s="629"/>
      <c r="AZ19" s="629"/>
      <c r="BA19" s="629"/>
      <c r="BB19" s="629"/>
      <c r="BC19" s="629"/>
      <c r="BD19" s="629"/>
      <c r="BE19" s="629"/>
      <c r="BF19" s="630"/>
      <c r="BG19" s="622">
        <v>30048302</v>
      </c>
      <c r="BH19" s="623"/>
      <c r="BI19" s="623"/>
      <c r="BJ19" s="623"/>
      <c r="BK19" s="623"/>
      <c r="BL19" s="623"/>
      <c r="BM19" s="623"/>
      <c r="BN19" s="624"/>
      <c r="BO19" s="625">
        <v>11.9</v>
      </c>
      <c r="BP19" s="625"/>
      <c r="BQ19" s="625"/>
      <c r="BR19" s="625"/>
      <c r="BS19" s="637" t="s">
        <v>162</v>
      </c>
      <c r="BT19" s="623"/>
      <c r="BU19" s="623"/>
      <c r="BV19" s="623"/>
      <c r="BW19" s="623"/>
      <c r="BX19" s="623"/>
      <c r="BY19" s="623"/>
      <c r="BZ19" s="623"/>
      <c r="CA19" s="623"/>
      <c r="CB19" s="641"/>
      <c r="CD19" s="638" t="s">
        <v>235</v>
      </c>
      <c r="CE19" s="639"/>
      <c r="CF19" s="639"/>
      <c r="CG19" s="639"/>
      <c r="CH19" s="639"/>
      <c r="CI19" s="639"/>
      <c r="CJ19" s="639"/>
      <c r="CK19" s="639"/>
      <c r="CL19" s="639"/>
      <c r="CM19" s="639"/>
      <c r="CN19" s="639"/>
      <c r="CO19" s="639"/>
      <c r="CP19" s="639"/>
      <c r="CQ19" s="640"/>
      <c r="CR19" s="622" t="s">
        <v>162</v>
      </c>
      <c r="CS19" s="623"/>
      <c r="CT19" s="623"/>
      <c r="CU19" s="623"/>
      <c r="CV19" s="623"/>
      <c r="CW19" s="623"/>
      <c r="CX19" s="623"/>
      <c r="CY19" s="624"/>
      <c r="CZ19" s="625" t="s">
        <v>162</v>
      </c>
      <c r="DA19" s="625"/>
      <c r="DB19" s="625"/>
      <c r="DC19" s="625"/>
      <c r="DD19" s="637" t="s">
        <v>162</v>
      </c>
      <c r="DE19" s="623"/>
      <c r="DF19" s="623"/>
      <c r="DG19" s="623"/>
      <c r="DH19" s="623"/>
      <c r="DI19" s="623"/>
      <c r="DJ19" s="623"/>
      <c r="DK19" s="623"/>
      <c r="DL19" s="623"/>
      <c r="DM19" s="623"/>
      <c r="DN19" s="623"/>
      <c r="DO19" s="623"/>
      <c r="DP19" s="624"/>
      <c r="DQ19" s="637" t="s">
        <v>162</v>
      </c>
      <c r="DR19" s="623"/>
      <c r="DS19" s="623"/>
      <c r="DT19" s="623"/>
      <c r="DU19" s="623"/>
      <c r="DV19" s="623"/>
      <c r="DW19" s="623"/>
      <c r="DX19" s="623"/>
      <c r="DY19" s="623"/>
      <c r="DZ19" s="623"/>
      <c r="EA19" s="623"/>
      <c r="EB19" s="623"/>
      <c r="EC19" s="641"/>
    </row>
    <row r="20" spans="2:133" ht="11.25" customHeight="1">
      <c r="B20" s="628" t="s">
        <v>234</v>
      </c>
      <c r="C20" s="629"/>
      <c r="D20" s="629"/>
      <c r="E20" s="629"/>
      <c r="F20" s="629"/>
      <c r="G20" s="629"/>
      <c r="H20" s="629"/>
      <c r="I20" s="629"/>
      <c r="J20" s="629"/>
      <c r="K20" s="629"/>
      <c r="L20" s="629"/>
      <c r="M20" s="629"/>
      <c r="N20" s="629"/>
      <c r="O20" s="629"/>
      <c r="P20" s="629"/>
      <c r="Q20" s="630"/>
      <c r="R20" s="622">
        <v>337995699</v>
      </c>
      <c r="S20" s="623"/>
      <c r="T20" s="623"/>
      <c r="U20" s="623"/>
      <c r="V20" s="623"/>
      <c r="W20" s="623"/>
      <c r="X20" s="623"/>
      <c r="Y20" s="624"/>
      <c r="Z20" s="625">
        <v>48.3</v>
      </c>
      <c r="AA20" s="625"/>
      <c r="AB20" s="625"/>
      <c r="AC20" s="625"/>
      <c r="AD20" s="626">
        <v>309798039</v>
      </c>
      <c r="AE20" s="626"/>
      <c r="AF20" s="626"/>
      <c r="AG20" s="626"/>
      <c r="AH20" s="626"/>
      <c r="AI20" s="626"/>
      <c r="AJ20" s="626"/>
      <c r="AK20" s="626"/>
      <c r="AL20" s="631">
        <v>98.4</v>
      </c>
      <c r="AM20" s="632"/>
      <c r="AN20" s="632"/>
      <c r="AO20" s="633"/>
      <c r="AP20" s="628" t="s">
        <v>233</v>
      </c>
      <c r="AQ20" s="629"/>
      <c r="AR20" s="629"/>
      <c r="AS20" s="629"/>
      <c r="AT20" s="629"/>
      <c r="AU20" s="629"/>
      <c r="AV20" s="629"/>
      <c r="AW20" s="629"/>
      <c r="AX20" s="629"/>
      <c r="AY20" s="629"/>
      <c r="AZ20" s="629"/>
      <c r="BA20" s="629"/>
      <c r="BB20" s="629"/>
      <c r="BC20" s="629"/>
      <c r="BD20" s="629"/>
      <c r="BE20" s="629"/>
      <c r="BF20" s="630"/>
      <c r="BG20" s="622">
        <v>30048302</v>
      </c>
      <c r="BH20" s="623"/>
      <c r="BI20" s="623"/>
      <c r="BJ20" s="623"/>
      <c r="BK20" s="623"/>
      <c r="BL20" s="623"/>
      <c r="BM20" s="623"/>
      <c r="BN20" s="624"/>
      <c r="BO20" s="625">
        <v>11.9</v>
      </c>
      <c r="BP20" s="625"/>
      <c r="BQ20" s="625"/>
      <c r="BR20" s="625"/>
      <c r="BS20" s="637" t="s">
        <v>162</v>
      </c>
      <c r="BT20" s="623"/>
      <c r="BU20" s="623"/>
      <c r="BV20" s="623"/>
      <c r="BW20" s="623"/>
      <c r="BX20" s="623"/>
      <c r="BY20" s="623"/>
      <c r="BZ20" s="623"/>
      <c r="CA20" s="623"/>
      <c r="CB20" s="641"/>
      <c r="CD20" s="638" t="s">
        <v>232</v>
      </c>
      <c r="CE20" s="639"/>
      <c r="CF20" s="639"/>
      <c r="CG20" s="639"/>
      <c r="CH20" s="639"/>
      <c r="CI20" s="639"/>
      <c r="CJ20" s="639"/>
      <c r="CK20" s="639"/>
      <c r="CL20" s="639"/>
      <c r="CM20" s="639"/>
      <c r="CN20" s="639"/>
      <c r="CO20" s="639"/>
      <c r="CP20" s="639"/>
      <c r="CQ20" s="640"/>
      <c r="CR20" s="622">
        <v>697002929</v>
      </c>
      <c r="CS20" s="623"/>
      <c r="CT20" s="623"/>
      <c r="CU20" s="623"/>
      <c r="CV20" s="623"/>
      <c r="CW20" s="623"/>
      <c r="CX20" s="623"/>
      <c r="CY20" s="624"/>
      <c r="CZ20" s="625">
        <v>100</v>
      </c>
      <c r="DA20" s="625"/>
      <c r="DB20" s="625"/>
      <c r="DC20" s="625"/>
      <c r="DD20" s="637">
        <v>59540822</v>
      </c>
      <c r="DE20" s="623"/>
      <c r="DF20" s="623"/>
      <c r="DG20" s="623"/>
      <c r="DH20" s="623"/>
      <c r="DI20" s="623"/>
      <c r="DJ20" s="623"/>
      <c r="DK20" s="623"/>
      <c r="DL20" s="623"/>
      <c r="DM20" s="623"/>
      <c r="DN20" s="623"/>
      <c r="DO20" s="623"/>
      <c r="DP20" s="624"/>
      <c r="DQ20" s="637">
        <v>391496529</v>
      </c>
      <c r="DR20" s="623"/>
      <c r="DS20" s="623"/>
      <c r="DT20" s="623"/>
      <c r="DU20" s="623"/>
      <c r="DV20" s="623"/>
      <c r="DW20" s="623"/>
      <c r="DX20" s="623"/>
      <c r="DY20" s="623"/>
      <c r="DZ20" s="623"/>
      <c r="EA20" s="623"/>
      <c r="EB20" s="623"/>
      <c r="EC20" s="641"/>
    </row>
    <row r="21" spans="2:133" ht="11.25" customHeight="1">
      <c r="B21" s="628" t="s">
        <v>231</v>
      </c>
      <c r="C21" s="629"/>
      <c r="D21" s="629"/>
      <c r="E21" s="629"/>
      <c r="F21" s="629"/>
      <c r="G21" s="629"/>
      <c r="H21" s="629"/>
      <c r="I21" s="629"/>
      <c r="J21" s="629"/>
      <c r="K21" s="629"/>
      <c r="L21" s="629"/>
      <c r="M21" s="629"/>
      <c r="N21" s="629"/>
      <c r="O21" s="629"/>
      <c r="P21" s="629"/>
      <c r="Q21" s="630"/>
      <c r="R21" s="622">
        <v>416202</v>
      </c>
      <c r="S21" s="623"/>
      <c r="T21" s="623"/>
      <c r="U21" s="623"/>
      <c r="V21" s="623"/>
      <c r="W21" s="623"/>
      <c r="X21" s="623"/>
      <c r="Y21" s="624"/>
      <c r="Z21" s="625">
        <v>0.1</v>
      </c>
      <c r="AA21" s="625"/>
      <c r="AB21" s="625"/>
      <c r="AC21" s="625"/>
      <c r="AD21" s="626">
        <v>416202</v>
      </c>
      <c r="AE21" s="626"/>
      <c r="AF21" s="626"/>
      <c r="AG21" s="626"/>
      <c r="AH21" s="626"/>
      <c r="AI21" s="626"/>
      <c r="AJ21" s="626"/>
      <c r="AK21" s="626"/>
      <c r="AL21" s="631">
        <v>0.1</v>
      </c>
      <c r="AM21" s="632"/>
      <c r="AN21" s="632"/>
      <c r="AO21" s="633"/>
      <c r="AP21" s="642" t="s">
        <v>230</v>
      </c>
      <c r="AQ21" s="643"/>
      <c r="AR21" s="643"/>
      <c r="AS21" s="643"/>
      <c r="AT21" s="643"/>
      <c r="AU21" s="643"/>
      <c r="AV21" s="643"/>
      <c r="AW21" s="643"/>
      <c r="AX21" s="643"/>
      <c r="AY21" s="643"/>
      <c r="AZ21" s="643"/>
      <c r="BA21" s="643"/>
      <c r="BB21" s="643"/>
      <c r="BC21" s="643"/>
      <c r="BD21" s="643"/>
      <c r="BE21" s="643"/>
      <c r="BF21" s="644"/>
      <c r="BG21" s="622">
        <v>108936</v>
      </c>
      <c r="BH21" s="623"/>
      <c r="BI21" s="623"/>
      <c r="BJ21" s="623"/>
      <c r="BK21" s="623"/>
      <c r="BL21" s="623"/>
      <c r="BM21" s="623"/>
      <c r="BN21" s="624"/>
      <c r="BO21" s="625">
        <v>0</v>
      </c>
      <c r="BP21" s="625"/>
      <c r="BQ21" s="625"/>
      <c r="BR21" s="625"/>
      <c r="BS21" s="637" t="s">
        <v>162</v>
      </c>
      <c r="BT21" s="623"/>
      <c r="BU21" s="623"/>
      <c r="BV21" s="623"/>
      <c r="BW21" s="623"/>
      <c r="BX21" s="623"/>
      <c r="BY21" s="623"/>
      <c r="BZ21" s="623"/>
      <c r="CA21" s="623"/>
      <c r="CB21" s="641"/>
      <c r="CD21" s="648"/>
      <c r="CE21" s="649"/>
      <c r="CF21" s="649"/>
      <c r="CG21" s="649"/>
      <c r="CH21" s="649"/>
      <c r="CI21" s="649"/>
      <c r="CJ21" s="649"/>
      <c r="CK21" s="649"/>
      <c r="CL21" s="649"/>
      <c r="CM21" s="649"/>
      <c r="CN21" s="649"/>
      <c r="CO21" s="649"/>
      <c r="CP21" s="649"/>
      <c r="CQ21" s="650"/>
      <c r="CR21" s="622"/>
      <c r="CS21" s="623"/>
      <c r="CT21" s="623"/>
      <c r="CU21" s="623"/>
      <c r="CV21" s="623"/>
      <c r="CW21" s="623"/>
      <c r="CX21" s="623"/>
      <c r="CY21" s="624"/>
      <c r="CZ21" s="625"/>
      <c r="DA21" s="625"/>
      <c r="DB21" s="625"/>
      <c r="DC21" s="625"/>
      <c r="DD21" s="637"/>
      <c r="DE21" s="623"/>
      <c r="DF21" s="623"/>
      <c r="DG21" s="623"/>
      <c r="DH21" s="623"/>
      <c r="DI21" s="623"/>
      <c r="DJ21" s="623"/>
      <c r="DK21" s="623"/>
      <c r="DL21" s="623"/>
      <c r="DM21" s="623"/>
      <c r="DN21" s="623"/>
      <c r="DO21" s="623"/>
      <c r="DP21" s="624"/>
      <c r="DQ21" s="637"/>
      <c r="DR21" s="623"/>
      <c r="DS21" s="623"/>
      <c r="DT21" s="623"/>
      <c r="DU21" s="623"/>
      <c r="DV21" s="623"/>
      <c r="DW21" s="623"/>
      <c r="DX21" s="623"/>
      <c r="DY21" s="623"/>
      <c r="DZ21" s="623"/>
      <c r="EA21" s="623"/>
      <c r="EB21" s="623"/>
      <c r="EC21" s="641"/>
    </row>
    <row r="22" spans="2:133" ht="11.25" customHeight="1">
      <c r="B22" s="628" t="s">
        <v>229</v>
      </c>
      <c r="C22" s="629"/>
      <c r="D22" s="629"/>
      <c r="E22" s="629"/>
      <c r="F22" s="629"/>
      <c r="G22" s="629"/>
      <c r="H22" s="629"/>
      <c r="I22" s="629"/>
      <c r="J22" s="629"/>
      <c r="K22" s="629"/>
      <c r="L22" s="629"/>
      <c r="M22" s="629"/>
      <c r="N22" s="629"/>
      <c r="O22" s="629"/>
      <c r="P22" s="629"/>
      <c r="Q22" s="630"/>
      <c r="R22" s="622">
        <v>7359154</v>
      </c>
      <c r="S22" s="623"/>
      <c r="T22" s="623"/>
      <c r="U22" s="623"/>
      <c r="V22" s="623"/>
      <c r="W22" s="623"/>
      <c r="X22" s="623"/>
      <c r="Y22" s="624"/>
      <c r="Z22" s="625">
        <v>1.1000000000000001</v>
      </c>
      <c r="AA22" s="625"/>
      <c r="AB22" s="625"/>
      <c r="AC22" s="625"/>
      <c r="AD22" s="626" t="s">
        <v>162</v>
      </c>
      <c r="AE22" s="626"/>
      <c r="AF22" s="626"/>
      <c r="AG22" s="626"/>
      <c r="AH22" s="626"/>
      <c r="AI22" s="626"/>
      <c r="AJ22" s="626"/>
      <c r="AK22" s="626"/>
      <c r="AL22" s="631" t="s">
        <v>162</v>
      </c>
      <c r="AM22" s="632"/>
      <c r="AN22" s="632"/>
      <c r="AO22" s="633"/>
      <c r="AP22" s="642" t="s">
        <v>228</v>
      </c>
      <c r="AQ22" s="643"/>
      <c r="AR22" s="643"/>
      <c r="AS22" s="643"/>
      <c r="AT22" s="643"/>
      <c r="AU22" s="643"/>
      <c r="AV22" s="643"/>
      <c r="AW22" s="643"/>
      <c r="AX22" s="643"/>
      <c r="AY22" s="643"/>
      <c r="AZ22" s="643"/>
      <c r="BA22" s="643"/>
      <c r="BB22" s="643"/>
      <c r="BC22" s="643"/>
      <c r="BD22" s="643"/>
      <c r="BE22" s="643"/>
      <c r="BF22" s="644"/>
      <c r="BG22" s="622">
        <v>7177038</v>
      </c>
      <c r="BH22" s="623"/>
      <c r="BI22" s="623"/>
      <c r="BJ22" s="623"/>
      <c r="BK22" s="623"/>
      <c r="BL22" s="623"/>
      <c r="BM22" s="623"/>
      <c r="BN22" s="624"/>
      <c r="BO22" s="625">
        <v>2.9</v>
      </c>
      <c r="BP22" s="625"/>
      <c r="BQ22" s="625"/>
      <c r="BR22" s="625"/>
      <c r="BS22" s="637" t="s">
        <v>162</v>
      </c>
      <c r="BT22" s="623"/>
      <c r="BU22" s="623"/>
      <c r="BV22" s="623"/>
      <c r="BW22" s="623"/>
      <c r="BX22" s="623"/>
      <c r="BY22" s="623"/>
      <c r="BZ22" s="623"/>
      <c r="CA22" s="623"/>
      <c r="CB22" s="641"/>
      <c r="CD22" s="607" t="s">
        <v>227</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8" t="s">
        <v>226</v>
      </c>
      <c r="C23" s="629"/>
      <c r="D23" s="629"/>
      <c r="E23" s="629"/>
      <c r="F23" s="629"/>
      <c r="G23" s="629"/>
      <c r="H23" s="629"/>
      <c r="I23" s="629"/>
      <c r="J23" s="629"/>
      <c r="K23" s="629"/>
      <c r="L23" s="629"/>
      <c r="M23" s="629"/>
      <c r="N23" s="629"/>
      <c r="O23" s="629"/>
      <c r="P23" s="629"/>
      <c r="Q23" s="630"/>
      <c r="R23" s="622">
        <v>13730662</v>
      </c>
      <c r="S23" s="623"/>
      <c r="T23" s="623"/>
      <c r="U23" s="623"/>
      <c r="V23" s="623"/>
      <c r="W23" s="623"/>
      <c r="X23" s="623"/>
      <c r="Y23" s="624"/>
      <c r="Z23" s="625">
        <v>2</v>
      </c>
      <c r="AA23" s="625"/>
      <c r="AB23" s="625"/>
      <c r="AC23" s="625"/>
      <c r="AD23" s="626">
        <v>3420859</v>
      </c>
      <c r="AE23" s="626"/>
      <c r="AF23" s="626"/>
      <c r="AG23" s="626"/>
      <c r="AH23" s="626"/>
      <c r="AI23" s="626"/>
      <c r="AJ23" s="626"/>
      <c r="AK23" s="626"/>
      <c r="AL23" s="631">
        <v>1.1000000000000001</v>
      </c>
      <c r="AM23" s="632"/>
      <c r="AN23" s="632"/>
      <c r="AO23" s="633"/>
      <c r="AP23" s="642" t="s">
        <v>225</v>
      </c>
      <c r="AQ23" s="643"/>
      <c r="AR23" s="643"/>
      <c r="AS23" s="643"/>
      <c r="AT23" s="643"/>
      <c r="AU23" s="643"/>
      <c r="AV23" s="643"/>
      <c r="AW23" s="643"/>
      <c r="AX23" s="643"/>
      <c r="AY23" s="643"/>
      <c r="AZ23" s="643"/>
      <c r="BA23" s="643"/>
      <c r="BB23" s="643"/>
      <c r="BC23" s="643"/>
      <c r="BD23" s="643"/>
      <c r="BE23" s="643"/>
      <c r="BF23" s="644"/>
      <c r="BG23" s="622">
        <v>22762328</v>
      </c>
      <c r="BH23" s="623"/>
      <c r="BI23" s="623"/>
      <c r="BJ23" s="623"/>
      <c r="BK23" s="623"/>
      <c r="BL23" s="623"/>
      <c r="BM23" s="623"/>
      <c r="BN23" s="624"/>
      <c r="BO23" s="625">
        <v>9</v>
      </c>
      <c r="BP23" s="625"/>
      <c r="BQ23" s="625"/>
      <c r="BR23" s="625"/>
      <c r="BS23" s="637" t="s">
        <v>162</v>
      </c>
      <c r="BT23" s="623"/>
      <c r="BU23" s="623"/>
      <c r="BV23" s="623"/>
      <c r="BW23" s="623"/>
      <c r="BX23" s="623"/>
      <c r="BY23" s="623"/>
      <c r="BZ23" s="623"/>
      <c r="CA23" s="623"/>
      <c r="CB23" s="641"/>
      <c r="CD23" s="607" t="s">
        <v>204</v>
      </c>
      <c r="CE23" s="608"/>
      <c r="CF23" s="608"/>
      <c r="CG23" s="608"/>
      <c r="CH23" s="608"/>
      <c r="CI23" s="608"/>
      <c r="CJ23" s="608"/>
      <c r="CK23" s="608"/>
      <c r="CL23" s="608"/>
      <c r="CM23" s="608"/>
      <c r="CN23" s="608"/>
      <c r="CO23" s="608"/>
      <c r="CP23" s="608"/>
      <c r="CQ23" s="609"/>
      <c r="CR23" s="607" t="s">
        <v>224</v>
      </c>
      <c r="CS23" s="608"/>
      <c r="CT23" s="608"/>
      <c r="CU23" s="608"/>
      <c r="CV23" s="608"/>
      <c r="CW23" s="608"/>
      <c r="CX23" s="608"/>
      <c r="CY23" s="609"/>
      <c r="CZ23" s="607" t="s">
        <v>223</v>
      </c>
      <c r="DA23" s="608"/>
      <c r="DB23" s="608"/>
      <c r="DC23" s="609"/>
      <c r="DD23" s="607" t="s">
        <v>222</v>
      </c>
      <c r="DE23" s="608"/>
      <c r="DF23" s="608"/>
      <c r="DG23" s="608"/>
      <c r="DH23" s="608"/>
      <c r="DI23" s="608"/>
      <c r="DJ23" s="608"/>
      <c r="DK23" s="609"/>
      <c r="DL23" s="645" t="s">
        <v>221</v>
      </c>
      <c r="DM23" s="646"/>
      <c r="DN23" s="646"/>
      <c r="DO23" s="646"/>
      <c r="DP23" s="646"/>
      <c r="DQ23" s="646"/>
      <c r="DR23" s="646"/>
      <c r="DS23" s="646"/>
      <c r="DT23" s="646"/>
      <c r="DU23" s="646"/>
      <c r="DV23" s="647"/>
      <c r="DW23" s="607" t="s">
        <v>220</v>
      </c>
      <c r="DX23" s="608"/>
      <c r="DY23" s="608"/>
      <c r="DZ23" s="608"/>
      <c r="EA23" s="608"/>
      <c r="EB23" s="608"/>
      <c r="EC23" s="609"/>
    </row>
    <row r="24" spans="2:133" ht="11.25" customHeight="1">
      <c r="B24" s="628" t="s">
        <v>219</v>
      </c>
      <c r="C24" s="629"/>
      <c r="D24" s="629"/>
      <c r="E24" s="629"/>
      <c r="F24" s="629"/>
      <c r="G24" s="629"/>
      <c r="H24" s="629"/>
      <c r="I24" s="629"/>
      <c r="J24" s="629"/>
      <c r="K24" s="629"/>
      <c r="L24" s="629"/>
      <c r="M24" s="629"/>
      <c r="N24" s="629"/>
      <c r="O24" s="629"/>
      <c r="P24" s="629"/>
      <c r="Q24" s="630"/>
      <c r="R24" s="622">
        <v>5271140</v>
      </c>
      <c r="S24" s="623"/>
      <c r="T24" s="623"/>
      <c r="U24" s="623"/>
      <c r="V24" s="623"/>
      <c r="W24" s="623"/>
      <c r="X24" s="623"/>
      <c r="Y24" s="624"/>
      <c r="Z24" s="625">
        <v>0.8</v>
      </c>
      <c r="AA24" s="625"/>
      <c r="AB24" s="625"/>
      <c r="AC24" s="625"/>
      <c r="AD24" s="626" t="s">
        <v>162</v>
      </c>
      <c r="AE24" s="626"/>
      <c r="AF24" s="626"/>
      <c r="AG24" s="626"/>
      <c r="AH24" s="626"/>
      <c r="AI24" s="626"/>
      <c r="AJ24" s="626"/>
      <c r="AK24" s="626"/>
      <c r="AL24" s="631" t="s">
        <v>162</v>
      </c>
      <c r="AM24" s="632"/>
      <c r="AN24" s="632"/>
      <c r="AO24" s="633"/>
      <c r="AP24" s="642" t="s">
        <v>218</v>
      </c>
      <c r="AQ24" s="643"/>
      <c r="AR24" s="643"/>
      <c r="AS24" s="643"/>
      <c r="AT24" s="643"/>
      <c r="AU24" s="643"/>
      <c r="AV24" s="643"/>
      <c r="AW24" s="643"/>
      <c r="AX24" s="643"/>
      <c r="AY24" s="643"/>
      <c r="AZ24" s="643"/>
      <c r="BA24" s="643"/>
      <c r="BB24" s="643"/>
      <c r="BC24" s="643"/>
      <c r="BD24" s="643"/>
      <c r="BE24" s="643"/>
      <c r="BF24" s="644"/>
      <c r="BG24" s="622" t="s">
        <v>162</v>
      </c>
      <c r="BH24" s="623"/>
      <c r="BI24" s="623"/>
      <c r="BJ24" s="623"/>
      <c r="BK24" s="623"/>
      <c r="BL24" s="623"/>
      <c r="BM24" s="623"/>
      <c r="BN24" s="624"/>
      <c r="BO24" s="625" t="s">
        <v>162</v>
      </c>
      <c r="BP24" s="625"/>
      <c r="BQ24" s="625"/>
      <c r="BR24" s="625"/>
      <c r="BS24" s="637" t="s">
        <v>162</v>
      </c>
      <c r="BT24" s="623"/>
      <c r="BU24" s="623"/>
      <c r="BV24" s="623"/>
      <c r="BW24" s="623"/>
      <c r="BX24" s="623"/>
      <c r="BY24" s="623"/>
      <c r="BZ24" s="623"/>
      <c r="CA24" s="623"/>
      <c r="CB24" s="641"/>
      <c r="CD24" s="634" t="s">
        <v>217</v>
      </c>
      <c r="CE24" s="635"/>
      <c r="CF24" s="635"/>
      <c r="CG24" s="635"/>
      <c r="CH24" s="635"/>
      <c r="CI24" s="635"/>
      <c r="CJ24" s="635"/>
      <c r="CK24" s="635"/>
      <c r="CL24" s="635"/>
      <c r="CM24" s="635"/>
      <c r="CN24" s="635"/>
      <c r="CO24" s="635"/>
      <c r="CP24" s="635"/>
      <c r="CQ24" s="636"/>
      <c r="CR24" s="614">
        <v>398746109</v>
      </c>
      <c r="CS24" s="615"/>
      <c r="CT24" s="615"/>
      <c r="CU24" s="615"/>
      <c r="CV24" s="615"/>
      <c r="CW24" s="615"/>
      <c r="CX24" s="615"/>
      <c r="CY24" s="616"/>
      <c r="CZ24" s="652">
        <v>57.2</v>
      </c>
      <c r="DA24" s="653"/>
      <c r="DB24" s="653"/>
      <c r="DC24" s="654"/>
      <c r="DD24" s="651">
        <v>240931333</v>
      </c>
      <c r="DE24" s="615"/>
      <c r="DF24" s="615"/>
      <c r="DG24" s="615"/>
      <c r="DH24" s="615"/>
      <c r="DI24" s="615"/>
      <c r="DJ24" s="615"/>
      <c r="DK24" s="616"/>
      <c r="DL24" s="651">
        <v>239738654</v>
      </c>
      <c r="DM24" s="615"/>
      <c r="DN24" s="615"/>
      <c r="DO24" s="615"/>
      <c r="DP24" s="615"/>
      <c r="DQ24" s="615"/>
      <c r="DR24" s="615"/>
      <c r="DS24" s="615"/>
      <c r="DT24" s="615"/>
      <c r="DU24" s="615"/>
      <c r="DV24" s="616"/>
      <c r="DW24" s="619">
        <v>68.2</v>
      </c>
      <c r="DX24" s="620"/>
      <c r="DY24" s="620"/>
      <c r="DZ24" s="620"/>
      <c r="EA24" s="620"/>
      <c r="EB24" s="620"/>
      <c r="EC24" s="621"/>
    </row>
    <row r="25" spans="2:133" ht="11.25" customHeight="1">
      <c r="B25" s="628" t="s">
        <v>216</v>
      </c>
      <c r="C25" s="629"/>
      <c r="D25" s="629"/>
      <c r="E25" s="629"/>
      <c r="F25" s="629"/>
      <c r="G25" s="629"/>
      <c r="H25" s="629"/>
      <c r="I25" s="629"/>
      <c r="J25" s="629"/>
      <c r="K25" s="629"/>
      <c r="L25" s="629"/>
      <c r="M25" s="629"/>
      <c r="N25" s="629"/>
      <c r="O25" s="629"/>
      <c r="P25" s="629"/>
      <c r="Q25" s="630"/>
      <c r="R25" s="622">
        <v>138468160</v>
      </c>
      <c r="S25" s="623"/>
      <c r="T25" s="623"/>
      <c r="U25" s="623"/>
      <c r="V25" s="623"/>
      <c r="W25" s="623"/>
      <c r="X25" s="623"/>
      <c r="Y25" s="624"/>
      <c r="Z25" s="625">
        <v>19.8</v>
      </c>
      <c r="AA25" s="625"/>
      <c r="AB25" s="625"/>
      <c r="AC25" s="625"/>
      <c r="AD25" s="626" t="s">
        <v>162</v>
      </c>
      <c r="AE25" s="626"/>
      <c r="AF25" s="626"/>
      <c r="AG25" s="626"/>
      <c r="AH25" s="626"/>
      <c r="AI25" s="626"/>
      <c r="AJ25" s="626"/>
      <c r="AK25" s="626"/>
      <c r="AL25" s="631" t="s">
        <v>162</v>
      </c>
      <c r="AM25" s="632"/>
      <c r="AN25" s="632"/>
      <c r="AO25" s="633"/>
      <c r="AP25" s="642" t="s">
        <v>215</v>
      </c>
      <c r="AQ25" s="643"/>
      <c r="AR25" s="643"/>
      <c r="AS25" s="643"/>
      <c r="AT25" s="643"/>
      <c r="AU25" s="643"/>
      <c r="AV25" s="643"/>
      <c r="AW25" s="643"/>
      <c r="AX25" s="643"/>
      <c r="AY25" s="643"/>
      <c r="AZ25" s="643"/>
      <c r="BA25" s="643"/>
      <c r="BB25" s="643"/>
      <c r="BC25" s="643"/>
      <c r="BD25" s="643"/>
      <c r="BE25" s="643"/>
      <c r="BF25" s="644"/>
      <c r="BG25" s="622" t="s">
        <v>162</v>
      </c>
      <c r="BH25" s="623"/>
      <c r="BI25" s="623"/>
      <c r="BJ25" s="623"/>
      <c r="BK25" s="623"/>
      <c r="BL25" s="623"/>
      <c r="BM25" s="623"/>
      <c r="BN25" s="624"/>
      <c r="BO25" s="625" t="s">
        <v>162</v>
      </c>
      <c r="BP25" s="625"/>
      <c r="BQ25" s="625"/>
      <c r="BR25" s="625"/>
      <c r="BS25" s="637" t="s">
        <v>162</v>
      </c>
      <c r="BT25" s="623"/>
      <c r="BU25" s="623"/>
      <c r="BV25" s="623"/>
      <c r="BW25" s="623"/>
      <c r="BX25" s="623"/>
      <c r="BY25" s="623"/>
      <c r="BZ25" s="623"/>
      <c r="CA25" s="623"/>
      <c r="CB25" s="641"/>
      <c r="CD25" s="638" t="s">
        <v>214</v>
      </c>
      <c r="CE25" s="639"/>
      <c r="CF25" s="639"/>
      <c r="CG25" s="639"/>
      <c r="CH25" s="639"/>
      <c r="CI25" s="639"/>
      <c r="CJ25" s="639"/>
      <c r="CK25" s="639"/>
      <c r="CL25" s="639"/>
      <c r="CM25" s="639"/>
      <c r="CN25" s="639"/>
      <c r="CO25" s="639"/>
      <c r="CP25" s="639"/>
      <c r="CQ25" s="640"/>
      <c r="CR25" s="622">
        <v>110351486</v>
      </c>
      <c r="CS25" s="657"/>
      <c r="CT25" s="657"/>
      <c r="CU25" s="657"/>
      <c r="CV25" s="657"/>
      <c r="CW25" s="657"/>
      <c r="CX25" s="657"/>
      <c r="CY25" s="658"/>
      <c r="CZ25" s="662">
        <v>15.8</v>
      </c>
      <c r="DA25" s="663"/>
      <c r="DB25" s="663"/>
      <c r="DC25" s="664"/>
      <c r="DD25" s="637">
        <v>103719178</v>
      </c>
      <c r="DE25" s="657"/>
      <c r="DF25" s="657"/>
      <c r="DG25" s="657"/>
      <c r="DH25" s="657"/>
      <c r="DI25" s="657"/>
      <c r="DJ25" s="657"/>
      <c r="DK25" s="658"/>
      <c r="DL25" s="637">
        <v>102527882</v>
      </c>
      <c r="DM25" s="657"/>
      <c r="DN25" s="657"/>
      <c r="DO25" s="657"/>
      <c r="DP25" s="657"/>
      <c r="DQ25" s="657"/>
      <c r="DR25" s="657"/>
      <c r="DS25" s="657"/>
      <c r="DT25" s="657"/>
      <c r="DU25" s="657"/>
      <c r="DV25" s="658"/>
      <c r="DW25" s="631">
        <v>29.2</v>
      </c>
      <c r="DX25" s="655"/>
      <c r="DY25" s="655"/>
      <c r="DZ25" s="655"/>
      <c r="EA25" s="655"/>
      <c r="EB25" s="655"/>
      <c r="EC25" s="656"/>
    </row>
    <row r="26" spans="2:133" ht="11.25" customHeight="1">
      <c r="B26" s="659" t="s">
        <v>213</v>
      </c>
      <c r="C26" s="660"/>
      <c r="D26" s="660"/>
      <c r="E26" s="660"/>
      <c r="F26" s="660"/>
      <c r="G26" s="660"/>
      <c r="H26" s="660"/>
      <c r="I26" s="660"/>
      <c r="J26" s="660"/>
      <c r="K26" s="660"/>
      <c r="L26" s="660"/>
      <c r="M26" s="660"/>
      <c r="N26" s="660"/>
      <c r="O26" s="660"/>
      <c r="P26" s="660"/>
      <c r="Q26" s="661"/>
      <c r="R26" s="622" t="s">
        <v>162</v>
      </c>
      <c r="S26" s="623"/>
      <c r="T26" s="623"/>
      <c r="U26" s="623"/>
      <c r="V26" s="623"/>
      <c r="W26" s="623"/>
      <c r="X26" s="623"/>
      <c r="Y26" s="624"/>
      <c r="Z26" s="625" t="s">
        <v>162</v>
      </c>
      <c r="AA26" s="625"/>
      <c r="AB26" s="625"/>
      <c r="AC26" s="625"/>
      <c r="AD26" s="626" t="s">
        <v>162</v>
      </c>
      <c r="AE26" s="626"/>
      <c r="AF26" s="626"/>
      <c r="AG26" s="626"/>
      <c r="AH26" s="626"/>
      <c r="AI26" s="626"/>
      <c r="AJ26" s="626"/>
      <c r="AK26" s="626"/>
      <c r="AL26" s="631" t="s">
        <v>162</v>
      </c>
      <c r="AM26" s="632"/>
      <c r="AN26" s="632"/>
      <c r="AO26" s="633"/>
      <c r="AP26" s="642" t="s">
        <v>212</v>
      </c>
      <c r="AQ26" s="665"/>
      <c r="AR26" s="665"/>
      <c r="AS26" s="665"/>
      <c r="AT26" s="665"/>
      <c r="AU26" s="665"/>
      <c r="AV26" s="665"/>
      <c r="AW26" s="665"/>
      <c r="AX26" s="665"/>
      <c r="AY26" s="665"/>
      <c r="AZ26" s="665"/>
      <c r="BA26" s="665"/>
      <c r="BB26" s="665"/>
      <c r="BC26" s="665"/>
      <c r="BD26" s="665"/>
      <c r="BE26" s="665"/>
      <c r="BF26" s="644"/>
      <c r="BG26" s="622" t="s">
        <v>162</v>
      </c>
      <c r="BH26" s="623"/>
      <c r="BI26" s="623"/>
      <c r="BJ26" s="623"/>
      <c r="BK26" s="623"/>
      <c r="BL26" s="623"/>
      <c r="BM26" s="623"/>
      <c r="BN26" s="624"/>
      <c r="BO26" s="625" t="s">
        <v>162</v>
      </c>
      <c r="BP26" s="625"/>
      <c r="BQ26" s="625"/>
      <c r="BR26" s="625"/>
      <c r="BS26" s="637" t="s">
        <v>162</v>
      </c>
      <c r="BT26" s="623"/>
      <c r="BU26" s="623"/>
      <c r="BV26" s="623"/>
      <c r="BW26" s="623"/>
      <c r="BX26" s="623"/>
      <c r="BY26" s="623"/>
      <c r="BZ26" s="623"/>
      <c r="CA26" s="623"/>
      <c r="CB26" s="641"/>
      <c r="CD26" s="638" t="s">
        <v>211</v>
      </c>
      <c r="CE26" s="639"/>
      <c r="CF26" s="639"/>
      <c r="CG26" s="639"/>
      <c r="CH26" s="639"/>
      <c r="CI26" s="639"/>
      <c r="CJ26" s="639"/>
      <c r="CK26" s="639"/>
      <c r="CL26" s="639"/>
      <c r="CM26" s="639"/>
      <c r="CN26" s="639"/>
      <c r="CO26" s="639"/>
      <c r="CP26" s="639"/>
      <c r="CQ26" s="640"/>
      <c r="CR26" s="622">
        <v>76377672</v>
      </c>
      <c r="CS26" s="623"/>
      <c r="CT26" s="623"/>
      <c r="CU26" s="623"/>
      <c r="CV26" s="623"/>
      <c r="CW26" s="623"/>
      <c r="CX26" s="623"/>
      <c r="CY26" s="624"/>
      <c r="CZ26" s="662">
        <v>11</v>
      </c>
      <c r="DA26" s="663"/>
      <c r="DB26" s="663"/>
      <c r="DC26" s="664"/>
      <c r="DD26" s="637">
        <v>76174680</v>
      </c>
      <c r="DE26" s="623"/>
      <c r="DF26" s="623"/>
      <c r="DG26" s="623"/>
      <c r="DH26" s="623"/>
      <c r="DI26" s="623"/>
      <c r="DJ26" s="623"/>
      <c r="DK26" s="624"/>
      <c r="DL26" s="637" t="s">
        <v>158</v>
      </c>
      <c r="DM26" s="623"/>
      <c r="DN26" s="623"/>
      <c r="DO26" s="623"/>
      <c r="DP26" s="623"/>
      <c r="DQ26" s="623"/>
      <c r="DR26" s="623"/>
      <c r="DS26" s="623"/>
      <c r="DT26" s="623"/>
      <c r="DU26" s="623"/>
      <c r="DV26" s="624"/>
      <c r="DW26" s="631" t="s">
        <v>158</v>
      </c>
      <c r="DX26" s="655"/>
      <c r="DY26" s="655"/>
      <c r="DZ26" s="655"/>
      <c r="EA26" s="655"/>
      <c r="EB26" s="655"/>
      <c r="EC26" s="656"/>
    </row>
    <row r="27" spans="2:133" ht="11.25" customHeight="1">
      <c r="B27" s="628" t="s">
        <v>210</v>
      </c>
      <c r="C27" s="629"/>
      <c r="D27" s="629"/>
      <c r="E27" s="629"/>
      <c r="F27" s="629"/>
      <c r="G27" s="629"/>
      <c r="H27" s="629"/>
      <c r="I27" s="629"/>
      <c r="J27" s="629"/>
      <c r="K27" s="629"/>
      <c r="L27" s="629"/>
      <c r="M27" s="629"/>
      <c r="N27" s="629"/>
      <c r="O27" s="629"/>
      <c r="P27" s="629"/>
      <c r="Q27" s="630"/>
      <c r="R27" s="622">
        <v>36445052</v>
      </c>
      <c r="S27" s="623"/>
      <c r="T27" s="623"/>
      <c r="U27" s="623"/>
      <c r="V27" s="623"/>
      <c r="W27" s="623"/>
      <c r="X27" s="623"/>
      <c r="Y27" s="624"/>
      <c r="Z27" s="625">
        <v>5.2</v>
      </c>
      <c r="AA27" s="625"/>
      <c r="AB27" s="625"/>
      <c r="AC27" s="625"/>
      <c r="AD27" s="626" t="s">
        <v>162</v>
      </c>
      <c r="AE27" s="626"/>
      <c r="AF27" s="626"/>
      <c r="AG27" s="626"/>
      <c r="AH27" s="626"/>
      <c r="AI27" s="626"/>
      <c r="AJ27" s="626"/>
      <c r="AK27" s="626"/>
      <c r="AL27" s="631" t="s">
        <v>162</v>
      </c>
      <c r="AM27" s="632"/>
      <c r="AN27" s="632"/>
      <c r="AO27" s="633"/>
      <c r="AP27" s="628" t="s">
        <v>209</v>
      </c>
      <c r="AQ27" s="629"/>
      <c r="AR27" s="629"/>
      <c r="AS27" s="629"/>
      <c r="AT27" s="629"/>
      <c r="AU27" s="629"/>
      <c r="AV27" s="629"/>
      <c r="AW27" s="629"/>
      <c r="AX27" s="629"/>
      <c r="AY27" s="629"/>
      <c r="AZ27" s="629"/>
      <c r="BA27" s="629"/>
      <c r="BB27" s="629"/>
      <c r="BC27" s="629"/>
      <c r="BD27" s="629"/>
      <c r="BE27" s="629"/>
      <c r="BF27" s="630"/>
      <c r="BG27" s="622">
        <v>251644020</v>
      </c>
      <c r="BH27" s="623"/>
      <c r="BI27" s="623"/>
      <c r="BJ27" s="623"/>
      <c r="BK27" s="623"/>
      <c r="BL27" s="623"/>
      <c r="BM27" s="623"/>
      <c r="BN27" s="624"/>
      <c r="BO27" s="625">
        <v>100</v>
      </c>
      <c r="BP27" s="625"/>
      <c r="BQ27" s="625"/>
      <c r="BR27" s="625"/>
      <c r="BS27" s="637">
        <v>3335683</v>
      </c>
      <c r="BT27" s="623"/>
      <c r="BU27" s="623"/>
      <c r="BV27" s="623"/>
      <c r="BW27" s="623"/>
      <c r="BX27" s="623"/>
      <c r="BY27" s="623"/>
      <c r="BZ27" s="623"/>
      <c r="CA27" s="623"/>
      <c r="CB27" s="641"/>
      <c r="CD27" s="638" t="s">
        <v>208</v>
      </c>
      <c r="CE27" s="639"/>
      <c r="CF27" s="639"/>
      <c r="CG27" s="639"/>
      <c r="CH27" s="639"/>
      <c r="CI27" s="639"/>
      <c r="CJ27" s="639"/>
      <c r="CK27" s="639"/>
      <c r="CL27" s="639"/>
      <c r="CM27" s="639"/>
      <c r="CN27" s="639"/>
      <c r="CO27" s="639"/>
      <c r="CP27" s="639"/>
      <c r="CQ27" s="640"/>
      <c r="CR27" s="622">
        <v>207060178</v>
      </c>
      <c r="CS27" s="657"/>
      <c r="CT27" s="657"/>
      <c r="CU27" s="657"/>
      <c r="CV27" s="657"/>
      <c r="CW27" s="657"/>
      <c r="CX27" s="657"/>
      <c r="CY27" s="658"/>
      <c r="CZ27" s="662">
        <v>29.7</v>
      </c>
      <c r="DA27" s="663"/>
      <c r="DB27" s="663"/>
      <c r="DC27" s="664"/>
      <c r="DD27" s="637">
        <v>61968449</v>
      </c>
      <c r="DE27" s="657"/>
      <c r="DF27" s="657"/>
      <c r="DG27" s="657"/>
      <c r="DH27" s="657"/>
      <c r="DI27" s="657"/>
      <c r="DJ27" s="657"/>
      <c r="DK27" s="658"/>
      <c r="DL27" s="637">
        <v>61967066</v>
      </c>
      <c r="DM27" s="657"/>
      <c r="DN27" s="657"/>
      <c r="DO27" s="657"/>
      <c r="DP27" s="657"/>
      <c r="DQ27" s="657"/>
      <c r="DR27" s="657"/>
      <c r="DS27" s="657"/>
      <c r="DT27" s="657"/>
      <c r="DU27" s="657"/>
      <c r="DV27" s="658"/>
      <c r="DW27" s="631">
        <v>17.600000000000001</v>
      </c>
      <c r="DX27" s="655"/>
      <c r="DY27" s="655"/>
      <c r="DZ27" s="655"/>
      <c r="EA27" s="655"/>
      <c r="EB27" s="655"/>
      <c r="EC27" s="656"/>
    </row>
    <row r="28" spans="2:133" ht="11.25" customHeight="1">
      <c r="B28" s="628" t="s">
        <v>207</v>
      </c>
      <c r="C28" s="629"/>
      <c r="D28" s="629"/>
      <c r="E28" s="629"/>
      <c r="F28" s="629"/>
      <c r="G28" s="629"/>
      <c r="H28" s="629"/>
      <c r="I28" s="629"/>
      <c r="J28" s="629"/>
      <c r="K28" s="629"/>
      <c r="L28" s="629"/>
      <c r="M28" s="629"/>
      <c r="N28" s="629"/>
      <c r="O28" s="629"/>
      <c r="P28" s="629"/>
      <c r="Q28" s="630"/>
      <c r="R28" s="622">
        <v>4659914</v>
      </c>
      <c r="S28" s="623"/>
      <c r="T28" s="623"/>
      <c r="U28" s="623"/>
      <c r="V28" s="623"/>
      <c r="W28" s="623"/>
      <c r="X28" s="623"/>
      <c r="Y28" s="624"/>
      <c r="Z28" s="625">
        <v>0.7</v>
      </c>
      <c r="AA28" s="625"/>
      <c r="AB28" s="625"/>
      <c r="AC28" s="625"/>
      <c r="AD28" s="626">
        <v>1118315</v>
      </c>
      <c r="AE28" s="626"/>
      <c r="AF28" s="626"/>
      <c r="AG28" s="626"/>
      <c r="AH28" s="626"/>
      <c r="AI28" s="626"/>
      <c r="AJ28" s="626"/>
      <c r="AK28" s="626"/>
      <c r="AL28" s="631">
        <v>0.4</v>
      </c>
      <c r="AM28" s="632"/>
      <c r="AN28" s="632"/>
      <c r="AO28" s="633"/>
      <c r="AP28" s="668"/>
      <c r="AQ28" s="669"/>
      <c r="AR28" s="669"/>
      <c r="AS28" s="669"/>
      <c r="AT28" s="669"/>
      <c r="AU28" s="669"/>
      <c r="AV28" s="669"/>
      <c r="AW28" s="669"/>
      <c r="AX28" s="669"/>
      <c r="AY28" s="669"/>
      <c r="AZ28" s="669"/>
      <c r="BA28" s="669"/>
      <c r="BB28" s="669"/>
      <c r="BC28" s="669"/>
      <c r="BD28" s="669"/>
      <c r="BE28" s="669"/>
      <c r="BF28" s="670"/>
      <c r="BG28" s="622"/>
      <c r="BH28" s="623"/>
      <c r="BI28" s="623"/>
      <c r="BJ28" s="623"/>
      <c r="BK28" s="623"/>
      <c r="BL28" s="623"/>
      <c r="BM28" s="623"/>
      <c r="BN28" s="624"/>
      <c r="BO28" s="625"/>
      <c r="BP28" s="625"/>
      <c r="BQ28" s="625"/>
      <c r="BR28" s="625"/>
      <c r="BS28" s="626"/>
      <c r="BT28" s="626"/>
      <c r="BU28" s="626"/>
      <c r="BV28" s="626"/>
      <c r="BW28" s="626"/>
      <c r="BX28" s="626"/>
      <c r="BY28" s="626"/>
      <c r="BZ28" s="626"/>
      <c r="CA28" s="626"/>
      <c r="CB28" s="627"/>
      <c r="CD28" s="638" t="s">
        <v>206</v>
      </c>
      <c r="CE28" s="639"/>
      <c r="CF28" s="639"/>
      <c r="CG28" s="639"/>
      <c r="CH28" s="639"/>
      <c r="CI28" s="639"/>
      <c r="CJ28" s="639"/>
      <c r="CK28" s="639"/>
      <c r="CL28" s="639"/>
      <c r="CM28" s="639"/>
      <c r="CN28" s="639"/>
      <c r="CO28" s="639"/>
      <c r="CP28" s="639"/>
      <c r="CQ28" s="640"/>
      <c r="CR28" s="622">
        <v>81334445</v>
      </c>
      <c r="CS28" s="623"/>
      <c r="CT28" s="623"/>
      <c r="CU28" s="623"/>
      <c r="CV28" s="623"/>
      <c r="CW28" s="623"/>
      <c r="CX28" s="623"/>
      <c r="CY28" s="624"/>
      <c r="CZ28" s="662">
        <v>11.7</v>
      </c>
      <c r="DA28" s="663"/>
      <c r="DB28" s="663"/>
      <c r="DC28" s="664"/>
      <c r="DD28" s="637">
        <v>75243706</v>
      </c>
      <c r="DE28" s="623"/>
      <c r="DF28" s="623"/>
      <c r="DG28" s="623"/>
      <c r="DH28" s="623"/>
      <c r="DI28" s="623"/>
      <c r="DJ28" s="623"/>
      <c r="DK28" s="624"/>
      <c r="DL28" s="637">
        <v>75243706</v>
      </c>
      <c r="DM28" s="623"/>
      <c r="DN28" s="623"/>
      <c r="DO28" s="623"/>
      <c r="DP28" s="623"/>
      <c r="DQ28" s="623"/>
      <c r="DR28" s="623"/>
      <c r="DS28" s="623"/>
      <c r="DT28" s="623"/>
      <c r="DU28" s="623"/>
      <c r="DV28" s="624"/>
      <c r="DW28" s="631">
        <v>21.4</v>
      </c>
      <c r="DX28" s="655"/>
      <c r="DY28" s="655"/>
      <c r="DZ28" s="655"/>
      <c r="EA28" s="655"/>
      <c r="EB28" s="655"/>
      <c r="EC28" s="656"/>
    </row>
    <row r="29" spans="2:133" ht="11.25" customHeight="1">
      <c r="B29" s="628" t="s">
        <v>205</v>
      </c>
      <c r="C29" s="629"/>
      <c r="D29" s="629"/>
      <c r="E29" s="629"/>
      <c r="F29" s="629"/>
      <c r="G29" s="629"/>
      <c r="H29" s="629"/>
      <c r="I29" s="629"/>
      <c r="J29" s="629"/>
      <c r="K29" s="629"/>
      <c r="L29" s="629"/>
      <c r="M29" s="629"/>
      <c r="N29" s="629"/>
      <c r="O29" s="629"/>
      <c r="P29" s="629"/>
      <c r="Q29" s="630"/>
      <c r="R29" s="622">
        <v>1206995</v>
      </c>
      <c r="S29" s="623"/>
      <c r="T29" s="623"/>
      <c r="U29" s="623"/>
      <c r="V29" s="623"/>
      <c r="W29" s="623"/>
      <c r="X29" s="623"/>
      <c r="Y29" s="624"/>
      <c r="Z29" s="625">
        <v>0.2</v>
      </c>
      <c r="AA29" s="625"/>
      <c r="AB29" s="625"/>
      <c r="AC29" s="625"/>
      <c r="AD29" s="626" t="s">
        <v>162</v>
      </c>
      <c r="AE29" s="626"/>
      <c r="AF29" s="626"/>
      <c r="AG29" s="626"/>
      <c r="AH29" s="626"/>
      <c r="AI29" s="626"/>
      <c r="AJ29" s="626"/>
      <c r="AK29" s="626"/>
      <c r="AL29" s="631" t="s">
        <v>162</v>
      </c>
      <c r="AM29" s="632"/>
      <c r="AN29" s="632"/>
      <c r="AO29" s="633"/>
      <c r="AP29" s="604" t="s">
        <v>204</v>
      </c>
      <c r="AQ29" s="605"/>
      <c r="AR29" s="605"/>
      <c r="AS29" s="605"/>
      <c r="AT29" s="605"/>
      <c r="AU29" s="605"/>
      <c r="AV29" s="605"/>
      <c r="AW29" s="605"/>
      <c r="AX29" s="605"/>
      <c r="AY29" s="605"/>
      <c r="AZ29" s="605"/>
      <c r="BA29" s="605"/>
      <c r="BB29" s="605"/>
      <c r="BC29" s="605"/>
      <c r="BD29" s="605"/>
      <c r="BE29" s="605"/>
      <c r="BF29" s="606"/>
      <c r="BG29" s="604" t="s">
        <v>203</v>
      </c>
      <c r="BH29" s="666"/>
      <c r="BI29" s="666"/>
      <c r="BJ29" s="666"/>
      <c r="BK29" s="666"/>
      <c r="BL29" s="666"/>
      <c r="BM29" s="666"/>
      <c r="BN29" s="666"/>
      <c r="BO29" s="666"/>
      <c r="BP29" s="666"/>
      <c r="BQ29" s="667"/>
      <c r="BR29" s="604" t="s">
        <v>202</v>
      </c>
      <c r="BS29" s="666"/>
      <c r="BT29" s="666"/>
      <c r="BU29" s="666"/>
      <c r="BV29" s="666"/>
      <c r="BW29" s="666"/>
      <c r="BX29" s="666"/>
      <c r="BY29" s="666"/>
      <c r="BZ29" s="666"/>
      <c r="CA29" s="666"/>
      <c r="CB29" s="667"/>
      <c r="CD29" s="690" t="s">
        <v>152</v>
      </c>
      <c r="CE29" s="691"/>
      <c r="CF29" s="638" t="s">
        <v>201</v>
      </c>
      <c r="CG29" s="639"/>
      <c r="CH29" s="639"/>
      <c r="CI29" s="639"/>
      <c r="CJ29" s="639"/>
      <c r="CK29" s="639"/>
      <c r="CL29" s="639"/>
      <c r="CM29" s="639"/>
      <c r="CN29" s="639"/>
      <c r="CO29" s="639"/>
      <c r="CP29" s="639"/>
      <c r="CQ29" s="640"/>
      <c r="CR29" s="622">
        <v>81322571</v>
      </c>
      <c r="CS29" s="657"/>
      <c r="CT29" s="657"/>
      <c r="CU29" s="657"/>
      <c r="CV29" s="657"/>
      <c r="CW29" s="657"/>
      <c r="CX29" s="657"/>
      <c r="CY29" s="658"/>
      <c r="CZ29" s="662">
        <v>11.7</v>
      </c>
      <c r="DA29" s="663"/>
      <c r="DB29" s="663"/>
      <c r="DC29" s="664"/>
      <c r="DD29" s="637">
        <v>75231832</v>
      </c>
      <c r="DE29" s="657"/>
      <c r="DF29" s="657"/>
      <c r="DG29" s="657"/>
      <c r="DH29" s="657"/>
      <c r="DI29" s="657"/>
      <c r="DJ29" s="657"/>
      <c r="DK29" s="658"/>
      <c r="DL29" s="637">
        <v>75231832</v>
      </c>
      <c r="DM29" s="657"/>
      <c r="DN29" s="657"/>
      <c r="DO29" s="657"/>
      <c r="DP29" s="657"/>
      <c r="DQ29" s="657"/>
      <c r="DR29" s="657"/>
      <c r="DS29" s="657"/>
      <c r="DT29" s="657"/>
      <c r="DU29" s="657"/>
      <c r="DV29" s="658"/>
      <c r="DW29" s="631">
        <v>21.4</v>
      </c>
      <c r="DX29" s="655"/>
      <c r="DY29" s="655"/>
      <c r="DZ29" s="655"/>
      <c r="EA29" s="655"/>
      <c r="EB29" s="655"/>
      <c r="EC29" s="656"/>
    </row>
    <row r="30" spans="2:133" ht="11.25" customHeight="1">
      <c r="B30" s="628" t="s">
        <v>200</v>
      </c>
      <c r="C30" s="629"/>
      <c r="D30" s="629"/>
      <c r="E30" s="629"/>
      <c r="F30" s="629"/>
      <c r="G30" s="629"/>
      <c r="H30" s="629"/>
      <c r="I30" s="629"/>
      <c r="J30" s="629"/>
      <c r="K30" s="629"/>
      <c r="L30" s="629"/>
      <c r="M30" s="629"/>
      <c r="N30" s="629"/>
      <c r="O30" s="629"/>
      <c r="P30" s="629"/>
      <c r="Q30" s="630"/>
      <c r="R30" s="622">
        <v>7602133</v>
      </c>
      <c r="S30" s="623"/>
      <c r="T30" s="623"/>
      <c r="U30" s="623"/>
      <c r="V30" s="623"/>
      <c r="W30" s="623"/>
      <c r="X30" s="623"/>
      <c r="Y30" s="624"/>
      <c r="Z30" s="625">
        <v>1.1000000000000001</v>
      </c>
      <c r="AA30" s="625"/>
      <c r="AB30" s="625"/>
      <c r="AC30" s="625"/>
      <c r="AD30" s="626" t="s">
        <v>162</v>
      </c>
      <c r="AE30" s="626"/>
      <c r="AF30" s="626"/>
      <c r="AG30" s="626"/>
      <c r="AH30" s="626"/>
      <c r="AI30" s="626"/>
      <c r="AJ30" s="626"/>
      <c r="AK30" s="626"/>
      <c r="AL30" s="631" t="s">
        <v>162</v>
      </c>
      <c r="AM30" s="632"/>
      <c r="AN30" s="632"/>
      <c r="AO30" s="633"/>
      <c r="AP30" s="671" t="s">
        <v>199</v>
      </c>
      <c r="AQ30" s="672"/>
      <c r="AR30" s="672"/>
      <c r="AS30" s="672"/>
      <c r="AT30" s="680" t="s">
        <v>198</v>
      </c>
      <c r="AU30" s="91"/>
      <c r="AV30" s="91"/>
      <c r="AW30" s="91"/>
      <c r="AX30" s="611" t="s">
        <v>43</v>
      </c>
      <c r="AY30" s="612"/>
      <c r="AZ30" s="612"/>
      <c r="BA30" s="612"/>
      <c r="BB30" s="612"/>
      <c r="BC30" s="612"/>
      <c r="BD30" s="612"/>
      <c r="BE30" s="612"/>
      <c r="BF30" s="613"/>
      <c r="BG30" s="677">
        <v>99.5</v>
      </c>
      <c r="BH30" s="678"/>
      <c r="BI30" s="678"/>
      <c r="BJ30" s="678"/>
      <c r="BK30" s="678"/>
      <c r="BL30" s="678"/>
      <c r="BM30" s="620">
        <v>98.5</v>
      </c>
      <c r="BN30" s="678"/>
      <c r="BO30" s="678"/>
      <c r="BP30" s="678"/>
      <c r="BQ30" s="679"/>
      <c r="BR30" s="677">
        <v>99.4</v>
      </c>
      <c r="BS30" s="678"/>
      <c r="BT30" s="678"/>
      <c r="BU30" s="678"/>
      <c r="BV30" s="678"/>
      <c r="BW30" s="678"/>
      <c r="BX30" s="620">
        <v>98.3</v>
      </c>
      <c r="BY30" s="678"/>
      <c r="BZ30" s="678"/>
      <c r="CA30" s="678"/>
      <c r="CB30" s="679"/>
      <c r="CD30" s="692"/>
      <c r="CE30" s="693"/>
      <c r="CF30" s="638" t="s">
        <v>197</v>
      </c>
      <c r="CG30" s="639"/>
      <c r="CH30" s="639"/>
      <c r="CI30" s="639"/>
      <c r="CJ30" s="639"/>
      <c r="CK30" s="639"/>
      <c r="CL30" s="639"/>
      <c r="CM30" s="639"/>
      <c r="CN30" s="639"/>
      <c r="CO30" s="639"/>
      <c r="CP30" s="639"/>
      <c r="CQ30" s="640"/>
      <c r="CR30" s="622">
        <v>66557593</v>
      </c>
      <c r="CS30" s="623"/>
      <c r="CT30" s="623"/>
      <c r="CU30" s="623"/>
      <c r="CV30" s="623"/>
      <c r="CW30" s="623"/>
      <c r="CX30" s="623"/>
      <c r="CY30" s="624"/>
      <c r="CZ30" s="662">
        <v>9.5</v>
      </c>
      <c r="DA30" s="663"/>
      <c r="DB30" s="663"/>
      <c r="DC30" s="664"/>
      <c r="DD30" s="637">
        <v>60753115</v>
      </c>
      <c r="DE30" s="623"/>
      <c r="DF30" s="623"/>
      <c r="DG30" s="623"/>
      <c r="DH30" s="623"/>
      <c r="DI30" s="623"/>
      <c r="DJ30" s="623"/>
      <c r="DK30" s="624"/>
      <c r="DL30" s="637">
        <v>60753115</v>
      </c>
      <c r="DM30" s="623"/>
      <c r="DN30" s="623"/>
      <c r="DO30" s="623"/>
      <c r="DP30" s="623"/>
      <c r="DQ30" s="623"/>
      <c r="DR30" s="623"/>
      <c r="DS30" s="623"/>
      <c r="DT30" s="623"/>
      <c r="DU30" s="623"/>
      <c r="DV30" s="624"/>
      <c r="DW30" s="631">
        <v>17.3</v>
      </c>
      <c r="DX30" s="655"/>
      <c r="DY30" s="655"/>
      <c r="DZ30" s="655"/>
      <c r="EA30" s="655"/>
      <c r="EB30" s="655"/>
      <c r="EC30" s="656"/>
    </row>
    <row r="31" spans="2:133" ht="11.25" customHeight="1">
      <c r="B31" s="628" t="s">
        <v>196</v>
      </c>
      <c r="C31" s="629"/>
      <c r="D31" s="629"/>
      <c r="E31" s="629"/>
      <c r="F31" s="629"/>
      <c r="G31" s="629"/>
      <c r="H31" s="629"/>
      <c r="I31" s="629"/>
      <c r="J31" s="629"/>
      <c r="K31" s="629"/>
      <c r="L31" s="629"/>
      <c r="M31" s="629"/>
      <c r="N31" s="629"/>
      <c r="O31" s="629"/>
      <c r="P31" s="629"/>
      <c r="Q31" s="630"/>
      <c r="R31" s="622">
        <v>4263144</v>
      </c>
      <c r="S31" s="623"/>
      <c r="T31" s="623"/>
      <c r="U31" s="623"/>
      <c r="V31" s="623"/>
      <c r="W31" s="623"/>
      <c r="X31" s="623"/>
      <c r="Y31" s="624"/>
      <c r="Z31" s="625">
        <v>0.6</v>
      </c>
      <c r="AA31" s="625"/>
      <c r="AB31" s="625"/>
      <c r="AC31" s="625"/>
      <c r="AD31" s="626" t="s">
        <v>162</v>
      </c>
      <c r="AE31" s="626"/>
      <c r="AF31" s="626"/>
      <c r="AG31" s="626"/>
      <c r="AH31" s="626"/>
      <c r="AI31" s="626"/>
      <c r="AJ31" s="626"/>
      <c r="AK31" s="626"/>
      <c r="AL31" s="631" t="s">
        <v>162</v>
      </c>
      <c r="AM31" s="632"/>
      <c r="AN31" s="632"/>
      <c r="AO31" s="633"/>
      <c r="AP31" s="673"/>
      <c r="AQ31" s="674"/>
      <c r="AR31" s="674"/>
      <c r="AS31" s="674"/>
      <c r="AT31" s="681"/>
      <c r="AU31" s="84" t="s">
        <v>195</v>
      </c>
      <c r="AV31" s="84"/>
      <c r="AW31" s="84"/>
      <c r="AX31" s="628" t="s">
        <v>194</v>
      </c>
      <c r="AY31" s="629"/>
      <c r="AZ31" s="629"/>
      <c r="BA31" s="629"/>
      <c r="BB31" s="629"/>
      <c r="BC31" s="629"/>
      <c r="BD31" s="629"/>
      <c r="BE31" s="629"/>
      <c r="BF31" s="630"/>
      <c r="BG31" s="683">
        <v>99.4</v>
      </c>
      <c r="BH31" s="657"/>
      <c r="BI31" s="657"/>
      <c r="BJ31" s="657"/>
      <c r="BK31" s="657"/>
      <c r="BL31" s="657"/>
      <c r="BM31" s="632">
        <v>98.3</v>
      </c>
      <c r="BN31" s="684"/>
      <c r="BO31" s="684"/>
      <c r="BP31" s="684"/>
      <c r="BQ31" s="685"/>
      <c r="BR31" s="683">
        <v>99.3</v>
      </c>
      <c r="BS31" s="657"/>
      <c r="BT31" s="657"/>
      <c r="BU31" s="657"/>
      <c r="BV31" s="657"/>
      <c r="BW31" s="657"/>
      <c r="BX31" s="632">
        <v>98</v>
      </c>
      <c r="BY31" s="684"/>
      <c r="BZ31" s="684"/>
      <c r="CA31" s="684"/>
      <c r="CB31" s="685"/>
      <c r="CD31" s="692"/>
      <c r="CE31" s="693"/>
      <c r="CF31" s="638" t="s">
        <v>193</v>
      </c>
      <c r="CG31" s="639"/>
      <c r="CH31" s="639"/>
      <c r="CI31" s="639"/>
      <c r="CJ31" s="639"/>
      <c r="CK31" s="639"/>
      <c r="CL31" s="639"/>
      <c r="CM31" s="639"/>
      <c r="CN31" s="639"/>
      <c r="CO31" s="639"/>
      <c r="CP31" s="639"/>
      <c r="CQ31" s="640"/>
      <c r="CR31" s="622">
        <v>14764978</v>
      </c>
      <c r="CS31" s="657"/>
      <c r="CT31" s="657"/>
      <c r="CU31" s="657"/>
      <c r="CV31" s="657"/>
      <c r="CW31" s="657"/>
      <c r="CX31" s="657"/>
      <c r="CY31" s="658"/>
      <c r="CZ31" s="662">
        <v>2.1</v>
      </c>
      <c r="DA31" s="663"/>
      <c r="DB31" s="663"/>
      <c r="DC31" s="664"/>
      <c r="DD31" s="637">
        <v>14478717</v>
      </c>
      <c r="DE31" s="657"/>
      <c r="DF31" s="657"/>
      <c r="DG31" s="657"/>
      <c r="DH31" s="657"/>
      <c r="DI31" s="657"/>
      <c r="DJ31" s="657"/>
      <c r="DK31" s="658"/>
      <c r="DL31" s="637">
        <v>14478717</v>
      </c>
      <c r="DM31" s="657"/>
      <c r="DN31" s="657"/>
      <c r="DO31" s="657"/>
      <c r="DP31" s="657"/>
      <c r="DQ31" s="657"/>
      <c r="DR31" s="657"/>
      <c r="DS31" s="657"/>
      <c r="DT31" s="657"/>
      <c r="DU31" s="657"/>
      <c r="DV31" s="658"/>
      <c r="DW31" s="631">
        <v>4.0999999999999996</v>
      </c>
      <c r="DX31" s="655"/>
      <c r="DY31" s="655"/>
      <c r="DZ31" s="655"/>
      <c r="EA31" s="655"/>
      <c r="EB31" s="655"/>
      <c r="EC31" s="656"/>
    </row>
    <row r="32" spans="2:133" ht="11.25" customHeight="1">
      <c r="B32" s="628" t="s">
        <v>192</v>
      </c>
      <c r="C32" s="629"/>
      <c r="D32" s="629"/>
      <c r="E32" s="629"/>
      <c r="F32" s="629"/>
      <c r="G32" s="629"/>
      <c r="H32" s="629"/>
      <c r="I32" s="629"/>
      <c r="J32" s="629"/>
      <c r="K32" s="629"/>
      <c r="L32" s="629"/>
      <c r="M32" s="629"/>
      <c r="N32" s="629"/>
      <c r="O32" s="629"/>
      <c r="P32" s="629"/>
      <c r="Q32" s="630"/>
      <c r="R32" s="622">
        <v>63196284</v>
      </c>
      <c r="S32" s="623"/>
      <c r="T32" s="623"/>
      <c r="U32" s="623"/>
      <c r="V32" s="623"/>
      <c r="W32" s="623"/>
      <c r="X32" s="623"/>
      <c r="Y32" s="624"/>
      <c r="Z32" s="625">
        <v>9</v>
      </c>
      <c r="AA32" s="625"/>
      <c r="AB32" s="625"/>
      <c r="AC32" s="625"/>
      <c r="AD32" s="626">
        <v>132459</v>
      </c>
      <c r="AE32" s="626"/>
      <c r="AF32" s="626"/>
      <c r="AG32" s="626"/>
      <c r="AH32" s="626"/>
      <c r="AI32" s="626"/>
      <c r="AJ32" s="626"/>
      <c r="AK32" s="626"/>
      <c r="AL32" s="631">
        <v>0</v>
      </c>
      <c r="AM32" s="632"/>
      <c r="AN32" s="632"/>
      <c r="AO32" s="633"/>
      <c r="AP32" s="675"/>
      <c r="AQ32" s="676"/>
      <c r="AR32" s="676"/>
      <c r="AS32" s="676"/>
      <c r="AT32" s="682"/>
      <c r="AU32" s="93"/>
      <c r="AV32" s="93"/>
      <c r="AW32" s="93"/>
      <c r="AX32" s="668" t="s">
        <v>191</v>
      </c>
      <c r="AY32" s="669"/>
      <c r="AZ32" s="669"/>
      <c r="BA32" s="669"/>
      <c r="BB32" s="669"/>
      <c r="BC32" s="669"/>
      <c r="BD32" s="669"/>
      <c r="BE32" s="669"/>
      <c r="BF32" s="670"/>
      <c r="BG32" s="686">
        <v>99.6</v>
      </c>
      <c r="BH32" s="687"/>
      <c r="BI32" s="687"/>
      <c r="BJ32" s="687"/>
      <c r="BK32" s="687"/>
      <c r="BL32" s="687"/>
      <c r="BM32" s="688">
        <v>98.7</v>
      </c>
      <c r="BN32" s="687"/>
      <c r="BO32" s="687"/>
      <c r="BP32" s="687"/>
      <c r="BQ32" s="689"/>
      <c r="BR32" s="686">
        <v>99.5</v>
      </c>
      <c r="BS32" s="687"/>
      <c r="BT32" s="687"/>
      <c r="BU32" s="687"/>
      <c r="BV32" s="687"/>
      <c r="BW32" s="687"/>
      <c r="BX32" s="688">
        <v>98.5</v>
      </c>
      <c r="BY32" s="687"/>
      <c r="BZ32" s="687"/>
      <c r="CA32" s="687"/>
      <c r="CB32" s="689"/>
      <c r="CD32" s="694"/>
      <c r="CE32" s="695"/>
      <c r="CF32" s="638" t="s">
        <v>190</v>
      </c>
      <c r="CG32" s="639"/>
      <c r="CH32" s="639"/>
      <c r="CI32" s="639"/>
      <c r="CJ32" s="639"/>
      <c r="CK32" s="639"/>
      <c r="CL32" s="639"/>
      <c r="CM32" s="639"/>
      <c r="CN32" s="639"/>
      <c r="CO32" s="639"/>
      <c r="CP32" s="639"/>
      <c r="CQ32" s="640"/>
      <c r="CR32" s="622">
        <v>11874</v>
      </c>
      <c r="CS32" s="623"/>
      <c r="CT32" s="623"/>
      <c r="CU32" s="623"/>
      <c r="CV32" s="623"/>
      <c r="CW32" s="623"/>
      <c r="CX32" s="623"/>
      <c r="CY32" s="624"/>
      <c r="CZ32" s="662">
        <v>0</v>
      </c>
      <c r="DA32" s="663"/>
      <c r="DB32" s="663"/>
      <c r="DC32" s="664"/>
      <c r="DD32" s="637">
        <v>11874</v>
      </c>
      <c r="DE32" s="623"/>
      <c r="DF32" s="623"/>
      <c r="DG32" s="623"/>
      <c r="DH32" s="623"/>
      <c r="DI32" s="623"/>
      <c r="DJ32" s="623"/>
      <c r="DK32" s="624"/>
      <c r="DL32" s="637">
        <v>11874</v>
      </c>
      <c r="DM32" s="623"/>
      <c r="DN32" s="623"/>
      <c r="DO32" s="623"/>
      <c r="DP32" s="623"/>
      <c r="DQ32" s="623"/>
      <c r="DR32" s="623"/>
      <c r="DS32" s="623"/>
      <c r="DT32" s="623"/>
      <c r="DU32" s="623"/>
      <c r="DV32" s="624"/>
      <c r="DW32" s="631">
        <v>0</v>
      </c>
      <c r="DX32" s="655"/>
      <c r="DY32" s="655"/>
      <c r="DZ32" s="655"/>
      <c r="EA32" s="655"/>
      <c r="EB32" s="655"/>
      <c r="EC32" s="656"/>
    </row>
    <row r="33" spans="2:133" ht="11.25" customHeight="1">
      <c r="B33" s="628" t="s">
        <v>189</v>
      </c>
      <c r="C33" s="629"/>
      <c r="D33" s="629"/>
      <c r="E33" s="629"/>
      <c r="F33" s="629"/>
      <c r="G33" s="629"/>
      <c r="H33" s="629"/>
      <c r="I33" s="629"/>
      <c r="J33" s="629"/>
      <c r="K33" s="629"/>
      <c r="L33" s="629"/>
      <c r="M33" s="629"/>
      <c r="N33" s="629"/>
      <c r="O33" s="629"/>
      <c r="P33" s="629"/>
      <c r="Q33" s="630"/>
      <c r="R33" s="622">
        <v>78970000</v>
      </c>
      <c r="S33" s="623"/>
      <c r="T33" s="623"/>
      <c r="U33" s="623"/>
      <c r="V33" s="623"/>
      <c r="W33" s="623"/>
      <c r="X33" s="623"/>
      <c r="Y33" s="624"/>
      <c r="Z33" s="625">
        <v>11.3</v>
      </c>
      <c r="AA33" s="625"/>
      <c r="AB33" s="625"/>
      <c r="AC33" s="625"/>
      <c r="AD33" s="626" t="s">
        <v>162</v>
      </c>
      <c r="AE33" s="626"/>
      <c r="AF33" s="626"/>
      <c r="AG33" s="626"/>
      <c r="AH33" s="626"/>
      <c r="AI33" s="626"/>
      <c r="AJ33" s="626"/>
      <c r="AK33" s="626"/>
      <c r="AL33" s="631" t="s">
        <v>162</v>
      </c>
      <c r="AM33" s="632"/>
      <c r="AN33" s="632"/>
      <c r="AO33" s="633"/>
      <c r="AP33" s="92"/>
      <c r="AQ33" s="90"/>
      <c r="AR33" s="84"/>
      <c r="AS33" s="91"/>
      <c r="AT33" s="91"/>
      <c r="AU33" s="91"/>
      <c r="AV33" s="91"/>
      <c r="AW33" s="91"/>
      <c r="AX33" s="91"/>
      <c r="AY33" s="91"/>
      <c r="AZ33" s="91"/>
      <c r="BA33" s="91"/>
      <c r="BB33" s="91"/>
      <c r="BC33" s="91"/>
      <c r="BD33" s="91"/>
      <c r="BE33" s="91"/>
      <c r="BF33" s="91"/>
      <c r="BG33" s="90"/>
      <c r="BH33" s="90"/>
      <c r="BI33" s="90"/>
      <c r="BJ33" s="90"/>
      <c r="BK33" s="90"/>
      <c r="BL33" s="90"/>
      <c r="BM33" s="90"/>
      <c r="BN33" s="90"/>
      <c r="BO33" s="90"/>
      <c r="BP33" s="90"/>
      <c r="BQ33" s="90"/>
      <c r="BR33" s="90"/>
      <c r="BS33" s="90"/>
      <c r="BT33" s="90"/>
      <c r="BU33" s="90"/>
      <c r="BV33" s="90"/>
      <c r="BW33" s="90"/>
      <c r="BX33" s="90"/>
      <c r="BY33" s="90"/>
      <c r="BZ33" s="90"/>
      <c r="CA33" s="90"/>
      <c r="CB33" s="90"/>
      <c r="CD33" s="638" t="s">
        <v>188</v>
      </c>
      <c r="CE33" s="639"/>
      <c r="CF33" s="639"/>
      <c r="CG33" s="639"/>
      <c r="CH33" s="639"/>
      <c r="CI33" s="639"/>
      <c r="CJ33" s="639"/>
      <c r="CK33" s="639"/>
      <c r="CL33" s="639"/>
      <c r="CM33" s="639"/>
      <c r="CN33" s="639"/>
      <c r="CO33" s="639"/>
      <c r="CP33" s="639"/>
      <c r="CQ33" s="640"/>
      <c r="CR33" s="622">
        <v>238396541</v>
      </c>
      <c r="CS33" s="657"/>
      <c r="CT33" s="657"/>
      <c r="CU33" s="657"/>
      <c r="CV33" s="657"/>
      <c r="CW33" s="657"/>
      <c r="CX33" s="657"/>
      <c r="CY33" s="658"/>
      <c r="CZ33" s="662">
        <v>34.200000000000003</v>
      </c>
      <c r="DA33" s="663"/>
      <c r="DB33" s="663"/>
      <c r="DC33" s="664"/>
      <c r="DD33" s="637">
        <v>139378367</v>
      </c>
      <c r="DE33" s="657"/>
      <c r="DF33" s="657"/>
      <c r="DG33" s="657"/>
      <c r="DH33" s="657"/>
      <c r="DI33" s="657"/>
      <c r="DJ33" s="657"/>
      <c r="DK33" s="658"/>
      <c r="DL33" s="637">
        <v>113801451</v>
      </c>
      <c r="DM33" s="657"/>
      <c r="DN33" s="657"/>
      <c r="DO33" s="657"/>
      <c r="DP33" s="657"/>
      <c r="DQ33" s="657"/>
      <c r="DR33" s="657"/>
      <c r="DS33" s="657"/>
      <c r="DT33" s="657"/>
      <c r="DU33" s="657"/>
      <c r="DV33" s="658"/>
      <c r="DW33" s="631">
        <v>32.4</v>
      </c>
      <c r="DX33" s="655"/>
      <c r="DY33" s="655"/>
      <c r="DZ33" s="655"/>
      <c r="EA33" s="655"/>
      <c r="EB33" s="655"/>
      <c r="EC33" s="656"/>
    </row>
    <row r="34" spans="2:133" ht="11.25" customHeight="1">
      <c r="B34" s="628" t="s">
        <v>187</v>
      </c>
      <c r="C34" s="629"/>
      <c r="D34" s="629"/>
      <c r="E34" s="629"/>
      <c r="F34" s="629"/>
      <c r="G34" s="629"/>
      <c r="H34" s="629"/>
      <c r="I34" s="629"/>
      <c r="J34" s="629"/>
      <c r="K34" s="629"/>
      <c r="L34" s="629"/>
      <c r="M34" s="629"/>
      <c r="N34" s="629"/>
      <c r="O34" s="629"/>
      <c r="P34" s="629"/>
      <c r="Q34" s="630"/>
      <c r="R34" s="622">
        <v>2809000</v>
      </c>
      <c r="S34" s="623"/>
      <c r="T34" s="623"/>
      <c r="U34" s="623"/>
      <c r="V34" s="623"/>
      <c r="W34" s="623"/>
      <c r="X34" s="623"/>
      <c r="Y34" s="624"/>
      <c r="Z34" s="625">
        <v>0.4</v>
      </c>
      <c r="AA34" s="625"/>
      <c r="AB34" s="625"/>
      <c r="AC34" s="625"/>
      <c r="AD34" s="626" t="s">
        <v>162</v>
      </c>
      <c r="AE34" s="626"/>
      <c r="AF34" s="626"/>
      <c r="AG34" s="626"/>
      <c r="AH34" s="626"/>
      <c r="AI34" s="626"/>
      <c r="AJ34" s="626"/>
      <c r="AK34" s="626"/>
      <c r="AL34" s="631" t="s">
        <v>162</v>
      </c>
      <c r="AM34" s="632"/>
      <c r="AN34" s="632"/>
      <c r="AO34" s="633"/>
      <c r="AP34" s="89"/>
      <c r="AQ34" s="604" t="s">
        <v>186</v>
      </c>
      <c r="AR34" s="605"/>
      <c r="AS34" s="605"/>
      <c r="AT34" s="605"/>
      <c r="AU34" s="605"/>
      <c r="AV34" s="605"/>
      <c r="AW34" s="605"/>
      <c r="AX34" s="605"/>
      <c r="AY34" s="605"/>
      <c r="AZ34" s="605"/>
      <c r="BA34" s="605"/>
      <c r="BB34" s="605"/>
      <c r="BC34" s="605"/>
      <c r="BD34" s="605"/>
      <c r="BE34" s="605"/>
      <c r="BF34" s="606"/>
      <c r="BG34" s="604" t="s">
        <v>185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8" t="s">
        <v>184</v>
      </c>
      <c r="CE34" s="639"/>
      <c r="CF34" s="639"/>
      <c r="CG34" s="639"/>
      <c r="CH34" s="639"/>
      <c r="CI34" s="639"/>
      <c r="CJ34" s="639"/>
      <c r="CK34" s="639"/>
      <c r="CL34" s="639"/>
      <c r="CM34" s="639"/>
      <c r="CN34" s="639"/>
      <c r="CO34" s="639"/>
      <c r="CP34" s="639"/>
      <c r="CQ34" s="640"/>
      <c r="CR34" s="622">
        <v>53066739</v>
      </c>
      <c r="CS34" s="623"/>
      <c r="CT34" s="623"/>
      <c r="CU34" s="623"/>
      <c r="CV34" s="623"/>
      <c r="CW34" s="623"/>
      <c r="CX34" s="623"/>
      <c r="CY34" s="624"/>
      <c r="CZ34" s="662">
        <v>7.6</v>
      </c>
      <c r="DA34" s="663"/>
      <c r="DB34" s="663"/>
      <c r="DC34" s="664"/>
      <c r="DD34" s="637">
        <v>34534954</v>
      </c>
      <c r="DE34" s="623"/>
      <c r="DF34" s="623"/>
      <c r="DG34" s="623"/>
      <c r="DH34" s="623"/>
      <c r="DI34" s="623"/>
      <c r="DJ34" s="623"/>
      <c r="DK34" s="624"/>
      <c r="DL34" s="637">
        <v>33671484</v>
      </c>
      <c r="DM34" s="623"/>
      <c r="DN34" s="623"/>
      <c r="DO34" s="623"/>
      <c r="DP34" s="623"/>
      <c r="DQ34" s="623"/>
      <c r="DR34" s="623"/>
      <c r="DS34" s="623"/>
      <c r="DT34" s="623"/>
      <c r="DU34" s="623"/>
      <c r="DV34" s="624"/>
      <c r="DW34" s="631">
        <v>9.6</v>
      </c>
      <c r="DX34" s="655"/>
      <c r="DY34" s="655"/>
      <c r="DZ34" s="655"/>
      <c r="EA34" s="655"/>
      <c r="EB34" s="655"/>
      <c r="EC34" s="656"/>
    </row>
    <row r="35" spans="2:133" ht="11.25" customHeight="1">
      <c r="B35" s="628" t="s">
        <v>183</v>
      </c>
      <c r="C35" s="629"/>
      <c r="D35" s="629"/>
      <c r="E35" s="629"/>
      <c r="F35" s="629"/>
      <c r="G35" s="629"/>
      <c r="H35" s="629"/>
      <c r="I35" s="629"/>
      <c r="J35" s="629"/>
      <c r="K35" s="629"/>
      <c r="L35" s="629"/>
      <c r="M35" s="629"/>
      <c r="N35" s="629"/>
      <c r="O35" s="629"/>
      <c r="P35" s="629"/>
      <c r="Q35" s="630"/>
      <c r="R35" s="622">
        <v>33958000</v>
      </c>
      <c r="S35" s="623"/>
      <c r="T35" s="623"/>
      <c r="U35" s="623"/>
      <c r="V35" s="623"/>
      <c r="W35" s="623"/>
      <c r="X35" s="623"/>
      <c r="Y35" s="624"/>
      <c r="Z35" s="625">
        <v>4.9000000000000004</v>
      </c>
      <c r="AA35" s="625"/>
      <c r="AB35" s="625"/>
      <c r="AC35" s="625"/>
      <c r="AD35" s="626" t="s">
        <v>162</v>
      </c>
      <c r="AE35" s="626"/>
      <c r="AF35" s="626"/>
      <c r="AG35" s="626"/>
      <c r="AH35" s="626"/>
      <c r="AI35" s="626"/>
      <c r="AJ35" s="626"/>
      <c r="AK35" s="626"/>
      <c r="AL35" s="631" t="s">
        <v>162</v>
      </c>
      <c r="AM35" s="632"/>
      <c r="AN35" s="632"/>
      <c r="AO35" s="633"/>
      <c r="AP35" s="89"/>
      <c r="AQ35" s="634" t="s">
        <v>182</v>
      </c>
      <c r="AR35" s="635"/>
      <c r="AS35" s="635"/>
      <c r="AT35" s="635"/>
      <c r="AU35" s="635"/>
      <c r="AV35" s="635"/>
      <c r="AW35" s="635"/>
      <c r="AX35" s="635"/>
      <c r="AY35" s="636"/>
      <c r="AZ35" s="614">
        <v>91704977</v>
      </c>
      <c r="BA35" s="615"/>
      <c r="BB35" s="615"/>
      <c r="BC35" s="615"/>
      <c r="BD35" s="615"/>
      <c r="BE35" s="615"/>
      <c r="BF35" s="696"/>
      <c r="BG35" s="634" t="s">
        <v>181</v>
      </c>
      <c r="BH35" s="635"/>
      <c r="BI35" s="635"/>
      <c r="BJ35" s="635"/>
      <c r="BK35" s="635"/>
      <c r="BL35" s="635"/>
      <c r="BM35" s="635"/>
      <c r="BN35" s="635"/>
      <c r="BO35" s="635"/>
      <c r="BP35" s="635"/>
      <c r="BQ35" s="635"/>
      <c r="BR35" s="635"/>
      <c r="BS35" s="635"/>
      <c r="BT35" s="635"/>
      <c r="BU35" s="636"/>
      <c r="BV35" s="614">
        <v>1660119</v>
      </c>
      <c r="BW35" s="615"/>
      <c r="BX35" s="615"/>
      <c r="BY35" s="615"/>
      <c r="BZ35" s="615"/>
      <c r="CA35" s="615"/>
      <c r="CB35" s="696"/>
      <c r="CD35" s="638" t="s">
        <v>180</v>
      </c>
      <c r="CE35" s="639"/>
      <c r="CF35" s="639"/>
      <c r="CG35" s="639"/>
      <c r="CH35" s="639"/>
      <c r="CI35" s="639"/>
      <c r="CJ35" s="639"/>
      <c r="CK35" s="639"/>
      <c r="CL35" s="639"/>
      <c r="CM35" s="639"/>
      <c r="CN35" s="639"/>
      <c r="CO35" s="639"/>
      <c r="CP35" s="639"/>
      <c r="CQ35" s="640"/>
      <c r="CR35" s="622">
        <v>8540977</v>
      </c>
      <c r="CS35" s="657"/>
      <c r="CT35" s="657"/>
      <c r="CU35" s="657"/>
      <c r="CV35" s="657"/>
      <c r="CW35" s="657"/>
      <c r="CX35" s="657"/>
      <c r="CY35" s="658"/>
      <c r="CZ35" s="662">
        <v>1.2</v>
      </c>
      <c r="DA35" s="663"/>
      <c r="DB35" s="663"/>
      <c r="DC35" s="664"/>
      <c r="DD35" s="637">
        <v>4802777</v>
      </c>
      <c r="DE35" s="657"/>
      <c r="DF35" s="657"/>
      <c r="DG35" s="657"/>
      <c r="DH35" s="657"/>
      <c r="DI35" s="657"/>
      <c r="DJ35" s="657"/>
      <c r="DK35" s="658"/>
      <c r="DL35" s="637">
        <v>4802777</v>
      </c>
      <c r="DM35" s="657"/>
      <c r="DN35" s="657"/>
      <c r="DO35" s="657"/>
      <c r="DP35" s="657"/>
      <c r="DQ35" s="657"/>
      <c r="DR35" s="657"/>
      <c r="DS35" s="657"/>
      <c r="DT35" s="657"/>
      <c r="DU35" s="657"/>
      <c r="DV35" s="658"/>
      <c r="DW35" s="631">
        <v>1.4</v>
      </c>
      <c r="DX35" s="655"/>
      <c r="DY35" s="655"/>
      <c r="DZ35" s="655"/>
      <c r="EA35" s="655"/>
      <c r="EB35" s="655"/>
      <c r="EC35" s="656"/>
    </row>
    <row r="36" spans="2:133" ht="11.25" customHeight="1">
      <c r="B36" s="668" t="s">
        <v>179</v>
      </c>
      <c r="C36" s="669"/>
      <c r="D36" s="669"/>
      <c r="E36" s="669"/>
      <c r="F36" s="669"/>
      <c r="G36" s="669"/>
      <c r="H36" s="669"/>
      <c r="I36" s="669"/>
      <c r="J36" s="669"/>
      <c r="K36" s="669"/>
      <c r="L36" s="669"/>
      <c r="M36" s="669"/>
      <c r="N36" s="669"/>
      <c r="O36" s="669"/>
      <c r="P36" s="669"/>
      <c r="Q36" s="670"/>
      <c r="R36" s="697">
        <v>699584539</v>
      </c>
      <c r="S36" s="698"/>
      <c r="T36" s="698"/>
      <c r="U36" s="698"/>
      <c r="V36" s="698"/>
      <c r="W36" s="698"/>
      <c r="X36" s="698"/>
      <c r="Y36" s="699"/>
      <c r="Z36" s="700">
        <v>100</v>
      </c>
      <c r="AA36" s="700"/>
      <c r="AB36" s="700"/>
      <c r="AC36" s="700"/>
      <c r="AD36" s="701">
        <v>314885874</v>
      </c>
      <c r="AE36" s="701"/>
      <c r="AF36" s="701"/>
      <c r="AG36" s="701"/>
      <c r="AH36" s="701"/>
      <c r="AI36" s="701"/>
      <c r="AJ36" s="701"/>
      <c r="AK36" s="701"/>
      <c r="AL36" s="702">
        <v>100</v>
      </c>
      <c r="AM36" s="688"/>
      <c r="AN36" s="688"/>
      <c r="AO36" s="703"/>
      <c r="AQ36" s="704" t="s">
        <v>178</v>
      </c>
      <c r="AR36" s="705"/>
      <c r="AS36" s="705"/>
      <c r="AT36" s="705"/>
      <c r="AU36" s="705"/>
      <c r="AV36" s="705"/>
      <c r="AW36" s="705"/>
      <c r="AX36" s="705"/>
      <c r="AY36" s="706"/>
      <c r="AZ36" s="622">
        <v>21534515</v>
      </c>
      <c r="BA36" s="623"/>
      <c r="BB36" s="623"/>
      <c r="BC36" s="623"/>
      <c r="BD36" s="657"/>
      <c r="BE36" s="657"/>
      <c r="BF36" s="685"/>
      <c r="BG36" s="638" t="s">
        <v>177</v>
      </c>
      <c r="BH36" s="639"/>
      <c r="BI36" s="639"/>
      <c r="BJ36" s="639"/>
      <c r="BK36" s="639"/>
      <c r="BL36" s="639"/>
      <c r="BM36" s="639"/>
      <c r="BN36" s="639"/>
      <c r="BO36" s="639"/>
      <c r="BP36" s="639"/>
      <c r="BQ36" s="639"/>
      <c r="BR36" s="639"/>
      <c r="BS36" s="639"/>
      <c r="BT36" s="639"/>
      <c r="BU36" s="640"/>
      <c r="BV36" s="622">
        <v>-10553086</v>
      </c>
      <c r="BW36" s="623"/>
      <c r="BX36" s="623"/>
      <c r="BY36" s="623"/>
      <c r="BZ36" s="623"/>
      <c r="CA36" s="623"/>
      <c r="CB36" s="641"/>
      <c r="CD36" s="638" t="s">
        <v>176</v>
      </c>
      <c r="CE36" s="639"/>
      <c r="CF36" s="639"/>
      <c r="CG36" s="639"/>
      <c r="CH36" s="639"/>
      <c r="CI36" s="639"/>
      <c r="CJ36" s="639"/>
      <c r="CK36" s="639"/>
      <c r="CL36" s="639"/>
      <c r="CM36" s="639"/>
      <c r="CN36" s="639"/>
      <c r="CO36" s="639"/>
      <c r="CP36" s="639"/>
      <c r="CQ36" s="640"/>
      <c r="CR36" s="622">
        <v>54580950</v>
      </c>
      <c r="CS36" s="623"/>
      <c r="CT36" s="623"/>
      <c r="CU36" s="623"/>
      <c r="CV36" s="623"/>
      <c r="CW36" s="623"/>
      <c r="CX36" s="623"/>
      <c r="CY36" s="624"/>
      <c r="CZ36" s="662">
        <v>7.8</v>
      </c>
      <c r="DA36" s="663"/>
      <c r="DB36" s="663"/>
      <c r="DC36" s="664"/>
      <c r="DD36" s="637">
        <v>50735554</v>
      </c>
      <c r="DE36" s="623"/>
      <c r="DF36" s="623"/>
      <c r="DG36" s="623"/>
      <c r="DH36" s="623"/>
      <c r="DI36" s="623"/>
      <c r="DJ36" s="623"/>
      <c r="DK36" s="624"/>
      <c r="DL36" s="637">
        <v>35365929</v>
      </c>
      <c r="DM36" s="623"/>
      <c r="DN36" s="623"/>
      <c r="DO36" s="623"/>
      <c r="DP36" s="623"/>
      <c r="DQ36" s="623"/>
      <c r="DR36" s="623"/>
      <c r="DS36" s="623"/>
      <c r="DT36" s="623"/>
      <c r="DU36" s="623"/>
      <c r="DV36" s="624"/>
      <c r="DW36" s="631">
        <v>10.1</v>
      </c>
      <c r="DX36" s="655"/>
      <c r="DY36" s="655"/>
      <c r="DZ36" s="655"/>
      <c r="EA36" s="655"/>
      <c r="EB36" s="655"/>
      <c r="EC36" s="656"/>
    </row>
    <row r="37" spans="2:133" ht="11.25" customHeight="1">
      <c r="AQ37" s="704" t="s">
        <v>175</v>
      </c>
      <c r="AR37" s="705"/>
      <c r="AS37" s="705"/>
      <c r="AT37" s="705"/>
      <c r="AU37" s="705"/>
      <c r="AV37" s="705"/>
      <c r="AW37" s="705"/>
      <c r="AX37" s="705"/>
      <c r="AY37" s="706"/>
      <c r="AZ37" s="622">
        <v>11496379</v>
      </c>
      <c r="BA37" s="623"/>
      <c r="BB37" s="623"/>
      <c r="BC37" s="623"/>
      <c r="BD37" s="657"/>
      <c r="BE37" s="657"/>
      <c r="BF37" s="685"/>
      <c r="BG37" s="638" t="s">
        <v>174</v>
      </c>
      <c r="BH37" s="639"/>
      <c r="BI37" s="639"/>
      <c r="BJ37" s="639"/>
      <c r="BK37" s="639"/>
      <c r="BL37" s="639"/>
      <c r="BM37" s="639"/>
      <c r="BN37" s="639"/>
      <c r="BO37" s="639"/>
      <c r="BP37" s="639"/>
      <c r="BQ37" s="639"/>
      <c r="BR37" s="639"/>
      <c r="BS37" s="639"/>
      <c r="BT37" s="639"/>
      <c r="BU37" s="640"/>
      <c r="BV37" s="622">
        <v>213658</v>
      </c>
      <c r="BW37" s="623"/>
      <c r="BX37" s="623"/>
      <c r="BY37" s="623"/>
      <c r="BZ37" s="623"/>
      <c r="CA37" s="623"/>
      <c r="CB37" s="641"/>
      <c r="CD37" s="638" t="s">
        <v>173</v>
      </c>
      <c r="CE37" s="639"/>
      <c r="CF37" s="639"/>
      <c r="CG37" s="639"/>
      <c r="CH37" s="639"/>
      <c r="CI37" s="639"/>
      <c r="CJ37" s="639"/>
      <c r="CK37" s="639"/>
      <c r="CL37" s="639"/>
      <c r="CM37" s="639"/>
      <c r="CN37" s="639"/>
      <c r="CO37" s="639"/>
      <c r="CP37" s="639"/>
      <c r="CQ37" s="640"/>
      <c r="CR37" s="622">
        <v>362345</v>
      </c>
      <c r="CS37" s="657"/>
      <c r="CT37" s="657"/>
      <c r="CU37" s="657"/>
      <c r="CV37" s="657"/>
      <c r="CW37" s="657"/>
      <c r="CX37" s="657"/>
      <c r="CY37" s="658"/>
      <c r="CZ37" s="662">
        <v>0.1</v>
      </c>
      <c r="DA37" s="663"/>
      <c r="DB37" s="663"/>
      <c r="DC37" s="664"/>
      <c r="DD37" s="637">
        <v>361345</v>
      </c>
      <c r="DE37" s="657"/>
      <c r="DF37" s="657"/>
      <c r="DG37" s="657"/>
      <c r="DH37" s="657"/>
      <c r="DI37" s="657"/>
      <c r="DJ37" s="657"/>
      <c r="DK37" s="658"/>
      <c r="DL37" s="637">
        <v>361345</v>
      </c>
      <c r="DM37" s="657"/>
      <c r="DN37" s="657"/>
      <c r="DO37" s="657"/>
      <c r="DP37" s="657"/>
      <c r="DQ37" s="657"/>
      <c r="DR37" s="657"/>
      <c r="DS37" s="657"/>
      <c r="DT37" s="657"/>
      <c r="DU37" s="657"/>
      <c r="DV37" s="658"/>
      <c r="DW37" s="631">
        <v>0.1</v>
      </c>
      <c r="DX37" s="655"/>
      <c r="DY37" s="655"/>
      <c r="DZ37" s="655"/>
      <c r="EA37" s="655"/>
      <c r="EB37" s="655"/>
      <c r="EC37" s="656"/>
    </row>
    <row r="38" spans="2:133" ht="11.25" customHeight="1">
      <c r="AQ38" s="704" t="s">
        <v>172</v>
      </c>
      <c r="AR38" s="705"/>
      <c r="AS38" s="705"/>
      <c r="AT38" s="705"/>
      <c r="AU38" s="705"/>
      <c r="AV38" s="705"/>
      <c r="AW38" s="705"/>
      <c r="AX38" s="705"/>
      <c r="AY38" s="706"/>
      <c r="AZ38" s="622">
        <v>1553000</v>
      </c>
      <c r="BA38" s="623"/>
      <c r="BB38" s="623"/>
      <c r="BC38" s="623"/>
      <c r="BD38" s="657"/>
      <c r="BE38" s="657"/>
      <c r="BF38" s="685"/>
      <c r="BG38" s="638" t="s">
        <v>171</v>
      </c>
      <c r="BH38" s="639"/>
      <c r="BI38" s="639"/>
      <c r="BJ38" s="639"/>
      <c r="BK38" s="639"/>
      <c r="BL38" s="639"/>
      <c r="BM38" s="639"/>
      <c r="BN38" s="639"/>
      <c r="BO38" s="639"/>
      <c r="BP38" s="639"/>
      <c r="BQ38" s="639"/>
      <c r="BR38" s="639"/>
      <c r="BS38" s="639"/>
      <c r="BT38" s="639"/>
      <c r="BU38" s="640"/>
      <c r="BV38" s="622">
        <v>327324</v>
      </c>
      <c r="BW38" s="623"/>
      <c r="BX38" s="623"/>
      <c r="BY38" s="623"/>
      <c r="BZ38" s="623"/>
      <c r="CA38" s="623"/>
      <c r="CB38" s="641"/>
      <c r="CD38" s="638" t="s">
        <v>170</v>
      </c>
      <c r="CE38" s="639"/>
      <c r="CF38" s="639"/>
      <c r="CG38" s="639"/>
      <c r="CH38" s="639"/>
      <c r="CI38" s="639"/>
      <c r="CJ38" s="639"/>
      <c r="CK38" s="639"/>
      <c r="CL38" s="639"/>
      <c r="CM38" s="639"/>
      <c r="CN38" s="639"/>
      <c r="CO38" s="639"/>
      <c r="CP38" s="639"/>
      <c r="CQ38" s="640"/>
      <c r="CR38" s="622">
        <v>57712249</v>
      </c>
      <c r="CS38" s="623"/>
      <c r="CT38" s="623"/>
      <c r="CU38" s="623"/>
      <c r="CV38" s="623"/>
      <c r="CW38" s="623"/>
      <c r="CX38" s="623"/>
      <c r="CY38" s="624"/>
      <c r="CZ38" s="662">
        <v>8.3000000000000007</v>
      </c>
      <c r="DA38" s="663"/>
      <c r="DB38" s="663"/>
      <c r="DC38" s="664"/>
      <c r="DD38" s="637">
        <v>46781744</v>
      </c>
      <c r="DE38" s="623"/>
      <c r="DF38" s="623"/>
      <c r="DG38" s="623"/>
      <c r="DH38" s="623"/>
      <c r="DI38" s="623"/>
      <c r="DJ38" s="623"/>
      <c r="DK38" s="624"/>
      <c r="DL38" s="637">
        <v>39961261</v>
      </c>
      <c r="DM38" s="623"/>
      <c r="DN38" s="623"/>
      <c r="DO38" s="623"/>
      <c r="DP38" s="623"/>
      <c r="DQ38" s="623"/>
      <c r="DR38" s="623"/>
      <c r="DS38" s="623"/>
      <c r="DT38" s="623"/>
      <c r="DU38" s="623"/>
      <c r="DV38" s="624"/>
      <c r="DW38" s="631">
        <v>11.4</v>
      </c>
      <c r="DX38" s="655"/>
      <c r="DY38" s="655"/>
      <c r="DZ38" s="655"/>
      <c r="EA38" s="655"/>
      <c r="EB38" s="655"/>
      <c r="EC38" s="656"/>
    </row>
    <row r="39" spans="2:133" ht="11.25" customHeight="1">
      <c r="AQ39" s="704" t="s">
        <v>169</v>
      </c>
      <c r="AR39" s="705"/>
      <c r="AS39" s="705"/>
      <c r="AT39" s="705"/>
      <c r="AU39" s="705"/>
      <c r="AV39" s="705"/>
      <c r="AW39" s="705"/>
      <c r="AX39" s="705"/>
      <c r="AY39" s="706"/>
      <c r="AZ39" s="622">
        <v>1299026</v>
      </c>
      <c r="BA39" s="623"/>
      <c r="BB39" s="623"/>
      <c r="BC39" s="623"/>
      <c r="BD39" s="657"/>
      <c r="BE39" s="657"/>
      <c r="BF39" s="685"/>
      <c r="BG39" s="707" t="s">
        <v>168</v>
      </c>
      <c r="BH39" s="708"/>
      <c r="BI39" s="708"/>
      <c r="BJ39" s="708"/>
      <c r="BK39" s="708"/>
      <c r="BL39" s="88"/>
      <c r="BM39" s="639" t="s">
        <v>167</v>
      </c>
      <c r="BN39" s="639"/>
      <c r="BO39" s="639"/>
      <c r="BP39" s="639"/>
      <c r="BQ39" s="639"/>
      <c r="BR39" s="639"/>
      <c r="BS39" s="639"/>
      <c r="BT39" s="639"/>
      <c r="BU39" s="640"/>
      <c r="BV39" s="622">
        <v>86</v>
      </c>
      <c r="BW39" s="623"/>
      <c r="BX39" s="623"/>
      <c r="BY39" s="623"/>
      <c r="BZ39" s="623"/>
      <c r="CA39" s="623"/>
      <c r="CB39" s="641"/>
      <c r="CD39" s="638" t="s">
        <v>166</v>
      </c>
      <c r="CE39" s="639"/>
      <c r="CF39" s="639"/>
      <c r="CG39" s="639"/>
      <c r="CH39" s="639"/>
      <c r="CI39" s="639"/>
      <c r="CJ39" s="639"/>
      <c r="CK39" s="639"/>
      <c r="CL39" s="639"/>
      <c r="CM39" s="639"/>
      <c r="CN39" s="639"/>
      <c r="CO39" s="639"/>
      <c r="CP39" s="639"/>
      <c r="CQ39" s="640"/>
      <c r="CR39" s="622">
        <v>2156696</v>
      </c>
      <c r="CS39" s="657"/>
      <c r="CT39" s="657"/>
      <c r="CU39" s="657"/>
      <c r="CV39" s="657"/>
      <c r="CW39" s="657"/>
      <c r="CX39" s="657"/>
      <c r="CY39" s="658"/>
      <c r="CZ39" s="662">
        <v>0.3</v>
      </c>
      <c r="DA39" s="663"/>
      <c r="DB39" s="663"/>
      <c r="DC39" s="664"/>
      <c r="DD39" s="637">
        <v>1300934</v>
      </c>
      <c r="DE39" s="657"/>
      <c r="DF39" s="657"/>
      <c r="DG39" s="657"/>
      <c r="DH39" s="657"/>
      <c r="DI39" s="657"/>
      <c r="DJ39" s="657"/>
      <c r="DK39" s="658"/>
      <c r="DL39" s="637" t="s">
        <v>162</v>
      </c>
      <c r="DM39" s="657"/>
      <c r="DN39" s="657"/>
      <c r="DO39" s="657"/>
      <c r="DP39" s="657"/>
      <c r="DQ39" s="657"/>
      <c r="DR39" s="657"/>
      <c r="DS39" s="657"/>
      <c r="DT39" s="657"/>
      <c r="DU39" s="657"/>
      <c r="DV39" s="658"/>
      <c r="DW39" s="631" t="s">
        <v>162</v>
      </c>
      <c r="DX39" s="655"/>
      <c r="DY39" s="655"/>
      <c r="DZ39" s="655"/>
      <c r="EA39" s="655"/>
      <c r="EB39" s="655"/>
      <c r="EC39" s="656"/>
    </row>
    <row r="40" spans="2:133" ht="11.25" customHeight="1">
      <c r="B40" s="84"/>
      <c r="C40" s="84"/>
      <c r="D40" s="84"/>
      <c r="E40" s="84"/>
      <c r="F40" s="84"/>
      <c r="G40" s="84"/>
      <c r="H40" s="84"/>
      <c r="I40" s="84"/>
      <c r="J40" s="84"/>
      <c r="K40" s="84"/>
      <c r="L40" s="84"/>
      <c r="M40" s="84"/>
      <c r="N40" s="84"/>
      <c r="O40" s="84"/>
      <c r="P40" s="84"/>
      <c r="Q40" s="84"/>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Q40" s="704" t="s">
        <v>165</v>
      </c>
      <c r="AR40" s="705"/>
      <c r="AS40" s="705"/>
      <c r="AT40" s="705"/>
      <c r="AU40" s="705"/>
      <c r="AV40" s="705"/>
      <c r="AW40" s="705"/>
      <c r="AX40" s="705"/>
      <c r="AY40" s="706"/>
      <c r="AZ40" s="622">
        <v>16794737</v>
      </c>
      <c r="BA40" s="623"/>
      <c r="BB40" s="623"/>
      <c r="BC40" s="623"/>
      <c r="BD40" s="657"/>
      <c r="BE40" s="657"/>
      <c r="BF40" s="685"/>
      <c r="BG40" s="707"/>
      <c r="BH40" s="708"/>
      <c r="BI40" s="708"/>
      <c r="BJ40" s="708"/>
      <c r="BK40" s="708"/>
      <c r="BL40" s="88"/>
      <c r="BM40" s="639" t="s">
        <v>164</v>
      </c>
      <c r="BN40" s="639"/>
      <c r="BO40" s="639"/>
      <c r="BP40" s="639"/>
      <c r="BQ40" s="639"/>
      <c r="BR40" s="639"/>
      <c r="BS40" s="639"/>
      <c r="BT40" s="639"/>
      <c r="BU40" s="640"/>
      <c r="BV40" s="622">
        <v>114</v>
      </c>
      <c r="BW40" s="623"/>
      <c r="BX40" s="623"/>
      <c r="BY40" s="623"/>
      <c r="BZ40" s="623"/>
      <c r="CA40" s="623"/>
      <c r="CB40" s="641"/>
      <c r="CD40" s="638" t="s">
        <v>163</v>
      </c>
      <c r="CE40" s="639"/>
      <c r="CF40" s="639"/>
      <c r="CG40" s="639"/>
      <c r="CH40" s="639"/>
      <c r="CI40" s="639"/>
      <c r="CJ40" s="639"/>
      <c r="CK40" s="639"/>
      <c r="CL40" s="639"/>
      <c r="CM40" s="639"/>
      <c r="CN40" s="639"/>
      <c r="CO40" s="639"/>
      <c r="CP40" s="639"/>
      <c r="CQ40" s="640"/>
      <c r="CR40" s="622">
        <v>62338930</v>
      </c>
      <c r="CS40" s="623"/>
      <c r="CT40" s="623"/>
      <c r="CU40" s="623"/>
      <c r="CV40" s="623"/>
      <c r="CW40" s="623"/>
      <c r="CX40" s="623"/>
      <c r="CY40" s="624"/>
      <c r="CZ40" s="662">
        <v>8.9</v>
      </c>
      <c r="DA40" s="663"/>
      <c r="DB40" s="663"/>
      <c r="DC40" s="664"/>
      <c r="DD40" s="637">
        <v>1222404</v>
      </c>
      <c r="DE40" s="623"/>
      <c r="DF40" s="623"/>
      <c r="DG40" s="623"/>
      <c r="DH40" s="623"/>
      <c r="DI40" s="623"/>
      <c r="DJ40" s="623"/>
      <c r="DK40" s="624"/>
      <c r="DL40" s="637" t="s">
        <v>162</v>
      </c>
      <c r="DM40" s="623"/>
      <c r="DN40" s="623"/>
      <c r="DO40" s="623"/>
      <c r="DP40" s="623"/>
      <c r="DQ40" s="623"/>
      <c r="DR40" s="623"/>
      <c r="DS40" s="623"/>
      <c r="DT40" s="623"/>
      <c r="DU40" s="623"/>
      <c r="DV40" s="624"/>
      <c r="DW40" s="631" t="s">
        <v>162</v>
      </c>
      <c r="DX40" s="655"/>
      <c r="DY40" s="655"/>
      <c r="DZ40" s="655"/>
      <c r="EA40" s="655"/>
      <c r="EB40" s="655"/>
      <c r="EC40" s="656"/>
    </row>
    <row r="41" spans="2:133" ht="11.25" customHeight="1">
      <c r="B41" s="84"/>
      <c r="C41" s="84"/>
      <c r="D41" s="84"/>
      <c r="E41" s="84"/>
      <c r="F41" s="84"/>
      <c r="G41" s="84"/>
      <c r="H41" s="84"/>
      <c r="I41" s="84"/>
      <c r="J41" s="84"/>
      <c r="K41" s="84"/>
      <c r="L41" s="84"/>
      <c r="M41" s="84"/>
      <c r="N41" s="84"/>
      <c r="O41" s="84"/>
      <c r="P41" s="84"/>
      <c r="Q41" s="84"/>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Q41" s="648" t="s">
        <v>161</v>
      </c>
      <c r="AR41" s="649"/>
      <c r="AS41" s="649"/>
      <c r="AT41" s="649"/>
      <c r="AU41" s="649"/>
      <c r="AV41" s="649"/>
      <c r="AW41" s="649"/>
      <c r="AX41" s="649"/>
      <c r="AY41" s="650"/>
      <c r="AZ41" s="697">
        <v>39027320</v>
      </c>
      <c r="BA41" s="698"/>
      <c r="BB41" s="698"/>
      <c r="BC41" s="698"/>
      <c r="BD41" s="687"/>
      <c r="BE41" s="687"/>
      <c r="BF41" s="689"/>
      <c r="BG41" s="709"/>
      <c r="BH41" s="710"/>
      <c r="BI41" s="710"/>
      <c r="BJ41" s="710"/>
      <c r="BK41" s="710"/>
      <c r="BL41" s="87"/>
      <c r="BM41" s="649" t="s">
        <v>160</v>
      </c>
      <c r="BN41" s="649"/>
      <c r="BO41" s="649"/>
      <c r="BP41" s="649"/>
      <c r="BQ41" s="649"/>
      <c r="BR41" s="649"/>
      <c r="BS41" s="649"/>
      <c r="BT41" s="649"/>
      <c r="BU41" s="650"/>
      <c r="BV41" s="697">
        <v>312</v>
      </c>
      <c r="BW41" s="698"/>
      <c r="BX41" s="698"/>
      <c r="BY41" s="698"/>
      <c r="BZ41" s="698"/>
      <c r="CA41" s="698"/>
      <c r="CB41" s="711"/>
      <c r="CD41" s="638" t="s">
        <v>159</v>
      </c>
      <c r="CE41" s="639"/>
      <c r="CF41" s="639"/>
      <c r="CG41" s="639"/>
      <c r="CH41" s="639"/>
      <c r="CI41" s="639"/>
      <c r="CJ41" s="639"/>
      <c r="CK41" s="639"/>
      <c r="CL41" s="639"/>
      <c r="CM41" s="639"/>
      <c r="CN41" s="639"/>
      <c r="CO41" s="639"/>
      <c r="CP41" s="639"/>
      <c r="CQ41" s="640"/>
      <c r="CR41" s="622" t="s">
        <v>158</v>
      </c>
      <c r="CS41" s="657"/>
      <c r="CT41" s="657"/>
      <c r="CU41" s="657"/>
      <c r="CV41" s="657"/>
      <c r="CW41" s="657"/>
      <c r="CX41" s="657"/>
      <c r="CY41" s="658"/>
      <c r="CZ41" s="662" t="s">
        <v>158</v>
      </c>
      <c r="DA41" s="663"/>
      <c r="DB41" s="663"/>
      <c r="DC41" s="664"/>
      <c r="DD41" s="637" t="s">
        <v>158</v>
      </c>
      <c r="DE41" s="657"/>
      <c r="DF41" s="657"/>
      <c r="DG41" s="657"/>
      <c r="DH41" s="657"/>
      <c r="DI41" s="657"/>
      <c r="DJ41" s="657"/>
      <c r="DK41" s="658"/>
      <c r="DL41" s="715"/>
      <c r="DM41" s="716"/>
      <c r="DN41" s="716"/>
      <c r="DO41" s="716"/>
      <c r="DP41" s="716"/>
      <c r="DQ41" s="716"/>
      <c r="DR41" s="716"/>
      <c r="DS41" s="716"/>
      <c r="DT41" s="716"/>
      <c r="DU41" s="716"/>
      <c r="DV41" s="717"/>
      <c r="DW41" s="712"/>
      <c r="DX41" s="713"/>
      <c r="DY41" s="713"/>
      <c r="DZ41" s="713"/>
      <c r="EA41" s="713"/>
      <c r="EB41" s="713"/>
      <c r="EC41" s="714"/>
    </row>
    <row r="42" spans="2:133" ht="11.25" customHeight="1">
      <c r="B42" s="84" t="s">
        <v>157</v>
      </c>
      <c r="C42" s="84"/>
      <c r="D42" s="84"/>
      <c r="E42" s="84"/>
      <c r="F42" s="84"/>
      <c r="G42" s="84"/>
      <c r="H42" s="84"/>
      <c r="I42" s="84"/>
      <c r="J42" s="84"/>
      <c r="K42" s="84"/>
      <c r="L42" s="84"/>
      <c r="M42" s="84"/>
      <c r="N42" s="84"/>
      <c r="O42" s="84"/>
      <c r="P42" s="84"/>
      <c r="Q42" s="84"/>
      <c r="R42" s="83"/>
      <c r="S42" s="83"/>
      <c r="T42" s="83"/>
      <c r="U42" s="83"/>
      <c r="V42" s="83"/>
      <c r="W42" s="83"/>
      <c r="X42" s="83"/>
      <c r="Y42" s="83"/>
      <c r="Z42" s="83"/>
      <c r="AA42" s="83"/>
      <c r="AB42" s="83"/>
      <c r="AC42" s="83"/>
      <c r="AD42" s="83"/>
      <c r="AE42" s="83"/>
      <c r="AF42" s="83"/>
      <c r="AG42" s="83"/>
      <c r="AH42" s="83"/>
      <c r="AI42" s="83"/>
      <c r="AJ42" s="83"/>
      <c r="AK42" s="83"/>
      <c r="AL42" s="83"/>
      <c r="AM42" s="83"/>
      <c r="AN42" s="83"/>
      <c r="AO42" s="83"/>
      <c r="BV42" s="86"/>
      <c r="BW42" s="86"/>
      <c r="BX42" s="86"/>
      <c r="BY42" s="86"/>
      <c r="BZ42" s="86"/>
      <c r="CA42" s="86"/>
      <c r="CB42" s="86"/>
      <c r="CD42" s="628" t="s">
        <v>156</v>
      </c>
      <c r="CE42" s="629"/>
      <c r="CF42" s="629"/>
      <c r="CG42" s="629"/>
      <c r="CH42" s="629"/>
      <c r="CI42" s="629"/>
      <c r="CJ42" s="629"/>
      <c r="CK42" s="629"/>
      <c r="CL42" s="629"/>
      <c r="CM42" s="629"/>
      <c r="CN42" s="629"/>
      <c r="CO42" s="629"/>
      <c r="CP42" s="629"/>
      <c r="CQ42" s="630"/>
      <c r="CR42" s="622">
        <v>59860279</v>
      </c>
      <c r="CS42" s="623"/>
      <c r="CT42" s="623"/>
      <c r="CU42" s="623"/>
      <c r="CV42" s="623"/>
      <c r="CW42" s="623"/>
      <c r="CX42" s="623"/>
      <c r="CY42" s="624"/>
      <c r="CZ42" s="662">
        <v>8.6</v>
      </c>
      <c r="DA42" s="721"/>
      <c r="DB42" s="721"/>
      <c r="DC42" s="722"/>
      <c r="DD42" s="637">
        <v>11186829</v>
      </c>
      <c r="DE42" s="623"/>
      <c r="DF42" s="623"/>
      <c r="DG42" s="623"/>
      <c r="DH42" s="623"/>
      <c r="DI42" s="623"/>
      <c r="DJ42" s="623"/>
      <c r="DK42" s="624"/>
      <c r="DL42" s="715"/>
      <c r="DM42" s="716"/>
      <c r="DN42" s="716"/>
      <c r="DO42" s="716"/>
      <c r="DP42" s="716"/>
      <c r="DQ42" s="716"/>
      <c r="DR42" s="716"/>
      <c r="DS42" s="716"/>
      <c r="DT42" s="716"/>
      <c r="DU42" s="716"/>
      <c r="DV42" s="717"/>
      <c r="DW42" s="712"/>
      <c r="DX42" s="713"/>
      <c r="DY42" s="713"/>
      <c r="DZ42" s="713"/>
      <c r="EA42" s="713"/>
      <c r="EB42" s="713"/>
      <c r="EC42" s="714"/>
    </row>
    <row r="43" spans="2:133" ht="11.25" customHeight="1">
      <c r="B43" s="85" t="s">
        <v>155</v>
      </c>
      <c r="C43" s="84"/>
      <c r="D43" s="84"/>
      <c r="E43" s="84"/>
      <c r="F43" s="84"/>
      <c r="G43" s="84"/>
      <c r="H43" s="84"/>
      <c r="I43" s="84"/>
      <c r="J43" s="84"/>
      <c r="K43" s="84"/>
      <c r="L43" s="84"/>
      <c r="M43" s="84"/>
      <c r="N43" s="84"/>
      <c r="O43" s="84"/>
      <c r="P43" s="84"/>
      <c r="Q43" s="84"/>
      <c r="R43" s="83"/>
      <c r="S43" s="83"/>
      <c r="T43" s="83"/>
      <c r="U43" s="83"/>
      <c r="V43" s="83"/>
      <c r="W43" s="83"/>
      <c r="X43" s="83"/>
      <c r="Y43" s="83"/>
      <c r="Z43" s="83"/>
      <c r="AA43" s="83"/>
      <c r="AB43" s="83"/>
      <c r="AC43" s="83"/>
      <c r="AD43" s="83"/>
      <c r="AE43" s="83"/>
      <c r="AF43" s="83"/>
      <c r="AG43" s="83"/>
      <c r="AH43" s="83"/>
      <c r="AI43" s="83"/>
      <c r="AJ43" s="83"/>
      <c r="AK43" s="83"/>
      <c r="AL43" s="83"/>
      <c r="AM43" s="83"/>
      <c r="AN43" s="83"/>
      <c r="AO43" s="83"/>
      <c r="CD43" s="628" t="s">
        <v>154</v>
      </c>
      <c r="CE43" s="629"/>
      <c r="CF43" s="629"/>
      <c r="CG43" s="629"/>
      <c r="CH43" s="629"/>
      <c r="CI43" s="629"/>
      <c r="CJ43" s="629"/>
      <c r="CK43" s="629"/>
      <c r="CL43" s="629"/>
      <c r="CM43" s="629"/>
      <c r="CN43" s="629"/>
      <c r="CO43" s="629"/>
      <c r="CP43" s="629"/>
      <c r="CQ43" s="630"/>
      <c r="CR43" s="622">
        <v>1107984</v>
      </c>
      <c r="CS43" s="657"/>
      <c r="CT43" s="657"/>
      <c r="CU43" s="657"/>
      <c r="CV43" s="657"/>
      <c r="CW43" s="657"/>
      <c r="CX43" s="657"/>
      <c r="CY43" s="658"/>
      <c r="CZ43" s="662">
        <v>0.2</v>
      </c>
      <c r="DA43" s="663"/>
      <c r="DB43" s="663"/>
      <c r="DC43" s="664"/>
      <c r="DD43" s="637">
        <v>913123</v>
      </c>
      <c r="DE43" s="657"/>
      <c r="DF43" s="657"/>
      <c r="DG43" s="657"/>
      <c r="DH43" s="657"/>
      <c r="DI43" s="657"/>
      <c r="DJ43" s="657"/>
      <c r="DK43" s="658"/>
      <c r="DL43" s="715"/>
      <c r="DM43" s="716"/>
      <c r="DN43" s="716"/>
      <c r="DO43" s="716"/>
      <c r="DP43" s="716"/>
      <c r="DQ43" s="716"/>
      <c r="DR43" s="716"/>
      <c r="DS43" s="716"/>
      <c r="DT43" s="716"/>
      <c r="DU43" s="716"/>
      <c r="DV43" s="717"/>
      <c r="DW43" s="712"/>
      <c r="DX43" s="713"/>
      <c r="DY43" s="713"/>
      <c r="DZ43" s="713"/>
      <c r="EA43" s="713"/>
      <c r="EB43" s="713"/>
      <c r="EC43" s="714"/>
    </row>
    <row r="44" spans="2:133" ht="11.25" customHeight="1">
      <c r="B44" s="82" t="s">
        <v>153</v>
      </c>
      <c r="CD44" s="731" t="s">
        <v>152</v>
      </c>
      <c r="CE44" s="732"/>
      <c r="CF44" s="628" t="s">
        <v>151</v>
      </c>
      <c r="CG44" s="629"/>
      <c r="CH44" s="629"/>
      <c r="CI44" s="629"/>
      <c r="CJ44" s="629"/>
      <c r="CK44" s="629"/>
      <c r="CL44" s="629"/>
      <c r="CM44" s="629"/>
      <c r="CN44" s="629"/>
      <c r="CO44" s="629"/>
      <c r="CP44" s="629"/>
      <c r="CQ44" s="630"/>
      <c r="CR44" s="622">
        <v>59540822</v>
      </c>
      <c r="CS44" s="623"/>
      <c r="CT44" s="623"/>
      <c r="CU44" s="623"/>
      <c r="CV44" s="623"/>
      <c r="CW44" s="623"/>
      <c r="CX44" s="623"/>
      <c r="CY44" s="624"/>
      <c r="CZ44" s="662">
        <v>8.5</v>
      </c>
      <c r="DA44" s="721"/>
      <c r="DB44" s="721"/>
      <c r="DC44" s="722"/>
      <c r="DD44" s="637">
        <v>11182578</v>
      </c>
      <c r="DE44" s="623"/>
      <c r="DF44" s="623"/>
      <c r="DG44" s="623"/>
      <c r="DH44" s="623"/>
      <c r="DI44" s="623"/>
      <c r="DJ44" s="623"/>
      <c r="DK44" s="624"/>
      <c r="DL44" s="715"/>
      <c r="DM44" s="716"/>
      <c r="DN44" s="716"/>
      <c r="DO44" s="716"/>
      <c r="DP44" s="716"/>
      <c r="DQ44" s="716"/>
      <c r="DR44" s="716"/>
      <c r="DS44" s="716"/>
      <c r="DT44" s="716"/>
      <c r="DU44" s="716"/>
      <c r="DV44" s="717"/>
      <c r="DW44" s="712"/>
      <c r="DX44" s="713"/>
      <c r="DY44" s="713"/>
      <c r="DZ44" s="713"/>
      <c r="EA44" s="713"/>
      <c r="EB44" s="713"/>
      <c r="EC44" s="714"/>
    </row>
    <row r="45" spans="2:133" ht="11.25" customHeight="1">
      <c r="CD45" s="733"/>
      <c r="CE45" s="734"/>
      <c r="CF45" s="628" t="s">
        <v>150</v>
      </c>
      <c r="CG45" s="629"/>
      <c r="CH45" s="629"/>
      <c r="CI45" s="629"/>
      <c r="CJ45" s="629"/>
      <c r="CK45" s="629"/>
      <c r="CL45" s="629"/>
      <c r="CM45" s="629"/>
      <c r="CN45" s="629"/>
      <c r="CO45" s="629"/>
      <c r="CP45" s="629"/>
      <c r="CQ45" s="630"/>
      <c r="CR45" s="622">
        <v>26533533</v>
      </c>
      <c r="CS45" s="657"/>
      <c r="CT45" s="657"/>
      <c r="CU45" s="657"/>
      <c r="CV45" s="657"/>
      <c r="CW45" s="657"/>
      <c r="CX45" s="657"/>
      <c r="CY45" s="658"/>
      <c r="CZ45" s="662">
        <v>3.8</v>
      </c>
      <c r="DA45" s="663"/>
      <c r="DB45" s="663"/>
      <c r="DC45" s="664"/>
      <c r="DD45" s="637">
        <v>648790</v>
      </c>
      <c r="DE45" s="657"/>
      <c r="DF45" s="657"/>
      <c r="DG45" s="657"/>
      <c r="DH45" s="657"/>
      <c r="DI45" s="657"/>
      <c r="DJ45" s="657"/>
      <c r="DK45" s="658"/>
      <c r="DL45" s="715"/>
      <c r="DM45" s="716"/>
      <c r="DN45" s="716"/>
      <c r="DO45" s="716"/>
      <c r="DP45" s="716"/>
      <c r="DQ45" s="716"/>
      <c r="DR45" s="716"/>
      <c r="DS45" s="716"/>
      <c r="DT45" s="716"/>
      <c r="DU45" s="716"/>
      <c r="DV45" s="717"/>
      <c r="DW45" s="712"/>
      <c r="DX45" s="713"/>
      <c r="DY45" s="713"/>
      <c r="DZ45" s="713"/>
      <c r="EA45" s="713"/>
      <c r="EB45" s="713"/>
      <c r="EC45" s="714"/>
    </row>
    <row r="46" spans="2:133" ht="11.25" customHeight="1">
      <c r="CD46" s="733"/>
      <c r="CE46" s="734"/>
      <c r="CF46" s="628" t="s">
        <v>149</v>
      </c>
      <c r="CG46" s="629"/>
      <c r="CH46" s="629"/>
      <c r="CI46" s="629"/>
      <c r="CJ46" s="629"/>
      <c r="CK46" s="629"/>
      <c r="CL46" s="629"/>
      <c r="CM46" s="629"/>
      <c r="CN46" s="629"/>
      <c r="CO46" s="629"/>
      <c r="CP46" s="629"/>
      <c r="CQ46" s="630"/>
      <c r="CR46" s="622">
        <v>31749752</v>
      </c>
      <c r="CS46" s="623"/>
      <c r="CT46" s="623"/>
      <c r="CU46" s="623"/>
      <c r="CV46" s="623"/>
      <c r="CW46" s="623"/>
      <c r="CX46" s="623"/>
      <c r="CY46" s="624"/>
      <c r="CZ46" s="662">
        <v>4.5999999999999996</v>
      </c>
      <c r="DA46" s="721"/>
      <c r="DB46" s="721"/>
      <c r="DC46" s="722"/>
      <c r="DD46" s="637">
        <v>10533251</v>
      </c>
      <c r="DE46" s="623"/>
      <c r="DF46" s="623"/>
      <c r="DG46" s="623"/>
      <c r="DH46" s="623"/>
      <c r="DI46" s="623"/>
      <c r="DJ46" s="623"/>
      <c r="DK46" s="624"/>
      <c r="DL46" s="715"/>
      <c r="DM46" s="716"/>
      <c r="DN46" s="716"/>
      <c r="DO46" s="716"/>
      <c r="DP46" s="716"/>
      <c r="DQ46" s="716"/>
      <c r="DR46" s="716"/>
      <c r="DS46" s="716"/>
      <c r="DT46" s="716"/>
      <c r="DU46" s="716"/>
      <c r="DV46" s="717"/>
      <c r="DW46" s="712"/>
      <c r="DX46" s="713"/>
      <c r="DY46" s="713"/>
      <c r="DZ46" s="713"/>
      <c r="EA46" s="713"/>
      <c r="EB46" s="713"/>
      <c r="EC46" s="714"/>
    </row>
    <row r="47" spans="2:133" ht="11.25" customHeight="1">
      <c r="CD47" s="733"/>
      <c r="CE47" s="734"/>
      <c r="CF47" s="628" t="s">
        <v>148</v>
      </c>
      <c r="CG47" s="629"/>
      <c r="CH47" s="629"/>
      <c r="CI47" s="629"/>
      <c r="CJ47" s="629"/>
      <c r="CK47" s="629"/>
      <c r="CL47" s="629"/>
      <c r="CM47" s="629"/>
      <c r="CN47" s="629"/>
      <c r="CO47" s="629"/>
      <c r="CP47" s="629"/>
      <c r="CQ47" s="630"/>
      <c r="CR47" s="622">
        <v>319457</v>
      </c>
      <c r="CS47" s="657"/>
      <c r="CT47" s="657"/>
      <c r="CU47" s="657"/>
      <c r="CV47" s="657"/>
      <c r="CW47" s="657"/>
      <c r="CX47" s="657"/>
      <c r="CY47" s="658"/>
      <c r="CZ47" s="662">
        <v>0</v>
      </c>
      <c r="DA47" s="663"/>
      <c r="DB47" s="663"/>
      <c r="DC47" s="664"/>
      <c r="DD47" s="637">
        <v>4251</v>
      </c>
      <c r="DE47" s="657"/>
      <c r="DF47" s="657"/>
      <c r="DG47" s="657"/>
      <c r="DH47" s="657"/>
      <c r="DI47" s="657"/>
      <c r="DJ47" s="657"/>
      <c r="DK47" s="658"/>
      <c r="DL47" s="715"/>
      <c r="DM47" s="716"/>
      <c r="DN47" s="716"/>
      <c r="DO47" s="716"/>
      <c r="DP47" s="716"/>
      <c r="DQ47" s="716"/>
      <c r="DR47" s="716"/>
      <c r="DS47" s="716"/>
      <c r="DT47" s="716"/>
      <c r="DU47" s="716"/>
      <c r="DV47" s="717"/>
      <c r="DW47" s="712"/>
      <c r="DX47" s="713"/>
      <c r="DY47" s="713"/>
      <c r="DZ47" s="713"/>
      <c r="EA47" s="713"/>
      <c r="EB47" s="713"/>
      <c r="EC47" s="714"/>
    </row>
    <row r="48" spans="2:133" ht="10.8">
      <c r="CD48" s="735"/>
      <c r="CE48" s="736"/>
      <c r="CF48" s="628" t="s">
        <v>147</v>
      </c>
      <c r="CG48" s="629"/>
      <c r="CH48" s="629"/>
      <c r="CI48" s="629"/>
      <c r="CJ48" s="629"/>
      <c r="CK48" s="629"/>
      <c r="CL48" s="629"/>
      <c r="CM48" s="629"/>
      <c r="CN48" s="629"/>
      <c r="CO48" s="629"/>
      <c r="CP48" s="629"/>
      <c r="CQ48" s="630"/>
      <c r="CR48" s="622" t="s">
        <v>41</v>
      </c>
      <c r="CS48" s="623"/>
      <c r="CT48" s="623"/>
      <c r="CU48" s="623"/>
      <c r="CV48" s="623"/>
      <c r="CW48" s="623"/>
      <c r="CX48" s="623"/>
      <c r="CY48" s="624"/>
      <c r="CZ48" s="662" t="s">
        <v>41</v>
      </c>
      <c r="DA48" s="721"/>
      <c r="DB48" s="721"/>
      <c r="DC48" s="722"/>
      <c r="DD48" s="637" t="s">
        <v>41</v>
      </c>
      <c r="DE48" s="623"/>
      <c r="DF48" s="623"/>
      <c r="DG48" s="623"/>
      <c r="DH48" s="623"/>
      <c r="DI48" s="623"/>
      <c r="DJ48" s="623"/>
      <c r="DK48" s="624"/>
      <c r="DL48" s="715"/>
      <c r="DM48" s="716"/>
      <c r="DN48" s="716"/>
      <c r="DO48" s="716"/>
      <c r="DP48" s="716"/>
      <c r="DQ48" s="716"/>
      <c r="DR48" s="716"/>
      <c r="DS48" s="716"/>
      <c r="DT48" s="716"/>
      <c r="DU48" s="716"/>
      <c r="DV48" s="717"/>
      <c r="DW48" s="712"/>
      <c r="DX48" s="713"/>
      <c r="DY48" s="713"/>
      <c r="DZ48" s="713"/>
      <c r="EA48" s="713"/>
      <c r="EB48" s="713"/>
      <c r="EC48" s="714"/>
    </row>
    <row r="49" spans="82:133" ht="11.25" customHeight="1">
      <c r="CD49" s="668" t="s">
        <v>146</v>
      </c>
      <c r="CE49" s="669"/>
      <c r="CF49" s="669"/>
      <c r="CG49" s="669"/>
      <c r="CH49" s="669"/>
      <c r="CI49" s="669"/>
      <c r="CJ49" s="669"/>
      <c r="CK49" s="669"/>
      <c r="CL49" s="669"/>
      <c r="CM49" s="669"/>
      <c r="CN49" s="669"/>
      <c r="CO49" s="669"/>
      <c r="CP49" s="669"/>
      <c r="CQ49" s="670"/>
      <c r="CR49" s="697">
        <v>697002929</v>
      </c>
      <c r="CS49" s="687"/>
      <c r="CT49" s="687"/>
      <c r="CU49" s="687"/>
      <c r="CV49" s="687"/>
      <c r="CW49" s="687"/>
      <c r="CX49" s="687"/>
      <c r="CY49" s="723"/>
      <c r="CZ49" s="724">
        <v>100</v>
      </c>
      <c r="DA49" s="725"/>
      <c r="DB49" s="725"/>
      <c r="DC49" s="726"/>
      <c r="DD49" s="727">
        <v>391496529</v>
      </c>
      <c r="DE49" s="687"/>
      <c r="DF49" s="687"/>
      <c r="DG49" s="687"/>
      <c r="DH49" s="687"/>
      <c r="DI49" s="687"/>
      <c r="DJ49" s="687"/>
      <c r="DK49" s="723"/>
      <c r="DL49" s="728"/>
      <c r="DM49" s="729"/>
      <c r="DN49" s="729"/>
      <c r="DO49" s="729"/>
      <c r="DP49" s="729"/>
      <c r="DQ49" s="729"/>
      <c r="DR49" s="729"/>
      <c r="DS49" s="729"/>
      <c r="DT49" s="729"/>
      <c r="DU49" s="729"/>
      <c r="DV49" s="730"/>
      <c r="DW49" s="718"/>
      <c r="DX49" s="719"/>
      <c r="DY49" s="719"/>
      <c r="DZ49" s="719"/>
      <c r="EA49" s="719"/>
      <c r="EB49" s="719"/>
      <c r="EC49" s="720"/>
    </row>
    <row r="50" spans="82:133" ht="10.8" hidden="1"/>
    <row r="51" spans="82:133" ht="10.8" hidden="1"/>
  </sheetData>
  <sheetProtection password="851F" sheet="1" objects="1" scenarios="1"/>
  <mergeCells count="572">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CZ45:DC45"/>
    <mergeCell ref="DD45:DK45"/>
    <mergeCell ref="DW49:EC49"/>
    <mergeCell ref="CF48:CQ48"/>
    <mergeCell ref="CR48:CY48"/>
    <mergeCell ref="CZ48:DC48"/>
    <mergeCell ref="DD48:DK48"/>
    <mergeCell ref="DL48:DV48"/>
    <mergeCell ref="DW48:EC48"/>
    <mergeCell ref="CD42:CQ42"/>
    <mergeCell ref="CR42:CY42"/>
    <mergeCell ref="CZ42:DC42"/>
    <mergeCell ref="DD42:DK42"/>
    <mergeCell ref="DL42:DV42"/>
    <mergeCell ref="CD49:CQ49"/>
    <mergeCell ref="CR49:CY49"/>
    <mergeCell ref="CZ49:DC49"/>
    <mergeCell ref="DD49:DK49"/>
    <mergeCell ref="DL49:DV49"/>
    <mergeCell ref="DL45:DV45"/>
    <mergeCell ref="DW45:EC45"/>
    <mergeCell ref="CF44:CQ44"/>
    <mergeCell ref="CR44:CY44"/>
    <mergeCell ref="CZ44:DC44"/>
    <mergeCell ref="DD44:DK44"/>
    <mergeCell ref="DL44:DV44"/>
    <mergeCell ref="DW41:EC41"/>
    <mergeCell ref="AQ40:AY40"/>
    <mergeCell ref="AZ40:BF40"/>
    <mergeCell ref="DW42:EC42"/>
    <mergeCell ref="CD43:CQ43"/>
    <mergeCell ref="CR43:CY43"/>
    <mergeCell ref="CZ43:DC43"/>
    <mergeCell ref="DD43:DK43"/>
    <mergeCell ref="DL43:DV43"/>
    <mergeCell ref="DW43:EC43"/>
    <mergeCell ref="AQ41:AY41"/>
    <mergeCell ref="AZ41:BF41"/>
    <mergeCell ref="BM41:BU41"/>
    <mergeCell ref="CR41:CY41"/>
    <mergeCell ref="CZ41:DC41"/>
    <mergeCell ref="DD41:DK41"/>
    <mergeCell ref="DW40:EC40"/>
    <mergeCell ref="DL40:DV40"/>
    <mergeCell ref="DL41:DV41"/>
    <mergeCell ref="AQ39:AY39"/>
    <mergeCell ref="AZ39:BF39"/>
    <mergeCell ref="BG39:BK41"/>
    <mergeCell ref="BM39:BU39"/>
    <mergeCell ref="BV39:CB39"/>
    <mergeCell ref="CD39:CQ39"/>
    <mergeCell ref="CR39:CY39"/>
    <mergeCell ref="CZ39:DC39"/>
    <mergeCell ref="DD39:DK39"/>
    <mergeCell ref="BV41:CB41"/>
    <mergeCell ref="CD41:CQ41"/>
    <mergeCell ref="BM40:BU40"/>
    <mergeCell ref="BV40:CB40"/>
    <mergeCell ref="CD40:CQ40"/>
    <mergeCell ref="CR40:CY40"/>
    <mergeCell ref="CZ40:DC40"/>
    <mergeCell ref="DD40:DK40"/>
    <mergeCell ref="AQ38:AY38"/>
    <mergeCell ref="AZ38:BF38"/>
    <mergeCell ref="BG38:BU38"/>
    <mergeCell ref="BV38:CB38"/>
    <mergeCell ref="CD38:CQ38"/>
    <mergeCell ref="CR38:CY38"/>
    <mergeCell ref="DW36:EC36"/>
    <mergeCell ref="DW35:EC35"/>
    <mergeCell ref="CZ37:DC37"/>
    <mergeCell ref="DD37:DK37"/>
    <mergeCell ref="DL37:DV37"/>
    <mergeCell ref="DW37:EC37"/>
    <mergeCell ref="AZ36:BF36"/>
    <mergeCell ref="BG36:BU36"/>
    <mergeCell ref="BV36:CB36"/>
    <mergeCell ref="AQ37:AY37"/>
    <mergeCell ref="AZ37:BF37"/>
    <mergeCell ref="BG37:BU37"/>
    <mergeCell ref="BV37:CB37"/>
    <mergeCell ref="CD37:CQ37"/>
    <mergeCell ref="CR37:CY37"/>
    <mergeCell ref="CZ38:DC38"/>
    <mergeCell ref="DD38:DK38"/>
    <mergeCell ref="DL38:DV38"/>
    <mergeCell ref="DL39:DV39"/>
    <mergeCell ref="DW39:EC39"/>
    <mergeCell ref="CD36:CQ36"/>
    <mergeCell ref="CR36:CY36"/>
    <mergeCell ref="CZ36:DC36"/>
    <mergeCell ref="DD36:DK36"/>
    <mergeCell ref="DL36:DV36"/>
    <mergeCell ref="AZ35:BF35"/>
    <mergeCell ref="BG35:BU35"/>
    <mergeCell ref="DW38:EC38"/>
    <mergeCell ref="B36:Q36"/>
    <mergeCell ref="R36:Y36"/>
    <mergeCell ref="Z36:AC36"/>
    <mergeCell ref="AD36:AK36"/>
    <mergeCell ref="AL36:AO36"/>
    <mergeCell ref="AQ36:AY36"/>
    <mergeCell ref="B35:Q35"/>
    <mergeCell ref="R35:Y35"/>
    <mergeCell ref="Z35:AC35"/>
    <mergeCell ref="AD35:AK35"/>
    <mergeCell ref="AL35:AO35"/>
    <mergeCell ref="AQ35:AY35"/>
    <mergeCell ref="BV35:CB35"/>
    <mergeCell ref="CD35:CQ35"/>
    <mergeCell ref="CR35:CY35"/>
    <mergeCell ref="CZ35:DC35"/>
    <mergeCell ref="DD35:DK35"/>
    <mergeCell ref="DL35:DV35"/>
    <mergeCell ref="CD34:CQ34"/>
    <mergeCell ref="CR34:CY34"/>
    <mergeCell ref="CZ34:DC34"/>
    <mergeCell ref="DD34:DK34"/>
    <mergeCell ref="BG34:CB34"/>
    <mergeCell ref="B32:Q32"/>
    <mergeCell ref="R32:Y32"/>
    <mergeCell ref="Z32:AC32"/>
    <mergeCell ref="AD32:AK32"/>
    <mergeCell ref="AL32:AO32"/>
    <mergeCell ref="AX32:BF32"/>
    <mergeCell ref="DW33:EC33"/>
    <mergeCell ref="B34:Q34"/>
    <mergeCell ref="R34:Y34"/>
    <mergeCell ref="Z34:AC34"/>
    <mergeCell ref="AD34:AK34"/>
    <mergeCell ref="AL34:AO34"/>
    <mergeCell ref="DL34:DV34"/>
    <mergeCell ref="DW34:EC34"/>
    <mergeCell ref="AQ34:BF34"/>
    <mergeCell ref="DW32:EC32"/>
    <mergeCell ref="B33:Q33"/>
    <mergeCell ref="R33:Y33"/>
    <mergeCell ref="Z33:AC33"/>
    <mergeCell ref="AD33:AK33"/>
    <mergeCell ref="AL33:AO33"/>
    <mergeCell ref="CD33:CQ33"/>
    <mergeCell ref="BG32:BL32"/>
    <mergeCell ref="BM32:BQ32"/>
    <mergeCell ref="CD29:CE32"/>
    <mergeCell ref="CF29:CQ29"/>
    <mergeCell ref="AL31:AO31"/>
    <mergeCell ref="AX31:BF31"/>
    <mergeCell ref="BG31:BL31"/>
    <mergeCell ref="BM31:BQ31"/>
    <mergeCell ref="BG30:BL30"/>
    <mergeCell ref="BM30:BQ30"/>
    <mergeCell ref="BR29:CB29"/>
    <mergeCell ref="CR33:CY33"/>
    <mergeCell ref="CZ33:DC33"/>
    <mergeCell ref="DD33:DK33"/>
    <mergeCell ref="DL33:DV33"/>
    <mergeCell ref="DL31:DV31"/>
    <mergeCell ref="BR32:BW32"/>
    <mergeCell ref="CZ30:DC30"/>
    <mergeCell ref="DD30:DK30"/>
    <mergeCell ref="BR31:BW31"/>
    <mergeCell ref="BX31:CB31"/>
    <mergeCell ref="CF31:CQ31"/>
    <mergeCell ref="CR31:CY31"/>
    <mergeCell ref="CZ31:DC31"/>
    <mergeCell ref="DL29:DV29"/>
    <mergeCell ref="DL32:DV32"/>
    <mergeCell ref="BX32:CB32"/>
    <mergeCell ref="CF32:CQ32"/>
    <mergeCell ref="CR32:CY32"/>
    <mergeCell ref="CZ29:DC29"/>
    <mergeCell ref="CZ32:DC32"/>
    <mergeCell ref="DD32:DK32"/>
    <mergeCell ref="DD31:DK31"/>
    <mergeCell ref="DW31:EC31"/>
    <mergeCell ref="DW30:EC30"/>
    <mergeCell ref="CR30:CY30"/>
    <mergeCell ref="B30:Q30"/>
    <mergeCell ref="R30:Y30"/>
    <mergeCell ref="Z30:AC30"/>
    <mergeCell ref="AD30:AK30"/>
    <mergeCell ref="AL30:AO30"/>
    <mergeCell ref="AP30:AS32"/>
    <mergeCell ref="B31:Q31"/>
    <mergeCell ref="R31:Y31"/>
    <mergeCell ref="Z31:AC31"/>
    <mergeCell ref="AD31:AK31"/>
    <mergeCell ref="DL30:DV30"/>
    <mergeCell ref="BR30:BW30"/>
    <mergeCell ref="BX30:CB30"/>
    <mergeCell ref="CF30:CQ30"/>
    <mergeCell ref="AT30:AT32"/>
    <mergeCell ref="AX30:BF30"/>
    <mergeCell ref="DD29:DK29"/>
    <mergeCell ref="DW28:EC28"/>
    <mergeCell ref="B29:Q29"/>
    <mergeCell ref="R29:Y29"/>
    <mergeCell ref="Z29:AC29"/>
    <mergeCell ref="AD29:AK29"/>
    <mergeCell ref="AL29:AO29"/>
    <mergeCell ref="AP29:BF29"/>
    <mergeCell ref="BG29:BQ29"/>
    <mergeCell ref="BG28:BN28"/>
    <mergeCell ref="BO28:BR28"/>
    <mergeCell ref="DD28:DK28"/>
    <mergeCell ref="DL28:DV28"/>
    <mergeCell ref="BS28:CB28"/>
    <mergeCell ref="CD28:CQ28"/>
    <mergeCell ref="CR28:CY28"/>
    <mergeCell ref="CZ28:DC28"/>
    <mergeCell ref="B28:Q28"/>
    <mergeCell ref="R28:Y28"/>
    <mergeCell ref="Z28:AC28"/>
    <mergeCell ref="AD28:AK28"/>
    <mergeCell ref="AL28:AO28"/>
    <mergeCell ref="AP28:BF28"/>
    <mergeCell ref="DW29:EC29"/>
    <mergeCell ref="CR29:CY29"/>
    <mergeCell ref="CR27:CY27"/>
    <mergeCell ref="CZ27:DC27"/>
    <mergeCell ref="DD27:DK27"/>
    <mergeCell ref="DL27:DV27"/>
    <mergeCell ref="R26:Y26"/>
    <mergeCell ref="Z26:AC26"/>
    <mergeCell ref="AD26:AK26"/>
    <mergeCell ref="AL26:AO26"/>
    <mergeCell ref="AP26:BF26"/>
    <mergeCell ref="BG26:BN26"/>
    <mergeCell ref="CR26:CY26"/>
    <mergeCell ref="CZ26:DC26"/>
    <mergeCell ref="DD26:DK26"/>
    <mergeCell ref="DL26:DV26"/>
    <mergeCell ref="DW25:EC25"/>
    <mergeCell ref="BS25:CB25"/>
    <mergeCell ref="DL25:DV25"/>
    <mergeCell ref="DW27:EC27"/>
    <mergeCell ref="DW26:EC26"/>
    <mergeCell ref="B27:Q27"/>
    <mergeCell ref="R27:Y27"/>
    <mergeCell ref="Z27:AC27"/>
    <mergeCell ref="AD27:AK27"/>
    <mergeCell ref="AL27:AO27"/>
    <mergeCell ref="B26:Q26"/>
    <mergeCell ref="BO25:BR25"/>
    <mergeCell ref="CD25:CQ25"/>
    <mergeCell ref="CR25:CY25"/>
    <mergeCell ref="CZ25:DC25"/>
    <mergeCell ref="DD25:DK25"/>
    <mergeCell ref="AP27:BF27"/>
    <mergeCell ref="BG27:BN27"/>
    <mergeCell ref="BO27:BR27"/>
    <mergeCell ref="BS27:CB27"/>
    <mergeCell ref="BS26:CB26"/>
    <mergeCell ref="CD26:CQ26"/>
    <mergeCell ref="BO26:BR26"/>
    <mergeCell ref="CD27:CQ27"/>
    <mergeCell ref="BS24:CB24"/>
    <mergeCell ref="CD24:CQ24"/>
    <mergeCell ref="CR24:CY24"/>
    <mergeCell ref="B25:Q25"/>
    <mergeCell ref="R25:Y25"/>
    <mergeCell ref="Z25:AC25"/>
    <mergeCell ref="AD25:AK25"/>
    <mergeCell ref="AL25:AO25"/>
    <mergeCell ref="AP25:BF25"/>
    <mergeCell ref="B24:Q24"/>
    <mergeCell ref="R24:Y24"/>
    <mergeCell ref="Z24:AC24"/>
    <mergeCell ref="AD24:AK24"/>
    <mergeCell ref="AL24:AO24"/>
    <mergeCell ref="AP24:BF24"/>
    <mergeCell ref="BG25:BN25"/>
    <mergeCell ref="BG24:BN24"/>
    <mergeCell ref="BO24:BR24"/>
    <mergeCell ref="BG22:BN22"/>
    <mergeCell ref="BO22:BR22"/>
    <mergeCell ref="BS22:CB22"/>
    <mergeCell ref="DD24:DK24"/>
    <mergeCell ref="DL24:DV24"/>
    <mergeCell ref="DW24:EC24"/>
    <mergeCell ref="CZ24:DC24"/>
    <mergeCell ref="B22:Q22"/>
    <mergeCell ref="R22:Y22"/>
    <mergeCell ref="Z22:AC22"/>
    <mergeCell ref="AD22:AK22"/>
    <mergeCell ref="AL22:AO22"/>
    <mergeCell ref="AP22:BF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DQ21:EC21"/>
    <mergeCell ref="BO21:BR21"/>
    <mergeCell ref="BS21:CB21"/>
    <mergeCell ref="CD21:CQ21"/>
    <mergeCell ref="CR21:CY21"/>
    <mergeCell ref="CZ21:DC21"/>
    <mergeCell ref="DD21:DP21"/>
    <mergeCell ref="BG21:BN21"/>
    <mergeCell ref="AP20:BF20"/>
    <mergeCell ref="BG20:BN20"/>
    <mergeCell ref="BO20:BR20"/>
    <mergeCell ref="BS20:CB20"/>
    <mergeCell ref="CD20:CQ20"/>
    <mergeCell ref="B21:Q21"/>
    <mergeCell ref="R21:Y21"/>
    <mergeCell ref="Z21:AC21"/>
    <mergeCell ref="AD21:AK21"/>
    <mergeCell ref="AL21:AO21"/>
    <mergeCell ref="AP21:BF21"/>
    <mergeCell ref="B20:Q20"/>
    <mergeCell ref="R20:Y20"/>
    <mergeCell ref="Z20:AC20"/>
    <mergeCell ref="AD20:AK20"/>
    <mergeCell ref="AL20:AO20"/>
    <mergeCell ref="CZ20:DC20"/>
    <mergeCell ref="DD20:DP20"/>
    <mergeCell ref="DQ20:EC20"/>
    <mergeCell ref="CR20:CY20"/>
    <mergeCell ref="CD18:CQ18"/>
    <mergeCell ref="CR18:CY18"/>
    <mergeCell ref="CZ18:DC18"/>
    <mergeCell ref="DD18:DP18"/>
    <mergeCell ref="CD19:CQ19"/>
    <mergeCell ref="CR19:CY19"/>
    <mergeCell ref="CZ19:DC19"/>
    <mergeCell ref="DD19:DP19"/>
    <mergeCell ref="DQ18:EC18"/>
    <mergeCell ref="DQ19:EC19"/>
    <mergeCell ref="B18:Q18"/>
    <mergeCell ref="R18:Y18"/>
    <mergeCell ref="Z18:AC18"/>
    <mergeCell ref="AD18:AK18"/>
    <mergeCell ref="AL18:AO18"/>
    <mergeCell ref="AP18:BF18"/>
    <mergeCell ref="BO18:BR18"/>
    <mergeCell ref="BS18:CB18"/>
    <mergeCell ref="B19:Q19"/>
    <mergeCell ref="R19:Y19"/>
    <mergeCell ref="Z19:AC19"/>
    <mergeCell ref="AD19:AK19"/>
    <mergeCell ref="AL19:AO19"/>
    <mergeCell ref="AP19:BF19"/>
    <mergeCell ref="BG19:BN19"/>
    <mergeCell ref="BG18:BN18"/>
    <mergeCell ref="BO19:BR19"/>
    <mergeCell ref="BS19:CB19"/>
    <mergeCell ref="B17:Q17"/>
    <mergeCell ref="R17:Y17"/>
    <mergeCell ref="Z17:AC17"/>
    <mergeCell ref="AD17:AK17"/>
    <mergeCell ref="AL17:AO17"/>
    <mergeCell ref="CZ17:DC17"/>
    <mergeCell ref="DD17:DP17"/>
    <mergeCell ref="DQ17:EC17"/>
    <mergeCell ref="CR17:CY17"/>
    <mergeCell ref="AP17:BF17"/>
    <mergeCell ref="BG17:BN17"/>
    <mergeCell ref="BO17:BR17"/>
    <mergeCell ref="BS17:CB17"/>
    <mergeCell ref="CD17:CQ17"/>
    <mergeCell ref="CD15:CQ15"/>
    <mergeCell ref="CR15:CY15"/>
    <mergeCell ref="CZ15:DC15"/>
    <mergeCell ref="DD15:DP15"/>
    <mergeCell ref="CD16:CQ16"/>
    <mergeCell ref="CR16:CY16"/>
    <mergeCell ref="CZ16:DC16"/>
    <mergeCell ref="DD16:DP16"/>
    <mergeCell ref="DQ15:EC15"/>
    <mergeCell ref="DQ16:EC16"/>
    <mergeCell ref="B15:Q15"/>
    <mergeCell ref="R15:Y15"/>
    <mergeCell ref="Z15:AC15"/>
    <mergeCell ref="AD15:AK15"/>
    <mergeCell ref="AL15:AO15"/>
    <mergeCell ref="AP15:BF15"/>
    <mergeCell ref="BO15:BR15"/>
    <mergeCell ref="BS15:CB15"/>
    <mergeCell ref="B16:Q16"/>
    <mergeCell ref="R16:Y16"/>
    <mergeCell ref="Z16:AC16"/>
    <mergeCell ref="AD16:AK16"/>
    <mergeCell ref="AL16:AO16"/>
    <mergeCell ref="AP16:BF16"/>
    <mergeCell ref="BG16:BN16"/>
    <mergeCell ref="BG15:BN15"/>
    <mergeCell ref="BO16:BR16"/>
    <mergeCell ref="BS16:CB16"/>
    <mergeCell ref="B14:Q14"/>
    <mergeCell ref="R14:Y14"/>
    <mergeCell ref="Z14:AC14"/>
    <mergeCell ref="AD14:AK14"/>
    <mergeCell ref="AL14:AO14"/>
    <mergeCell ref="CZ14:DC14"/>
    <mergeCell ref="DD14:DP14"/>
    <mergeCell ref="DQ14:EC14"/>
    <mergeCell ref="CR14:CY14"/>
    <mergeCell ref="AP14:BF14"/>
    <mergeCell ref="BG14:BN14"/>
    <mergeCell ref="BO14:BR14"/>
    <mergeCell ref="BS14:CB14"/>
    <mergeCell ref="CD14:CQ14"/>
    <mergeCell ref="CD12:CQ12"/>
    <mergeCell ref="CR12:CY12"/>
    <mergeCell ref="CZ12:DC12"/>
    <mergeCell ref="DD12:DP12"/>
    <mergeCell ref="CD13:CQ13"/>
    <mergeCell ref="CR13:CY13"/>
    <mergeCell ref="CZ13:DC13"/>
    <mergeCell ref="DD13:DP13"/>
    <mergeCell ref="DQ12:EC12"/>
    <mergeCell ref="DQ13:EC13"/>
    <mergeCell ref="B12:Q12"/>
    <mergeCell ref="R12:Y12"/>
    <mergeCell ref="Z12:AC12"/>
    <mergeCell ref="AD12:AK12"/>
    <mergeCell ref="AL12:AO12"/>
    <mergeCell ref="AP12:BF12"/>
    <mergeCell ref="BO12:BR12"/>
    <mergeCell ref="BS12:CB12"/>
    <mergeCell ref="B13:Q13"/>
    <mergeCell ref="R13:Y13"/>
    <mergeCell ref="Z13:AC13"/>
    <mergeCell ref="AD13:AK13"/>
    <mergeCell ref="AL13:AO13"/>
    <mergeCell ref="AP13:BF13"/>
    <mergeCell ref="BG13:BN13"/>
    <mergeCell ref="BG12:BN12"/>
    <mergeCell ref="BO13:BR13"/>
    <mergeCell ref="BS13:CB13"/>
    <mergeCell ref="B11:Q11"/>
    <mergeCell ref="R11:Y11"/>
    <mergeCell ref="Z11:AC11"/>
    <mergeCell ref="AD11:AK11"/>
    <mergeCell ref="AL11:AO11"/>
    <mergeCell ref="CZ11:DC11"/>
    <mergeCell ref="DD11:DP11"/>
    <mergeCell ref="DQ11:EC11"/>
    <mergeCell ref="CR11:CY11"/>
    <mergeCell ref="AP11:BF11"/>
    <mergeCell ref="BG11:BN11"/>
    <mergeCell ref="BO11:BR11"/>
    <mergeCell ref="BS11:CB11"/>
    <mergeCell ref="CD11:CQ11"/>
    <mergeCell ref="CD9:CQ9"/>
    <mergeCell ref="CR9:CY9"/>
    <mergeCell ref="CZ9:DC9"/>
    <mergeCell ref="DD9:DP9"/>
    <mergeCell ref="CD10:CQ10"/>
    <mergeCell ref="CR10:CY10"/>
    <mergeCell ref="CZ10:DC10"/>
    <mergeCell ref="DD10:DP10"/>
    <mergeCell ref="DQ9:EC9"/>
    <mergeCell ref="DQ10:EC10"/>
    <mergeCell ref="B9:Q9"/>
    <mergeCell ref="R9:Y9"/>
    <mergeCell ref="Z9:AC9"/>
    <mergeCell ref="AD9:AK9"/>
    <mergeCell ref="AL9:AO9"/>
    <mergeCell ref="AP9:BF9"/>
    <mergeCell ref="BO9:BR9"/>
    <mergeCell ref="BS9:CB9"/>
    <mergeCell ref="B10:Q10"/>
    <mergeCell ref="R10:Y10"/>
    <mergeCell ref="Z10:AC10"/>
    <mergeCell ref="AD10:AK10"/>
    <mergeCell ref="AL10:AO10"/>
    <mergeCell ref="AP10:BF10"/>
    <mergeCell ref="BG10:BN10"/>
    <mergeCell ref="BG9:BN9"/>
    <mergeCell ref="BO10:BR10"/>
    <mergeCell ref="BS10:CB10"/>
    <mergeCell ref="DD6:DP6"/>
    <mergeCell ref="CD7:CQ7"/>
    <mergeCell ref="CR7:CY7"/>
    <mergeCell ref="CZ7:DC7"/>
    <mergeCell ref="DD7:DP7"/>
    <mergeCell ref="DQ6:EC6"/>
    <mergeCell ref="DQ7:EC7"/>
    <mergeCell ref="B8:Q8"/>
    <mergeCell ref="R8:Y8"/>
    <mergeCell ref="Z8:AC8"/>
    <mergeCell ref="AD8:AK8"/>
    <mergeCell ref="AL8:AO8"/>
    <mergeCell ref="CZ8:DC8"/>
    <mergeCell ref="DD8:DP8"/>
    <mergeCell ref="DQ8:EC8"/>
    <mergeCell ref="CR8:CY8"/>
    <mergeCell ref="BO7:BR7"/>
    <mergeCell ref="BS7:CB7"/>
    <mergeCell ref="AP8:BF8"/>
    <mergeCell ref="BG8:BN8"/>
    <mergeCell ref="BO8:BR8"/>
    <mergeCell ref="BS8:CB8"/>
    <mergeCell ref="CD8:CQ8"/>
    <mergeCell ref="CD5:CQ5"/>
    <mergeCell ref="CR5:CY5"/>
    <mergeCell ref="CZ5:DC5"/>
    <mergeCell ref="DD5:DP5"/>
    <mergeCell ref="DQ5:EC5"/>
    <mergeCell ref="BO6:BR6"/>
    <mergeCell ref="BS6:CB6"/>
    <mergeCell ref="B7:Q7"/>
    <mergeCell ref="R7:Y7"/>
    <mergeCell ref="Z7:AC7"/>
    <mergeCell ref="AD7:AK7"/>
    <mergeCell ref="AL7:AO7"/>
    <mergeCell ref="AP7:BF7"/>
    <mergeCell ref="BG7:BN7"/>
    <mergeCell ref="B6:Q6"/>
    <mergeCell ref="R6:Y6"/>
    <mergeCell ref="Z6:AC6"/>
    <mergeCell ref="AD6:AK6"/>
    <mergeCell ref="AL6:AO6"/>
    <mergeCell ref="AP6:BF6"/>
    <mergeCell ref="BG6:BN6"/>
    <mergeCell ref="CD6:CQ6"/>
    <mergeCell ref="CR6:CY6"/>
    <mergeCell ref="CZ6:D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2" zeroHeight="1"/>
  <cols>
    <col min="1" max="130" width="2.77734375" style="100" customWidth="1"/>
    <col min="131" max="131" width="1.6640625" style="100" customWidth="1"/>
    <col min="132" max="16384" width="9" style="100" hidden="1"/>
  </cols>
  <sheetData>
    <row r="1" spans="1:131" s="102" customFormat="1" ht="11.25" customHeight="1" thickBot="1">
      <c r="A1" s="147"/>
      <c r="B1" s="147"/>
      <c r="C1" s="147"/>
      <c r="D1" s="147"/>
      <c r="E1" s="147"/>
      <c r="F1" s="147"/>
      <c r="G1" s="147"/>
      <c r="H1" s="147"/>
      <c r="I1" s="147"/>
      <c r="J1" s="147"/>
      <c r="K1" s="147"/>
      <c r="L1" s="147"/>
      <c r="M1" s="147"/>
      <c r="N1" s="140"/>
      <c r="O1" s="140"/>
      <c r="P1" s="140"/>
      <c r="Q1" s="140"/>
      <c r="R1" s="140"/>
      <c r="S1" s="140"/>
      <c r="T1" s="140"/>
      <c r="U1" s="140"/>
      <c r="V1" s="140"/>
      <c r="W1" s="140"/>
      <c r="X1" s="140"/>
      <c r="Y1" s="140"/>
      <c r="Z1" s="140"/>
      <c r="AA1" s="140"/>
      <c r="AB1" s="140"/>
      <c r="AC1" s="140"/>
      <c r="AD1" s="140"/>
      <c r="AE1" s="140"/>
      <c r="AF1" s="140"/>
      <c r="AG1" s="140"/>
      <c r="AH1" s="140"/>
      <c r="AI1" s="140"/>
      <c r="AJ1" s="140"/>
      <c r="AK1" s="140"/>
      <c r="AL1" s="140"/>
      <c r="AM1" s="140"/>
      <c r="AN1" s="140"/>
      <c r="AO1" s="140"/>
      <c r="AP1" s="140"/>
      <c r="AQ1" s="140"/>
      <c r="AR1" s="140"/>
      <c r="AS1" s="140"/>
      <c r="AT1" s="140"/>
      <c r="AU1" s="140"/>
      <c r="AV1" s="140"/>
      <c r="AW1" s="140"/>
      <c r="AX1" s="140"/>
      <c r="AY1" s="140"/>
      <c r="AZ1" s="140"/>
      <c r="BA1" s="140"/>
      <c r="BB1" s="140"/>
      <c r="BC1" s="140"/>
      <c r="BD1" s="140"/>
      <c r="BE1" s="140"/>
      <c r="BF1" s="140"/>
      <c r="BG1" s="140"/>
      <c r="BH1" s="140"/>
      <c r="BI1" s="140"/>
      <c r="BJ1" s="140"/>
      <c r="BK1" s="140"/>
      <c r="BL1" s="140"/>
      <c r="BM1" s="140"/>
      <c r="BN1" s="140"/>
      <c r="BO1" s="140"/>
      <c r="BP1" s="140"/>
      <c r="BQ1" s="140"/>
      <c r="BR1" s="140"/>
      <c r="BS1" s="140"/>
      <c r="BT1" s="140"/>
      <c r="BU1" s="140"/>
      <c r="BV1" s="140"/>
      <c r="BW1" s="140"/>
      <c r="BX1" s="140"/>
      <c r="BY1" s="140"/>
      <c r="BZ1" s="140"/>
      <c r="CA1" s="140"/>
      <c r="CB1" s="140"/>
      <c r="CC1" s="140"/>
      <c r="CD1" s="140"/>
      <c r="CE1" s="140"/>
      <c r="CF1" s="140"/>
      <c r="CG1" s="140"/>
      <c r="CH1" s="140"/>
      <c r="CI1" s="140"/>
      <c r="CJ1" s="140"/>
      <c r="CK1" s="140"/>
      <c r="CL1" s="140"/>
      <c r="CM1" s="140"/>
      <c r="CN1" s="140"/>
      <c r="CO1" s="140"/>
      <c r="CP1" s="140"/>
      <c r="CQ1" s="140"/>
      <c r="CR1" s="140"/>
      <c r="CS1" s="140"/>
      <c r="CT1" s="140"/>
      <c r="CU1" s="140"/>
      <c r="CV1" s="140"/>
      <c r="CW1" s="140"/>
      <c r="CX1" s="140"/>
      <c r="CY1" s="140"/>
      <c r="CZ1" s="140"/>
      <c r="DA1" s="140"/>
      <c r="DB1" s="140"/>
      <c r="DC1" s="140"/>
      <c r="DD1" s="140"/>
      <c r="DE1" s="140"/>
      <c r="DF1" s="140"/>
      <c r="DG1" s="140"/>
      <c r="DH1" s="140"/>
      <c r="DI1" s="140"/>
      <c r="DJ1" s="140"/>
      <c r="DK1" s="140"/>
      <c r="DL1" s="140"/>
      <c r="DM1" s="140"/>
      <c r="DN1" s="140"/>
      <c r="DO1" s="140"/>
      <c r="DP1" s="146"/>
      <c r="DQ1" s="145"/>
      <c r="DR1" s="145"/>
      <c r="DS1" s="145"/>
      <c r="DT1" s="145"/>
      <c r="DU1" s="145"/>
      <c r="DV1" s="145"/>
      <c r="DW1" s="145"/>
      <c r="DX1" s="145"/>
      <c r="DY1" s="145"/>
      <c r="DZ1" s="145"/>
      <c r="EA1" s="103"/>
    </row>
    <row r="2" spans="1:131" s="141" customFormat="1" ht="26.25" customHeight="1" thickBot="1">
      <c r="A2" s="144" t="s">
        <v>470</v>
      </c>
      <c r="B2" s="143"/>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c r="BA2" s="143"/>
      <c r="BB2" s="143"/>
      <c r="BC2" s="143"/>
      <c r="BD2" s="143"/>
      <c r="BE2" s="143"/>
      <c r="BF2" s="143"/>
      <c r="BG2" s="143"/>
      <c r="BH2" s="143"/>
      <c r="BI2" s="143"/>
      <c r="BJ2" s="143"/>
      <c r="BK2" s="143"/>
      <c r="BL2" s="143"/>
      <c r="BM2" s="143"/>
      <c r="BN2" s="143"/>
      <c r="BO2" s="143"/>
      <c r="BP2" s="143"/>
      <c r="BQ2" s="143"/>
      <c r="BR2" s="143"/>
      <c r="BS2" s="143"/>
      <c r="BT2" s="143"/>
      <c r="BU2" s="143"/>
      <c r="BV2" s="143"/>
      <c r="BW2" s="143"/>
      <c r="BX2" s="143"/>
      <c r="BY2" s="143"/>
      <c r="BZ2" s="143"/>
      <c r="CA2" s="143"/>
      <c r="CB2" s="143"/>
      <c r="CC2" s="143"/>
      <c r="CD2" s="143"/>
      <c r="CE2" s="143"/>
      <c r="CF2" s="143"/>
      <c r="CG2" s="143"/>
      <c r="CH2" s="143"/>
      <c r="CI2" s="143"/>
      <c r="CJ2" s="143"/>
      <c r="CK2" s="143"/>
      <c r="CL2" s="143"/>
      <c r="CM2" s="143"/>
      <c r="CN2" s="143"/>
      <c r="CO2" s="143"/>
      <c r="CP2" s="143"/>
      <c r="CQ2" s="143"/>
      <c r="CR2" s="143"/>
      <c r="CS2" s="143"/>
      <c r="CT2" s="143"/>
      <c r="CU2" s="143"/>
      <c r="CV2" s="143"/>
      <c r="CW2" s="143"/>
      <c r="CX2" s="143"/>
      <c r="CY2" s="143"/>
      <c r="CZ2" s="143"/>
      <c r="DA2" s="143"/>
      <c r="DB2" s="143"/>
      <c r="DC2" s="143"/>
      <c r="DD2" s="143"/>
      <c r="DE2" s="143"/>
      <c r="DF2" s="143"/>
      <c r="DG2" s="143"/>
      <c r="DH2" s="143"/>
      <c r="DI2" s="143"/>
      <c r="DJ2" s="737" t="s">
        <v>469</v>
      </c>
      <c r="DK2" s="738"/>
      <c r="DL2" s="738"/>
      <c r="DM2" s="738"/>
      <c r="DN2" s="738"/>
      <c r="DO2" s="739"/>
      <c r="DP2" s="143"/>
      <c r="DQ2" s="737" t="s">
        <v>468</v>
      </c>
      <c r="DR2" s="738"/>
      <c r="DS2" s="738"/>
      <c r="DT2" s="738"/>
      <c r="DU2" s="738"/>
      <c r="DV2" s="738"/>
      <c r="DW2" s="738"/>
      <c r="DX2" s="738"/>
      <c r="DY2" s="738"/>
      <c r="DZ2" s="739"/>
      <c r="EA2" s="142"/>
    </row>
    <row r="3" spans="1:131" s="102" customFormat="1" ht="11.25" customHeight="1">
      <c r="A3" s="140"/>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0"/>
      <c r="BU3" s="140"/>
      <c r="BV3" s="140"/>
      <c r="BW3" s="140"/>
      <c r="BX3" s="140"/>
      <c r="BY3" s="140"/>
      <c r="BZ3" s="140"/>
      <c r="CA3" s="140"/>
      <c r="CB3" s="140"/>
      <c r="CC3" s="140"/>
      <c r="CD3" s="140"/>
      <c r="CE3" s="140"/>
      <c r="CF3" s="140"/>
      <c r="CG3" s="140"/>
      <c r="CH3" s="140"/>
      <c r="CI3" s="140"/>
      <c r="CJ3" s="140"/>
      <c r="CK3" s="140"/>
      <c r="CL3" s="140"/>
      <c r="CM3" s="140"/>
      <c r="CN3" s="140"/>
      <c r="CO3" s="140"/>
      <c r="CP3" s="140"/>
      <c r="CQ3" s="140"/>
      <c r="CR3" s="140"/>
      <c r="CS3" s="140"/>
      <c r="CT3" s="140"/>
      <c r="CU3" s="140"/>
      <c r="CV3" s="140"/>
      <c r="CW3" s="140"/>
      <c r="CX3" s="140"/>
      <c r="CY3" s="140"/>
      <c r="CZ3" s="140"/>
      <c r="DA3" s="140"/>
      <c r="DB3" s="140"/>
      <c r="DC3" s="140"/>
      <c r="DD3" s="140"/>
      <c r="DE3" s="140"/>
      <c r="DF3" s="140"/>
      <c r="DG3" s="140"/>
      <c r="DH3" s="140"/>
      <c r="DI3" s="140"/>
      <c r="DJ3" s="140"/>
      <c r="DK3" s="140"/>
      <c r="DL3" s="140"/>
      <c r="DM3" s="140"/>
      <c r="DN3" s="140"/>
      <c r="DO3" s="140"/>
      <c r="DP3" s="140"/>
      <c r="DQ3" s="140"/>
      <c r="DR3" s="140"/>
      <c r="DS3" s="140"/>
      <c r="DT3" s="140"/>
      <c r="DU3" s="140"/>
      <c r="DV3" s="140"/>
      <c r="DW3" s="140"/>
      <c r="DX3" s="140"/>
      <c r="DY3" s="140"/>
      <c r="DZ3" s="140"/>
      <c r="EA3" s="103"/>
    </row>
    <row r="4" spans="1:131" s="136" customFormat="1" ht="26.25" customHeight="1" thickBot="1">
      <c r="A4" s="740" t="s">
        <v>467</v>
      </c>
      <c r="B4" s="740"/>
      <c r="C4" s="740"/>
      <c r="D4" s="740"/>
      <c r="E4" s="740"/>
      <c r="F4" s="740"/>
      <c r="G4" s="740"/>
      <c r="H4" s="740"/>
      <c r="I4" s="740"/>
      <c r="J4" s="740"/>
      <c r="K4" s="740"/>
      <c r="L4" s="740"/>
      <c r="M4" s="740"/>
      <c r="N4" s="740"/>
      <c r="O4" s="740"/>
      <c r="P4" s="740"/>
      <c r="Q4" s="740"/>
      <c r="R4" s="740"/>
      <c r="S4" s="740"/>
      <c r="T4" s="740"/>
      <c r="U4" s="740"/>
      <c r="V4" s="740"/>
      <c r="W4" s="740"/>
      <c r="X4" s="740"/>
      <c r="Y4" s="740"/>
      <c r="Z4" s="740"/>
      <c r="AA4" s="740"/>
      <c r="AB4" s="740"/>
      <c r="AC4" s="740"/>
      <c r="AD4" s="740"/>
      <c r="AE4" s="740"/>
      <c r="AF4" s="740"/>
      <c r="AG4" s="740"/>
      <c r="AH4" s="740"/>
      <c r="AI4" s="740"/>
      <c r="AJ4" s="740"/>
      <c r="AK4" s="740"/>
      <c r="AL4" s="740"/>
      <c r="AM4" s="740"/>
      <c r="AN4" s="740"/>
      <c r="AO4" s="740"/>
      <c r="AP4" s="740"/>
      <c r="AQ4" s="740"/>
      <c r="AR4" s="740"/>
      <c r="AS4" s="740"/>
      <c r="AT4" s="740"/>
      <c r="AU4" s="740"/>
      <c r="AV4" s="740"/>
      <c r="AW4" s="740"/>
      <c r="AX4" s="740"/>
      <c r="AY4" s="740"/>
      <c r="AZ4" s="134"/>
      <c r="BA4" s="134"/>
      <c r="BB4" s="134"/>
      <c r="BC4" s="134"/>
      <c r="BD4" s="134"/>
      <c r="BE4" s="107"/>
      <c r="BF4" s="107"/>
      <c r="BG4" s="107"/>
      <c r="BH4" s="107"/>
      <c r="BI4" s="107"/>
      <c r="BJ4" s="107"/>
      <c r="BK4" s="107"/>
      <c r="BL4" s="107"/>
      <c r="BM4" s="107"/>
      <c r="BN4" s="107"/>
      <c r="BO4" s="107"/>
      <c r="BP4" s="107"/>
      <c r="BQ4" s="134" t="s">
        <v>466</v>
      </c>
      <c r="BR4" s="134"/>
      <c r="BS4" s="134"/>
      <c r="BT4" s="134"/>
      <c r="BU4" s="134"/>
      <c r="BV4" s="134"/>
      <c r="BW4" s="134"/>
      <c r="BX4" s="134"/>
      <c r="BY4" s="134"/>
      <c r="BZ4" s="134"/>
      <c r="CA4" s="134"/>
      <c r="CB4" s="134"/>
      <c r="CC4" s="134"/>
      <c r="CD4" s="134"/>
      <c r="CE4" s="134"/>
      <c r="CF4" s="134"/>
      <c r="CG4" s="134"/>
      <c r="CH4" s="134"/>
      <c r="CI4" s="134"/>
      <c r="CJ4" s="134"/>
      <c r="CK4" s="134"/>
      <c r="CL4" s="134"/>
      <c r="CM4" s="134"/>
      <c r="CN4" s="134"/>
      <c r="CO4" s="134"/>
      <c r="CP4" s="134"/>
      <c r="CQ4" s="134"/>
      <c r="CR4" s="134"/>
      <c r="CS4" s="134"/>
      <c r="CT4" s="134"/>
      <c r="CU4" s="134"/>
      <c r="CV4" s="134"/>
      <c r="CW4" s="134"/>
      <c r="CX4" s="134"/>
      <c r="CY4" s="134"/>
      <c r="CZ4" s="134"/>
      <c r="DA4" s="134"/>
      <c r="DB4" s="134"/>
      <c r="DC4" s="134"/>
      <c r="DD4" s="134"/>
      <c r="DE4" s="134"/>
      <c r="DF4" s="134"/>
      <c r="DG4" s="134"/>
      <c r="DH4" s="134"/>
      <c r="DI4" s="134"/>
      <c r="DJ4" s="134"/>
      <c r="DK4" s="134"/>
      <c r="DL4" s="134"/>
      <c r="DM4" s="134"/>
      <c r="DN4" s="134"/>
      <c r="DO4" s="134"/>
      <c r="DP4" s="134"/>
      <c r="DQ4" s="134"/>
      <c r="DR4" s="134"/>
      <c r="DS4" s="134"/>
      <c r="DT4" s="134"/>
      <c r="DU4" s="134"/>
      <c r="DV4" s="134"/>
      <c r="DW4" s="134"/>
      <c r="DX4" s="134"/>
      <c r="DY4" s="134"/>
      <c r="DZ4" s="134"/>
      <c r="EA4" s="108"/>
    </row>
    <row r="5" spans="1:131" s="136" customFormat="1" ht="26.25" customHeight="1">
      <c r="A5" s="741" t="s">
        <v>422</v>
      </c>
      <c r="B5" s="742"/>
      <c r="C5" s="742"/>
      <c r="D5" s="742"/>
      <c r="E5" s="742"/>
      <c r="F5" s="742"/>
      <c r="G5" s="742"/>
      <c r="H5" s="742"/>
      <c r="I5" s="742"/>
      <c r="J5" s="742"/>
      <c r="K5" s="742"/>
      <c r="L5" s="742"/>
      <c r="M5" s="742"/>
      <c r="N5" s="742"/>
      <c r="O5" s="742"/>
      <c r="P5" s="743"/>
      <c r="Q5" s="747" t="s">
        <v>465</v>
      </c>
      <c r="R5" s="748"/>
      <c r="S5" s="748"/>
      <c r="T5" s="748"/>
      <c r="U5" s="749"/>
      <c r="V5" s="747" t="s">
        <v>464</v>
      </c>
      <c r="W5" s="748"/>
      <c r="X5" s="748"/>
      <c r="Y5" s="748"/>
      <c r="Z5" s="749"/>
      <c r="AA5" s="747" t="s">
        <v>463</v>
      </c>
      <c r="AB5" s="748"/>
      <c r="AC5" s="748"/>
      <c r="AD5" s="748"/>
      <c r="AE5" s="748"/>
      <c r="AF5" s="753" t="s">
        <v>462</v>
      </c>
      <c r="AG5" s="748"/>
      <c r="AH5" s="748"/>
      <c r="AI5" s="748"/>
      <c r="AJ5" s="754"/>
      <c r="AK5" s="748" t="s">
        <v>461</v>
      </c>
      <c r="AL5" s="748"/>
      <c r="AM5" s="748"/>
      <c r="AN5" s="748"/>
      <c r="AO5" s="749"/>
      <c r="AP5" s="747" t="s">
        <v>460</v>
      </c>
      <c r="AQ5" s="748"/>
      <c r="AR5" s="748"/>
      <c r="AS5" s="748"/>
      <c r="AT5" s="749"/>
      <c r="AU5" s="747" t="s">
        <v>382</v>
      </c>
      <c r="AV5" s="748"/>
      <c r="AW5" s="748"/>
      <c r="AX5" s="748"/>
      <c r="AY5" s="754"/>
      <c r="AZ5" s="139"/>
      <c r="BA5" s="139"/>
      <c r="BB5" s="139"/>
      <c r="BC5" s="139"/>
      <c r="BD5" s="139"/>
      <c r="BE5" s="104"/>
      <c r="BF5" s="104"/>
      <c r="BG5" s="104"/>
      <c r="BH5" s="104"/>
      <c r="BI5" s="104"/>
      <c r="BJ5" s="104"/>
      <c r="BK5" s="104"/>
      <c r="BL5" s="104"/>
      <c r="BM5" s="104"/>
      <c r="BN5" s="104"/>
      <c r="BO5" s="104"/>
      <c r="BP5" s="104"/>
      <c r="BQ5" s="741" t="s">
        <v>459</v>
      </c>
      <c r="BR5" s="742"/>
      <c r="BS5" s="742"/>
      <c r="BT5" s="742"/>
      <c r="BU5" s="742"/>
      <c r="BV5" s="742"/>
      <c r="BW5" s="742"/>
      <c r="BX5" s="742"/>
      <c r="BY5" s="742"/>
      <c r="BZ5" s="742"/>
      <c r="CA5" s="742"/>
      <c r="CB5" s="742"/>
      <c r="CC5" s="742"/>
      <c r="CD5" s="742"/>
      <c r="CE5" s="742"/>
      <c r="CF5" s="742"/>
      <c r="CG5" s="743"/>
      <c r="CH5" s="747" t="s">
        <v>458</v>
      </c>
      <c r="CI5" s="748"/>
      <c r="CJ5" s="748"/>
      <c r="CK5" s="748"/>
      <c r="CL5" s="749"/>
      <c r="CM5" s="747" t="s">
        <v>457</v>
      </c>
      <c r="CN5" s="748"/>
      <c r="CO5" s="748"/>
      <c r="CP5" s="748"/>
      <c r="CQ5" s="749"/>
      <c r="CR5" s="747" t="s">
        <v>456</v>
      </c>
      <c r="CS5" s="748"/>
      <c r="CT5" s="748"/>
      <c r="CU5" s="748"/>
      <c r="CV5" s="749"/>
      <c r="CW5" s="747" t="s">
        <v>455</v>
      </c>
      <c r="CX5" s="748"/>
      <c r="CY5" s="748"/>
      <c r="CZ5" s="748"/>
      <c r="DA5" s="749"/>
      <c r="DB5" s="747" t="s">
        <v>454</v>
      </c>
      <c r="DC5" s="748"/>
      <c r="DD5" s="748"/>
      <c r="DE5" s="748"/>
      <c r="DF5" s="749"/>
      <c r="DG5" s="757" t="s">
        <v>453</v>
      </c>
      <c r="DH5" s="758"/>
      <c r="DI5" s="758"/>
      <c r="DJ5" s="758"/>
      <c r="DK5" s="759"/>
      <c r="DL5" s="757" t="s">
        <v>452</v>
      </c>
      <c r="DM5" s="758"/>
      <c r="DN5" s="758"/>
      <c r="DO5" s="758"/>
      <c r="DP5" s="759"/>
      <c r="DQ5" s="747" t="s">
        <v>451</v>
      </c>
      <c r="DR5" s="748"/>
      <c r="DS5" s="748"/>
      <c r="DT5" s="748"/>
      <c r="DU5" s="749"/>
      <c r="DV5" s="747" t="s">
        <v>382</v>
      </c>
      <c r="DW5" s="748"/>
      <c r="DX5" s="748"/>
      <c r="DY5" s="748"/>
      <c r="DZ5" s="754"/>
      <c r="EA5" s="108"/>
    </row>
    <row r="6" spans="1:131" s="136" customFormat="1" ht="26.25" customHeight="1" thickBot="1">
      <c r="A6" s="744"/>
      <c r="B6" s="745"/>
      <c r="C6" s="745"/>
      <c r="D6" s="745"/>
      <c r="E6" s="745"/>
      <c r="F6" s="745"/>
      <c r="G6" s="745"/>
      <c r="H6" s="745"/>
      <c r="I6" s="745"/>
      <c r="J6" s="745"/>
      <c r="K6" s="745"/>
      <c r="L6" s="745"/>
      <c r="M6" s="745"/>
      <c r="N6" s="745"/>
      <c r="O6" s="745"/>
      <c r="P6" s="746"/>
      <c r="Q6" s="750"/>
      <c r="R6" s="751"/>
      <c r="S6" s="751"/>
      <c r="T6" s="751"/>
      <c r="U6" s="752"/>
      <c r="V6" s="750"/>
      <c r="W6" s="751"/>
      <c r="X6" s="751"/>
      <c r="Y6" s="751"/>
      <c r="Z6" s="752"/>
      <c r="AA6" s="750"/>
      <c r="AB6" s="751"/>
      <c r="AC6" s="751"/>
      <c r="AD6" s="751"/>
      <c r="AE6" s="751"/>
      <c r="AF6" s="755"/>
      <c r="AG6" s="751"/>
      <c r="AH6" s="751"/>
      <c r="AI6" s="751"/>
      <c r="AJ6" s="756"/>
      <c r="AK6" s="751"/>
      <c r="AL6" s="751"/>
      <c r="AM6" s="751"/>
      <c r="AN6" s="751"/>
      <c r="AO6" s="752"/>
      <c r="AP6" s="750"/>
      <c r="AQ6" s="751"/>
      <c r="AR6" s="751"/>
      <c r="AS6" s="751"/>
      <c r="AT6" s="752"/>
      <c r="AU6" s="750"/>
      <c r="AV6" s="751"/>
      <c r="AW6" s="751"/>
      <c r="AX6" s="751"/>
      <c r="AY6" s="756"/>
      <c r="AZ6" s="134"/>
      <c r="BA6" s="134"/>
      <c r="BB6" s="134"/>
      <c r="BC6" s="134"/>
      <c r="BD6" s="134"/>
      <c r="BE6" s="107"/>
      <c r="BF6" s="107"/>
      <c r="BG6" s="107"/>
      <c r="BH6" s="107"/>
      <c r="BI6" s="107"/>
      <c r="BJ6" s="107"/>
      <c r="BK6" s="107"/>
      <c r="BL6" s="107"/>
      <c r="BM6" s="107"/>
      <c r="BN6" s="107"/>
      <c r="BO6" s="107"/>
      <c r="BP6" s="107"/>
      <c r="BQ6" s="744"/>
      <c r="BR6" s="745"/>
      <c r="BS6" s="745"/>
      <c r="BT6" s="745"/>
      <c r="BU6" s="745"/>
      <c r="BV6" s="745"/>
      <c r="BW6" s="745"/>
      <c r="BX6" s="745"/>
      <c r="BY6" s="745"/>
      <c r="BZ6" s="745"/>
      <c r="CA6" s="745"/>
      <c r="CB6" s="745"/>
      <c r="CC6" s="745"/>
      <c r="CD6" s="745"/>
      <c r="CE6" s="745"/>
      <c r="CF6" s="745"/>
      <c r="CG6" s="746"/>
      <c r="CH6" s="750"/>
      <c r="CI6" s="751"/>
      <c r="CJ6" s="751"/>
      <c r="CK6" s="751"/>
      <c r="CL6" s="752"/>
      <c r="CM6" s="750"/>
      <c r="CN6" s="751"/>
      <c r="CO6" s="751"/>
      <c r="CP6" s="751"/>
      <c r="CQ6" s="752"/>
      <c r="CR6" s="750"/>
      <c r="CS6" s="751"/>
      <c r="CT6" s="751"/>
      <c r="CU6" s="751"/>
      <c r="CV6" s="752"/>
      <c r="CW6" s="750"/>
      <c r="CX6" s="751"/>
      <c r="CY6" s="751"/>
      <c r="CZ6" s="751"/>
      <c r="DA6" s="752"/>
      <c r="DB6" s="750"/>
      <c r="DC6" s="751"/>
      <c r="DD6" s="751"/>
      <c r="DE6" s="751"/>
      <c r="DF6" s="752"/>
      <c r="DG6" s="760"/>
      <c r="DH6" s="761"/>
      <c r="DI6" s="761"/>
      <c r="DJ6" s="761"/>
      <c r="DK6" s="762"/>
      <c r="DL6" s="760"/>
      <c r="DM6" s="761"/>
      <c r="DN6" s="761"/>
      <c r="DO6" s="761"/>
      <c r="DP6" s="762"/>
      <c r="DQ6" s="750"/>
      <c r="DR6" s="751"/>
      <c r="DS6" s="751"/>
      <c r="DT6" s="751"/>
      <c r="DU6" s="752"/>
      <c r="DV6" s="750"/>
      <c r="DW6" s="751"/>
      <c r="DX6" s="751"/>
      <c r="DY6" s="751"/>
      <c r="DZ6" s="756"/>
      <c r="EA6" s="108"/>
    </row>
    <row r="7" spans="1:131" s="136" customFormat="1" ht="26.25" customHeight="1" thickTop="1">
      <c r="A7" s="132">
        <v>1</v>
      </c>
      <c r="B7" s="792" t="s">
        <v>450</v>
      </c>
      <c r="C7" s="793"/>
      <c r="D7" s="793"/>
      <c r="E7" s="793"/>
      <c r="F7" s="793"/>
      <c r="G7" s="793"/>
      <c r="H7" s="793"/>
      <c r="I7" s="793"/>
      <c r="J7" s="793"/>
      <c r="K7" s="793"/>
      <c r="L7" s="793"/>
      <c r="M7" s="793"/>
      <c r="N7" s="793"/>
      <c r="O7" s="793"/>
      <c r="P7" s="794"/>
      <c r="Q7" s="795">
        <v>703282</v>
      </c>
      <c r="R7" s="796"/>
      <c r="S7" s="796"/>
      <c r="T7" s="796"/>
      <c r="U7" s="796"/>
      <c r="V7" s="796">
        <v>701533</v>
      </c>
      <c r="W7" s="796"/>
      <c r="X7" s="796"/>
      <c r="Y7" s="796"/>
      <c r="Z7" s="796"/>
      <c r="AA7" s="796">
        <v>1749</v>
      </c>
      <c r="AB7" s="796"/>
      <c r="AC7" s="796"/>
      <c r="AD7" s="796"/>
      <c r="AE7" s="797"/>
      <c r="AF7" s="798">
        <v>472</v>
      </c>
      <c r="AG7" s="799"/>
      <c r="AH7" s="799"/>
      <c r="AI7" s="799"/>
      <c r="AJ7" s="800"/>
      <c r="AK7" s="763">
        <v>12230</v>
      </c>
      <c r="AL7" s="764"/>
      <c r="AM7" s="764"/>
      <c r="AN7" s="764"/>
      <c r="AO7" s="764"/>
      <c r="AP7" s="764">
        <v>1420112</v>
      </c>
      <c r="AQ7" s="764"/>
      <c r="AR7" s="764"/>
      <c r="AS7" s="764"/>
      <c r="AT7" s="764"/>
      <c r="AU7" s="765"/>
      <c r="AV7" s="765"/>
      <c r="AW7" s="765"/>
      <c r="AX7" s="765"/>
      <c r="AY7" s="766"/>
      <c r="AZ7" s="134"/>
      <c r="BA7" s="134"/>
      <c r="BB7" s="134"/>
      <c r="BC7" s="134"/>
      <c r="BD7" s="134"/>
      <c r="BE7" s="107"/>
      <c r="BF7" s="107"/>
      <c r="BG7" s="107"/>
      <c r="BH7" s="107"/>
      <c r="BI7" s="107"/>
      <c r="BJ7" s="107"/>
      <c r="BK7" s="107"/>
      <c r="BL7" s="107"/>
      <c r="BM7" s="107"/>
      <c r="BN7" s="107"/>
      <c r="BO7" s="107"/>
      <c r="BP7" s="107"/>
      <c r="BQ7" s="138">
        <v>1</v>
      </c>
      <c r="BR7" s="137"/>
      <c r="BS7" s="767" t="s">
        <v>449</v>
      </c>
      <c r="BT7" s="768"/>
      <c r="BU7" s="768"/>
      <c r="BV7" s="768"/>
      <c r="BW7" s="768"/>
      <c r="BX7" s="768"/>
      <c r="BY7" s="768"/>
      <c r="BZ7" s="768"/>
      <c r="CA7" s="768"/>
      <c r="CB7" s="768"/>
      <c r="CC7" s="768"/>
      <c r="CD7" s="768"/>
      <c r="CE7" s="768"/>
      <c r="CF7" s="768"/>
      <c r="CG7" s="769"/>
      <c r="CH7" s="770">
        <v>-12</v>
      </c>
      <c r="CI7" s="771"/>
      <c r="CJ7" s="771"/>
      <c r="CK7" s="771"/>
      <c r="CL7" s="772"/>
      <c r="CM7" s="770">
        <v>123</v>
      </c>
      <c r="CN7" s="771"/>
      <c r="CO7" s="771"/>
      <c r="CP7" s="771"/>
      <c r="CQ7" s="772"/>
      <c r="CR7" s="770">
        <v>50</v>
      </c>
      <c r="CS7" s="771"/>
      <c r="CT7" s="771"/>
      <c r="CU7" s="771"/>
      <c r="CV7" s="772"/>
      <c r="CW7" s="770" t="s">
        <v>372</v>
      </c>
      <c r="CX7" s="771"/>
      <c r="CY7" s="771"/>
      <c r="CZ7" s="771"/>
      <c r="DA7" s="772"/>
      <c r="DB7" s="770" t="s">
        <v>372</v>
      </c>
      <c r="DC7" s="771"/>
      <c r="DD7" s="771"/>
      <c r="DE7" s="771"/>
      <c r="DF7" s="772"/>
      <c r="DG7" s="770" t="s">
        <v>372</v>
      </c>
      <c r="DH7" s="771"/>
      <c r="DI7" s="771"/>
      <c r="DJ7" s="771"/>
      <c r="DK7" s="772"/>
      <c r="DL7" s="770" t="s">
        <v>372</v>
      </c>
      <c r="DM7" s="771"/>
      <c r="DN7" s="771"/>
      <c r="DO7" s="771"/>
      <c r="DP7" s="772"/>
      <c r="DQ7" s="770" t="s">
        <v>372</v>
      </c>
      <c r="DR7" s="771"/>
      <c r="DS7" s="771"/>
      <c r="DT7" s="771"/>
      <c r="DU7" s="772"/>
      <c r="DV7" s="773"/>
      <c r="DW7" s="774"/>
      <c r="DX7" s="774"/>
      <c r="DY7" s="774"/>
      <c r="DZ7" s="775"/>
      <c r="EA7" s="108"/>
    </row>
    <row r="8" spans="1:131" s="136" customFormat="1" ht="26.25" customHeight="1">
      <c r="A8" s="131">
        <v>2</v>
      </c>
      <c r="B8" s="776" t="s">
        <v>448</v>
      </c>
      <c r="C8" s="777"/>
      <c r="D8" s="777"/>
      <c r="E8" s="777"/>
      <c r="F8" s="777"/>
      <c r="G8" s="777"/>
      <c r="H8" s="777"/>
      <c r="I8" s="777"/>
      <c r="J8" s="777"/>
      <c r="K8" s="777"/>
      <c r="L8" s="777"/>
      <c r="M8" s="777"/>
      <c r="N8" s="777"/>
      <c r="O8" s="777"/>
      <c r="P8" s="778"/>
      <c r="Q8" s="779">
        <v>1173</v>
      </c>
      <c r="R8" s="780"/>
      <c r="S8" s="780"/>
      <c r="T8" s="780"/>
      <c r="U8" s="780"/>
      <c r="V8" s="780">
        <v>342</v>
      </c>
      <c r="W8" s="780"/>
      <c r="X8" s="780"/>
      <c r="Y8" s="780"/>
      <c r="Z8" s="780"/>
      <c r="AA8" s="780">
        <v>831</v>
      </c>
      <c r="AB8" s="780"/>
      <c r="AC8" s="780"/>
      <c r="AD8" s="780"/>
      <c r="AE8" s="781"/>
      <c r="AF8" s="782" t="s">
        <v>376</v>
      </c>
      <c r="AG8" s="783"/>
      <c r="AH8" s="783"/>
      <c r="AI8" s="783"/>
      <c r="AJ8" s="784"/>
      <c r="AK8" s="785">
        <v>19</v>
      </c>
      <c r="AL8" s="786"/>
      <c r="AM8" s="786"/>
      <c r="AN8" s="786"/>
      <c r="AO8" s="786"/>
      <c r="AP8" s="786">
        <v>3125</v>
      </c>
      <c r="AQ8" s="786"/>
      <c r="AR8" s="786"/>
      <c r="AS8" s="786"/>
      <c r="AT8" s="786"/>
      <c r="AU8" s="787"/>
      <c r="AV8" s="787"/>
      <c r="AW8" s="787"/>
      <c r="AX8" s="787"/>
      <c r="AY8" s="788"/>
      <c r="AZ8" s="134"/>
      <c r="BA8" s="134"/>
      <c r="BB8" s="134"/>
      <c r="BC8" s="134"/>
      <c r="BD8" s="134"/>
      <c r="BE8" s="107"/>
      <c r="BF8" s="107"/>
      <c r="BG8" s="107"/>
      <c r="BH8" s="107"/>
      <c r="BI8" s="107"/>
      <c r="BJ8" s="107"/>
      <c r="BK8" s="107"/>
      <c r="BL8" s="107"/>
      <c r="BM8" s="107"/>
      <c r="BN8" s="107"/>
      <c r="BO8" s="107"/>
      <c r="BP8" s="107"/>
      <c r="BQ8" s="129">
        <v>2</v>
      </c>
      <c r="BR8" s="133" t="s">
        <v>418</v>
      </c>
      <c r="BS8" s="789" t="s">
        <v>447</v>
      </c>
      <c r="BT8" s="790"/>
      <c r="BU8" s="790"/>
      <c r="BV8" s="790"/>
      <c r="BW8" s="790"/>
      <c r="BX8" s="790"/>
      <c r="BY8" s="790"/>
      <c r="BZ8" s="790"/>
      <c r="CA8" s="790"/>
      <c r="CB8" s="790"/>
      <c r="CC8" s="790"/>
      <c r="CD8" s="790"/>
      <c r="CE8" s="790"/>
      <c r="CF8" s="790"/>
      <c r="CG8" s="791"/>
      <c r="CH8" s="801">
        <v>19</v>
      </c>
      <c r="CI8" s="802"/>
      <c r="CJ8" s="802"/>
      <c r="CK8" s="802"/>
      <c r="CL8" s="803"/>
      <c r="CM8" s="801">
        <v>878</v>
      </c>
      <c r="CN8" s="802"/>
      <c r="CO8" s="802"/>
      <c r="CP8" s="802"/>
      <c r="CQ8" s="803"/>
      <c r="CR8" s="801">
        <v>20</v>
      </c>
      <c r="CS8" s="802"/>
      <c r="CT8" s="802"/>
      <c r="CU8" s="802"/>
      <c r="CV8" s="803"/>
      <c r="CW8" s="801" t="s">
        <v>372</v>
      </c>
      <c r="CX8" s="802"/>
      <c r="CY8" s="802"/>
      <c r="CZ8" s="802"/>
      <c r="DA8" s="803"/>
      <c r="DB8" s="801" t="s">
        <v>372</v>
      </c>
      <c r="DC8" s="802"/>
      <c r="DD8" s="802"/>
      <c r="DE8" s="802"/>
      <c r="DF8" s="803"/>
      <c r="DG8" s="801">
        <v>13000</v>
      </c>
      <c r="DH8" s="802"/>
      <c r="DI8" s="802"/>
      <c r="DJ8" s="802"/>
      <c r="DK8" s="803"/>
      <c r="DL8" s="801" t="s">
        <v>372</v>
      </c>
      <c r="DM8" s="802"/>
      <c r="DN8" s="802"/>
      <c r="DO8" s="802"/>
      <c r="DP8" s="803"/>
      <c r="DQ8" s="801" t="s">
        <v>372</v>
      </c>
      <c r="DR8" s="802"/>
      <c r="DS8" s="802"/>
      <c r="DT8" s="802"/>
      <c r="DU8" s="803"/>
      <c r="DV8" s="804"/>
      <c r="DW8" s="805"/>
      <c r="DX8" s="805"/>
      <c r="DY8" s="805"/>
      <c r="DZ8" s="806"/>
      <c r="EA8" s="108"/>
    </row>
    <row r="9" spans="1:131" s="136" customFormat="1" ht="26.25" customHeight="1">
      <c r="A9" s="131">
        <v>3</v>
      </c>
      <c r="B9" s="776" t="s">
        <v>446</v>
      </c>
      <c r="C9" s="777"/>
      <c r="D9" s="777"/>
      <c r="E9" s="777"/>
      <c r="F9" s="777"/>
      <c r="G9" s="777"/>
      <c r="H9" s="777"/>
      <c r="I9" s="777"/>
      <c r="J9" s="777"/>
      <c r="K9" s="777"/>
      <c r="L9" s="777"/>
      <c r="M9" s="777"/>
      <c r="N9" s="777"/>
      <c r="O9" s="777"/>
      <c r="P9" s="778"/>
      <c r="Q9" s="779">
        <v>4739</v>
      </c>
      <c r="R9" s="780"/>
      <c r="S9" s="780"/>
      <c r="T9" s="780"/>
      <c r="U9" s="780"/>
      <c r="V9" s="780">
        <v>4738</v>
      </c>
      <c r="W9" s="780"/>
      <c r="X9" s="780"/>
      <c r="Y9" s="780"/>
      <c r="Z9" s="780"/>
      <c r="AA9" s="780">
        <v>1</v>
      </c>
      <c r="AB9" s="780"/>
      <c r="AC9" s="780"/>
      <c r="AD9" s="780"/>
      <c r="AE9" s="781"/>
      <c r="AF9" s="782" t="s">
        <v>376</v>
      </c>
      <c r="AG9" s="783"/>
      <c r="AH9" s="783"/>
      <c r="AI9" s="783"/>
      <c r="AJ9" s="784"/>
      <c r="AK9" s="785">
        <v>3622</v>
      </c>
      <c r="AL9" s="786"/>
      <c r="AM9" s="786"/>
      <c r="AN9" s="786"/>
      <c r="AO9" s="786"/>
      <c r="AP9" s="786">
        <v>21743</v>
      </c>
      <c r="AQ9" s="786"/>
      <c r="AR9" s="786"/>
      <c r="AS9" s="786"/>
      <c r="AT9" s="786"/>
      <c r="AU9" s="787"/>
      <c r="AV9" s="787"/>
      <c r="AW9" s="787"/>
      <c r="AX9" s="787"/>
      <c r="AY9" s="788"/>
      <c r="AZ9" s="134"/>
      <c r="BA9" s="134"/>
      <c r="BB9" s="134"/>
      <c r="BC9" s="134"/>
      <c r="BD9" s="134"/>
      <c r="BE9" s="107"/>
      <c r="BF9" s="107"/>
      <c r="BG9" s="107"/>
      <c r="BH9" s="107"/>
      <c r="BI9" s="107"/>
      <c r="BJ9" s="107"/>
      <c r="BK9" s="107"/>
      <c r="BL9" s="107"/>
      <c r="BM9" s="107"/>
      <c r="BN9" s="107"/>
      <c r="BO9" s="107"/>
      <c r="BP9" s="107"/>
      <c r="BQ9" s="129">
        <v>3</v>
      </c>
      <c r="BR9" s="133"/>
      <c r="BS9" s="789" t="s">
        <v>445</v>
      </c>
      <c r="BT9" s="790"/>
      <c r="BU9" s="790"/>
      <c r="BV9" s="790"/>
      <c r="BW9" s="790"/>
      <c r="BX9" s="790"/>
      <c r="BY9" s="790"/>
      <c r="BZ9" s="790"/>
      <c r="CA9" s="790"/>
      <c r="CB9" s="790"/>
      <c r="CC9" s="790"/>
      <c r="CD9" s="790"/>
      <c r="CE9" s="790"/>
      <c r="CF9" s="790"/>
      <c r="CG9" s="791"/>
      <c r="CH9" s="801">
        <v>4</v>
      </c>
      <c r="CI9" s="802"/>
      <c r="CJ9" s="802"/>
      <c r="CK9" s="802"/>
      <c r="CL9" s="803"/>
      <c r="CM9" s="801">
        <v>262</v>
      </c>
      <c r="CN9" s="802"/>
      <c r="CO9" s="802"/>
      <c r="CP9" s="802"/>
      <c r="CQ9" s="803"/>
      <c r="CR9" s="801">
        <v>100</v>
      </c>
      <c r="CS9" s="802"/>
      <c r="CT9" s="802"/>
      <c r="CU9" s="802"/>
      <c r="CV9" s="803"/>
      <c r="CW9" s="801">
        <v>12</v>
      </c>
      <c r="CX9" s="802"/>
      <c r="CY9" s="802"/>
      <c r="CZ9" s="802"/>
      <c r="DA9" s="803"/>
      <c r="DB9" s="801" t="s">
        <v>372</v>
      </c>
      <c r="DC9" s="802"/>
      <c r="DD9" s="802"/>
      <c r="DE9" s="802"/>
      <c r="DF9" s="803"/>
      <c r="DG9" s="801" t="s">
        <v>372</v>
      </c>
      <c r="DH9" s="802"/>
      <c r="DI9" s="802"/>
      <c r="DJ9" s="802"/>
      <c r="DK9" s="803"/>
      <c r="DL9" s="801" t="s">
        <v>372</v>
      </c>
      <c r="DM9" s="802"/>
      <c r="DN9" s="802"/>
      <c r="DO9" s="802"/>
      <c r="DP9" s="803"/>
      <c r="DQ9" s="801" t="s">
        <v>372</v>
      </c>
      <c r="DR9" s="802"/>
      <c r="DS9" s="802"/>
      <c r="DT9" s="802"/>
      <c r="DU9" s="803"/>
      <c r="DV9" s="804"/>
      <c r="DW9" s="805"/>
      <c r="DX9" s="805"/>
      <c r="DY9" s="805"/>
      <c r="DZ9" s="806"/>
      <c r="EA9" s="108"/>
    </row>
    <row r="10" spans="1:131" s="136" customFormat="1" ht="26.25" customHeight="1">
      <c r="A10" s="131">
        <v>4</v>
      </c>
      <c r="B10" s="776" t="s">
        <v>444</v>
      </c>
      <c r="C10" s="777"/>
      <c r="D10" s="777"/>
      <c r="E10" s="777"/>
      <c r="F10" s="777"/>
      <c r="G10" s="777"/>
      <c r="H10" s="777"/>
      <c r="I10" s="777"/>
      <c r="J10" s="777"/>
      <c r="K10" s="777"/>
      <c r="L10" s="777"/>
      <c r="M10" s="777"/>
      <c r="N10" s="777"/>
      <c r="O10" s="777"/>
      <c r="P10" s="778"/>
      <c r="Q10" s="779">
        <v>317636</v>
      </c>
      <c r="R10" s="780"/>
      <c r="S10" s="780"/>
      <c r="T10" s="780"/>
      <c r="U10" s="780"/>
      <c r="V10" s="780">
        <v>317636</v>
      </c>
      <c r="W10" s="780"/>
      <c r="X10" s="780"/>
      <c r="Y10" s="780"/>
      <c r="Z10" s="780"/>
      <c r="AA10" s="780">
        <v>1</v>
      </c>
      <c r="AB10" s="780"/>
      <c r="AC10" s="780"/>
      <c r="AD10" s="780"/>
      <c r="AE10" s="781"/>
      <c r="AF10" s="782">
        <v>1</v>
      </c>
      <c r="AG10" s="783"/>
      <c r="AH10" s="783"/>
      <c r="AI10" s="783"/>
      <c r="AJ10" s="784"/>
      <c r="AK10" s="785">
        <v>201856</v>
      </c>
      <c r="AL10" s="786"/>
      <c r="AM10" s="786"/>
      <c r="AN10" s="786"/>
      <c r="AO10" s="786"/>
      <c r="AP10" s="786" t="s">
        <v>376</v>
      </c>
      <c r="AQ10" s="786"/>
      <c r="AR10" s="786"/>
      <c r="AS10" s="786"/>
      <c r="AT10" s="786"/>
      <c r="AU10" s="787"/>
      <c r="AV10" s="787"/>
      <c r="AW10" s="787"/>
      <c r="AX10" s="787"/>
      <c r="AY10" s="788"/>
      <c r="AZ10" s="134"/>
      <c r="BA10" s="134"/>
      <c r="BB10" s="134"/>
      <c r="BC10" s="134"/>
      <c r="BD10" s="134"/>
      <c r="BE10" s="107"/>
      <c r="BF10" s="107"/>
      <c r="BG10" s="107"/>
      <c r="BH10" s="107"/>
      <c r="BI10" s="107"/>
      <c r="BJ10" s="107"/>
      <c r="BK10" s="107"/>
      <c r="BL10" s="107"/>
      <c r="BM10" s="107"/>
      <c r="BN10" s="107"/>
      <c r="BO10" s="107"/>
      <c r="BP10" s="107"/>
      <c r="BQ10" s="129">
        <v>4</v>
      </c>
      <c r="BR10" s="133"/>
      <c r="BS10" s="789" t="s">
        <v>443</v>
      </c>
      <c r="BT10" s="790"/>
      <c r="BU10" s="790"/>
      <c r="BV10" s="790"/>
      <c r="BW10" s="790"/>
      <c r="BX10" s="790"/>
      <c r="BY10" s="790"/>
      <c r="BZ10" s="790"/>
      <c r="CA10" s="790"/>
      <c r="CB10" s="790"/>
      <c r="CC10" s="790"/>
      <c r="CD10" s="790"/>
      <c r="CE10" s="790"/>
      <c r="CF10" s="790"/>
      <c r="CG10" s="791"/>
      <c r="CH10" s="801">
        <v>14</v>
      </c>
      <c r="CI10" s="802"/>
      <c r="CJ10" s="802"/>
      <c r="CK10" s="802"/>
      <c r="CL10" s="803"/>
      <c r="CM10" s="801">
        <v>429</v>
      </c>
      <c r="CN10" s="802"/>
      <c r="CO10" s="802"/>
      <c r="CP10" s="802"/>
      <c r="CQ10" s="803"/>
      <c r="CR10" s="801">
        <v>50</v>
      </c>
      <c r="CS10" s="802"/>
      <c r="CT10" s="802"/>
      <c r="CU10" s="802"/>
      <c r="CV10" s="803"/>
      <c r="CW10" s="801" t="s">
        <v>372</v>
      </c>
      <c r="CX10" s="802"/>
      <c r="CY10" s="802"/>
      <c r="CZ10" s="802"/>
      <c r="DA10" s="803"/>
      <c r="DB10" s="801" t="s">
        <v>372</v>
      </c>
      <c r="DC10" s="802"/>
      <c r="DD10" s="802"/>
      <c r="DE10" s="802"/>
      <c r="DF10" s="803"/>
      <c r="DG10" s="801" t="s">
        <v>372</v>
      </c>
      <c r="DH10" s="802"/>
      <c r="DI10" s="802"/>
      <c r="DJ10" s="802"/>
      <c r="DK10" s="803"/>
      <c r="DL10" s="801" t="s">
        <v>372</v>
      </c>
      <c r="DM10" s="802"/>
      <c r="DN10" s="802"/>
      <c r="DO10" s="802"/>
      <c r="DP10" s="803"/>
      <c r="DQ10" s="801" t="s">
        <v>372</v>
      </c>
      <c r="DR10" s="802"/>
      <c r="DS10" s="802"/>
      <c r="DT10" s="802"/>
      <c r="DU10" s="803"/>
      <c r="DV10" s="804"/>
      <c r="DW10" s="805"/>
      <c r="DX10" s="805"/>
      <c r="DY10" s="805"/>
      <c r="DZ10" s="806"/>
      <c r="EA10" s="108"/>
    </row>
    <row r="11" spans="1:131" s="136" customFormat="1" ht="26.25" customHeight="1">
      <c r="A11" s="131">
        <v>5</v>
      </c>
      <c r="B11" s="776" t="s">
        <v>442</v>
      </c>
      <c r="C11" s="777"/>
      <c r="D11" s="777"/>
      <c r="E11" s="777"/>
      <c r="F11" s="777"/>
      <c r="G11" s="777"/>
      <c r="H11" s="777"/>
      <c r="I11" s="777"/>
      <c r="J11" s="777"/>
      <c r="K11" s="777"/>
      <c r="L11" s="777"/>
      <c r="M11" s="777"/>
      <c r="N11" s="777"/>
      <c r="O11" s="777"/>
      <c r="P11" s="778"/>
      <c r="Q11" s="779">
        <v>2422</v>
      </c>
      <c r="R11" s="780"/>
      <c r="S11" s="780"/>
      <c r="T11" s="780"/>
      <c r="U11" s="780"/>
      <c r="V11" s="780">
        <v>2422</v>
      </c>
      <c r="W11" s="780"/>
      <c r="X11" s="780"/>
      <c r="Y11" s="780"/>
      <c r="Z11" s="780"/>
      <c r="AA11" s="780" t="s">
        <v>376</v>
      </c>
      <c r="AB11" s="780"/>
      <c r="AC11" s="780"/>
      <c r="AD11" s="780"/>
      <c r="AE11" s="781"/>
      <c r="AF11" s="782" t="s">
        <v>376</v>
      </c>
      <c r="AG11" s="783"/>
      <c r="AH11" s="783"/>
      <c r="AI11" s="783"/>
      <c r="AJ11" s="784"/>
      <c r="AK11" s="785" t="s">
        <v>376</v>
      </c>
      <c r="AL11" s="786"/>
      <c r="AM11" s="786"/>
      <c r="AN11" s="786"/>
      <c r="AO11" s="786"/>
      <c r="AP11" s="786">
        <v>13013</v>
      </c>
      <c r="AQ11" s="786"/>
      <c r="AR11" s="786"/>
      <c r="AS11" s="786"/>
      <c r="AT11" s="786"/>
      <c r="AU11" s="787"/>
      <c r="AV11" s="787"/>
      <c r="AW11" s="787"/>
      <c r="AX11" s="787"/>
      <c r="AY11" s="788"/>
      <c r="AZ11" s="134"/>
      <c r="BA11" s="134"/>
      <c r="BB11" s="134"/>
      <c r="BC11" s="134"/>
      <c r="BD11" s="134"/>
      <c r="BE11" s="107"/>
      <c r="BF11" s="107"/>
      <c r="BG11" s="107"/>
      <c r="BH11" s="107"/>
      <c r="BI11" s="107"/>
      <c r="BJ11" s="107"/>
      <c r="BK11" s="107"/>
      <c r="BL11" s="107"/>
      <c r="BM11" s="107"/>
      <c r="BN11" s="107"/>
      <c r="BO11" s="107"/>
      <c r="BP11" s="107"/>
      <c r="BQ11" s="129">
        <v>5</v>
      </c>
      <c r="BR11" s="133"/>
      <c r="BS11" s="789" t="s">
        <v>441</v>
      </c>
      <c r="BT11" s="790"/>
      <c r="BU11" s="790"/>
      <c r="BV11" s="790"/>
      <c r="BW11" s="790"/>
      <c r="BX11" s="790"/>
      <c r="BY11" s="790"/>
      <c r="BZ11" s="790"/>
      <c r="CA11" s="790"/>
      <c r="CB11" s="790"/>
      <c r="CC11" s="790"/>
      <c r="CD11" s="790"/>
      <c r="CE11" s="790"/>
      <c r="CF11" s="790"/>
      <c r="CG11" s="791"/>
      <c r="CH11" s="801">
        <v>97</v>
      </c>
      <c r="CI11" s="802"/>
      <c r="CJ11" s="802"/>
      <c r="CK11" s="802"/>
      <c r="CL11" s="803"/>
      <c r="CM11" s="801">
        <v>524</v>
      </c>
      <c r="CN11" s="802"/>
      <c r="CO11" s="802"/>
      <c r="CP11" s="802"/>
      <c r="CQ11" s="803"/>
      <c r="CR11" s="801">
        <v>932</v>
      </c>
      <c r="CS11" s="802"/>
      <c r="CT11" s="802"/>
      <c r="CU11" s="802"/>
      <c r="CV11" s="803"/>
      <c r="CW11" s="801" t="s">
        <v>372</v>
      </c>
      <c r="CX11" s="802"/>
      <c r="CY11" s="802"/>
      <c r="CZ11" s="802"/>
      <c r="DA11" s="803"/>
      <c r="DB11" s="801">
        <v>650</v>
      </c>
      <c r="DC11" s="802"/>
      <c r="DD11" s="802"/>
      <c r="DE11" s="802"/>
      <c r="DF11" s="803"/>
      <c r="DG11" s="801" t="s">
        <v>372</v>
      </c>
      <c r="DH11" s="802"/>
      <c r="DI11" s="802"/>
      <c r="DJ11" s="802"/>
      <c r="DK11" s="803"/>
      <c r="DL11" s="801" t="s">
        <v>372</v>
      </c>
      <c r="DM11" s="802"/>
      <c r="DN11" s="802"/>
      <c r="DO11" s="802"/>
      <c r="DP11" s="803"/>
      <c r="DQ11" s="801" t="s">
        <v>372</v>
      </c>
      <c r="DR11" s="802"/>
      <c r="DS11" s="802"/>
      <c r="DT11" s="802"/>
      <c r="DU11" s="803"/>
      <c r="DV11" s="804"/>
      <c r="DW11" s="805"/>
      <c r="DX11" s="805"/>
      <c r="DY11" s="805"/>
      <c r="DZ11" s="806"/>
      <c r="EA11" s="108"/>
    </row>
    <row r="12" spans="1:131" s="136" customFormat="1" ht="26.25" customHeight="1">
      <c r="A12" s="131">
        <v>6</v>
      </c>
      <c r="B12" s="776"/>
      <c r="C12" s="777"/>
      <c r="D12" s="777"/>
      <c r="E12" s="777"/>
      <c r="F12" s="777"/>
      <c r="G12" s="777"/>
      <c r="H12" s="777"/>
      <c r="I12" s="777"/>
      <c r="J12" s="777"/>
      <c r="K12" s="777"/>
      <c r="L12" s="777"/>
      <c r="M12" s="777"/>
      <c r="N12" s="777"/>
      <c r="O12" s="777"/>
      <c r="P12" s="778"/>
      <c r="Q12" s="779"/>
      <c r="R12" s="780"/>
      <c r="S12" s="780"/>
      <c r="T12" s="780"/>
      <c r="U12" s="780"/>
      <c r="V12" s="780"/>
      <c r="W12" s="780"/>
      <c r="X12" s="780"/>
      <c r="Y12" s="780"/>
      <c r="Z12" s="780"/>
      <c r="AA12" s="780"/>
      <c r="AB12" s="780"/>
      <c r="AC12" s="780"/>
      <c r="AD12" s="780"/>
      <c r="AE12" s="781"/>
      <c r="AF12" s="782"/>
      <c r="AG12" s="783"/>
      <c r="AH12" s="783"/>
      <c r="AI12" s="783"/>
      <c r="AJ12" s="784"/>
      <c r="AK12" s="785"/>
      <c r="AL12" s="786"/>
      <c r="AM12" s="786"/>
      <c r="AN12" s="786"/>
      <c r="AO12" s="786"/>
      <c r="AP12" s="786"/>
      <c r="AQ12" s="786"/>
      <c r="AR12" s="786"/>
      <c r="AS12" s="786"/>
      <c r="AT12" s="786"/>
      <c r="AU12" s="787"/>
      <c r="AV12" s="787"/>
      <c r="AW12" s="787"/>
      <c r="AX12" s="787"/>
      <c r="AY12" s="788"/>
      <c r="AZ12" s="134"/>
      <c r="BA12" s="134"/>
      <c r="BB12" s="134"/>
      <c r="BC12" s="134"/>
      <c r="BD12" s="134"/>
      <c r="BE12" s="107"/>
      <c r="BF12" s="107"/>
      <c r="BG12" s="107"/>
      <c r="BH12" s="107"/>
      <c r="BI12" s="107"/>
      <c r="BJ12" s="107"/>
      <c r="BK12" s="107"/>
      <c r="BL12" s="107"/>
      <c r="BM12" s="107"/>
      <c r="BN12" s="107"/>
      <c r="BO12" s="107"/>
      <c r="BP12" s="107"/>
      <c r="BQ12" s="129">
        <v>6</v>
      </c>
      <c r="BR12" s="133"/>
      <c r="BS12" s="789" t="s">
        <v>440</v>
      </c>
      <c r="BT12" s="790"/>
      <c r="BU12" s="790"/>
      <c r="BV12" s="790"/>
      <c r="BW12" s="790"/>
      <c r="BX12" s="790"/>
      <c r="BY12" s="790"/>
      <c r="BZ12" s="790"/>
      <c r="CA12" s="790"/>
      <c r="CB12" s="790"/>
      <c r="CC12" s="790"/>
      <c r="CD12" s="790"/>
      <c r="CE12" s="790"/>
      <c r="CF12" s="790"/>
      <c r="CG12" s="791"/>
      <c r="CH12" s="801">
        <v>3</v>
      </c>
      <c r="CI12" s="802"/>
      <c r="CJ12" s="802"/>
      <c r="CK12" s="802"/>
      <c r="CL12" s="803"/>
      <c r="CM12" s="801">
        <v>137</v>
      </c>
      <c r="CN12" s="802"/>
      <c r="CO12" s="802"/>
      <c r="CP12" s="802"/>
      <c r="CQ12" s="803"/>
      <c r="CR12" s="801">
        <v>50</v>
      </c>
      <c r="CS12" s="802"/>
      <c r="CT12" s="802"/>
      <c r="CU12" s="802"/>
      <c r="CV12" s="803"/>
      <c r="CW12" s="801" t="s">
        <v>372</v>
      </c>
      <c r="CX12" s="802"/>
      <c r="CY12" s="802"/>
      <c r="CZ12" s="802"/>
      <c r="DA12" s="803"/>
      <c r="DB12" s="801" t="s">
        <v>372</v>
      </c>
      <c r="DC12" s="802"/>
      <c r="DD12" s="802"/>
      <c r="DE12" s="802"/>
      <c r="DF12" s="803"/>
      <c r="DG12" s="801" t="s">
        <v>372</v>
      </c>
      <c r="DH12" s="802"/>
      <c r="DI12" s="802"/>
      <c r="DJ12" s="802"/>
      <c r="DK12" s="803"/>
      <c r="DL12" s="801" t="s">
        <v>372</v>
      </c>
      <c r="DM12" s="802"/>
      <c r="DN12" s="802"/>
      <c r="DO12" s="802"/>
      <c r="DP12" s="803"/>
      <c r="DQ12" s="801" t="s">
        <v>372</v>
      </c>
      <c r="DR12" s="802"/>
      <c r="DS12" s="802"/>
      <c r="DT12" s="802"/>
      <c r="DU12" s="803"/>
      <c r="DV12" s="804"/>
      <c r="DW12" s="805"/>
      <c r="DX12" s="805"/>
      <c r="DY12" s="805"/>
      <c r="DZ12" s="806"/>
      <c r="EA12" s="108"/>
    </row>
    <row r="13" spans="1:131" s="136" customFormat="1" ht="26.25" customHeight="1">
      <c r="A13" s="131">
        <v>7</v>
      </c>
      <c r="B13" s="776"/>
      <c r="C13" s="777"/>
      <c r="D13" s="777"/>
      <c r="E13" s="777"/>
      <c r="F13" s="777"/>
      <c r="G13" s="777"/>
      <c r="H13" s="777"/>
      <c r="I13" s="777"/>
      <c r="J13" s="777"/>
      <c r="K13" s="777"/>
      <c r="L13" s="777"/>
      <c r="M13" s="777"/>
      <c r="N13" s="777"/>
      <c r="O13" s="777"/>
      <c r="P13" s="778"/>
      <c r="Q13" s="779"/>
      <c r="R13" s="780"/>
      <c r="S13" s="780"/>
      <c r="T13" s="780"/>
      <c r="U13" s="780"/>
      <c r="V13" s="780"/>
      <c r="W13" s="780"/>
      <c r="X13" s="780"/>
      <c r="Y13" s="780"/>
      <c r="Z13" s="780"/>
      <c r="AA13" s="780"/>
      <c r="AB13" s="780"/>
      <c r="AC13" s="780"/>
      <c r="AD13" s="780"/>
      <c r="AE13" s="781"/>
      <c r="AF13" s="782"/>
      <c r="AG13" s="783"/>
      <c r="AH13" s="783"/>
      <c r="AI13" s="783"/>
      <c r="AJ13" s="784"/>
      <c r="AK13" s="785"/>
      <c r="AL13" s="786"/>
      <c r="AM13" s="786"/>
      <c r="AN13" s="786"/>
      <c r="AO13" s="786"/>
      <c r="AP13" s="786"/>
      <c r="AQ13" s="786"/>
      <c r="AR13" s="786"/>
      <c r="AS13" s="786"/>
      <c r="AT13" s="786"/>
      <c r="AU13" s="787"/>
      <c r="AV13" s="787"/>
      <c r="AW13" s="787"/>
      <c r="AX13" s="787"/>
      <c r="AY13" s="788"/>
      <c r="AZ13" s="134"/>
      <c r="BA13" s="134"/>
      <c r="BB13" s="134"/>
      <c r="BC13" s="134"/>
      <c r="BD13" s="134"/>
      <c r="BE13" s="107"/>
      <c r="BF13" s="107"/>
      <c r="BG13" s="107"/>
      <c r="BH13" s="107"/>
      <c r="BI13" s="107"/>
      <c r="BJ13" s="107"/>
      <c r="BK13" s="107"/>
      <c r="BL13" s="107"/>
      <c r="BM13" s="107"/>
      <c r="BN13" s="107"/>
      <c r="BO13" s="107"/>
      <c r="BP13" s="107"/>
      <c r="BQ13" s="129">
        <v>7</v>
      </c>
      <c r="BR13" s="133"/>
      <c r="BS13" s="789" t="s">
        <v>439</v>
      </c>
      <c r="BT13" s="790"/>
      <c r="BU13" s="790"/>
      <c r="BV13" s="790"/>
      <c r="BW13" s="790"/>
      <c r="BX13" s="790"/>
      <c r="BY13" s="790"/>
      <c r="BZ13" s="790"/>
      <c r="CA13" s="790"/>
      <c r="CB13" s="790"/>
      <c r="CC13" s="790"/>
      <c r="CD13" s="790"/>
      <c r="CE13" s="790"/>
      <c r="CF13" s="790"/>
      <c r="CG13" s="791"/>
      <c r="CH13" s="801">
        <v>13</v>
      </c>
      <c r="CI13" s="802"/>
      <c r="CJ13" s="802"/>
      <c r="CK13" s="802"/>
      <c r="CL13" s="803"/>
      <c r="CM13" s="801">
        <v>420</v>
      </c>
      <c r="CN13" s="802"/>
      <c r="CO13" s="802"/>
      <c r="CP13" s="802"/>
      <c r="CQ13" s="803"/>
      <c r="CR13" s="801">
        <v>30</v>
      </c>
      <c r="CS13" s="802"/>
      <c r="CT13" s="802"/>
      <c r="CU13" s="802"/>
      <c r="CV13" s="803"/>
      <c r="CW13" s="801">
        <v>2</v>
      </c>
      <c r="CX13" s="802"/>
      <c r="CY13" s="802"/>
      <c r="CZ13" s="802"/>
      <c r="DA13" s="803"/>
      <c r="DB13" s="801" t="s">
        <v>372</v>
      </c>
      <c r="DC13" s="802"/>
      <c r="DD13" s="802"/>
      <c r="DE13" s="802"/>
      <c r="DF13" s="803"/>
      <c r="DG13" s="801" t="s">
        <v>372</v>
      </c>
      <c r="DH13" s="802"/>
      <c r="DI13" s="802"/>
      <c r="DJ13" s="802"/>
      <c r="DK13" s="803"/>
      <c r="DL13" s="801" t="s">
        <v>372</v>
      </c>
      <c r="DM13" s="802"/>
      <c r="DN13" s="802"/>
      <c r="DO13" s="802"/>
      <c r="DP13" s="803"/>
      <c r="DQ13" s="801" t="s">
        <v>372</v>
      </c>
      <c r="DR13" s="802"/>
      <c r="DS13" s="802"/>
      <c r="DT13" s="802"/>
      <c r="DU13" s="803"/>
      <c r="DV13" s="804"/>
      <c r="DW13" s="805"/>
      <c r="DX13" s="805"/>
      <c r="DY13" s="805"/>
      <c r="DZ13" s="806"/>
      <c r="EA13" s="108"/>
    </row>
    <row r="14" spans="1:131" s="136" customFormat="1" ht="26.25" customHeight="1">
      <c r="A14" s="131">
        <v>8</v>
      </c>
      <c r="B14" s="776"/>
      <c r="C14" s="777"/>
      <c r="D14" s="777"/>
      <c r="E14" s="777"/>
      <c r="F14" s="777"/>
      <c r="G14" s="777"/>
      <c r="H14" s="777"/>
      <c r="I14" s="777"/>
      <c r="J14" s="777"/>
      <c r="K14" s="777"/>
      <c r="L14" s="777"/>
      <c r="M14" s="777"/>
      <c r="N14" s="777"/>
      <c r="O14" s="777"/>
      <c r="P14" s="778"/>
      <c r="Q14" s="779"/>
      <c r="R14" s="780"/>
      <c r="S14" s="780"/>
      <c r="T14" s="780"/>
      <c r="U14" s="780"/>
      <c r="V14" s="780"/>
      <c r="W14" s="780"/>
      <c r="X14" s="780"/>
      <c r="Y14" s="780"/>
      <c r="Z14" s="780"/>
      <c r="AA14" s="780"/>
      <c r="AB14" s="780"/>
      <c r="AC14" s="780"/>
      <c r="AD14" s="780"/>
      <c r="AE14" s="781"/>
      <c r="AF14" s="782"/>
      <c r="AG14" s="783"/>
      <c r="AH14" s="783"/>
      <c r="AI14" s="783"/>
      <c r="AJ14" s="784"/>
      <c r="AK14" s="785"/>
      <c r="AL14" s="786"/>
      <c r="AM14" s="786"/>
      <c r="AN14" s="786"/>
      <c r="AO14" s="786"/>
      <c r="AP14" s="786"/>
      <c r="AQ14" s="786"/>
      <c r="AR14" s="786"/>
      <c r="AS14" s="786"/>
      <c r="AT14" s="786"/>
      <c r="AU14" s="787"/>
      <c r="AV14" s="787"/>
      <c r="AW14" s="787"/>
      <c r="AX14" s="787"/>
      <c r="AY14" s="788"/>
      <c r="AZ14" s="134"/>
      <c r="BA14" s="134"/>
      <c r="BB14" s="134"/>
      <c r="BC14" s="134"/>
      <c r="BD14" s="134"/>
      <c r="BE14" s="107"/>
      <c r="BF14" s="107"/>
      <c r="BG14" s="107"/>
      <c r="BH14" s="107"/>
      <c r="BI14" s="107"/>
      <c r="BJ14" s="107"/>
      <c r="BK14" s="107"/>
      <c r="BL14" s="107"/>
      <c r="BM14" s="107"/>
      <c r="BN14" s="107"/>
      <c r="BO14" s="107"/>
      <c r="BP14" s="107"/>
      <c r="BQ14" s="129">
        <v>8</v>
      </c>
      <c r="BR14" s="133"/>
      <c r="BS14" s="789" t="s">
        <v>438</v>
      </c>
      <c r="BT14" s="790"/>
      <c r="BU14" s="790"/>
      <c r="BV14" s="790"/>
      <c r="BW14" s="790"/>
      <c r="BX14" s="790"/>
      <c r="BY14" s="790"/>
      <c r="BZ14" s="790"/>
      <c r="CA14" s="790"/>
      <c r="CB14" s="790"/>
      <c r="CC14" s="790"/>
      <c r="CD14" s="790"/>
      <c r="CE14" s="790"/>
      <c r="CF14" s="790"/>
      <c r="CG14" s="791"/>
      <c r="CH14" s="801">
        <v>-7</v>
      </c>
      <c r="CI14" s="802"/>
      <c r="CJ14" s="802"/>
      <c r="CK14" s="802"/>
      <c r="CL14" s="803"/>
      <c r="CM14" s="801">
        <v>687</v>
      </c>
      <c r="CN14" s="802"/>
      <c r="CO14" s="802"/>
      <c r="CP14" s="802"/>
      <c r="CQ14" s="803"/>
      <c r="CR14" s="801">
        <v>55</v>
      </c>
      <c r="CS14" s="802"/>
      <c r="CT14" s="802"/>
      <c r="CU14" s="802"/>
      <c r="CV14" s="803"/>
      <c r="CW14" s="801">
        <v>712</v>
      </c>
      <c r="CX14" s="802"/>
      <c r="CY14" s="802"/>
      <c r="CZ14" s="802"/>
      <c r="DA14" s="803"/>
      <c r="DB14" s="801" t="s">
        <v>372</v>
      </c>
      <c r="DC14" s="802"/>
      <c r="DD14" s="802"/>
      <c r="DE14" s="802"/>
      <c r="DF14" s="803"/>
      <c r="DG14" s="801" t="s">
        <v>372</v>
      </c>
      <c r="DH14" s="802"/>
      <c r="DI14" s="802"/>
      <c r="DJ14" s="802"/>
      <c r="DK14" s="803"/>
      <c r="DL14" s="801" t="s">
        <v>372</v>
      </c>
      <c r="DM14" s="802"/>
      <c r="DN14" s="802"/>
      <c r="DO14" s="802"/>
      <c r="DP14" s="803"/>
      <c r="DQ14" s="801" t="s">
        <v>372</v>
      </c>
      <c r="DR14" s="802"/>
      <c r="DS14" s="802"/>
      <c r="DT14" s="802"/>
      <c r="DU14" s="803"/>
      <c r="DV14" s="804"/>
      <c r="DW14" s="805"/>
      <c r="DX14" s="805"/>
      <c r="DY14" s="805"/>
      <c r="DZ14" s="806"/>
      <c r="EA14" s="108"/>
    </row>
    <row r="15" spans="1:131" s="136" customFormat="1" ht="26.25" customHeight="1">
      <c r="A15" s="131">
        <v>9</v>
      </c>
      <c r="B15" s="776"/>
      <c r="C15" s="777"/>
      <c r="D15" s="777"/>
      <c r="E15" s="777"/>
      <c r="F15" s="777"/>
      <c r="G15" s="777"/>
      <c r="H15" s="777"/>
      <c r="I15" s="777"/>
      <c r="J15" s="777"/>
      <c r="K15" s="777"/>
      <c r="L15" s="777"/>
      <c r="M15" s="777"/>
      <c r="N15" s="777"/>
      <c r="O15" s="777"/>
      <c r="P15" s="778"/>
      <c r="Q15" s="779"/>
      <c r="R15" s="780"/>
      <c r="S15" s="780"/>
      <c r="T15" s="780"/>
      <c r="U15" s="780"/>
      <c r="V15" s="780"/>
      <c r="W15" s="780"/>
      <c r="X15" s="780"/>
      <c r="Y15" s="780"/>
      <c r="Z15" s="780"/>
      <c r="AA15" s="780"/>
      <c r="AB15" s="780"/>
      <c r="AC15" s="780"/>
      <c r="AD15" s="780"/>
      <c r="AE15" s="781"/>
      <c r="AF15" s="782"/>
      <c r="AG15" s="783"/>
      <c r="AH15" s="783"/>
      <c r="AI15" s="783"/>
      <c r="AJ15" s="784"/>
      <c r="AK15" s="785"/>
      <c r="AL15" s="786"/>
      <c r="AM15" s="786"/>
      <c r="AN15" s="786"/>
      <c r="AO15" s="786"/>
      <c r="AP15" s="786"/>
      <c r="AQ15" s="786"/>
      <c r="AR15" s="786"/>
      <c r="AS15" s="786"/>
      <c r="AT15" s="786"/>
      <c r="AU15" s="787"/>
      <c r="AV15" s="787"/>
      <c r="AW15" s="787"/>
      <c r="AX15" s="787"/>
      <c r="AY15" s="788"/>
      <c r="AZ15" s="134"/>
      <c r="BA15" s="134"/>
      <c r="BB15" s="134"/>
      <c r="BC15" s="134"/>
      <c r="BD15" s="134"/>
      <c r="BE15" s="107"/>
      <c r="BF15" s="107"/>
      <c r="BG15" s="107"/>
      <c r="BH15" s="107"/>
      <c r="BI15" s="107"/>
      <c r="BJ15" s="107"/>
      <c r="BK15" s="107"/>
      <c r="BL15" s="107"/>
      <c r="BM15" s="107"/>
      <c r="BN15" s="107"/>
      <c r="BO15" s="107"/>
      <c r="BP15" s="107"/>
      <c r="BQ15" s="129">
        <v>9</v>
      </c>
      <c r="BR15" s="133"/>
      <c r="BS15" s="789" t="s">
        <v>437</v>
      </c>
      <c r="BT15" s="790"/>
      <c r="BU15" s="790"/>
      <c r="BV15" s="790"/>
      <c r="BW15" s="790"/>
      <c r="BX15" s="790"/>
      <c r="BY15" s="790"/>
      <c r="BZ15" s="790"/>
      <c r="CA15" s="790"/>
      <c r="CB15" s="790"/>
      <c r="CC15" s="790"/>
      <c r="CD15" s="790"/>
      <c r="CE15" s="790"/>
      <c r="CF15" s="790"/>
      <c r="CG15" s="791"/>
      <c r="CH15" s="801">
        <v>-11</v>
      </c>
      <c r="CI15" s="802"/>
      <c r="CJ15" s="802"/>
      <c r="CK15" s="802"/>
      <c r="CL15" s="803"/>
      <c r="CM15" s="801">
        <v>95</v>
      </c>
      <c r="CN15" s="802"/>
      <c r="CO15" s="802"/>
      <c r="CP15" s="802"/>
      <c r="CQ15" s="803"/>
      <c r="CR15" s="801">
        <v>15</v>
      </c>
      <c r="CS15" s="802"/>
      <c r="CT15" s="802"/>
      <c r="CU15" s="802"/>
      <c r="CV15" s="803"/>
      <c r="CW15" s="801">
        <v>25</v>
      </c>
      <c r="CX15" s="802"/>
      <c r="CY15" s="802"/>
      <c r="CZ15" s="802"/>
      <c r="DA15" s="803"/>
      <c r="DB15" s="801">
        <v>17</v>
      </c>
      <c r="DC15" s="802"/>
      <c r="DD15" s="802"/>
      <c r="DE15" s="802"/>
      <c r="DF15" s="803"/>
      <c r="DG15" s="801" t="s">
        <v>372</v>
      </c>
      <c r="DH15" s="802"/>
      <c r="DI15" s="802"/>
      <c r="DJ15" s="802"/>
      <c r="DK15" s="803"/>
      <c r="DL15" s="801" t="s">
        <v>372</v>
      </c>
      <c r="DM15" s="802"/>
      <c r="DN15" s="802"/>
      <c r="DO15" s="802"/>
      <c r="DP15" s="803"/>
      <c r="DQ15" s="801" t="s">
        <v>372</v>
      </c>
      <c r="DR15" s="802"/>
      <c r="DS15" s="802"/>
      <c r="DT15" s="802"/>
      <c r="DU15" s="803"/>
      <c r="DV15" s="804"/>
      <c r="DW15" s="805"/>
      <c r="DX15" s="805"/>
      <c r="DY15" s="805"/>
      <c r="DZ15" s="806"/>
      <c r="EA15" s="108"/>
    </row>
    <row r="16" spans="1:131" s="136" customFormat="1" ht="26.25" customHeight="1">
      <c r="A16" s="131">
        <v>10</v>
      </c>
      <c r="B16" s="776"/>
      <c r="C16" s="777"/>
      <c r="D16" s="777"/>
      <c r="E16" s="777"/>
      <c r="F16" s="777"/>
      <c r="G16" s="777"/>
      <c r="H16" s="777"/>
      <c r="I16" s="777"/>
      <c r="J16" s="777"/>
      <c r="K16" s="777"/>
      <c r="L16" s="777"/>
      <c r="M16" s="777"/>
      <c r="N16" s="777"/>
      <c r="O16" s="777"/>
      <c r="P16" s="778"/>
      <c r="Q16" s="779"/>
      <c r="R16" s="780"/>
      <c r="S16" s="780"/>
      <c r="T16" s="780"/>
      <c r="U16" s="780"/>
      <c r="V16" s="780"/>
      <c r="W16" s="780"/>
      <c r="X16" s="780"/>
      <c r="Y16" s="780"/>
      <c r="Z16" s="780"/>
      <c r="AA16" s="780"/>
      <c r="AB16" s="780"/>
      <c r="AC16" s="780"/>
      <c r="AD16" s="780"/>
      <c r="AE16" s="781"/>
      <c r="AF16" s="782"/>
      <c r="AG16" s="783"/>
      <c r="AH16" s="783"/>
      <c r="AI16" s="783"/>
      <c r="AJ16" s="784"/>
      <c r="AK16" s="785"/>
      <c r="AL16" s="786"/>
      <c r="AM16" s="786"/>
      <c r="AN16" s="786"/>
      <c r="AO16" s="786"/>
      <c r="AP16" s="786"/>
      <c r="AQ16" s="786"/>
      <c r="AR16" s="786"/>
      <c r="AS16" s="786"/>
      <c r="AT16" s="786"/>
      <c r="AU16" s="787"/>
      <c r="AV16" s="787"/>
      <c r="AW16" s="787"/>
      <c r="AX16" s="787"/>
      <c r="AY16" s="788"/>
      <c r="AZ16" s="134"/>
      <c r="BA16" s="134"/>
      <c r="BB16" s="134"/>
      <c r="BC16" s="134"/>
      <c r="BD16" s="134"/>
      <c r="BE16" s="107"/>
      <c r="BF16" s="107"/>
      <c r="BG16" s="107"/>
      <c r="BH16" s="107"/>
      <c r="BI16" s="107"/>
      <c r="BJ16" s="107"/>
      <c r="BK16" s="107"/>
      <c r="BL16" s="107"/>
      <c r="BM16" s="107"/>
      <c r="BN16" s="107"/>
      <c r="BO16" s="107"/>
      <c r="BP16" s="107"/>
      <c r="BQ16" s="129">
        <v>10</v>
      </c>
      <c r="BR16" s="133"/>
      <c r="BS16" s="789" t="s">
        <v>436</v>
      </c>
      <c r="BT16" s="790"/>
      <c r="BU16" s="790"/>
      <c r="BV16" s="790"/>
      <c r="BW16" s="790"/>
      <c r="BX16" s="790"/>
      <c r="BY16" s="790"/>
      <c r="BZ16" s="790"/>
      <c r="CA16" s="790"/>
      <c r="CB16" s="790"/>
      <c r="CC16" s="790"/>
      <c r="CD16" s="790"/>
      <c r="CE16" s="790"/>
      <c r="CF16" s="790"/>
      <c r="CG16" s="791"/>
      <c r="CH16" s="801">
        <v>11</v>
      </c>
      <c r="CI16" s="802"/>
      <c r="CJ16" s="802"/>
      <c r="CK16" s="802"/>
      <c r="CL16" s="803"/>
      <c r="CM16" s="801">
        <v>97</v>
      </c>
      <c r="CN16" s="802"/>
      <c r="CO16" s="802"/>
      <c r="CP16" s="802"/>
      <c r="CQ16" s="803"/>
      <c r="CR16" s="801">
        <v>50</v>
      </c>
      <c r="CS16" s="802"/>
      <c r="CT16" s="802"/>
      <c r="CU16" s="802"/>
      <c r="CV16" s="803"/>
      <c r="CW16" s="801" t="s">
        <v>372</v>
      </c>
      <c r="CX16" s="802"/>
      <c r="CY16" s="802"/>
      <c r="CZ16" s="802"/>
      <c r="DA16" s="803"/>
      <c r="DB16" s="801" t="s">
        <v>372</v>
      </c>
      <c r="DC16" s="802"/>
      <c r="DD16" s="802"/>
      <c r="DE16" s="802"/>
      <c r="DF16" s="803"/>
      <c r="DG16" s="801" t="s">
        <v>372</v>
      </c>
      <c r="DH16" s="802"/>
      <c r="DI16" s="802"/>
      <c r="DJ16" s="802"/>
      <c r="DK16" s="803"/>
      <c r="DL16" s="801" t="s">
        <v>372</v>
      </c>
      <c r="DM16" s="802"/>
      <c r="DN16" s="802"/>
      <c r="DO16" s="802"/>
      <c r="DP16" s="803"/>
      <c r="DQ16" s="801" t="s">
        <v>372</v>
      </c>
      <c r="DR16" s="802"/>
      <c r="DS16" s="802"/>
      <c r="DT16" s="802"/>
      <c r="DU16" s="803"/>
      <c r="DV16" s="804"/>
      <c r="DW16" s="805"/>
      <c r="DX16" s="805"/>
      <c r="DY16" s="805"/>
      <c r="DZ16" s="806"/>
      <c r="EA16" s="108"/>
    </row>
    <row r="17" spans="1:131" s="136" customFormat="1" ht="26.25" customHeight="1">
      <c r="A17" s="131">
        <v>11</v>
      </c>
      <c r="B17" s="776"/>
      <c r="C17" s="777"/>
      <c r="D17" s="777"/>
      <c r="E17" s="777"/>
      <c r="F17" s="777"/>
      <c r="G17" s="777"/>
      <c r="H17" s="777"/>
      <c r="I17" s="777"/>
      <c r="J17" s="777"/>
      <c r="K17" s="777"/>
      <c r="L17" s="777"/>
      <c r="M17" s="777"/>
      <c r="N17" s="777"/>
      <c r="O17" s="777"/>
      <c r="P17" s="778"/>
      <c r="Q17" s="779"/>
      <c r="R17" s="780"/>
      <c r="S17" s="780"/>
      <c r="T17" s="780"/>
      <c r="U17" s="780"/>
      <c r="V17" s="780"/>
      <c r="W17" s="780"/>
      <c r="X17" s="780"/>
      <c r="Y17" s="780"/>
      <c r="Z17" s="780"/>
      <c r="AA17" s="780"/>
      <c r="AB17" s="780"/>
      <c r="AC17" s="780"/>
      <c r="AD17" s="780"/>
      <c r="AE17" s="781"/>
      <c r="AF17" s="782"/>
      <c r="AG17" s="783"/>
      <c r="AH17" s="783"/>
      <c r="AI17" s="783"/>
      <c r="AJ17" s="784"/>
      <c r="AK17" s="785"/>
      <c r="AL17" s="786"/>
      <c r="AM17" s="786"/>
      <c r="AN17" s="786"/>
      <c r="AO17" s="786"/>
      <c r="AP17" s="786"/>
      <c r="AQ17" s="786"/>
      <c r="AR17" s="786"/>
      <c r="AS17" s="786"/>
      <c r="AT17" s="786"/>
      <c r="AU17" s="787"/>
      <c r="AV17" s="787"/>
      <c r="AW17" s="787"/>
      <c r="AX17" s="787"/>
      <c r="AY17" s="788"/>
      <c r="AZ17" s="134"/>
      <c r="BA17" s="134"/>
      <c r="BB17" s="134"/>
      <c r="BC17" s="134"/>
      <c r="BD17" s="134"/>
      <c r="BE17" s="107"/>
      <c r="BF17" s="107"/>
      <c r="BG17" s="107"/>
      <c r="BH17" s="107"/>
      <c r="BI17" s="107"/>
      <c r="BJ17" s="107"/>
      <c r="BK17" s="107"/>
      <c r="BL17" s="107"/>
      <c r="BM17" s="107"/>
      <c r="BN17" s="107"/>
      <c r="BO17" s="107"/>
      <c r="BP17" s="107"/>
      <c r="BQ17" s="129">
        <v>11</v>
      </c>
      <c r="BR17" s="133"/>
      <c r="BS17" s="789" t="s">
        <v>435</v>
      </c>
      <c r="BT17" s="790"/>
      <c r="BU17" s="790"/>
      <c r="BV17" s="790"/>
      <c r="BW17" s="790"/>
      <c r="BX17" s="790"/>
      <c r="BY17" s="790"/>
      <c r="BZ17" s="790"/>
      <c r="CA17" s="790"/>
      <c r="CB17" s="790"/>
      <c r="CC17" s="790"/>
      <c r="CD17" s="790"/>
      <c r="CE17" s="790"/>
      <c r="CF17" s="790"/>
      <c r="CG17" s="791"/>
      <c r="CH17" s="801">
        <v>-8</v>
      </c>
      <c r="CI17" s="802"/>
      <c r="CJ17" s="802"/>
      <c r="CK17" s="802"/>
      <c r="CL17" s="803"/>
      <c r="CM17" s="801">
        <v>144</v>
      </c>
      <c r="CN17" s="802"/>
      <c r="CO17" s="802"/>
      <c r="CP17" s="802"/>
      <c r="CQ17" s="803"/>
      <c r="CR17" s="801">
        <v>25</v>
      </c>
      <c r="CS17" s="802"/>
      <c r="CT17" s="802"/>
      <c r="CU17" s="802"/>
      <c r="CV17" s="803"/>
      <c r="CW17" s="801">
        <v>34</v>
      </c>
      <c r="CX17" s="802"/>
      <c r="CY17" s="802"/>
      <c r="CZ17" s="802"/>
      <c r="DA17" s="803"/>
      <c r="DB17" s="801" t="s">
        <v>372</v>
      </c>
      <c r="DC17" s="802"/>
      <c r="DD17" s="802"/>
      <c r="DE17" s="802"/>
      <c r="DF17" s="803"/>
      <c r="DG17" s="801" t="s">
        <v>372</v>
      </c>
      <c r="DH17" s="802"/>
      <c r="DI17" s="802"/>
      <c r="DJ17" s="802"/>
      <c r="DK17" s="803"/>
      <c r="DL17" s="801" t="s">
        <v>372</v>
      </c>
      <c r="DM17" s="802"/>
      <c r="DN17" s="802"/>
      <c r="DO17" s="802"/>
      <c r="DP17" s="803"/>
      <c r="DQ17" s="801" t="s">
        <v>372</v>
      </c>
      <c r="DR17" s="802"/>
      <c r="DS17" s="802"/>
      <c r="DT17" s="802"/>
      <c r="DU17" s="803"/>
      <c r="DV17" s="804"/>
      <c r="DW17" s="805"/>
      <c r="DX17" s="805"/>
      <c r="DY17" s="805"/>
      <c r="DZ17" s="806"/>
      <c r="EA17" s="108"/>
    </row>
    <row r="18" spans="1:131" s="136" customFormat="1" ht="26.25" customHeight="1">
      <c r="A18" s="131">
        <v>12</v>
      </c>
      <c r="B18" s="776"/>
      <c r="C18" s="777"/>
      <c r="D18" s="777"/>
      <c r="E18" s="777"/>
      <c r="F18" s="777"/>
      <c r="G18" s="777"/>
      <c r="H18" s="777"/>
      <c r="I18" s="777"/>
      <c r="J18" s="777"/>
      <c r="K18" s="777"/>
      <c r="L18" s="777"/>
      <c r="M18" s="777"/>
      <c r="N18" s="777"/>
      <c r="O18" s="777"/>
      <c r="P18" s="778"/>
      <c r="Q18" s="779"/>
      <c r="R18" s="780"/>
      <c r="S18" s="780"/>
      <c r="T18" s="780"/>
      <c r="U18" s="780"/>
      <c r="V18" s="780"/>
      <c r="W18" s="780"/>
      <c r="X18" s="780"/>
      <c r="Y18" s="780"/>
      <c r="Z18" s="780"/>
      <c r="AA18" s="780"/>
      <c r="AB18" s="780"/>
      <c r="AC18" s="780"/>
      <c r="AD18" s="780"/>
      <c r="AE18" s="781"/>
      <c r="AF18" s="782"/>
      <c r="AG18" s="783"/>
      <c r="AH18" s="783"/>
      <c r="AI18" s="783"/>
      <c r="AJ18" s="784"/>
      <c r="AK18" s="785"/>
      <c r="AL18" s="786"/>
      <c r="AM18" s="786"/>
      <c r="AN18" s="786"/>
      <c r="AO18" s="786"/>
      <c r="AP18" s="786"/>
      <c r="AQ18" s="786"/>
      <c r="AR18" s="786"/>
      <c r="AS18" s="786"/>
      <c r="AT18" s="786"/>
      <c r="AU18" s="787"/>
      <c r="AV18" s="787"/>
      <c r="AW18" s="787"/>
      <c r="AX18" s="787"/>
      <c r="AY18" s="788"/>
      <c r="AZ18" s="134"/>
      <c r="BA18" s="134"/>
      <c r="BB18" s="134"/>
      <c r="BC18" s="134"/>
      <c r="BD18" s="134"/>
      <c r="BE18" s="107"/>
      <c r="BF18" s="107"/>
      <c r="BG18" s="107"/>
      <c r="BH18" s="107"/>
      <c r="BI18" s="107"/>
      <c r="BJ18" s="107"/>
      <c r="BK18" s="107"/>
      <c r="BL18" s="107"/>
      <c r="BM18" s="107"/>
      <c r="BN18" s="107"/>
      <c r="BO18" s="107"/>
      <c r="BP18" s="107"/>
      <c r="BQ18" s="129">
        <v>12</v>
      </c>
      <c r="BR18" s="133"/>
      <c r="BS18" s="789" t="s">
        <v>434</v>
      </c>
      <c r="BT18" s="790"/>
      <c r="BU18" s="790"/>
      <c r="BV18" s="790"/>
      <c r="BW18" s="790"/>
      <c r="BX18" s="790"/>
      <c r="BY18" s="790"/>
      <c r="BZ18" s="790"/>
      <c r="CA18" s="790"/>
      <c r="CB18" s="790"/>
      <c r="CC18" s="790"/>
      <c r="CD18" s="790"/>
      <c r="CE18" s="790"/>
      <c r="CF18" s="790"/>
      <c r="CG18" s="791"/>
      <c r="CH18" s="801">
        <v>6</v>
      </c>
      <c r="CI18" s="802"/>
      <c r="CJ18" s="802"/>
      <c r="CK18" s="802"/>
      <c r="CL18" s="803"/>
      <c r="CM18" s="801">
        <v>33</v>
      </c>
      <c r="CN18" s="802"/>
      <c r="CO18" s="802"/>
      <c r="CP18" s="802"/>
      <c r="CQ18" s="803"/>
      <c r="CR18" s="801">
        <v>5</v>
      </c>
      <c r="CS18" s="802"/>
      <c r="CT18" s="802"/>
      <c r="CU18" s="802"/>
      <c r="CV18" s="803"/>
      <c r="CW18" s="801">
        <v>5</v>
      </c>
      <c r="CX18" s="802"/>
      <c r="CY18" s="802"/>
      <c r="CZ18" s="802"/>
      <c r="DA18" s="803"/>
      <c r="DB18" s="801" t="s">
        <v>372</v>
      </c>
      <c r="DC18" s="802"/>
      <c r="DD18" s="802"/>
      <c r="DE18" s="802"/>
      <c r="DF18" s="803"/>
      <c r="DG18" s="801" t="s">
        <v>372</v>
      </c>
      <c r="DH18" s="802"/>
      <c r="DI18" s="802"/>
      <c r="DJ18" s="802"/>
      <c r="DK18" s="803"/>
      <c r="DL18" s="801" t="s">
        <v>372</v>
      </c>
      <c r="DM18" s="802"/>
      <c r="DN18" s="802"/>
      <c r="DO18" s="802"/>
      <c r="DP18" s="803"/>
      <c r="DQ18" s="801" t="s">
        <v>372</v>
      </c>
      <c r="DR18" s="802"/>
      <c r="DS18" s="802"/>
      <c r="DT18" s="802"/>
      <c r="DU18" s="803"/>
      <c r="DV18" s="804"/>
      <c r="DW18" s="805"/>
      <c r="DX18" s="805"/>
      <c r="DY18" s="805"/>
      <c r="DZ18" s="806"/>
      <c r="EA18" s="108"/>
    </row>
    <row r="19" spans="1:131" s="136" customFormat="1" ht="26.25" customHeight="1">
      <c r="A19" s="131">
        <v>13</v>
      </c>
      <c r="B19" s="776"/>
      <c r="C19" s="777"/>
      <c r="D19" s="777"/>
      <c r="E19" s="777"/>
      <c r="F19" s="777"/>
      <c r="G19" s="777"/>
      <c r="H19" s="777"/>
      <c r="I19" s="777"/>
      <c r="J19" s="777"/>
      <c r="K19" s="777"/>
      <c r="L19" s="777"/>
      <c r="M19" s="777"/>
      <c r="N19" s="777"/>
      <c r="O19" s="777"/>
      <c r="P19" s="778"/>
      <c r="Q19" s="779"/>
      <c r="R19" s="780"/>
      <c r="S19" s="780"/>
      <c r="T19" s="780"/>
      <c r="U19" s="780"/>
      <c r="V19" s="780"/>
      <c r="W19" s="780"/>
      <c r="X19" s="780"/>
      <c r="Y19" s="780"/>
      <c r="Z19" s="780"/>
      <c r="AA19" s="780"/>
      <c r="AB19" s="780"/>
      <c r="AC19" s="780"/>
      <c r="AD19" s="780"/>
      <c r="AE19" s="781"/>
      <c r="AF19" s="782"/>
      <c r="AG19" s="783"/>
      <c r="AH19" s="783"/>
      <c r="AI19" s="783"/>
      <c r="AJ19" s="784"/>
      <c r="AK19" s="785"/>
      <c r="AL19" s="786"/>
      <c r="AM19" s="786"/>
      <c r="AN19" s="786"/>
      <c r="AO19" s="786"/>
      <c r="AP19" s="786"/>
      <c r="AQ19" s="786"/>
      <c r="AR19" s="786"/>
      <c r="AS19" s="786"/>
      <c r="AT19" s="786"/>
      <c r="AU19" s="787"/>
      <c r="AV19" s="787"/>
      <c r="AW19" s="787"/>
      <c r="AX19" s="787"/>
      <c r="AY19" s="788"/>
      <c r="AZ19" s="134"/>
      <c r="BA19" s="134"/>
      <c r="BB19" s="134"/>
      <c r="BC19" s="134"/>
      <c r="BD19" s="134"/>
      <c r="BE19" s="107"/>
      <c r="BF19" s="107"/>
      <c r="BG19" s="107"/>
      <c r="BH19" s="107"/>
      <c r="BI19" s="107"/>
      <c r="BJ19" s="107"/>
      <c r="BK19" s="107"/>
      <c r="BL19" s="107"/>
      <c r="BM19" s="107"/>
      <c r="BN19" s="107"/>
      <c r="BO19" s="107"/>
      <c r="BP19" s="107"/>
      <c r="BQ19" s="129">
        <v>13</v>
      </c>
      <c r="BR19" s="133"/>
      <c r="BS19" s="789" t="s">
        <v>433</v>
      </c>
      <c r="BT19" s="790"/>
      <c r="BU19" s="790"/>
      <c r="BV19" s="790"/>
      <c r="BW19" s="790"/>
      <c r="BX19" s="790"/>
      <c r="BY19" s="790"/>
      <c r="BZ19" s="790"/>
      <c r="CA19" s="790"/>
      <c r="CB19" s="790"/>
      <c r="CC19" s="790"/>
      <c r="CD19" s="790"/>
      <c r="CE19" s="790"/>
      <c r="CF19" s="790"/>
      <c r="CG19" s="791"/>
      <c r="CH19" s="801">
        <v>-139</v>
      </c>
      <c r="CI19" s="802"/>
      <c r="CJ19" s="802"/>
      <c r="CK19" s="802"/>
      <c r="CL19" s="803"/>
      <c r="CM19" s="801">
        <v>2072</v>
      </c>
      <c r="CN19" s="802"/>
      <c r="CO19" s="802"/>
      <c r="CP19" s="802"/>
      <c r="CQ19" s="803"/>
      <c r="CR19" s="801">
        <v>100</v>
      </c>
      <c r="CS19" s="802"/>
      <c r="CT19" s="802"/>
      <c r="CU19" s="802"/>
      <c r="CV19" s="803"/>
      <c r="CW19" s="801">
        <v>345</v>
      </c>
      <c r="CX19" s="802"/>
      <c r="CY19" s="802"/>
      <c r="CZ19" s="802"/>
      <c r="DA19" s="803"/>
      <c r="DB19" s="801" t="s">
        <v>372</v>
      </c>
      <c r="DC19" s="802"/>
      <c r="DD19" s="802"/>
      <c r="DE19" s="802"/>
      <c r="DF19" s="803"/>
      <c r="DG19" s="801" t="s">
        <v>372</v>
      </c>
      <c r="DH19" s="802"/>
      <c r="DI19" s="802"/>
      <c r="DJ19" s="802"/>
      <c r="DK19" s="803"/>
      <c r="DL19" s="801" t="s">
        <v>372</v>
      </c>
      <c r="DM19" s="802"/>
      <c r="DN19" s="802"/>
      <c r="DO19" s="802"/>
      <c r="DP19" s="803"/>
      <c r="DQ19" s="801" t="s">
        <v>372</v>
      </c>
      <c r="DR19" s="802"/>
      <c r="DS19" s="802"/>
      <c r="DT19" s="802"/>
      <c r="DU19" s="803"/>
      <c r="DV19" s="804"/>
      <c r="DW19" s="805"/>
      <c r="DX19" s="805"/>
      <c r="DY19" s="805"/>
      <c r="DZ19" s="806"/>
      <c r="EA19" s="108"/>
    </row>
    <row r="20" spans="1:131" s="136" customFormat="1" ht="26.25" customHeight="1">
      <c r="A20" s="131">
        <v>14</v>
      </c>
      <c r="B20" s="776"/>
      <c r="C20" s="777"/>
      <c r="D20" s="777"/>
      <c r="E20" s="777"/>
      <c r="F20" s="777"/>
      <c r="G20" s="777"/>
      <c r="H20" s="777"/>
      <c r="I20" s="777"/>
      <c r="J20" s="777"/>
      <c r="K20" s="777"/>
      <c r="L20" s="777"/>
      <c r="M20" s="777"/>
      <c r="N20" s="777"/>
      <c r="O20" s="777"/>
      <c r="P20" s="778"/>
      <c r="Q20" s="779"/>
      <c r="R20" s="780"/>
      <c r="S20" s="780"/>
      <c r="T20" s="780"/>
      <c r="U20" s="780"/>
      <c r="V20" s="780"/>
      <c r="W20" s="780"/>
      <c r="X20" s="780"/>
      <c r="Y20" s="780"/>
      <c r="Z20" s="780"/>
      <c r="AA20" s="780"/>
      <c r="AB20" s="780"/>
      <c r="AC20" s="780"/>
      <c r="AD20" s="780"/>
      <c r="AE20" s="781"/>
      <c r="AF20" s="782"/>
      <c r="AG20" s="783"/>
      <c r="AH20" s="783"/>
      <c r="AI20" s="783"/>
      <c r="AJ20" s="784"/>
      <c r="AK20" s="785"/>
      <c r="AL20" s="786"/>
      <c r="AM20" s="786"/>
      <c r="AN20" s="786"/>
      <c r="AO20" s="786"/>
      <c r="AP20" s="786"/>
      <c r="AQ20" s="786"/>
      <c r="AR20" s="786"/>
      <c r="AS20" s="786"/>
      <c r="AT20" s="786"/>
      <c r="AU20" s="787"/>
      <c r="AV20" s="787"/>
      <c r="AW20" s="787"/>
      <c r="AX20" s="787"/>
      <c r="AY20" s="788"/>
      <c r="AZ20" s="134"/>
      <c r="BA20" s="134"/>
      <c r="BB20" s="134"/>
      <c r="BC20" s="134"/>
      <c r="BD20" s="134"/>
      <c r="BE20" s="107"/>
      <c r="BF20" s="107"/>
      <c r="BG20" s="107"/>
      <c r="BH20" s="107"/>
      <c r="BI20" s="107"/>
      <c r="BJ20" s="107"/>
      <c r="BK20" s="107"/>
      <c r="BL20" s="107"/>
      <c r="BM20" s="107"/>
      <c r="BN20" s="107"/>
      <c r="BO20" s="107"/>
      <c r="BP20" s="107"/>
      <c r="BQ20" s="129">
        <v>14</v>
      </c>
      <c r="BR20" s="133"/>
      <c r="BS20" s="789" t="s">
        <v>432</v>
      </c>
      <c r="BT20" s="790"/>
      <c r="BU20" s="790"/>
      <c r="BV20" s="790"/>
      <c r="BW20" s="790"/>
      <c r="BX20" s="790"/>
      <c r="BY20" s="790"/>
      <c r="BZ20" s="790"/>
      <c r="CA20" s="790"/>
      <c r="CB20" s="790"/>
      <c r="CC20" s="790"/>
      <c r="CD20" s="790"/>
      <c r="CE20" s="790"/>
      <c r="CF20" s="790"/>
      <c r="CG20" s="791"/>
      <c r="CH20" s="801">
        <v>62</v>
      </c>
      <c r="CI20" s="802"/>
      <c r="CJ20" s="802"/>
      <c r="CK20" s="802"/>
      <c r="CL20" s="803"/>
      <c r="CM20" s="801">
        <v>499</v>
      </c>
      <c r="CN20" s="802"/>
      <c r="CO20" s="802"/>
      <c r="CP20" s="802"/>
      <c r="CQ20" s="803"/>
      <c r="CR20" s="801">
        <v>54</v>
      </c>
      <c r="CS20" s="802"/>
      <c r="CT20" s="802"/>
      <c r="CU20" s="802"/>
      <c r="CV20" s="803"/>
      <c r="CW20" s="801" t="s">
        <v>372</v>
      </c>
      <c r="CX20" s="802"/>
      <c r="CY20" s="802"/>
      <c r="CZ20" s="802"/>
      <c r="DA20" s="803"/>
      <c r="DB20" s="801" t="s">
        <v>372</v>
      </c>
      <c r="DC20" s="802"/>
      <c r="DD20" s="802"/>
      <c r="DE20" s="802"/>
      <c r="DF20" s="803"/>
      <c r="DG20" s="801" t="s">
        <v>372</v>
      </c>
      <c r="DH20" s="802"/>
      <c r="DI20" s="802"/>
      <c r="DJ20" s="802"/>
      <c r="DK20" s="803"/>
      <c r="DL20" s="801" t="s">
        <v>372</v>
      </c>
      <c r="DM20" s="802"/>
      <c r="DN20" s="802"/>
      <c r="DO20" s="802"/>
      <c r="DP20" s="803"/>
      <c r="DQ20" s="801" t="s">
        <v>372</v>
      </c>
      <c r="DR20" s="802"/>
      <c r="DS20" s="802"/>
      <c r="DT20" s="802"/>
      <c r="DU20" s="803"/>
      <c r="DV20" s="804"/>
      <c r="DW20" s="805"/>
      <c r="DX20" s="805"/>
      <c r="DY20" s="805"/>
      <c r="DZ20" s="806"/>
      <c r="EA20" s="108"/>
    </row>
    <row r="21" spans="1:131" s="136" customFormat="1" ht="26.25" customHeight="1" thickBot="1">
      <c r="A21" s="131">
        <v>15</v>
      </c>
      <c r="B21" s="776"/>
      <c r="C21" s="777"/>
      <c r="D21" s="777"/>
      <c r="E21" s="777"/>
      <c r="F21" s="777"/>
      <c r="G21" s="777"/>
      <c r="H21" s="777"/>
      <c r="I21" s="777"/>
      <c r="J21" s="777"/>
      <c r="K21" s="777"/>
      <c r="L21" s="777"/>
      <c r="M21" s="777"/>
      <c r="N21" s="777"/>
      <c r="O21" s="777"/>
      <c r="P21" s="778"/>
      <c r="Q21" s="779"/>
      <c r="R21" s="780"/>
      <c r="S21" s="780"/>
      <c r="T21" s="780"/>
      <c r="U21" s="780"/>
      <c r="V21" s="780"/>
      <c r="W21" s="780"/>
      <c r="X21" s="780"/>
      <c r="Y21" s="780"/>
      <c r="Z21" s="780"/>
      <c r="AA21" s="780"/>
      <c r="AB21" s="780"/>
      <c r="AC21" s="780"/>
      <c r="AD21" s="780"/>
      <c r="AE21" s="781"/>
      <c r="AF21" s="782"/>
      <c r="AG21" s="783"/>
      <c r="AH21" s="783"/>
      <c r="AI21" s="783"/>
      <c r="AJ21" s="784"/>
      <c r="AK21" s="785"/>
      <c r="AL21" s="786"/>
      <c r="AM21" s="786"/>
      <c r="AN21" s="786"/>
      <c r="AO21" s="786"/>
      <c r="AP21" s="786"/>
      <c r="AQ21" s="786"/>
      <c r="AR21" s="786"/>
      <c r="AS21" s="786"/>
      <c r="AT21" s="786"/>
      <c r="AU21" s="787"/>
      <c r="AV21" s="787"/>
      <c r="AW21" s="787"/>
      <c r="AX21" s="787"/>
      <c r="AY21" s="788"/>
      <c r="AZ21" s="134"/>
      <c r="BA21" s="134"/>
      <c r="BB21" s="134"/>
      <c r="BC21" s="134"/>
      <c r="BD21" s="134"/>
      <c r="BE21" s="107"/>
      <c r="BF21" s="107"/>
      <c r="BG21" s="107"/>
      <c r="BH21" s="107"/>
      <c r="BI21" s="107"/>
      <c r="BJ21" s="107"/>
      <c r="BK21" s="107"/>
      <c r="BL21" s="107"/>
      <c r="BM21" s="107"/>
      <c r="BN21" s="107"/>
      <c r="BO21" s="107"/>
      <c r="BP21" s="107"/>
      <c r="BQ21" s="129">
        <v>15</v>
      </c>
      <c r="BR21" s="133"/>
      <c r="BS21" s="789" t="s">
        <v>431</v>
      </c>
      <c r="BT21" s="790"/>
      <c r="BU21" s="790"/>
      <c r="BV21" s="790"/>
      <c r="BW21" s="790"/>
      <c r="BX21" s="790"/>
      <c r="BY21" s="790"/>
      <c r="BZ21" s="790"/>
      <c r="CA21" s="790"/>
      <c r="CB21" s="790"/>
      <c r="CC21" s="790"/>
      <c r="CD21" s="790"/>
      <c r="CE21" s="790"/>
      <c r="CF21" s="790"/>
      <c r="CG21" s="791"/>
      <c r="CH21" s="801">
        <v>5</v>
      </c>
      <c r="CI21" s="802"/>
      <c r="CJ21" s="802"/>
      <c r="CK21" s="802"/>
      <c r="CL21" s="803"/>
      <c r="CM21" s="801">
        <v>255</v>
      </c>
      <c r="CN21" s="802"/>
      <c r="CO21" s="802"/>
      <c r="CP21" s="802"/>
      <c r="CQ21" s="803"/>
      <c r="CR21" s="801">
        <v>25</v>
      </c>
      <c r="CS21" s="802"/>
      <c r="CT21" s="802"/>
      <c r="CU21" s="802"/>
      <c r="CV21" s="803"/>
      <c r="CW21" s="801" t="s">
        <v>372</v>
      </c>
      <c r="CX21" s="802"/>
      <c r="CY21" s="802"/>
      <c r="CZ21" s="802"/>
      <c r="DA21" s="803"/>
      <c r="DB21" s="801" t="s">
        <v>372</v>
      </c>
      <c r="DC21" s="802"/>
      <c r="DD21" s="802"/>
      <c r="DE21" s="802"/>
      <c r="DF21" s="803"/>
      <c r="DG21" s="801" t="s">
        <v>372</v>
      </c>
      <c r="DH21" s="802"/>
      <c r="DI21" s="802"/>
      <c r="DJ21" s="802"/>
      <c r="DK21" s="803"/>
      <c r="DL21" s="801" t="s">
        <v>372</v>
      </c>
      <c r="DM21" s="802"/>
      <c r="DN21" s="802"/>
      <c r="DO21" s="802"/>
      <c r="DP21" s="803"/>
      <c r="DQ21" s="801" t="s">
        <v>372</v>
      </c>
      <c r="DR21" s="802"/>
      <c r="DS21" s="802"/>
      <c r="DT21" s="802"/>
      <c r="DU21" s="803"/>
      <c r="DV21" s="804"/>
      <c r="DW21" s="805"/>
      <c r="DX21" s="805"/>
      <c r="DY21" s="805"/>
      <c r="DZ21" s="806"/>
      <c r="EA21" s="108"/>
    </row>
    <row r="22" spans="1:131" s="136" customFormat="1" ht="26.25" customHeight="1">
      <c r="A22" s="131">
        <v>16</v>
      </c>
      <c r="B22" s="776"/>
      <c r="C22" s="777"/>
      <c r="D22" s="777"/>
      <c r="E22" s="777"/>
      <c r="F22" s="777"/>
      <c r="G22" s="777"/>
      <c r="H22" s="777"/>
      <c r="I22" s="777"/>
      <c r="J22" s="777"/>
      <c r="K22" s="777"/>
      <c r="L22" s="777"/>
      <c r="M22" s="777"/>
      <c r="N22" s="777"/>
      <c r="O22" s="777"/>
      <c r="P22" s="778"/>
      <c r="Q22" s="825"/>
      <c r="R22" s="826"/>
      <c r="S22" s="826"/>
      <c r="T22" s="826"/>
      <c r="U22" s="826"/>
      <c r="V22" s="826"/>
      <c r="W22" s="826"/>
      <c r="X22" s="826"/>
      <c r="Y22" s="826"/>
      <c r="Z22" s="826"/>
      <c r="AA22" s="826"/>
      <c r="AB22" s="826"/>
      <c r="AC22" s="826"/>
      <c r="AD22" s="826"/>
      <c r="AE22" s="827"/>
      <c r="AF22" s="782"/>
      <c r="AG22" s="783"/>
      <c r="AH22" s="783"/>
      <c r="AI22" s="783"/>
      <c r="AJ22" s="784"/>
      <c r="AK22" s="807"/>
      <c r="AL22" s="808"/>
      <c r="AM22" s="808"/>
      <c r="AN22" s="808"/>
      <c r="AO22" s="808"/>
      <c r="AP22" s="808"/>
      <c r="AQ22" s="808"/>
      <c r="AR22" s="808"/>
      <c r="AS22" s="808"/>
      <c r="AT22" s="808"/>
      <c r="AU22" s="809"/>
      <c r="AV22" s="809"/>
      <c r="AW22" s="809"/>
      <c r="AX22" s="809"/>
      <c r="AY22" s="810"/>
      <c r="AZ22" s="811" t="s">
        <v>430</v>
      </c>
      <c r="BA22" s="811"/>
      <c r="BB22" s="811"/>
      <c r="BC22" s="811"/>
      <c r="BD22" s="812"/>
      <c r="BE22" s="107"/>
      <c r="BF22" s="107"/>
      <c r="BG22" s="107"/>
      <c r="BH22" s="107"/>
      <c r="BI22" s="107"/>
      <c r="BJ22" s="107"/>
      <c r="BK22" s="107"/>
      <c r="BL22" s="107"/>
      <c r="BM22" s="107"/>
      <c r="BN22" s="107"/>
      <c r="BO22" s="107"/>
      <c r="BP22" s="107"/>
      <c r="BQ22" s="129">
        <v>16</v>
      </c>
      <c r="BR22" s="133"/>
      <c r="BS22" s="789" t="s">
        <v>429</v>
      </c>
      <c r="BT22" s="790"/>
      <c r="BU22" s="790"/>
      <c r="BV22" s="790"/>
      <c r="BW22" s="790"/>
      <c r="BX22" s="790"/>
      <c r="BY22" s="790"/>
      <c r="BZ22" s="790"/>
      <c r="CA22" s="790"/>
      <c r="CB22" s="790"/>
      <c r="CC22" s="790"/>
      <c r="CD22" s="790"/>
      <c r="CE22" s="790"/>
      <c r="CF22" s="790"/>
      <c r="CG22" s="791"/>
      <c r="CH22" s="801">
        <v>3</v>
      </c>
      <c r="CI22" s="802"/>
      <c r="CJ22" s="802"/>
      <c r="CK22" s="802"/>
      <c r="CL22" s="803"/>
      <c r="CM22" s="801">
        <v>92</v>
      </c>
      <c r="CN22" s="802"/>
      <c r="CO22" s="802"/>
      <c r="CP22" s="802"/>
      <c r="CQ22" s="803"/>
      <c r="CR22" s="801">
        <v>50</v>
      </c>
      <c r="CS22" s="802"/>
      <c r="CT22" s="802"/>
      <c r="CU22" s="802"/>
      <c r="CV22" s="803"/>
      <c r="CW22" s="801" t="s">
        <v>372</v>
      </c>
      <c r="CX22" s="802"/>
      <c r="CY22" s="802"/>
      <c r="CZ22" s="802"/>
      <c r="DA22" s="803"/>
      <c r="DB22" s="801" t="s">
        <v>372</v>
      </c>
      <c r="DC22" s="802"/>
      <c r="DD22" s="802"/>
      <c r="DE22" s="802"/>
      <c r="DF22" s="803"/>
      <c r="DG22" s="801" t="s">
        <v>372</v>
      </c>
      <c r="DH22" s="802"/>
      <c r="DI22" s="802"/>
      <c r="DJ22" s="802"/>
      <c r="DK22" s="803"/>
      <c r="DL22" s="801" t="s">
        <v>372</v>
      </c>
      <c r="DM22" s="802"/>
      <c r="DN22" s="802"/>
      <c r="DO22" s="802"/>
      <c r="DP22" s="803"/>
      <c r="DQ22" s="801" t="s">
        <v>372</v>
      </c>
      <c r="DR22" s="802"/>
      <c r="DS22" s="802"/>
      <c r="DT22" s="802"/>
      <c r="DU22" s="803"/>
      <c r="DV22" s="804"/>
      <c r="DW22" s="805"/>
      <c r="DX22" s="805"/>
      <c r="DY22" s="805"/>
      <c r="DZ22" s="806"/>
      <c r="EA22" s="108"/>
    </row>
    <row r="23" spans="1:131" s="136" customFormat="1" ht="26.25" customHeight="1" thickBot="1">
      <c r="A23" s="127" t="s">
        <v>374</v>
      </c>
      <c r="B23" s="813" t="s">
        <v>428</v>
      </c>
      <c r="C23" s="814"/>
      <c r="D23" s="814"/>
      <c r="E23" s="814"/>
      <c r="F23" s="814"/>
      <c r="G23" s="814"/>
      <c r="H23" s="814"/>
      <c r="I23" s="814"/>
      <c r="J23" s="814"/>
      <c r="K23" s="814"/>
      <c r="L23" s="814"/>
      <c r="M23" s="814"/>
      <c r="N23" s="814"/>
      <c r="O23" s="814"/>
      <c r="P23" s="815"/>
      <c r="Q23" s="816">
        <v>936125</v>
      </c>
      <c r="R23" s="817"/>
      <c r="S23" s="817"/>
      <c r="T23" s="817"/>
      <c r="U23" s="817"/>
      <c r="V23" s="817">
        <v>933543</v>
      </c>
      <c r="W23" s="817"/>
      <c r="X23" s="817"/>
      <c r="Y23" s="817"/>
      <c r="Z23" s="817"/>
      <c r="AA23" s="817">
        <v>2582</v>
      </c>
      <c r="AB23" s="817"/>
      <c r="AC23" s="817"/>
      <c r="AD23" s="817"/>
      <c r="AE23" s="818"/>
      <c r="AF23" s="819">
        <v>473</v>
      </c>
      <c r="AG23" s="817"/>
      <c r="AH23" s="817"/>
      <c r="AI23" s="817"/>
      <c r="AJ23" s="820"/>
      <c r="AK23" s="821"/>
      <c r="AL23" s="822"/>
      <c r="AM23" s="822"/>
      <c r="AN23" s="822"/>
      <c r="AO23" s="822"/>
      <c r="AP23" s="817">
        <v>1457994</v>
      </c>
      <c r="AQ23" s="817"/>
      <c r="AR23" s="817"/>
      <c r="AS23" s="817"/>
      <c r="AT23" s="817"/>
      <c r="AU23" s="823"/>
      <c r="AV23" s="823"/>
      <c r="AW23" s="823"/>
      <c r="AX23" s="823"/>
      <c r="AY23" s="824"/>
      <c r="AZ23" s="828" t="s">
        <v>392</v>
      </c>
      <c r="BA23" s="829"/>
      <c r="BB23" s="829"/>
      <c r="BC23" s="829"/>
      <c r="BD23" s="830"/>
      <c r="BE23" s="107"/>
      <c r="BF23" s="107"/>
      <c r="BG23" s="107"/>
      <c r="BH23" s="107"/>
      <c r="BI23" s="107"/>
      <c r="BJ23" s="107"/>
      <c r="BK23" s="107"/>
      <c r="BL23" s="107"/>
      <c r="BM23" s="107"/>
      <c r="BN23" s="107"/>
      <c r="BO23" s="107"/>
      <c r="BP23" s="107"/>
      <c r="BQ23" s="129">
        <v>17</v>
      </c>
      <c r="BR23" s="133"/>
      <c r="BS23" s="789" t="s">
        <v>427</v>
      </c>
      <c r="BT23" s="790"/>
      <c r="BU23" s="790"/>
      <c r="BV23" s="790"/>
      <c r="BW23" s="790"/>
      <c r="BX23" s="790"/>
      <c r="BY23" s="790"/>
      <c r="BZ23" s="790"/>
      <c r="CA23" s="790"/>
      <c r="CB23" s="790"/>
      <c r="CC23" s="790"/>
      <c r="CD23" s="790"/>
      <c r="CE23" s="790"/>
      <c r="CF23" s="790"/>
      <c r="CG23" s="791"/>
      <c r="CH23" s="801">
        <v>-32</v>
      </c>
      <c r="CI23" s="802"/>
      <c r="CJ23" s="802"/>
      <c r="CK23" s="802"/>
      <c r="CL23" s="803"/>
      <c r="CM23" s="801">
        <v>9028</v>
      </c>
      <c r="CN23" s="802"/>
      <c r="CO23" s="802"/>
      <c r="CP23" s="802"/>
      <c r="CQ23" s="803"/>
      <c r="CR23" s="801">
        <v>50</v>
      </c>
      <c r="CS23" s="802"/>
      <c r="CT23" s="802"/>
      <c r="CU23" s="802"/>
      <c r="CV23" s="803"/>
      <c r="CW23" s="801">
        <v>41</v>
      </c>
      <c r="CX23" s="802"/>
      <c r="CY23" s="802"/>
      <c r="CZ23" s="802"/>
      <c r="DA23" s="803"/>
      <c r="DB23" s="801" t="s">
        <v>372</v>
      </c>
      <c r="DC23" s="802"/>
      <c r="DD23" s="802"/>
      <c r="DE23" s="802"/>
      <c r="DF23" s="803"/>
      <c r="DG23" s="801" t="s">
        <v>372</v>
      </c>
      <c r="DH23" s="802"/>
      <c r="DI23" s="802"/>
      <c r="DJ23" s="802"/>
      <c r="DK23" s="803"/>
      <c r="DL23" s="801" t="s">
        <v>372</v>
      </c>
      <c r="DM23" s="802"/>
      <c r="DN23" s="802"/>
      <c r="DO23" s="802"/>
      <c r="DP23" s="803"/>
      <c r="DQ23" s="801" t="s">
        <v>372</v>
      </c>
      <c r="DR23" s="802"/>
      <c r="DS23" s="802"/>
      <c r="DT23" s="802"/>
      <c r="DU23" s="803"/>
      <c r="DV23" s="804"/>
      <c r="DW23" s="805"/>
      <c r="DX23" s="805"/>
      <c r="DY23" s="805"/>
      <c r="DZ23" s="806"/>
      <c r="EA23" s="108"/>
    </row>
    <row r="24" spans="1:131" s="136" customFormat="1" ht="26.25" customHeight="1">
      <c r="A24" s="831" t="s">
        <v>426</v>
      </c>
      <c r="B24" s="831"/>
      <c r="C24" s="831"/>
      <c r="D24" s="831"/>
      <c r="E24" s="831"/>
      <c r="F24" s="831"/>
      <c r="G24" s="831"/>
      <c r="H24" s="831"/>
      <c r="I24" s="831"/>
      <c r="J24" s="831"/>
      <c r="K24" s="831"/>
      <c r="L24" s="831"/>
      <c r="M24" s="831"/>
      <c r="N24" s="831"/>
      <c r="O24" s="831"/>
      <c r="P24" s="831"/>
      <c r="Q24" s="831"/>
      <c r="R24" s="831"/>
      <c r="S24" s="831"/>
      <c r="T24" s="831"/>
      <c r="U24" s="831"/>
      <c r="V24" s="831"/>
      <c r="W24" s="831"/>
      <c r="X24" s="831"/>
      <c r="Y24" s="831"/>
      <c r="Z24" s="831"/>
      <c r="AA24" s="831"/>
      <c r="AB24" s="831"/>
      <c r="AC24" s="831"/>
      <c r="AD24" s="831"/>
      <c r="AE24" s="831"/>
      <c r="AF24" s="831"/>
      <c r="AG24" s="831"/>
      <c r="AH24" s="831"/>
      <c r="AI24" s="831"/>
      <c r="AJ24" s="831"/>
      <c r="AK24" s="831"/>
      <c r="AL24" s="831"/>
      <c r="AM24" s="831"/>
      <c r="AN24" s="831"/>
      <c r="AO24" s="831"/>
      <c r="AP24" s="831"/>
      <c r="AQ24" s="831"/>
      <c r="AR24" s="831"/>
      <c r="AS24" s="831"/>
      <c r="AT24" s="831"/>
      <c r="AU24" s="831"/>
      <c r="AV24" s="831"/>
      <c r="AW24" s="831"/>
      <c r="AX24" s="831"/>
      <c r="AY24" s="831"/>
      <c r="AZ24" s="134"/>
      <c r="BA24" s="134"/>
      <c r="BB24" s="134"/>
      <c r="BC24" s="134"/>
      <c r="BD24" s="134"/>
      <c r="BE24" s="107"/>
      <c r="BF24" s="107"/>
      <c r="BG24" s="107"/>
      <c r="BH24" s="107"/>
      <c r="BI24" s="107"/>
      <c r="BJ24" s="107"/>
      <c r="BK24" s="107"/>
      <c r="BL24" s="107"/>
      <c r="BM24" s="107"/>
      <c r="BN24" s="107"/>
      <c r="BO24" s="107"/>
      <c r="BP24" s="107"/>
      <c r="BQ24" s="129">
        <v>18</v>
      </c>
      <c r="BR24" s="133"/>
      <c r="BS24" s="789" t="s">
        <v>425</v>
      </c>
      <c r="BT24" s="790"/>
      <c r="BU24" s="790"/>
      <c r="BV24" s="790"/>
      <c r="BW24" s="790"/>
      <c r="BX24" s="790"/>
      <c r="BY24" s="790"/>
      <c r="BZ24" s="790"/>
      <c r="CA24" s="790"/>
      <c r="CB24" s="790"/>
      <c r="CC24" s="790"/>
      <c r="CD24" s="790"/>
      <c r="CE24" s="790"/>
      <c r="CF24" s="790"/>
      <c r="CG24" s="791"/>
      <c r="CH24" s="801">
        <v>-5</v>
      </c>
      <c r="CI24" s="802"/>
      <c r="CJ24" s="802"/>
      <c r="CK24" s="802"/>
      <c r="CL24" s="803"/>
      <c r="CM24" s="801">
        <v>78</v>
      </c>
      <c r="CN24" s="802"/>
      <c r="CO24" s="802"/>
      <c r="CP24" s="802"/>
      <c r="CQ24" s="803"/>
      <c r="CR24" s="801">
        <v>30</v>
      </c>
      <c r="CS24" s="802"/>
      <c r="CT24" s="802"/>
      <c r="CU24" s="802"/>
      <c r="CV24" s="803"/>
      <c r="CW24" s="801">
        <v>6</v>
      </c>
      <c r="CX24" s="802"/>
      <c r="CY24" s="802"/>
      <c r="CZ24" s="802"/>
      <c r="DA24" s="803"/>
      <c r="DB24" s="801" t="s">
        <v>372</v>
      </c>
      <c r="DC24" s="802"/>
      <c r="DD24" s="802"/>
      <c r="DE24" s="802"/>
      <c r="DF24" s="803"/>
      <c r="DG24" s="801" t="s">
        <v>372</v>
      </c>
      <c r="DH24" s="802"/>
      <c r="DI24" s="802"/>
      <c r="DJ24" s="802"/>
      <c r="DK24" s="803"/>
      <c r="DL24" s="801" t="s">
        <v>372</v>
      </c>
      <c r="DM24" s="802"/>
      <c r="DN24" s="802"/>
      <c r="DO24" s="802"/>
      <c r="DP24" s="803"/>
      <c r="DQ24" s="801" t="s">
        <v>372</v>
      </c>
      <c r="DR24" s="802"/>
      <c r="DS24" s="802"/>
      <c r="DT24" s="802"/>
      <c r="DU24" s="803"/>
      <c r="DV24" s="804"/>
      <c r="DW24" s="805"/>
      <c r="DX24" s="805"/>
      <c r="DY24" s="805"/>
      <c r="DZ24" s="806"/>
      <c r="EA24" s="108"/>
    </row>
    <row r="25" spans="1:131" s="102" customFormat="1" ht="26.25" customHeight="1" thickBot="1">
      <c r="A25" s="740" t="s">
        <v>424</v>
      </c>
      <c r="B25" s="740"/>
      <c r="C25" s="740"/>
      <c r="D25" s="740"/>
      <c r="E25" s="740"/>
      <c r="F25" s="740"/>
      <c r="G25" s="740"/>
      <c r="H25" s="740"/>
      <c r="I25" s="740"/>
      <c r="J25" s="740"/>
      <c r="K25" s="740"/>
      <c r="L25" s="740"/>
      <c r="M25" s="740"/>
      <c r="N25" s="740"/>
      <c r="O25" s="740"/>
      <c r="P25" s="740"/>
      <c r="Q25" s="740"/>
      <c r="R25" s="740"/>
      <c r="S25" s="740"/>
      <c r="T25" s="740"/>
      <c r="U25" s="740"/>
      <c r="V25" s="740"/>
      <c r="W25" s="740"/>
      <c r="X25" s="740"/>
      <c r="Y25" s="740"/>
      <c r="Z25" s="740"/>
      <c r="AA25" s="740"/>
      <c r="AB25" s="740"/>
      <c r="AC25" s="740"/>
      <c r="AD25" s="740"/>
      <c r="AE25" s="740"/>
      <c r="AF25" s="740"/>
      <c r="AG25" s="740"/>
      <c r="AH25" s="740"/>
      <c r="AI25" s="740"/>
      <c r="AJ25" s="740"/>
      <c r="AK25" s="740"/>
      <c r="AL25" s="740"/>
      <c r="AM25" s="740"/>
      <c r="AN25" s="740"/>
      <c r="AO25" s="740"/>
      <c r="AP25" s="740"/>
      <c r="AQ25" s="740"/>
      <c r="AR25" s="740"/>
      <c r="AS25" s="740"/>
      <c r="AT25" s="740"/>
      <c r="AU25" s="740"/>
      <c r="AV25" s="740"/>
      <c r="AW25" s="740"/>
      <c r="AX25" s="740"/>
      <c r="AY25" s="740"/>
      <c r="AZ25" s="740"/>
      <c r="BA25" s="740"/>
      <c r="BB25" s="740"/>
      <c r="BC25" s="740"/>
      <c r="BD25" s="740"/>
      <c r="BE25" s="740"/>
      <c r="BF25" s="740"/>
      <c r="BG25" s="740"/>
      <c r="BH25" s="740"/>
      <c r="BI25" s="740"/>
      <c r="BJ25" s="134"/>
      <c r="BK25" s="134"/>
      <c r="BL25" s="134"/>
      <c r="BM25" s="134"/>
      <c r="BN25" s="134"/>
      <c r="BO25" s="122"/>
      <c r="BP25" s="122"/>
      <c r="BQ25" s="129">
        <v>19</v>
      </c>
      <c r="BR25" s="133"/>
      <c r="BS25" s="789" t="s">
        <v>423</v>
      </c>
      <c r="BT25" s="790"/>
      <c r="BU25" s="790"/>
      <c r="BV25" s="790"/>
      <c r="BW25" s="790"/>
      <c r="BX25" s="790"/>
      <c r="BY25" s="790"/>
      <c r="BZ25" s="790"/>
      <c r="CA25" s="790"/>
      <c r="CB25" s="790"/>
      <c r="CC25" s="790"/>
      <c r="CD25" s="790"/>
      <c r="CE25" s="790"/>
      <c r="CF25" s="790"/>
      <c r="CG25" s="791"/>
      <c r="CH25" s="801">
        <v>284</v>
      </c>
      <c r="CI25" s="802"/>
      <c r="CJ25" s="802"/>
      <c r="CK25" s="802"/>
      <c r="CL25" s="803"/>
      <c r="CM25" s="801">
        <v>5508</v>
      </c>
      <c r="CN25" s="802"/>
      <c r="CO25" s="802"/>
      <c r="CP25" s="802"/>
      <c r="CQ25" s="803"/>
      <c r="CR25" s="801">
        <v>10</v>
      </c>
      <c r="CS25" s="802"/>
      <c r="CT25" s="802"/>
      <c r="CU25" s="802"/>
      <c r="CV25" s="803"/>
      <c r="CW25" s="801" t="s">
        <v>372</v>
      </c>
      <c r="CX25" s="802"/>
      <c r="CY25" s="802"/>
      <c r="CZ25" s="802"/>
      <c r="DA25" s="803"/>
      <c r="DB25" s="801">
        <v>4525</v>
      </c>
      <c r="DC25" s="802"/>
      <c r="DD25" s="802"/>
      <c r="DE25" s="802"/>
      <c r="DF25" s="803"/>
      <c r="DG25" s="801" t="s">
        <v>372</v>
      </c>
      <c r="DH25" s="802"/>
      <c r="DI25" s="802"/>
      <c r="DJ25" s="802"/>
      <c r="DK25" s="803"/>
      <c r="DL25" s="801" t="s">
        <v>372</v>
      </c>
      <c r="DM25" s="802"/>
      <c r="DN25" s="802"/>
      <c r="DO25" s="802"/>
      <c r="DP25" s="803"/>
      <c r="DQ25" s="801" t="s">
        <v>372</v>
      </c>
      <c r="DR25" s="802"/>
      <c r="DS25" s="802"/>
      <c r="DT25" s="802"/>
      <c r="DU25" s="803"/>
      <c r="DV25" s="804"/>
      <c r="DW25" s="805"/>
      <c r="DX25" s="805"/>
      <c r="DY25" s="805"/>
      <c r="DZ25" s="806"/>
      <c r="EA25" s="103"/>
    </row>
    <row r="26" spans="1:131" s="102" customFormat="1" ht="26.25" customHeight="1">
      <c r="A26" s="741" t="s">
        <v>422</v>
      </c>
      <c r="B26" s="742"/>
      <c r="C26" s="742"/>
      <c r="D26" s="742"/>
      <c r="E26" s="742"/>
      <c r="F26" s="742"/>
      <c r="G26" s="742"/>
      <c r="H26" s="742"/>
      <c r="I26" s="742"/>
      <c r="J26" s="742"/>
      <c r="K26" s="742"/>
      <c r="L26" s="742"/>
      <c r="M26" s="742"/>
      <c r="N26" s="742"/>
      <c r="O26" s="742"/>
      <c r="P26" s="743"/>
      <c r="Q26" s="747" t="s">
        <v>389</v>
      </c>
      <c r="R26" s="748"/>
      <c r="S26" s="748"/>
      <c r="T26" s="748"/>
      <c r="U26" s="749"/>
      <c r="V26" s="747" t="s">
        <v>388</v>
      </c>
      <c r="W26" s="748"/>
      <c r="X26" s="748"/>
      <c r="Y26" s="748"/>
      <c r="Z26" s="749"/>
      <c r="AA26" s="747" t="s">
        <v>387</v>
      </c>
      <c r="AB26" s="748"/>
      <c r="AC26" s="748"/>
      <c r="AD26" s="748"/>
      <c r="AE26" s="748"/>
      <c r="AF26" s="832" t="s">
        <v>386</v>
      </c>
      <c r="AG26" s="833"/>
      <c r="AH26" s="833"/>
      <c r="AI26" s="833"/>
      <c r="AJ26" s="834"/>
      <c r="AK26" s="748" t="s">
        <v>385</v>
      </c>
      <c r="AL26" s="748"/>
      <c r="AM26" s="748"/>
      <c r="AN26" s="748"/>
      <c r="AO26" s="749"/>
      <c r="AP26" s="747" t="s">
        <v>384</v>
      </c>
      <c r="AQ26" s="748"/>
      <c r="AR26" s="748"/>
      <c r="AS26" s="748"/>
      <c r="AT26" s="749"/>
      <c r="AU26" s="747" t="s">
        <v>421</v>
      </c>
      <c r="AV26" s="748"/>
      <c r="AW26" s="748"/>
      <c r="AX26" s="748"/>
      <c r="AY26" s="749"/>
      <c r="AZ26" s="747" t="s">
        <v>420</v>
      </c>
      <c r="BA26" s="748"/>
      <c r="BB26" s="748"/>
      <c r="BC26" s="748"/>
      <c r="BD26" s="749"/>
      <c r="BE26" s="747" t="s">
        <v>382</v>
      </c>
      <c r="BF26" s="748"/>
      <c r="BG26" s="748"/>
      <c r="BH26" s="748"/>
      <c r="BI26" s="754"/>
      <c r="BJ26" s="134"/>
      <c r="BK26" s="134"/>
      <c r="BL26" s="134"/>
      <c r="BM26" s="134"/>
      <c r="BN26" s="134"/>
      <c r="BO26" s="122"/>
      <c r="BP26" s="122"/>
      <c r="BQ26" s="129">
        <v>20</v>
      </c>
      <c r="BR26" s="133"/>
      <c r="BS26" s="789" t="s">
        <v>419</v>
      </c>
      <c r="BT26" s="790"/>
      <c r="BU26" s="790"/>
      <c r="BV26" s="790"/>
      <c r="BW26" s="790"/>
      <c r="BX26" s="790"/>
      <c r="BY26" s="790"/>
      <c r="BZ26" s="790"/>
      <c r="CA26" s="790"/>
      <c r="CB26" s="790"/>
      <c r="CC26" s="790"/>
      <c r="CD26" s="790"/>
      <c r="CE26" s="790"/>
      <c r="CF26" s="790"/>
      <c r="CG26" s="791"/>
      <c r="CH26" s="801">
        <v>1</v>
      </c>
      <c r="CI26" s="802"/>
      <c r="CJ26" s="802"/>
      <c r="CK26" s="802"/>
      <c r="CL26" s="803"/>
      <c r="CM26" s="801">
        <v>263</v>
      </c>
      <c r="CN26" s="802"/>
      <c r="CO26" s="802"/>
      <c r="CP26" s="802"/>
      <c r="CQ26" s="803"/>
      <c r="CR26" s="801">
        <v>60</v>
      </c>
      <c r="CS26" s="802"/>
      <c r="CT26" s="802"/>
      <c r="CU26" s="802"/>
      <c r="CV26" s="803"/>
      <c r="CW26" s="801">
        <v>58</v>
      </c>
      <c r="CX26" s="802"/>
      <c r="CY26" s="802"/>
      <c r="CZ26" s="802"/>
      <c r="DA26" s="803"/>
      <c r="DB26" s="801" t="s">
        <v>372</v>
      </c>
      <c r="DC26" s="802"/>
      <c r="DD26" s="802"/>
      <c r="DE26" s="802"/>
      <c r="DF26" s="803"/>
      <c r="DG26" s="801" t="s">
        <v>372</v>
      </c>
      <c r="DH26" s="802"/>
      <c r="DI26" s="802"/>
      <c r="DJ26" s="802"/>
      <c r="DK26" s="803"/>
      <c r="DL26" s="801" t="s">
        <v>372</v>
      </c>
      <c r="DM26" s="802"/>
      <c r="DN26" s="802"/>
      <c r="DO26" s="802"/>
      <c r="DP26" s="803"/>
      <c r="DQ26" s="801" t="s">
        <v>372</v>
      </c>
      <c r="DR26" s="802"/>
      <c r="DS26" s="802"/>
      <c r="DT26" s="802"/>
      <c r="DU26" s="803"/>
      <c r="DV26" s="804"/>
      <c r="DW26" s="805"/>
      <c r="DX26" s="805"/>
      <c r="DY26" s="805"/>
      <c r="DZ26" s="806"/>
      <c r="EA26" s="103"/>
    </row>
    <row r="27" spans="1:131" s="102" customFormat="1" ht="26.25" customHeight="1" thickBot="1">
      <c r="A27" s="744"/>
      <c r="B27" s="745"/>
      <c r="C27" s="745"/>
      <c r="D27" s="745"/>
      <c r="E27" s="745"/>
      <c r="F27" s="745"/>
      <c r="G27" s="745"/>
      <c r="H27" s="745"/>
      <c r="I27" s="745"/>
      <c r="J27" s="745"/>
      <c r="K27" s="745"/>
      <c r="L27" s="745"/>
      <c r="M27" s="745"/>
      <c r="N27" s="745"/>
      <c r="O27" s="745"/>
      <c r="P27" s="746"/>
      <c r="Q27" s="750"/>
      <c r="R27" s="751"/>
      <c r="S27" s="751"/>
      <c r="T27" s="751"/>
      <c r="U27" s="752"/>
      <c r="V27" s="750"/>
      <c r="W27" s="751"/>
      <c r="X27" s="751"/>
      <c r="Y27" s="751"/>
      <c r="Z27" s="752"/>
      <c r="AA27" s="750"/>
      <c r="AB27" s="751"/>
      <c r="AC27" s="751"/>
      <c r="AD27" s="751"/>
      <c r="AE27" s="751"/>
      <c r="AF27" s="835"/>
      <c r="AG27" s="836"/>
      <c r="AH27" s="836"/>
      <c r="AI27" s="836"/>
      <c r="AJ27" s="837"/>
      <c r="AK27" s="751"/>
      <c r="AL27" s="751"/>
      <c r="AM27" s="751"/>
      <c r="AN27" s="751"/>
      <c r="AO27" s="752"/>
      <c r="AP27" s="750"/>
      <c r="AQ27" s="751"/>
      <c r="AR27" s="751"/>
      <c r="AS27" s="751"/>
      <c r="AT27" s="752"/>
      <c r="AU27" s="750"/>
      <c r="AV27" s="751"/>
      <c r="AW27" s="751"/>
      <c r="AX27" s="751"/>
      <c r="AY27" s="752"/>
      <c r="AZ27" s="750"/>
      <c r="BA27" s="751"/>
      <c r="BB27" s="751"/>
      <c r="BC27" s="751"/>
      <c r="BD27" s="752"/>
      <c r="BE27" s="750"/>
      <c r="BF27" s="751"/>
      <c r="BG27" s="751"/>
      <c r="BH27" s="751"/>
      <c r="BI27" s="756"/>
      <c r="BJ27" s="134"/>
      <c r="BK27" s="134"/>
      <c r="BL27" s="134"/>
      <c r="BM27" s="134"/>
      <c r="BN27" s="134"/>
      <c r="BO27" s="122"/>
      <c r="BP27" s="122"/>
      <c r="BQ27" s="129">
        <v>21</v>
      </c>
      <c r="BR27" s="133" t="s">
        <v>418</v>
      </c>
      <c r="BS27" s="789" t="s">
        <v>417</v>
      </c>
      <c r="BT27" s="790"/>
      <c r="BU27" s="790"/>
      <c r="BV27" s="790"/>
      <c r="BW27" s="790"/>
      <c r="BX27" s="790"/>
      <c r="BY27" s="790"/>
      <c r="BZ27" s="790"/>
      <c r="CA27" s="790"/>
      <c r="CB27" s="790"/>
      <c r="CC27" s="790"/>
      <c r="CD27" s="790"/>
      <c r="CE27" s="790"/>
      <c r="CF27" s="790"/>
      <c r="CG27" s="791"/>
      <c r="CH27" s="801">
        <v>-19</v>
      </c>
      <c r="CI27" s="802"/>
      <c r="CJ27" s="802"/>
      <c r="CK27" s="802"/>
      <c r="CL27" s="803"/>
      <c r="CM27" s="801">
        <v>2589</v>
      </c>
      <c r="CN27" s="802"/>
      <c r="CO27" s="802"/>
      <c r="CP27" s="802"/>
      <c r="CQ27" s="803"/>
      <c r="CR27" s="801">
        <v>2040</v>
      </c>
      <c r="CS27" s="802"/>
      <c r="CT27" s="802"/>
      <c r="CU27" s="802"/>
      <c r="CV27" s="803"/>
      <c r="CW27" s="801">
        <v>167</v>
      </c>
      <c r="CX27" s="802"/>
      <c r="CY27" s="802"/>
      <c r="CZ27" s="802"/>
      <c r="DA27" s="803"/>
      <c r="DB27" s="801">
        <v>6790</v>
      </c>
      <c r="DC27" s="802"/>
      <c r="DD27" s="802"/>
      <c r="DE27" s="802"/>
      <c r="DF27" s="803"/>
      <c r="DG27" s="801" t="s">
        <v>372</v>
      </c>
      <c r="DH27" s="802"/>
      <c r="DI27" s="802"/>
      <c r="DJ27" s="802"/>
      <c r="DK27" s="803"/>
      <c r="DL27" s="801">
        <v>3037</v>
      </c>
      <c r="DM27" s="802"/>
      <c r="DN27" s="802"/>
      <c r="DO27" s="802"/>
      <c r="DP27" s="803"/>
      <c r="DQ27" s="801" t="s">
        <v>372</v>
      </c>
      <c r="DR27" s="802"/>
      <c r="DS27" s="802"/>
      <c r="DT27" s="802"/>
      <c r="DU27" s="803"/>
      <c r="DV27" s="804"/>
      <c r="DW27" s="805"/>
      <c r="DX27" s="805"/>
      <c r="DY27" s="805"/>
      <c r="DZ27" s="806"/>
      <c r="EA27" s="103"/>
    </row>
    <row r="28" spans="1:131" s="102" customFormat="1" ht="26.25" customHeight="1" thickTop="1">
      <c r="A28" s="135">
        <v>1</v>
      </c>
      <c r="B28" s="792" t="s">
        <v>416</v>
      </c>
      <c r="C28" s="793"/>
      <c r="D28" s="793"/>
      <c r="E28" s="793"/>
      <c r="F28" s="793"/>
      <c r="G28" s="793"/>
      <c r="H28" s="793"/>
      <c r="I28" s="793"/>
      <c r="J28" s="793"/>
      <c r="K28" s="793"/>
      <c r="L28" s="793"/>
      <c r="M28" s="793"/>
      <c r="N28" s="793"/>
      <c r="O28" s="793"/>
      <c r="P28" s="794"/>
      <c r="Q28" s="838">
        <v>172187</v>
      </c>
      <c r="R28" s="839"/>
      <c r="S28" s="839"/>
      <c r="T28" s="839"/>
      <c r="U28" s="839"/>
      <c r="V28" s="839">
        <v>170527</v>
      </c>
      <c r="W28" s="839"/>
      <c r="X28" s="839"/>
      <c r="Y28" s="839"/>
      <c r="Z28" s="839"/>
      <c r="AA28" s="839">
        <v>1660</v>
      </c>
      <c r="AB28" s="839"/>
      <c r="AC28" s="839"/>
      <c r="AD28" s="839"/>
      <c r="AE28" s="840"/>
      <c r="AF28" s="841">
        <v>1591</v>
      </c>
      <c r="AG28" s="839"/>
      <c r="AH28" s="839"/>
      <c r="AI28" s="839"/>
      <c r="AJ28" s="842"/>
      <c r="AK28" s="843">
        <v>16795</v>
      </c>
      <c r="AL28" s="844"/>
      <c r="AM28" s="844"/>
      <c r="AN28" s="844"/>
      <c r="AO28" s="844"/>
      <c r="AP28" s="844" t="s">
        <v>376</v>
      </c>
      <c r="AQ28" s="844"/>
      <c r="AR28" s="844"/>
      <c r="AS28" s="844"/>
      <c r="AT28" s="844"/>
      <c r="AU28" s="844" t="s">
        <v>376</v>
      </c>
      <c r="AV28" s="844"/>
      <c r="AW28" s="844"/>
      <c r="AX28" s="844"/>
      <c r="AY28" s="844"/>
      <c r="AZ28" s="850" t="s">
        <v>376</v>
      </c>
      <c r="BA28" s="850"/>
      <c r="BB28" s="850"/>
      <c r="BC28" s="850"/>
      <c r="BD28" s="850"/>
      <c r="BE28" s="851"/>
      <c r="BF28" s="851"/>
      <c r="BG28" s="851"/>
      <c r="BH28" s="851"/>
      <c r="BI28" s="852"/>
      <c r="BJ28" s="134"/>
      <c r="BK28" s="134"/>
      <c r="BL28" s="134"/>
      <c r="BM28" s="134"/>
      <c r="BN28" s="134"/>
      <c r="BO28" s="122"/>
      <c r="BP28" s="122"/>
      <c r="BQ28" s="129">
        <v>22</v>
      </c>
      <c r="BR28" s="133"/>
      <c r="BS28" s="789" t="s">
        <v>415</v>
      </c>
      <c r="BT28" s="790"/>
      <c r="BU28" s="790"/>
      <c r="BV28" s="790"/>
      <c r="BW28" s="790"/>
      <c r="BX28" s="790"/>
      <c r="BY28" s="790"/>
      <c r="BZ28" s="790"/>
      <c r="CA28" s="790"/>
      <c r="CB28" s="790"/>
      <c r="CC28" s="790"/>
      <c r="CD28" s="790"/>
      <c r="CE28" s="790"/>
      <c r="CF28" s="790"/>
      <c r="CG28" s="791"/>
      <c r="CH28" s="801">
        <v>31</v>
      </c>
      <c r="CI28" s="802"/>
      <c r="CJ28" s="802"/>
      <c r="CK28" s="802"/>
      <c r="CL28" s="803"/>
      <c r="CM28" s="801">
        <v>1209</v>
      </c>
      <c r="CN28" s="802"/>
      <c r="CO28" s="802"/>
      <c r="CP28" s="802"/>
      <c r="CQ28" s="803"/>
      <c r="CR28" s="801">
        <v>1000</v>
      </c>
      <c r="CS28" s="802"/>
      <c r="CT28" s="802"/>
      <c r="CU28" s="802"/>
      <c r="CV28" s="803"/>
      <c r="CW28" s="801" t="s">
        <v>372</v>
      </c>
      <c r="CX28" s="802"/>
      <c r="CY28" s="802"/>
      <c r="CZ28" s="802"/>
      <c r="DA28" s="803"/>
      <c r="DB28" s="801" t="s">
        <v>372</v>
      </c>
      <c r="DC28" s="802"/>
      <c r="DD28" s="802"/>
      <c r="DE28" s="802"/>
      <c r="DF28" s="803"/>
      <c r="DG28" s="801" t="s">
        <v>372</v>
      </c>
      <c r="DH28" s="802"/>
      <c r="DI28" s="802"/>
      <c r="DJ28" s="802"/>
      <c r="DK28" s="803"/>
      <c r="DL28" s="801" t="s">
        <v>372</v>
      </c>
      <c r="DM28" s="802"/>
      <c r="DN28" s="802"/>
      <c r="DO28" s="802"/>
      <c r="DP28" s="803"/>
      <c r="DQ28" s="801" t="s">
        <v>372</v>
      </c>
      <c r="DR28" s="802"/>
      <c r="DS28" s="802"/>
      <c r="DT28" s="802"/>
      <c r="DU28" s="803"/>
      <c r="DV28" s="804"/>
      <c r="DW28" s="805"/>
      <c r="DX28" s="805"/>
      <c r="DY28" s="805"/>
      <c r="DZ28" s="806"/>
      <c r="EA28" s="103"/>
    </row>
    <row r="29" spans="1:131" s="102" customFormat="1" ht="26.25" customHeight="1">
      <c r="A29" s="135">
        <v>2</v>
      </c>
      <c r="B29" s="776" t="s">
        <v>414</v>
      </c>
      <c r="C29" s="777"/>
      <c r="D29" s="777"/>
      <c r="E29" s="777"/>
      <c r="F29" s="777"/>
      <c r="G29" s="777"/>
      <c r="H29" s="777"/>
      <c r="I29" s="777"/>
      <c r="J29" s="777"/>
      <c r="K29" s="777"/>
      <c r="L29" s="777"/>
      <c r="M29" s="777"/>
      <c r="N29" s="777"/>
      <c r="O29" s="777"/>
      <c r="P29" s="778"/>
      <c r="Q29" s="779">
        <v>127573</v>
      </c>
      <c r="R29" s="780"/>
      <c r="S29" s="780"/>
      <c r="T29" s="780"/>
      <c r="U29" s="780"/>
      <c r="V29" s="780">
        <v>125769</v>
      </c>
      <c r="W29" s="780"/>
      <c r="X29" s="780"/>
      <c r="Y29" s="780"/>
      <c r="Z29" s="780"/>
      <c r="AA29" s="780">
        <v>1804</v>
      </c>
      <c r="AB29" s="780"/>
      <c r="AC29" s="780"/>
      <c r="AD29" s="780"/>
      <c r="AE29" s="781"/>
      <c r="AF29" s="782">
        <v>1804</v>
      </c>
      <c r="AG29" s="783"/>
      <c r="AH29" s="783"/>
      <c r="AI29" s="783"/>
      <c r="AJ29" s="784"/>
      <c r="AK29" s="845">
        <v>19340</v>
      </c>
      <c r="AL29" s="846"/>
      <c r="AM29" s="846"/>
      <c r="AN29" s="846"/>
      <c r="AO29" s="846"/>
      <c r="AP29" s="846" t="s">
        <v>376</v>
      </c>
      <c r="AQ29" s="846"/>
      <c r="AR29" s="846"/>
      <c r="AS29" s="846"/>
      <c r="AT29" s="846"/>
      <c r="AU29" s="846" t="s">
        <v>376</v>
      </c>
      <c r="AV29" s="846"/>
      <c r="AW29" s="846"/>
      <c r="AX29" s="846"/>
      <c r="AY29" s="846"/>
      <c r="AZ29" s="847" t="s">
        <v>376</v>
      </c>
      <c r="BA29" s="847"/>
      <c r="BB29" s="847"/>
      <c r="BC29" s="847"/>
      <c r="BD29" s="847"/>
      <c r="BE29" s="848"/>
      <c r="BF29" s="848"/>
      <c r="BG29" s="848"/>
      <c r="BH29" s="848"/>
      <c r="BI29" s="849"/>
      <c r="BJ29" s="134"/>
      <c r="BK29" s="134"/>
      <c r="BL29" s="134"/>
      <c r="BM29" s="134"/>
      <c r="BN29" s="134"/>
      <c r="BO29" s="122"/>
      <c r="BP29" s="122"/>
      <c r="BQ29" s="129">
        <v>23</v>
      </c>
      <c r="BR29" s="133"/>
      <c r="BS29" s="789" t="s">
        <v>413</v>
      </c>
      <c r="BT29" s="790"/>
      <c r="BU29" s="790"/>
      <c r="BV29" s="790"/>
      <c r="BW29" s="790"/>
      <c r="BX29" s="790"/>
      <c r="BY29" s="790"/>
      <c r="BZ29" s="790"/>
      <c r="CA29" s="790"/>
      <c r="CB29" s="790"/>
      <c r="CC29" s="790"/>
      <c r="CD29" s="790"/>
      <c r="CE29" s="790"/>
      <c r="CF29" s="790"/>
      <c r="CG29" s="791"/>
      <c r="CH29" s="801">
        <v>214</v>
      </c>
      <c r="CI29" s="802"/>
      <c r="CJ29" s="802"/>
      <c r="CK29" s="802"/>
      <c r="CL29" s="803"/>
      <c r="CM29" s="801">
        <v>1941</v>
      </c>
      <c r="CN29" s="802"/>
      <c r="CO29" s="802"/>
      <c r="CP29" s="802"/>
      <c r="CQ29" s="803"/>
      <c r="CR29" s="801">
        <v>11</v>
      </c>
      <c r="CS29" s="802"/>
      <c r="CT29" s="802"/>
      <c r="CU29" s="802"/>
      <c r="CV29" s="803"/>
      <c r="CW29" s="801" t="s">
        <v>372</v>
      </c>
      <c r="CX29" s="802"/>
      <c r="CY29" s="802"/>
      <c r="CZ29" s="802"/>
      <c r="DA29" s="803"/>
      <c r="DB29" s="801" t="s">
        <v>372</v>
      </c>
      <c r="DC29" s="802"/>
      <c r="DD29" s="802"/>
      <c r="DE29" s="802"/>
      <c r="DF29" s="803"/>
      <c r="DG29" s="801" t="s">
        <v>372</v>
      </c>
      <c r="DH29" s="802"/>
      <c r="DI29" s="802"/>
      <c r="DJ29" s="802"/>
      <c r="DK29" s="803"/>
      <c r="DL29" s="801" t="s">
        <v>372</v>
      </c>
      <c r="DM29" s="802"/>
      <c r="DN29" s="802"/>
      <c r="DO29" s="802"/>
      <c r="DP29" s="803"/>
      <c r="DQ29" s="801" t="s">
        <v>372</v>
      </c>
      <c r="DR29" s="802"/>
      <c r="DS29" s="802"/>
      <c r="DT29" s="802"/>
      <c r="DU29" s="803"/>
      <c r="DV29" s="804"/>
      <c r="DW29" s="805"/>
      <c r="DX29" s="805"/>
      <c r="DY29" s="805"/>
      <c r="DZ29" s="806"/>
      <c r="EA29" s="103"/>
    </row>
    <row r="30" spans="1:131" s="102" customFormat="1" ht="26.25" customHeight="1">
      <c r="A30" s="135">
        <v>3</v>
      </c>
      <c r="B30" s="776" t="s">
        <v>412</v>
      </c>
      <c r="C30" s="777"/>
      <c r="D30" s="777"/>
      <c r="E30" s="777"/>
      <c r="F30" s="777"/>
      <c r="G30" s="777"/>
      <c r="H30" s="777"/>
      <c r="I30" s="777"/>
      <c r="J30" s="777"/>
      <c r="K30" s="777"/>
      <c r="L30" s="777"/>
      <c r="M30" s="777"/>
      <c r="N30" s="777"/>
      <c r="O30" s="777"/>
      <c r="P30" s="778"/>
      <c r="Q30" s="779">
        <v>18375</v>
      </c>
      <c r="R30" s="780"/>
      <c r="S30" s="780"/>
      <c r="T30" s="780"/>
      <c r="U30" s="780"/>
      <c r="V30" s="780">
        <v>17661</v>
      </c>
      <c r="W30" s="780"/>
      <c r="X30" s="780"/>
      <c r="Y30" s="780"/>
      <c r="Z30" s="780"/>
      <c r="AA30" s="780">
        <v>714</v>
      </c>
      <c r="AB30" s="780"/>
      <c r="AC30" s="780"/>
      <c r="AD30" s="780"/>
      <c r="AE30" s="781"/>
      <c r="AF30" s="782">
        <v>714</v>
      </c>
      <c r="AG30" s="783"/>
      <c r="AH30" s="783"/>
      <c r="AI30" s="783"/>
      <c r="AJ30" s="784"/>
      <c r="AK30" s="845">
        <v>3604</v>
      </c>
      <c r="AL30" s="846"/>
      <c r="AM30" s="846"/>
      <c r="AN30" s="846"/>
      <c r="AO30" s="846"/>
      <c r="AP30" s="846" t="s">
        <v>376</v>
      </c>
      <c r="AQ30" s="846"/>
      <c r="AR30" s="846"/>
      <c r="AS30" s="846"/>
      <c r="AT30" s="846"/>
      <c r="AU30" s="846" t="s">
        <v>376</v>
      </c>
      <c r="AV30" s="846"/>
      <c r="AW30" s="846"/>
      <c r="AX30" s="846"/>
      <c r="AY30" s="846"/>
      <c r="AZ30" s="847" t="s">
        <v>376</v>
      </c>
      <c r="BA30" s="847"/>
      <c r="BB30" s="847"/>
      <c r="BC30" s="847"/>
      <c r="BD30" s="847"/>
      <c r="BE30" s="848"/>
      <c r="BF30" s="848"/>
      <c r="BG30" s="848"/>
      <c r="BH30" s="848"/>
      <c r="BI30" s="849"/>
      <c r="BJ30" s="134"/>
      <c r="BK30" s="134"/>
      <c r="BL30" s="134"/>
      <c r="BM30" s="134"/>
      <c r="BN30" s="134"/>
      <c r="BO30" s="122"/>
      <c r="BP30" s="122"/>
      <c r="BQ30" s="129">
        <v>24</v>
      </c>
      <c r="BR30" s="133"/>
      <c r="BS30" s="789" t="s">
        <v>411</v>
      </c>
      <c r="BT30" s="790"/>
      <c r="BU30" s="790"/>
      <c r="BV30" s="790"/>
      <c r="BW30" s="790"/>
      <c r="BX30" s="790"/>
      <c r="BY30" s="790"/>
      <c r="BZ30" s="790"/>
      <c r="CA30" s="790"/>
      <c r="CB30" s="790"/>
      <c r="CC30" s="790"/>
      <c r="CD30" s="790"/>
      <c r="CE30" s="790"/>
      <c r="CF30" s="790"/>
      <c r="CG30" s="791"/>
      <c r="CH30" s="801">
        <v>4</v>
      </c>
      <c r="CI30" s="802"/>
      <c r="CJ30" s="802"/>
      <c r="CK30" s="802"/>
      <c r="CL30" s="803"/>
      <c r="CM30" s="801">
        <v>98</v>
      </c>
      <c r="CN30" s="802"/>
      <c r="CO30" s="802"/>
      <c r="CP30" s="802"/>
      <c r="CQ30" s="803"/>
      <c r="CR30" s="801">
        <v>50</v>
      </c>
      <c r="CS30" s="802"/>
      <c r="CT30" s="802"/>
      <c r="CU30" s="802"/>
      <c r="CV30" s="803"/>
      <c r="CW30" s="801" t="s">
        <v>372</v>
      </c>
      <c r="CX30" s="802"/>
      <c r="CY30" s="802"/>
      <c r="CZ30" s="802"/>
      <c r="DA30" s="803"/>
      <c r="DB30" s="801" t="s">
        <v>372</v>
      </c>
      <c r="DC30" s="802"/>
      <c r="DD30" s="802"/>
      <c r="DE30" s="802"/>
      <c r="DF30" s="803"/>
      <c r="DG30" s="801" t="s">
        <v>372</v>
      </c>
      <c r="DH30" s="802"/>
      <c r="DI30" s="802"/>
      <c r="DJ30" s="802"/>
      <c r="DK30" s="803"/>
      <c r="DL30" s="801" t="s">
        <v>372</v>
      </c>
      <c r="DM30" s="802"/>
      <c r="DN30" s="802"/>
      <c r="DO30" s="802"/>
      <c r="DP30" s="803"/>
      <c r="DQ30" s="801" t="s">
        <v>372</v>
      </c>
      <c r="DR30" s="802"/>
      <c r="DS30" s="802"/>
      <c r="DT30" s="802"/>
      <c r="DU30" s="803"/>
      <c r="DV30" s="804"/>
      <c r="DW30" s="805"/>
      <c r="DX30" s="805"/>
      <c r="DY30" s="805"/>
      <c r="DZ30" s="806"/>
      <c r="EA30" s="103"/>
    </row>
    <row r="31" spans="1:131" s="102" customFormat="1" ht="26.25" customHeight="1">
      <c r="A31" s="135">
        <v>4</v>
      </c>
      <c r="B31" s="776" t="s">
        <v>410</v>
      </c>
      <c r="C31" s="777"/>
      <c r="D31" s="777"/>
      <c r="E31" s="777"/>
      <c r="F31" s="777"/>
      <c r="G31" s="777"/>
      <c r="H31" s="777"/>
      <c r="I31" s="777"/>
      <c r="J31" s="777"/>
      <c r="K31" s="777"/>
      <c r="L31" s="777"/>
      <c r="M31" s="777"/>
      <c r="N31" s="777"/>
      <c r="O31" s="777"/>
      <c r="P31" s="778"/>
      <c r="Q31" s="779">
        <v>1327</v>
      </c>
      <c r="R31" s="780"/>
      <c r="S31" s="780"/>
      <c r="T31" s="780"/>
      <c r="U31" s="780"/>
      <c r="V31" s="780">
        <v>1327</v>
      </c>
      <c r="W31" s="780"/>
      <c r="X31" s="780"/>
      <c r="Y31" s="780"/>
      <c r="Z31" s="780"/>
      <c r="AA31" s="780" t="s">
        <v>376</v>
      </c>
      <c r="AB31" s="780"/>
      <c r="AC31" s="780"/>
      <c r="AD31" s="780"/>
      <c r="AE31" s="781"/>
      <c r="AF31" s="782" t="s">
        <v>376</v>
      </c>
      <c r="AG31" s="783"/>
      <c r="AH31" s="783"/>
      <c r="AI31" s="783"/>
      <c r="AJ31" s="784"/>
      <c r="AK31" s="845">
        <v>763</v>
      </c>
      <c r="AL31" s="846"/>
      <c r="AM31" s="846"/>
      <c r="AN31" s="846"/>
      <c r="AO31" s="846"/>
      <c r="AP31" s="846">
        <v>829</v>
      </c>
      <c r="AQ31" s="846"/>
      <c r="AR31" s="846"/>
      <c r="AS31" s="846"/>
      <c r="AT31" s="846"/>
      <c r="AU31" s="846">
        <v>522</v>
      </c>
      <c r="AV31" s="846"/>
      <c r="AW31" s="846"/>
      <c r="AX31" s="846"/>
      <c r="AY31" s="846"/>
      <c r="AZ31" s="847" t="s">
        <v>376</v>
      </c>
      <c r="BA31" s="847"/>
      <c r="BB31" s="847"/>
      <c r="BC31" s="847"/>
      <c r="BD31" s="847"/>
      <c r="BE31" s="848"/>
      <c r="BF31" s="848"/>
      <c r="BG31" s="848"/>
      <c r="BH31" s="848"/>
      <c r="BI31" s="849"/>
      <c r="BJ31" s="134"/>
      <c r="BK31" s="134"/>
      <c r="BL31" s="134"/>
      <c r="BM31" s="134"/>
      <c r="BN31" s="134"/>
      <c r="BO31" s="122"/>
      <c r="BP31" s="122"/>
      <c r="BQ31" s="129">
        <v>25</v>
      </c>
      <c r="BR31" s="133"/>
      <c r="BS31" s="789" t="s">
        <v>409</v>
      </c>
      <c r="BT31" s="790"/>
      <c r="BU31" s="790"/>
      <c r="BV31" s="790"/>
      <c r="BW31" s="790"/>
      <c r="BX31" s="790"/>
      <c r="BY31" s="790"/>
      <c r="BZ31" s="790"/>
      <c r="CA31" s="790"/>
      <c r="CB31" s="790"/>
      <c r="CC31" s="790"/>
      <c r="CD31" s="790"/>
      <c r="CE31" s="790"/>
      <c r="CF31" s="790"/>
      <c r="CG31" s="791"/>
      <c r="CH31" s="801">
        <v>191</v>
      </c>
      <c r="CI31" s="802"/>
      <c r="CJ31" s="802"/>
      <c r="CK31" s="802"/>
      <c r="CL31" s="803"/>
      <c r="CM31" s="801">
        <v>926</v>
      </c>
      <c r="CN31" s="802"/>
      <c r="CO31" s="802"/>
      <c r="CP31" s="802"/>
      <c r="CQ31" s="803"/>
      <c r="CR31" s="801">
        <v>280</v>
      </c>
      <c r="CS31" s="802"/>
      <c r="CT31" s="802"/>
      <c r="CU31" s="802"/>
      <c r="CV31" s="803"/>
      <c r="CW31" s="801" t="s">
        <v>372</v>
      </c>
      <c r="CX31" s="802"/>
      <c r="CY31" s="802"/>
      <c r="CZ31" s="802"/>
      <c r="DA31" s="803"/>
      <c r="DB31" s="801" t="s">
        <v>372</v>
      </c>
      <c r="DC31" s="802"/>
      <c r="DD31" s="802"/>
      <c r="DE31" s="802"/>
      <c r="DF31" s="803"/>
      <c r="DG31" s="801" t="s">
        <v>372</v>
      </c>
      <c r="DH31" s="802"/>
      <c r="DI31" s="802"/>
      <c r="DJ31" s="802"/>
      <c r="DK31" s="803"/>
      <c r="DL31" s="801" t="s">
        <v>372</v>
      </c>
      <c r="DM31" s="802"/>
      <c r="DN31" s="802"/>
      <c r="DO31" s="802"/>
      <c r="DP31" s="803"/>
      <c r="DQ31" s="801" t="s">
        <v>372</v>
      </c>
      <c r="DR31" s="802"/>
      <c r="DS31" s="802"/>
      <c r="DT31" s="802"/>
      <c r="DU31" s="803"/>
      <c r="DV31" s="804"/>
      <c r="DW31" s="805"/>
      <c r="DX31" s="805"/>
      <c r="DY31" s="805"/>
      <c r="DZ31" s="806"/>
      <c r="EA31" s="103"/>
    </row>
    <row r="32" spans="1:131" s="102" customFormat="1" ht="26.25" customHeight="1">
      <c r="A32" s="135">
        <v>5</v>
      </c>
      <c r="B32" s="776" t="s">
        <v>408</v>
      </c>
      <c r="C32" s="777"/>
      <c r="D32" s="777"/>
      <c r="E32" s="777"/>
      <c r="F32" s="777"/>
      <c r="G32" s="777"/>
      <c r="H32" s="777"/>
      <c r="I32" s="777"/>
      <c r="J32" s="777"/>
      <c r="K32" s="777"/>
      <c r="L32" s="777"/>
      <c r="M32" s="777"/>
      <c r="N32" s="777"/>
      <c r="O32" s="777"/>
      <c r="P32" s="778"/>
      <c r="Q32" s="779">
        <v>21983</v>
      </c>
      <c r="R32" s="780"/>
      <c r="S32" s="780"/>
      <c r="T32" s="780"/>
      <c r="U32" s="780"/>
      <c r="V32" s="780">
        <v>8369</v>
      </c>
      <c r="W32" s="780"/>
      <c r="X32" s="780"/>
      <c r="Y32" s="780"/>
      <c r="Z32" s="780"/>
      <c r="AA32" s="780">
        <v>13614</v>
      </c>
      <c r="AB32" s="780"/>
      <c r="AC32" s="780"/>
      <c r="AD32" s="780"/>
      <c r="AE32" s="781"/>
      <c r="AF32" s="782">
        <v>13614</v>
      </c>
      <c r="AG32" s="783"/>
      <c r="AH32" s="783"/>
      <c r="AI32" s="783"/>
      <c r="AJ32" s="784"/>
      <c r="AK32" s="845">
        <v>1250</v>
      </c>
      <c r="AL32" s="846"/>
      <c r="AM32" s="846"/>
      <c r="AN32" s="846"/>
      <c r="AO32" s="846"/>
      <c r="AP32" s="846">
        <v>161552</v>
      </c>
      <c r="AQ32" s="846"/>
      <c r="AR32" s="846"/>
      <c r="AS32" s="846"/>
      <c r="AT32" s="846"/>
      <c r="AU32" s="846">
        <v>1292</v>
      </c>
      <c r="AV32" s="846"/>
      <c r="AW32" s="846"/>
      <c r="AX32" s="846"/>
      <c r="AY32" s="846"/>
      <c r="AZ32" s="847" t="s">
        <v>376</v>
      </c>
      <c r="BA32" s="847"/>
      <c r="BB32" s="847"/>
      <c r="BC32" s="847"/>
      <c r="BD32" s="847"/>
      <c r="BE32" s="848" t="s">
        <v>403</v>
      </c>
      <c r="BF32" s="848"/>
      <c r="BG32" s="848"/>
      <c r="BH32" s="848"/>
      <c r="BI32" s="849"/>
      <c r="BJ32" s="134"/>
      <c r="BK32" s="134"/>
      <c r="BL32" s="134"/>
      <c r="BM32" s="134"/>
      <c r="BN32" s="134"/>
      <c r="BO32" s="122"/>
      <c r="BP32" s="122"/>
      <c r="BQ32" s="129">
        <v>26</v>
      </c>
      <c r="BR32" s="133"/>
      <c r="BS32" s="789" t="s">
        <v>407</v>
      </c>
      <c r="BT32" s="790"/>
      <c r="BU32" s="790"/>
      <c r="BV32" s="790"/>
      <c r="BW32" s="790"/>
      <c r="BX32" s="790"/>
      <c r="BY32" s="790"/>
      <c r="BZ32" s="790"/>
      <c r="CA32" s="790"/>
      <c r="CB32" s="790"/>
      <c r="CC32" s="790"/>
      <c r="CD32" s="790"/>
      <c r="CE32" s="790"/>
      <c r="CF32" s="790"/>
      <c r="CG32" s="791"/>
      <c r="CH32" s="801">
        <v>4</v>
      </c>
      <c r="CI32" s="802"/>
      <c r="CJ32" s="802"/>
      <c r="CK32" s="802"/>
      <c r="CL32" s="803"/>
      <c r="CM32" s="801">
        <v>58</v>
      </c>
      <c r="CN32" s="802"/>
      <c r="CO32" s="802"/>
      <c r="CP32" s="802"/>
      <c r="CQ32" s="803"/>
      <c r="CR32" s="801">
        <v>10</v>
      </c>
      <c r="CS32" s="802"/>
      <c r="CT32" s="802"/>
      <c r="CU32" s="802"/>
      <c r="CV32" s="803"/>
      <c r="CW32" s="801" t="s">
        <v>372</v>
      </c>
      <c r="CX32" s="802"/>
      <c r="CY32" s="802"/>
      <c r="CZ32" s="802"/>
      <c r="DA32" s="803"/>
      <c r="DB32" s="801" t="s">
        <v>372</v>
      </c>
      <c r="DC32" s="802"/>
      <c r="DD32" s="802"/>
      <c r="DE32" s="802"/>
      <c r="DF32" s="803"/>
      <c r="DG32" s="801" t="s">
        <v>372</v>
      </c>
      <c r="DH32" s="802"/>
      <c r="DI32" s="802"/>
      <c r="DJ32" s="802"/>
      <c r="DK32" s="803"/>
      <c r="DL32" s="801" t="s">
        <v>372</v>
      </c>
      <c r="DM32" s="802"/>
      <c r="DN32" s="802"/>
      <c r="DO32" s="802"/>
      <c r="DP32" s="803"/>
      <c r="DQ32" s="801" t="s">
        <v>372</v>
      </c>
      <c r="DR32" s="802"/>
      <c r="DS32" s="802"/>
      <c r="DT32" s="802"/>
      <c r="DU32" s="803"/>
      <c r="DV32" s="804"/>
      <c r="DW32" s="805"/>
      <c r="DX32" s="805"/>
      <c r="DY32" s="805"/>
      <c r="DZ32" s="806"/>
      <c r="EA32" s="103"/>
    </row>
    <row r="33" spans="1:131" s="102" customFormat="1" ht="26.25" customHeight="1">
      <c r="A33" s="135">
        <v>6</v>
      </c>
      <c r="B33" s="776" t="s">
        <v>332</v>
      </c>
      <c r="C33" s="777"/>
      <c r="D33" s="777"/>
      <c r="E33" s="777"/>
      <c r="F33" s="777"/>
      <c r="G33" s="777"/>
      <c r="H33" s="777"/>
      <c r="I33" s="777"/>
      <c r="J33" s="777"/>
      <c r="K33" s="777"/>
      <c r="L33" s="777"/>
      <c r="M33" s="777"/>
      <c r="N33" s="777"/>
      <c r="O33" s="777"/>
      <c r="P33" s="778"/>
      <c r="Q33" s="779">
        <v>28952</v>
      </c>
      <c r="R33" s="780"/>
      <c r="S33" s="780"/>
      <c r="T33" s="780"/>
      <c r="U33" s="780"/>
      <c r="V33" s="780">
        <v>10542</v>
      </c>
      <c r="W33" s="780"/>
      <c r="X33" s="780"/>
      <c r="Y33" s="780"/>
      <c r="Z33" s="780"/>
      <c r="AA33" s="780">
        <v>18410</v>
      </c>
      <c r="AB33" s="780"/>
      <c r="AC33" s="780"/>
      <c r="AD33" s="780"/>
      <c r="AE33" s="781"/>
      <c r="AF33" s="782">
        <v>18411</v>
      </c>
      <c r="AG33" s="783"/>
      <c r="AH33" s="783"/>
      <c r="AI33" s="783"/>
      <c r="AJ33" s="784"/>
      <c r="AK33" s="845">
        <v>21182</v>
      </c>
      <c r="AL33" s="846"/>
      <c r="AM33" s="846"/>
      <c r="AN33" s="846"/>
      <c r="AO33" s="846"/>
      <c r="AP33" s="846">
        <v>315293</v>
      </c>
      <c r="AQ33" s="846"/>
      <c r="AR33" s="846"/>
      <c r="AS33" s="846"/>
      <c r="AT33" s="846"/>
      <c r="AU33" s="846">
        <v>213769</v>
      </c>
      <c r="AV33" s="846"/>
      <c r="AW33" s="846"/>
      <c r="AX33" s="846"/>
      <c r="AY33" s="846"/>
      <c r="AZ33" s="847" t="s">
        <v>376</v>
      </c>
      <c r="BA33" s="847"/>
      <c r="BB33" s="847"/>
      <c r="BC33" s="847"/>
      <c r="BD33" s="847"/>
      <c r="BE33" s="848" t="s">
        <v>403</v>
      </c>
      <c r="BF33" s="848"/>
      <c r="BG33" s="848"/>
      <c r="BH33" s="848"/>
      <c r="BI33" s="849"/>
      <c r="BJ33" s="134"/>
      <c r="BK33" s="134"/>
      <c r="BL33" s="134"/>
      <c r="BM33" s="134"/>
      <c r="BN33" s="134"/>
      <c r="BO33" s="122"/>
      <c r="BP33" s="122"/>
      <c r="BQ33" s="129">
        <v>27</v>
      </c>
      <c r="BR33" s="133"/>
      <c r="BS33" s="789" t="s">
        <v>406</v>
      </c>
      <c r="BT33" s="790"/>
      <c r="BU33" s="790"/>
      <c r="BV33" s="790"/>
      <c r="BW33" s="790"/>
      <c r="BX33" s="790"/>
      <c r="BY33" s="790"/>
      <c r="BZ33" s="790"/>
      <c r="CA33" s="790"/>
      <c r="CB33" s="790"/>
      <c r="CC33" s="790"/>
      <c r="CD33" s="790"/>
      <c r="CE33" s="790"/>
      <c r="CF33" s="790"/>
      <c r="CG33" s="791"/>
      <c r="CH33" s="801">
        <v>-2</v>
      </c>
      <c r="CI33" s="802"/>
      <c r="CJ33" s="802"/>
      <c r="CK33" s="802"/>
      <c r="CL33" s="803"/>
      <c r="CM33" s="801">
        <v>194</v>
      </c>
      <c r="CN33" s="802"/>
      <c r="CO33" s="802"/>
      <c r="CP33" s="802"/>
      <c r="CQ33" s="803"/>
      <c r="CR33" s="801">
        <v>22</v>
      </c>
      <c r="CS33" s="802"/>
      <c r="CT33" s="802"/>
      <c r="CU33" s="802"/>
      <c r="CV33" s="803"/>
      <c r="CW33" s="801" t="s">
        <v>372</v>
      </c>
      <c r="CX33" s="802"/>
      <c r="CY33" s="802"/>
      <c r="CZ33" s="802"/>
      <c r="DA33" s="803"/>
      <c r="DB33" s="801" t="s">
        <v>372</v>
      </c>
      <c r="DC33" s="802"/>
      <c r="DD33" s="802"/>
      <c r="DE33" s="802"/>
      <c r="DF33" s="803"/>
      <c r="DG33" s="801" t="s">
        <v>372</v>
      </c>
      <c r="DH33" s="802"/>
      <c r="DI33" s="802"/>
      <c r="DJ33" s="802"/>
      <c r="DK33" s="803"/>
      <c r="DL33" s="801" t="s">
        <v>372</v>
      </c>
      <c r="DM33" s="802"/>
      <c r="DN33" s="802"/>
      <c r="DO33" s="802"/>
      <c r="DP33" s="803"/>
      <c r="DQ33" s="801" t="s">
        <v>372</v>
      </c>
      <c r="DR33" s="802"/>
      <c r="DS33" s="802"/>
      <c r="DT33" s="802"/>
      <c r="DU33" s="803"/>
      <c r="DV33" s="804"/>
      <c r="DW33" s="805"/>
      <c r="DX33" s="805"/>
      <c r="DY33" s="805"/>
      <c r="DZ33" s="806"/>
      <c r="EA33" s="103"/>
    </row>
    <row r="34" spans="1:131" s="102" customFormat="1" ht="26.25" customHeight="1">
      <c r="A34" s="135">
        <v>7</v>
      </c>
      <c r="B34" s="776" t="s">
        <v>405</v>
      </c>
      <c r="C34" s="777"/>
      <c r="D34" s="777"/>
      <c r="E34" s="777"/>
      <c r="F34" s="777"/>
      <c r="G34" s="777"/>
      <c r="H34" s="777"/>
      <c r="I34" s="777"/>
      <c r="J34" s="777"/>
      <c r="K34" s="777"/>
      <c r="L34" s="777"/>
      <c r="M34" s="777"/>
      <c r="N34" s="777"/>
      <c r="O34" s="777"/>
      <c r="P34" s="778"/>
      <c r="Q34" s="779">
        <v>8634</v>
      </c>
      <c r="R34" s="780"/>
      <c r="S34" s="780"/>
      <c r="T34" s="780"/>
      <c r="U34" s="780"/>
      <c r="V34" s="780">
        <v>4462</v>
      </c>
      <c r="W34" s="780"/>
      <c r="X34" s="780"/>
      <c r="Y34" s="780"/>
      <c r="Z34" s="780"/>
      <c r="AA34" s="780">
        <v>4172</v>
      </c>
      <c r="AB34" s="780"/>
      <c r="AC34" s="780"/>
      <c r="AD34" s="780"/>
      <c r="AE34" s="781"/>
      <c r="AF34" s="782">
        <v>4172</v>
      </c>
      <c r="AG34" s="783"/>
      <c r="AH34" s="783"/>
      <c r="AI34" s="783"/>
      <c r="AJ34" s="784"/>
      <c r="AK34" s="845">
        <v>8</v>
      </c>
      <c r="AL34" s="846"/>
      <c r="AM34" s="846"/>
      <c r="AN34" s="846"/>
      <c r="AO34" s="846"/>
      <c r="AP34" s="846">
        <v>5380</v>
      </c>
      <c r="AQ34" s="846"/>
      <c r="AR34" s="846"/>
      <c r="AS34" s="846"/>
      <c r="AT34" s="846"/>
      <c r="AU34" s="846" t="s">
        <v>376</v>
      </c>
      <c r="AV34" s="846"/>
      <c r="AW34" s="846"/>
      <c r="AX34" s="846"/>
      <c r="AY34" s="846"/>
      <c r="AZ34" s="847" t="s">
        <v>376</v>
      </c>
      <c r="BA34" s="847"/>
      <c r="BB34" s="847"/>
      <c r="BC34" s="847"/>
      <c r="BD34" s="847"/>
      <c r="BE34" s="848" t="s">
        <v>403</v>
      </c>
      <c r="BF34" s="848"/>
      <c r="BG34" s="848"/>
      <c r="BH34" s="848"/>
      <c r="BI34" s="849"/>
      <c r="BJ34" s="134"/>
      <c r="BK34" s="134"/>
      <c r="BL34" s="134"/>
      <c r="BM34" s="134"/>
      <c r="BN34" s="134"/>
      <c r="BO34" s="122"/>
      <c r="BP34" s="122"/>
      <c r="BQ34" s="129">
        <v>28</v>
      </c>
      <c r="BR34" s="133"/>
      <c r="BS34" s="789" t="s">
        <v>404</v>
      </c>
      <c r="BT34" s="790"/>
      <c r="BU34" s="790"/>
      <c r="BV34" s="790"/>
      <c r="BW34" s="790"/>
      <c r="BX34" s="790"/>
      <c r="BY34" s="790"/>
      <c r="BZ34" s="790"/>
      <c r="CA34" s="790"/>
      <c r="CB34" s="790"/>
      <c r="CC34" s="790"/>
      <c r="CD34" s="790"/>
      <c r="CE34" s="790"/>
      <c r="CF34" s="790"/>
      <c r="CG34" s="791"/>
      <c r="CH34" s="801">
        <v>62</v>
      </c>
      <c r="CI34" s="802"/>
      <c r="CJ34" s="802"/>
      <c r="CK34" s="802"/>
      <c r="CL34" s="803"/>
      <c r="CM34" s="801">
        <v>508</v>
      </c>
      <c r="CN34" s="802"/>
      <c r="CO34" s="802"/>
      <c r="CP34" s="802"/>
      <c r="CQ34" s="803"/>
      <c r="CR34" s="801">
        <v>4</v>
      </c>
      <c r="CS34" s="802"/>
      <c r="CT34" s="802"/>
      <c r="CU34" s="802"/>
      <c r="CV34" s="803"/>
      <c r="CW34" s="801" t="s">
        <v>372</v>
      </c>
      <c r="CX34" s="802"/>
      <c r="CY34" s="802"/>
      <c r="CZ34" s="802"/>
      <c r="DA34" s="803"/>
      <c r="DB34" s="801" t="s">
        <v>372</v>
      </c>
      <c r="DC34" s="802"/>
      <c r="DD34" s="802"/>
      <c r="DE34" s="802"/>
      <c r="DF34" s="803"/>
      <c r="DG34" s="801" t="s">
        <v>372</v>
      </c>
      <c r="DH34" s="802"/>
      <c r="DI34" s="802"/>
      <c r="DJ34" s="802"/>
      <c r="DK34" s="803"/>
      <c r="DL34" s="801" t="s">
        <v>372</v>
      </c>
      <c r="DM34" s="802"/>
      <c r="DN34" s="802"/>
      <c r="DO34" s="802"/>
      <c r="DP34" s="803"/>
      <c r="DQ34" s="801" t="s">
        <v>372</v>
      </c>
      <c r="DR34" s="802"/>
      <c r="DS34" s="802"/>
      <c r="DT34" s="802"/>
      <c r="DU34" s="803"/>
      <c r="DV34" s="804"/>
      <c r="DW34" s="805"/>
      <c r="DX34" s="805"/>
      <c r="DY34" s="805"/>
      <c r="DZ34" s="806"/>
      <c r="EA34" s="103"/>
    </row>
    <row r="35" spans="1:131" s="102" customFormat="1" ht="26.25" customHeight="1">
      <c r="A35" s="135">
        <v>8</v>
      </c>
      <c r="B35" s="776" t="s">
        <v>329</v>
      </c>
      <c r="C35" s="777"/>
      <c r="D35" s="777"/>
      <c r="E35" s="777"/>
      <c r="F35" s="777"/>
      <c r="G35" s="777"/>
      <c r="H35" s="777"/>
      <c r="I35" s="777"/>
      <c r="J35" s="777"/>
      <c r="K35" s="777"/>
      <c r="L35" s="777"/>
      <c r="M35" s="777"/>
      <c r="N35" s="777"/>
      <c r="O35" s="777"/>
      <c r="P35" s="778"/>
      <c r="Q35" s="779">
        <v>1688</v>
      </c>
      <c r="R35" s="780"/>
      <c r="S35" s="780"/>
      <c r="T35" s="780"/>
      <c r="U35" s="780"/>
      <c r="V35" s="780">
        <v>32607</v>
      </c>
      <c r="W35" s="780"/>
      <c r="X35" s="780"/>
      <c r="Y35" s="780"/>
      <c r="Z35" s="780"/>
      <c r="AA35" s="780">
        <v>-30919</v>
      </c>
      <c r="AB35" s="780"/>
      <c r="AC35" s="780"/>
      <c r="AD35" s="780"/>
      <c r="AE35" s="781"/>
      <c r="AF35" s="782" t="s">
        <v>376</v>
      </c>
      <c r="AG35" s="783"/>
      <c r="AH35" s="783"/>
      <c r="AI35" s="783"/>
      <c r="AJ35" s="784"/>
      <c r="AK35" s="845">
        <v>11496</v>
      </c>
      <c r="AL35" s="846"/>
      <c r="AM35" s="846"/>
      <c r="AN35" s="846"/>
      <c r="AO35" s="846"/>
      <c r="AP35" s="846">
        <v>323536</v>
      </c>
      <c r="AQ35" s="846"/>
      <c r="AR35" s="846"/>
      <c r="AS35" s="846"/>
      <c r="AT35" s="846"/>
      <c r="AU35" s="846">
        <v>52413</v>
      </c>
      <c r="AV35" s="846"/>
      <c r="AW35" s="846"/>
      <c r="AX35" s="846"/>
      <c r="AY35" s="846"/>
      <c r="AZ35" s="847" t="s">
        <v>376</v>
      </c>
      <c r="BA35" s="847"/>
      <c r="BB35" s="847"/>
      <c r="BC35" s="847"/>
      <c r="BD35" s="847"/>
      <c r="BE35" s="848" t="s">
        <v>403</v>
      </c>
      <c r="BF35" s="848"/>
      <c r="BG35" s="848"/>
      <c r="BH35" s="848"/>
      <c r="BI35" s="849"/>
      <c r="BJ35" s="134"/>
      <c r="BK35" s="134"/>
      <c r="BL35" s="134"/>
      <c r="BM35" s="134"/>
      <c r="BN35" s="134"/>
      <c r="BO35" s="122"/>
      <c r="BP35" s="122"/>
      <c r="BQ35" s="129">
        <v>29</v>
      </c>
      <c r="BR35" s="133"/>
      <c r="BS35" s="789" t="s">
        <v>402</v>
      </c>
      <c r="BT35" s="790"/>
      <c r="BU35" s="790"/>
      <c r="BV35" s="790"/>
      <c r="BW35" s="790"/>
      <c r="BX35" s="790"/>
      <c r="BY35" s="790"/>
      <c r="BZ35" s="790"/>
      <c r="CA35" s="790"/>
      <c r="CB35" s="790"/>
      <c r="CC35" s="790"/>
      <c r="CD35" s="790"/>
      <c r="CE35" s="790"/>
      <c r="CF35" s="790"/>
      <c r="CG35" s="791"/>
      <c r="CH35" s="801">
        <v>3</v>
      </c>
      <c r="CI35" s="802"/>
      <c r="CJ35" s="802"/>
      <c r="CK35" s="802"/>
      <c r="CL35" s="803"/>
      <c r="CM35" s="801">
        <v>124</v>
      </c>
      <c r="CN35" s="802"/>
      <c r="CO35" s="802"/>
      <c r="CP35" s="802"/>
      <c r="CQ35" s="803"/>
      <c r="CR35" s="801">
        <v>80</v>
      </c>
      <c r="CS35" s="802"/>
      <c r="CT35" s="802"/>
      <c r="CU35" s="802"/>
      <c r="CV35" s="803"/>
      <c r="CW35" s="801">
        <v>3</v>
      </c>
      <c r="CX35" s="802"/>
      <c r="CY35" s="802"/>
      <c r="CZ35" s="802"/>
      <c r="DA35" s="803"/>
      <c r="DB35" s="801" t="s">
        <v>372</v>
      </c>
      <c r="DC35" s="802"/>
      <c r="DD35" s="802"/>
      <c r="DE35" s="802"/>
      <c r="DF35" s="803"/>
      <c r="DG35" s="801" t="s">
        <v>372</v>
      </c>
      <c r="DH35" s="802"/>
      <c r="DI35" s="802"/>
      <c r="DJ35" s="802"/>
      <c r="DK35" s="803"/>
      <c r="DL35" s="801" t="s">
        <v>372</v>
      </c>
      <c r="DM35" s="802"/>
      <c r="DN35" s="802"/>
      <c r="DO35" s="802"/>
      <c r="DP35" s="803"/>
      <c r="DQ35" s="801" t="s">
        <v>372</v>
      </c>
      <c r="DR35" s="802"/>
      <c r="DS35" s="802"/>
      <c r="DT35" s="802"/>
      <c r="DU35" s="803"/>
      <c r="DV35" s="804"/>
      <c r="DW35" s="805"/>
      <c r="DX35" s="805"/>
      <c r="DY35" s="805"/>
      <c r="DZ35" s="806"/>
      <c r="EA35" s="103"/>
    </row>
    <row r="36" spans="1:131" s="102" customFormat="1" ht="26.25" customHeight="1">
      <c r="A36" s="135">
        <v>9</v>
      </c>
      <c r="B36" s="776" t="s">
        <v>326</v>
      </c>
      <c r="C36" s="777"/>
      <c r="D36" s="777"/>
      <c r="E36" s="777"/>
      <c r="F36" s="777"/>
      <c r="G36" s="777"/>
      <c r="H36" s="777"/>
      <c r="I36" s="777"/>
      <c r="J36" s="777"/>
      <c r="K36" s="777"/>
      <c r="L36" s="777"/>
      <c r="M36" s="777"/>
      <c r="N36" s="777"/>
      <c r="O36" s="777"/>
      <c r="P36" s="778"/>
      <c r="Q36" s="779">
        <v>1259</v>
      </c>
      <c r="R36" s="780"/>
      <c r="S36" s="780"/>
      <c r="T36" s="780"/>
      <c r="U36" s="780"/>
      <c r="V36" s="780">
        <v>1206</v>
      </c>
      <c r="W36" s="780"/>
      <c r="X36" s="780"/>
      <c r="Y36" s="780"/>
      <c r="Z36" s="780"/>
      <c r="AA36" s="780">
        <v>53</v>
      </c>
      <c r="AB36" s="780"/>
      <c r="AC36" s="780"/>
      <c r="AD36" s="780"/>
      <c r="AE36" s="781"/>
      <c r="AF36" s="782">
        <v>53</v>
      </c>
      <c r="AG36" s="783"/>
      <c r="AH36" s="783"/>
      <c r="AI36" s="783"/>
      <c r="AJ36" s="784"/>
      <c r="AK36" s="845">
        <v>513</v>
      </c>
      <c r="AL36" s="846"/>
      <c r="AM36" s="846"/>
      <c r="AN36" s="846"/>
      <c r="AO36" s="846"/>
      <c r="AP36" s="846">
        <v>7016</v>
      </c>
      <c r="AQ36" s="846"/>
      <c r="AR36" s="846"/>
      <c r="AS36" s="846"/>
      <c r="AT36" s="846"/>
      <c r="AU36" s="846">
        <v>6644</v>
      </c>
      <c r="AV36" s="846"/>
      <c r="AW36" s="846"/>
      <c r="AX36" s="846"/>
      <c r="AY36" s="846"/>
      <c r="AZ36" s="847" t="s">
        <v>376</v>
      </c>
      <c r="BA36" s="847"/>
      <c r="BB36" s="847"/>
      <c r="BC36" s="847"/>
      <c r="BD36" s="847"/>
      <c r="BE36" s="848" t="s">
        <v>395</v>
      </c>
      <c r="BF36" s="848"/>
      <c r="BG36" s="848"/>
      <c r="BH36" s="848"/>
      <c r="BI36" s="849"/>
      <c r="BJ36" s="134"/>
      <c r="BK36" s="134"/>
      <c r="BL36" s="134"/>
      <c r="BM36" s="134"/>
      <c r="BN36" s="134"/>
      <c r="BO36" s="122"/>
      <c r="BP36" s="122"/>
      <c r="BQ36" s="129">
        <v>30</v>
      </c>
      <c r="BR36" s="133"/>
      <c r="BS36" s="789"/>
      <c r="BT36" s="790"/>
      <c r="BU36" s="790"/>
      <c r="BV36" s="790"/>
      <c r="BW36" s="790"/>
      <c r="BX36" s="790"/>
      <c r="BY36" s="790"/>
      <c r="BZ36" s="790"/>
      <c r="CA36" s="790"/>
      <c r="CB36" s="790"/>
      <c r="CC36" s="790"/>
      <c r="CD36" s="790"/>
      <c r="CE36" s="790"/>
      <c r="CF36" s="790"/>
      <c r="CG36" s="791"/>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03"/>
    </row>
    <row r="37" spans="1:131" s="102" customFormat="1" ht="26.25" customHeight="1">
      <c r="A37" s="135">
        <v>10</v>
      </c>
      <c r="B37" s="776" t="s">
        <v>401</v>
      </c>
      <c r="C37" s="777"/>
      <c r="D37" s="777"/>
      <c r="E37" s="777"/>
      <c r="F37" s="777"/>
      <c r="G37" s="777"/>
      <c r="H37" s="777"/>
      <c r="I37" s="777"/>
      <c r="J37" s="777"/>
      <c r="K37" s="777"/>
      <c r="L37" s="777"/>
      <c r="M37" s="777"/>
      <c r="N37" s="777"/>
      <c r="O37" s="777"/>
      <c r="P37" s="778"/>
      <c r="Q37" s="779">
        <v>2708</v>
      </c>
      <c r="R37" s="780"/>
      <c r="S37" s="780"/>
      <c r="T37" s="780"/>
      <c r="U37" s="780"/>
      <c r="V37" s="780">
        <v>2613</v>
      </c>
      <c r="W37" s="780"/>
      <c r="X37" s="780"/>
      <c r="Y37" s="780"/>
      <c r="Z37" s="780"/>
      <c r="AA37" s="780">
        <v>95</v>
      </c>
      <c r="AB37" s="780"/>
      <c r="AC37" s="780"/>
      <c r="AD37" s="780"/>
      <c r="AE37" s="781"/>
      <c r="AF37" s="782">
        <v>95</v>
      </c>
      <c r="AG37" s="783"/>
      <c r="AH37" s="783"/>
      <c r="AI37" s="783"/>
      <c r="AJ37" s="784"/>
      <c r="AK37" s="845">
        <v>1041</v>
      </c>
      <c r="AL37" s="846"/>
      <c r="AM37" s="846"/>
      <c r="AN37" s="846"/>
      <c r="AO37" s="846"/>
      <c r="AP37" s="846">
        <v>4357</v>
      </c>
      <c r="AQ37" s="846"/>
      <c r="AR37" s="846"/>
      <c r="AS37" s="846"/>
      <c r="AT37" s="846"/>
      <c r="AU37" s="846">
        <v>2627</v>
      </c>
      <c r="AV37" s="846"/>
      <c r="AW37" s="846"/>
      <c r="AX37" s="846"/>
      <c r="AY37" s="846"/>
      <c r="AZ37" s="847" t="s">
        <v>376</v>
      </c>
      <c r="BA37" s="847"/>
      <c r="BB37" s="847"/>
      <c r="BC37" s="847"/>
      <c r="BD37" s="847"/>
      <c r="BE37" s="848" t="s">
        <v>395</v>
      </c>
      <c r="BF37" s="848"/>
      <c r="BG37" s="848"/>
      <c r="BH37" s="848"/>
      <c r="BI37" s="849"/>
      <c r="BJ37" s="134"/>
      <c r="BK37" s="134"/>
      <c r="BL37" s="134"/>
      <c r="BM37" s="134"/>
      <c r="BN37" s="134"/>
      <c r="BO37" s="122"/>
      <c r="BP37" s="122"/>
      <c r="BQ37" s="129">
        <v>31</v>
      </c>
      <c r="BR37" s="133"/>
      <c r="BS37" s="789"/>
      <c r="BT37" s="790"/>
      <c r="BU37" s="790"/>
      <c r="BV37" s="790"/>
      <c r="BW37" s="790"/>
      <c r="BX37" s="790"/>
      <c r="BY37" s="790"/>
      <c r="BZ37" s="790"/>
      <c r="CA37" s="790"/>
      <c r="CB37" s="790"/>
      <c r="CC37" s="790"/>
      <c r="CD37" s="790"/>
      <c r="CE37" s="790"/>
      <c r="CF37" s="790"/>
      <c r="CG37" s="791"/>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03"/>
    </row>
    <row r="38" spans="1:131" s="102" customFormat="1" ht="26.25" customHeight="1">
      <c r="A38" s="135">
        <v>11</v>
      </c>
      <c r="B38" s="776" t="s">
        <v>400</v>
      </c>
      <c r="C38" s="777"/>
      <c r="D38" s="777"/>
      <c r="E38" s="777"/>
      <c r="F38" s="777"/>
      <c r="G38" s="777"/>
      <c r="H38" s="777"/>
      <c r="I38" s="777"/>
      <c r="J38" s="777"/>
      <c r="K38" s="777"/>
      <c r="L38" s="777"/>
      <c r="M38" s="777"/>
      <c r="N38" s="777"/>
      <c r="O38" s="777"/>
      <c r="P38" s="778"/>
      <c r="Q38" s="779">
        <v>510</v>
      </c>
      <c r="R38" s="780"/>
      <c r="S38" s="780"/>
      <c r="T38" s="780"/>
      <c r="U38" s="780"/>
      <c r="V38" s="780">
        <v>476</v>
      </c>
      <c r="W38" s="780"/>
      <c r="X38" s="780"/>
      <c r="Y38" s="780"/>
      <c r="Z38" s="780"/>
      <c r="AA38" s="780">
        <v>34</v>
      </c>
      <c r="AB38" s="780"/>
      <c r="AC38" s="780"/>
      <c r="AD38" s="780"/>
      <c r="AE38" s="781"/>
      <c r="AF38" s="782">
        <v>34</v>
      </c>
      <c r="AG38" s="783"/>
      <c r="AH38" s="783"/>
      <c r="AI38" s="783"/>
      <c r="AJ38" s="784"/>
      <c r="AK38" s="845">
        <v>313</v>
      </c>
      <c r="AL38" s="846"/>
      <c r="AM38" s="846"/>
      <c r="AN38" s="846"/>
      <c r="AO38" s="846"/>
      <c r="AP38" s="846">
        <v>6717</v>
      </c>
      <c r="AQ38" s="846"/>
      <c r="AR38" s="846"/>
      <c r="AS38" s="846"/>
      <c r="AT38" s="846"/>
      <c r="AU38" s="846">
        <v>5219</v>
      </c>
      <c r="AV38" s="846"/>
      <c r="AW38" s="846"/>
      <c r="AX38" s="846"/>
      <c r="AY38" s="846"/>
      <c r="AZ38" s="847" t="s">
        <v>376</v>
      </c>
      <c r="BA38" s="847"/>
      <c r="BB38" s="847"/>
      <c r="BC38" s="847"/>
      <c r="BD38" s="847"/>
      <c r="BE38" s="848" t="s">
        <v>395</v>
      </c>
      <c r="BF38" s="848"/>
      <c r="BG38" s="848"/>
      <c r="BH38" s="848"/>
      <c r="BI38" s="849"/>
      <c r="BJ38" s="134"/>
      <c r="BK38" s="134"/>
      <c r="BL38" s="134"/>
      <c r="BM38" s="134"/>
      <c r="BN38" s="134"/>
      <c r="BO38" s="122"/>
      <c r="BP38" s="122"/>
      <c r="BQ38" s="129">
        <v>32</v>
      </c>
      <c r="BR38" s="133"/>
      <c r="BS38" s="789"/>
      <c r="BT38" s="790"/>
      <c r="BU38" s="790"/>
      <c r="BV38" s="790"/>
      <c r="BW38" s="790"/>
      <c r="BX38" s="790"/>
      <c r="BY38" s="790"/>
      <c r="BZ38" s="790"/>
      <c r="CA38" s="790"/>
      <c r="CB38" s="790"/>
      <c r="CC38" s="790"/>
      <c r="CD38" s="790"/>
      <c r="CE38" s="790"/>
      <c r="CF38" s="790"/>
      <c r="CG38" s="791"/>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03"/>
    </row>
    <row r="39" spans="1:131" s="102" customFormat="1" ht="26.25" customHeight="1">
      <c r="A39" s="135">
        <v>12</v>
      </c>
      <c r="B39" s="776" t="s">
        <v>399</v>
      </c>
      <c r="C39" s="777"/>
      <c r="D39" s="777"/>
      <c r="E39" s="777"/>
      <c r="F39" s="777"/>
      <c r="G39" s="777"/>
      <c r="H39" s="777"/>
      <c r="I39" s="777"/>
      <c r="J39" s="777"/>
      <c r="K39" s="777"/>
      <c r="L39" s="777"/>
      <c r="M39" s="777"/>
      <c r="N39" s="777"/>
      <c r="O39" s="777"/>
      <c r="P39" s="778"/>
      <c r="Q39" s="779">
        <v>3671</v>
      </c>
      <c r="R39" s="780"/>
      <c r="S39" s="780"/>
      <c r="T39" s="780"/>
      <c r="U39" s="780"/>
      <c r="V39" s="780">
        <v>2667</v>
      </c>
      <c r="W39" s="780"/>
      <c r="X39" s="780"/>
      <c r="Y39" s="780"/>
      <c r="Z39" s="780"/>
      <c r="AA39" s="780">
        <v>1004</v>
      </c>
      <c r="AB39" s="780"/>
      <c r="AC39" s="780"/>
      <c r="AD39" s="780"/>
      <c r="AE39" s="781"/>
      <c r="AF39" s="782">
        <v>1004</v>
      </c>
      <c r="AG39" s="783"/>
      <c r="AH39" s="783"/>
      <c r="AI39" s="783"/>
      <c r="AJ39" s="784"/>
      <c r="AK39" s="845">
        <v>175</v>
      </c>
      <c r="AL39" s="846"/>
      <c r="AM39" s="846"/>
      <c r="AN39" s="846"/>
      <c r="AO39" s="846"/>
      <c r="AP39" s="846">
        <v>1531</v>
      </c>
      <c r="AQ39" s="846"/>
      <c r="AR39" s="846"/>
      <c r="AS39" s="846"/>
      <c r="AT39" s="846"/>
      <c r="AU39" s="846">
        <v>794</v>
      </c>
      <c r="AV39" s="846"/>
      <c r="AW39" s="846"/>
      <c r="AX39" s="846"/>
      <c r="AY39" s="846"/>
      <c r="AZ39" s="847" t="s">
        <v>376</v>
      </c>
      <c r="BA39" s="847"/>
      <c r="BB39" s="847"/>
      <c r="BC39" s="847"/>
      <c r="BD39" s="847"/>
      <c r="BE39" s="848" t="s">
        <v>395</v>
      </c>
      <c r="BF39" s="848"/>
      <c r="BG39" s="848"/>
      <c r="BH39" s="848"/>
      <c r="BI39" s="849"/>
      <c r="BJ39" s="134"/>
      <c r="BK39" s="134"/>
      <c r="BL39" s="134"/>
      <c r="BM39" s="134"/>
      <c r="BN39" s="134"/>
      <c r="BO39" s="122"/>
      <c r="BP39" s="122"/>
      <c r="BQ39" s="129">
        <v>33</v>
      </c>
      <c r="BR39" s="133"/>
      <c r="BS39" s="789"/>
      <c r="BT39" s="790"/>
      <c r="BU39" s="790"/>
      <c r="BV39" s="790"/>
      <c r="BW39" s="790"/>
      <c r="BX39" s="790"/>
      <c r="BY39" s="790"/>
      <c r="BZ39" s="790"/>
      <c r="CA39" s="790"/>
      <c r="CB39" s="790"/>
      <c r="CC39" s="790"/>
      <c r="CD39" s="790"/>
      <c r="CE39" s="790"/>
      <c r="CF39" s="790"/>
      <c r="CG39" s="791"/>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03"/>
    </row>
    <row r="40" spans="1:131" s="102" customFormat="1" ht="26.25" customHeight="1">
      <c r="A40" s="131">
        <v>13</v>
      </c>
      <c r="B40" s="776" t="s">
        <v>398</v>
      </c>
      <c r="C40" s="777"/>
      <c r="D40" s="777"/>
      <c r="E40" s="777"/>
      <c r="F40" s="777"/>
      <c r="G40" s="777"/>
      <c r="H40" s="777"/>
      <c r="I40" s="777"/>
      <c r="J40" s="777"/>
      <c r="K40" s="777"/>
      <c r="L40" s="777"/>
      <c r="M40" s="777"/>
      <c r="N40" s="777"/>
      <c r="O40" s="777"/>
      <c r="P40" s="778"/>
      <c r="Q40" s="779">
        <v>1774</v>
      </c>
      <c r="R40" s="780"/>
      <c r="S40" s="780"/>
      <c r="T40" s="780"/>
      <c r="U40" s="780"/>
      <c r="V40" s="780">
        <v>1771</v>
      </c>
      <c r="W40" s="780"/>
      <c r="X40" s="780"/>
      <c r="Y40" s="780"/>
      <c r="Z40" s="780"/>
      <c r="AA40" s="780">
        <v>3</v>
      </c>
      <c r="AB40" s="780"/>
      <c r="AC40" s="780"/>
      <c r="AD40" s="780"/>
      <c r="AE40" s="781"/>
      <c r="AF40" s="782">
        <v>2</v>
      </c>
      <c r="AG40" s="783"/>
      <c r="AH40" s="783"/>
      <c r="AI40" s="783"/>
      <c r="AJ40" s="784"/>
      <c r="AK40" s="845">
        <v>576</v>
      </c>
      <c r="AL40" s="846"/>
      <c r="AM40" s="846"/>
      <c r="AN40" s="846"/>
      <c r="AO40" s="846"/>
      <c r="AP40" s="846">
        <v>1357</v>
      </c>
      <c r="AQ40" s="846"/>
      <c r="AR40" s="846"/>
      <c r="AS40" s="846"/>
      <c r="AT40" s="846"/>
      <c r="AU40" s="846">
        <v>1111</v>
      </c>
      <c r="AV40" s="846"/>
      <c r="AW40" s="846"/>
      <c r="AX40" s="846"/>
      <c r="AY40" s="846"/>
      <c r="AZ40" s="847" t="s">
        <v>376</v>
      </c>
      <c r="BA40" s="847"/>
      <c r="BB40" s="847"/>
      <c r="BC40" s="847"/>
      <c r="BD40" s="847"/>
      <c r="BE40" s="848" t="s">
        <v>395</v>
      </c>
      <c r="BF40" s="848"/>
      <c r="BG40" s="848"/>
      <c r="BH40" s="848"/>
      <c r="BI40" s="849"/>
      <c r="BJ40" s="134"/>
      <c r="BK40" s="134"/>
      <c r="BL40" s="134"/>
      <c r="BM40" s="134"/>
      <c r="BN40" s="134"/>
      <c r="BO40" s="122"/>
      <c r="BP40" s="122"/>
      <c r="BQ40" s="129">
        <v>34</v>
      </c>
      <c r="BR40" s="133"/>
      <c r="BS40" s="789"/>
      <c r="BT40" s="790"/>
      <c r="BU40" s="790"/>
      <c r="BV40" s="790"/>
      <c r="BW40" s="790"/>
      <c r="BX40" s="790"/>
      <c r="BY40" s="790"/>
      <c r="BZ40" s="790"/>
      <c r="CA40" s="790"/>
      <c r="CB40" s="790"/>
      <c r="CC40" s="790"/>
      <c r="CD40" s="790"/>
      <c r="CE40" s="790"/>
      <c r="CF40" s="790"/>
      <c r="CG40" s="791"/>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03"/>
    </row>
    <row r="41" spans="1:131" s="102" customFormat="1" ht="26.25" customHeight="1">
      <c r="A41" s="131">
        <v>14</v>
      </c>
      <c r="B41" s="776" t="s">
        <v>397</v>
      </c>
      <c r="C41" s="777"/>
      <c r="D41" s="777"/>
      <c r="E41" s="777"/>
      <c r="F41" s="777"/>
      <c r="G41" s="777"/>
      <c r="H41" s="777"/>
      <c r="I41" s="777"/>
      <c r="J41" s="777"/>
      <c r="K41" s="777"/>
      <c r="L41" s="777"/>
      <c r="M41" s="777"/>
      <c r="N41" s="777"/>
      <c r="O41" s="777"/>
      <c r="P41" s="778"/>
      <c r="Q41" s="779">
        <v>40</v>
      </c>
      <c r="R41" s="780"/>
      <c r="S41" s="780"/>
      <c r="T41" s="780"/>
      <c r="U41" s="780"/>
      <c r="V41" s="780">
        <v>40</v>
      </c>
      <c r="W41" s="780"/>
      <c r="X41" s="780"/>
      <c r="Y41" s="780"/>
      <c r="Z41" s="780"/>
      <c r="AA41" s="780">
        <v>0</v>
      </c>
      <c r="AB41" s="780"/>
      <c r="AC41" s="780"/>
      <c r="AD41" s="780"/>
      <c r="AE41" s="781"/>
      <c r="AF41" s="782">
        <v>0</v>
      </c>
      <c r="AG41" s="783"/>
      <c r="AH41" s="783"/>
      <c r="AI41" s="783"/>
      <c r="AJ41" s="784"/>
      <c r="AK41" s="845">
        <v>24</v>
      </c>
      <c r="AL41" s="846"/>
      <c r="AM41" s="846"/>
      <c r="AN41" s="846"/>
      <c r="AO41" s="846"/>
      <c r="AP41" s="846">
        <v>270</v>
      </c>
      <c r="AQ41" s="846"/>
      <c r="AR41" s="846"/>
      <c r="AS41" s="846"/>
      <c r="AT41" s="846"/>
      <c r="AU41" s="846">
        <v>147</v>
      </c>
      <c r="AV41" s="846"/>
      <c r="AW41" s="846"/>
      <c r="AX41" s="846"/>
      <c r="AY41" s="846"/>
      <c r="AZ41" s="847" t="s">
        <v>376</v>
      </c>
      <c r="BA41" s="847"/>
      <c r="BB41" s="847"/>
      <c r="BC41" s="847"/>
      <c r="BD41" s="847"/>
      <c r="BE41" s="848" t="s">
        <v>395</v>
      </c>
      <c r="BF41" s="848"/>
      <c r="BG41" s="848"/>
      <c r="BH41" s="848"/>
      <c r="BI41" s="849"/>
      <c r="BJ41" s="134"/>
      <c r="BK41" s="134"/>
      <c r="BL41" s="134"/>
      <c r="BM41" s="134"/>
      <c r="BN41" s="134"/>
      <c r="BO41" s="122"/>
      <c r="BP41" s="122"/>
      <c r="BQ41" s="129">
        <v>35</v>
      </c>
      <c r="BR41" s="133"/>
      <c r="BS41" s="789"/>
      <c r="BT41" s="790"/>
      <c r="BU41" s="790"/>
      <c r="BV41" s="790"/>
      <c r="BW41" s="790"/>
      <c r="BX41" s="790"/>
      <c r="BY41" s="790"/>
      <c r="BZ41" s="790"/>
      <c r="CA41" s="790"/>
      <c r="CB41" s="790"/>
      <c r="CC41" s="790"/>
      <c r="CD41" s="790"/>
      <c r="CE41" s="790"/>
      <c r="CF41" s="790"/>
      <c r="CG41" s="791"/>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03"/>
    </row>
    <row r="42" spans="1:131" s="102" customFormat="1" ht="26.25" customHeight="1">
      <c r="A42" s="131">
        <v>15</v>
      </c>
      <c r="B42" s="776" t="s">
        <v>396</v>
      </c>
      <c r="C42" s="777"/>
      <c r="D42" s="777"/>
      <c r="E42" s="777"/>
      <c r="F42" s="777"/>
      <c r="G42" s="777"/>
      <c r="H42" s="777"/>
      <c r="I42" s="777"/>
      <c r="J42" s="777"/>
      <c r="K42" s="777"/>
      <c r="L42" s="777"/>
      <c r="M42" s="777"/>
      <c r="N42" s="777"/>
      <c r="O42" s="777"/>
      <c r="P42" s="778"/>
      <c r="Q42" s="779">
        <v>732</v>
      </c>
      <c r="R42" s="780"/>
      <c r="S42" s="780"/>
      <c r="T42" s="780"/>
      <c r="U42" s="780"/>
      <c r="V42" s="780">
        <v>622</v>
      </c>
      <c r="W42" s="780"/>
      <c r="X42" s="780"/>
      <c r="Y42" s="780"/>
      <c r="Z42" s="780"/>
      <c r="AA42" s="780">
        <v>110</v>
      </c>
      <c r="AB42" s="780"/>
      <c r="AC42" s="780"/>
      <c r="AD42" s="780"/>
      <c r="AE42" s="781"/>
      <c r="AF42" s="782" t="s">
        <v>376</v>
      </c>
      <c r="AG42" s="783"/>
      <c r="AH42" s="783"/>
      <c r="AI42" s="783"/>
      <c r="AJ42" s="784"/>
      <c r="AK42" s="845" t="s">
        <v>376</v>
      </c>
      <c r="AL42" s="846"/>
      <c r="AM42" s="846"/>
      <c r="AN42" s="846"/>
      <c r="AO42" s="846"/>
      <c r="AP42" s="846" t="s">
        <v>376</v>
      </c>
      <c r="AQ42" s="846"/>
      <c r="AR42" s="846"/>
      <c r="AS42" s="846"/>
      <c r="AT42" s="846"/>
      <c r="AU42" s="846" t="s">
        <v>376</v>
      </c>
      <c r="AV42" s="846"/>
      <c r="AW42" s="846"/>
      <c r="AX42" s="846"/>
      <c r="AY42" s="846"/>
      <c r="AZ42" s="847" t="s">
        <v>376</v>
      </c>
      <c r="BA42" s="847"/>
      <c r="BB42" s="847"/>
      <c r="BC42" s="847"/>
      <c r="BD42" s="847"/>
      <c r="BE42" s="848" t="s">
        <v>395</v>
      </c>
      <c r="BF42" s="848"/>
      <c r="BG42" s="848"/>
      <c r="BH42" s="848"/>
      <c r="BI42" s="849"/>
      <c r="BJ42" s="134"/>
      <c r="BK42" s="134"/>
      <c r="BL42" s="134"/>
      <c r="BM42" s="134"/>
      <c r="BN42" s="134"/>
      <c r="BO42" s="122"/>
      <c r="BP42" s="122"/>
      <c r="BQ42" s="129">
        <v>36</v>
      </c>
      <c r="BR42" s="133"/>
      <c r="BS42" s="789"/>
      <c r="BT42" s="790"/>
      <c r="BU42" s="790"/>
      <c r="BV42" s="790"/>
      <c r="BW42" s="790"/>
      <c r="BX42" s="790"/>
      <c r="BY42" s="790"/>
      <c r="BZ42" s="790"/>
      <c r="CA42" s="790"/>
      <c r="CB42" s="790"/>
      <c r="CC42" s="790"/>
      <c r="CD42" s="790"/>
      <c r="CE42" s="790"/>
      <c r="CF42" s="790"/>
      <c r="CG42" s="791"/>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03"/>
    </row>
    <row r="43" spans="1:131" s="102" customFormat="1" ht="26.25" customHeight="1">
      <c r="A43" s="131">
        <v>16</v>
      </c>
      <c r="B43" s="776"/>
      <c r="C43" s="777"/>
      <c r="D43" s="777"/>
      <c r="E43" s="777"/>
      <c r="F43" s="777"/>
      <c r="G43" s="777"/>
      <c r="H43" s="777"/>
      <c r="I43" s="777"/>
      <c r="J43" s="777"/>
      <c r="K43" s="777"/>
      <c r="L43" s="777"/>
      <c r="M43" s="777"/>
      <c r="N43" s="777"/>
      <c r="O43" s="777"/>
      <c r="P43" s="778"/>
      <c r="Q43" s="779"/>
      <c r="R43" s="780"/>
      <c r="S43" s="780"/>
      <c r="T43" s="780"/>
      <c r="U43" s="780"/>
      <c r="V43" s="780"/>
      <c r="W43" s="780"/>
      <c r="X43" s="780"/>
      <c r="Y43" s="780"/>
      <c r="Z43" s="780"/>
      <c r="AA43" s="780"/>
      <c r="AB43" s="780"/>
      <c r="AC43" s="780"/>
      <c r="AD43" s="780"/>
      <c r="AE43" s="781"/>
      <c r="AF43" s="782"/>
      <c r="AG43" s="783"/>
      <c r="AH43" s="783"/>
      <c r="AI43" s="783"/>
      <c r="AJ43" s="784"/>
      <c r="AK43" s="845"/>
      <c r="AL43" s="846"/>
      <c r="AM43" s="846"/>
      <c r="AN43" s="846"/>
      <c r="AO43" s="846"/>
      <c r="AP43" s="846"/>
      <c r="AQ43" s="846"/>
      <c r="AR43" s="846"/>
      <c r="AS43" s="846"/>
      <c r="AT43" s="846"/>
      <c r="AU43" s="846"/>
      <c r="AV43" s="846"/>
      <c r="AW43" s="846"/>
      <c r="AX43" s="846"/>
      <c r="AY43" s="846"/>
      <c r="AZ43" s="847"/>
      <c r="BA43" s="847"/>
      <c r="BB43" s="847"/>
      <c r="BC43" s="847"/>
      <c r="BD43" s="847"/>
      <c r="BE43" s="848"/>
      <c r="BF43" s="848"/>
      <c r="BG43" s="848"/>
      <c r="BH43" s="848"/>
      <c r="BI43" s="849"/>
      <c r="BJ43" s="134"/>
      <c r="BK43" s="134"/>
      <c r="BL43" s="134"/>
      <c r="BM43" s="134"/>
      <c r="BN43" s="134"/>
      <c r="BO43" s="122"/>
      <c r="BP43" s="122"/>
      <c r="BQ43" s="129">
        <v>37</v>
      </c>
      <c r="BR43" s="133"/>
      <c r="BS43" s="789"/>
      <c r="BT43" s="790"/>
      <c r="BU43" s="790"/>
      <c r="BV43" s="790"/>
      <c r="BW43" s="790"/>
      <c r="BX43" s="790"/>
      <c r="BY43" s="790"/>
      <c r="BZ43" s="790"/>
      <c r="CA43" s="790"/>
      <c r="CB43" s="790"/>
      <c r="CC43" s="790"/>
      <c r="CD43" s="790"/>
      <c r="CE43" s="790"/>
      <c r="CF43" s="790"/>
      <c r="CG43" s="791"/>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03"/>
    </row>
    <row r="44" spans="1:131" s="102" customFormat="1" ht="26.25" customHeight="1">
      <c r="A44" s="131">
        <v>17</v>
      </c>
      <c r="B44" s="776"/>
      <c r="C44" s="777"/>
      <c r="D44" s="777"/>
      <c r="E44" s="777"/>
      <c r="F44" s="777"/>
      <c r="G44" s="777"/>
      <c r="H44" s="777"/>
      <c r="I44" s="777"/>
      <c r="J44" s="777"/>
      <c r="K44" s="777"/>
      <c r="L44" s="777"/>
      <c r="M44" s="777"/>
      <c r="N44" s="777"/>
      <c r="O44" s="777"/>
      <c r="P44" s="778"/>
      <c r="Q44" s="779"/>
      <c r="R44" s="780"/>
      <c r="S44" s="780"/>
      <c r="T44" s="780"/>
      <c r="U44" s="780"/>
      <c r="V44" s="780"/>
      <c r="W44" s="780"/>
      <c r="X44" s="780"/>
      <c r="Y44" s="780"/>
      <c r="Z44" s="780"/>
      <c r="AA44" s="780"/>
      <c r="AB44" s="780"/>
      <c r="AC44" s="780"/>
      <c r="AD44" s="780"/>
      <c r="AE44" s="781"/>
      <c r="AF44" s="782"/>
      <c r="AG44" s="783"/>
      <c r="AH44" s="783"/>
      <c r="AI44" s="783"/>
      <c r="AJ44" s="784"/>
      <c r="AK44" s="845"/>
      <c r="AL44" s="846"/>
      <c r="AM44" s="846"/>
      <c r="AN44" s="846"/>
      <c r="AO44" s="846"/>
      <c r="AP44" s="846"/>
      <c r="AQ44" s="846"/>
      <c r="AR44" s="846"/>
      <c r="AS44" s="846"/>
      <c r="AT44" s="846"/>
      <c r="AU44" s="846"/>
      <c r="AV44" s="846"/>
      <c r="AW44" s="846"/>
      <c r="AX44" s="846"/>
      <c r="AY44" s="846"/>
      <c r="AZ44" s="847"/>
      <c r="BA44" s="847"/>
      <c r="BB44" s="847"/>
      <c r="BC44" s="847"/>
      <c r="BD44" s="847"/>
      <c r="BE44" s="848"/>
      <c r="BF44" s="848"/>
      <c r="BG44" s="848"/>
      <c r="BH44" s="848"/>
      <c r="BI44" s="849"/>
      <c r="BJ44" s="134"/>
      <c r="BK44" s="134"/>
      <c r="BL44" s="134"/>
      <c r="BM44" s="134"/>
      <c r="BN44" s="134"/>
      <c r="BO44" s="122"/>
      <c r="BP44" s="122"/>
      <c r="BQ44" s="129">
        <v>38</v>
      </c>
      <c r="BR44" s="133"/>
      <c r="BS44" s="789"/>
      <c r="BT44" s="790"/>
      <c r="BU44" s="790"/>
      <c r="BV44" s="790"/>
      <c r="BW44" s="790"/>
      <c r="BX44" s="790"/>
      <c r="BY44" s="790"/>
      <c r="BZ44" s="790"/>
      <c r="CA44" s="790"/>
      <c r="CB44" s="790"/>
      <c r="CC44" s="790"/>
      <c r="CD44" s="790"/>
      <c r="CE44" s="790"/>
      <c r="CF44" s="790"/>
      <c r="CG44" s="791"/>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03"/>
    </row>
    <row r="45" spans="1:131" s="102" customFormat="1" ht="26.25" customHeight="1">
      <c r="A45" s="131">
        <v>18</v>
      </c>
      <c r="B45" s="776"/>
      <c r="C45" s="777"/>
      <c r="D45" s="777"/>
      <c r="E45" s="777"/>
      <c r="F45" s="777"/>
      <c r="G45" s="777"/>
      <c r="H45" s="777"/>
      <c r="I45" s="777"/>
      <c r="J45" s="777"/>
      <c r="K45" s="777"/>
      <c r="L45" s="777"/>
      <c r="M45" s="777"/>
      <c r="N45" s="777"/>
      <c r="O45" s="777"/>
      <c r="P45" s="778"/>
      <c r="Q45" s="779"/>
      <c r="R45" s="780"/>
      <c r="S45" s="780"/>
      <c r="T45" s="780"/>
      <c r="U45" s="780"/>
      <c r="V45" s="780"/>
      <c r="W45" s="780"/>
      <c r="X45" s="780"/>
      <c r="Y45" s="780"/>
      <c r="Z45" s="780"/>
      <c r="AA45" s="780"/>
      <c r="AB45" s="780"/>
      <c r="AC45" s="780"/>
      <c r="AD45" s="780"/>
      <c r="AE45" s="781"/>
      <c r="AF45" s="782"/>
      <c r="AG45" s="783"/>
      <c r="AH45" s="783"/>
      <c r="AI45" s="783"/>
      <c r="AJ45" s="784"/>
      <c r="AK45" s="845"/>
      <c r="AL45" s="846"/>
      <c r="AM45" s="846"/>
      <c r="AN45" s="846"/>
      <c r="AO45" s="846"/>
      <c r="AP45" s="846"/>
      <c r="AQ45" s="846"/>
      <c r="AR45" s="846"/>
      <c r="AS45" s="846"/>
      <c r="AT45" s="846"/>
      <c r="AU45" s="846"/>
      <c r="AV45" s="846"/>
      <c r="AW45" s="846"/>
      <c r="AX45" s="846"/>
      <c r="AY45" s="846"/>
      <c r="AZ45" s="847"/>
      <c r="BA45" s="847"/>
      <c r="BB45" s="847"/>
      <c r="BC45" s="847"/>
      <c r="BD45" s="847"/>
      <c r="BE45" s="848"/>
      <c r="BF45" s="848"/>
      <c r="BG45" s="848"/>
      <c r="BH45" s="848"/>
      <c r="BI45" s="849"/>
      <c r="BJ45" s="134"/>
      <c r="BK45" s="134"/>
      <c r="BL45" s="134"/>
      <c r="BM45" s="134"/>
      <c r="BN45" s="134"/>
      <c r="BO45" s="122"/>
      <c r="BP45" s="122"/>
      <c r="BQ45" s="129">
        <v>39</v>
      </c>
      <c r="BR45" s="133"/>
      <c r="BS45" s="789"/>
      <c r="BT45" s="790"/>
      <c r="BU45" s="790"/>
      <c r="BV45" s="790"/>
      <c r="BW45" s="790"/>
      <c r="BX45" s="790"/>
      <c r="BY45" s="790"/>
      <c r="BZ45" s="790"/>
      <c r="CA45" s="790"/>
      <c r="CB45" s="790"/>
      <c r="CC45" s="790"/>
      <c r="CD45" s="790"/>
      <c r="CE45" s="790"/>
      <c r="CF45" s="790"/>
      <c r="CG45" s="791"/>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03"/>
    </row>
    <row r="46" spans="1:131" s="102" customFormat="1" ht="26.25" customHeight="1">
      <c r="A46" s="131">
        <v>19</v>
      </c>
      <c r="B46" s="776"/>
      <c r="C46" s="777"/>
      <c r="D46" s="777"/>
      <c r="E46" s="777"/>
      <c r="F46" s="777"/>
      <c r="G46" s="777"/>
      <c r="H46" s="777"/>
      <c r="I46" s="777"/>
      <c r="J46" s="777"/>
      <c r="K46" s="777"/>
      <c r="L46" s="777"/>
      <c r="M46" s="777"/>
      <c r="N46" s="777"/>
      <c r="O46" s="777"/>
      <c r="P46" s="778"/>
      <c r="Q46" s="779"/>
      <c r="R46" s="780"/>
      <c r="S46" s="780"/>
      <c r="T46" s="780"/>
      <c r="U46" s="780"/>
      <c r="V46" s="780"/>
      <c r="W46" s="780"/>
      <c r="X46" s="780"/>
      <c r="Y46" s="780"/>
      <c r="Z46" s="780"/>
      <c r="AA46" s="780"/>
      <c r="AB46" s="780"/>
      <c r="AC46" s="780"/>
      <c r="AD46" s="780"/>
      <c r="AE46" s="781"/>
      <c r="AF46" s="782"/>
      <c r="AG46" s="783"/>
      <c r="AH46" s="783"/>
      <c r="AI46" s="783"/>
      <c r="AJ46" s="784"/>
      <c r="AK46" s="845"/>
      <c r="AL46" s="846"/>
      <c r="AM46" s="846"/>
      <c r="AN46" s="846"/>
      <c r="AO46" s="846"/>
      <c r="AP46" s="846"/>
      <c r="AQ46" s="846"/>
      <c r="AR46" s="846"/>
      <c r="AS46" s="846"/>
      <c r="AT46" s="846"/>
      <c r="AU46" s="846"/>
      <c r="AV46" s="846"/>
      <c r="AW46" s="846"/>
      <c r="AX46" s="846"/>
      <c r="AY46" s="846"/>
      <c r="AZ46" s="847"/>
      <c r="BA46" s="847"/>
      <c r="BB46" s="847"/>
      <c r="BC46" s="847"/>
      <c r="BD46" s="847"/>
      <c r="BE46" s="848"/>
      <c r="BF46" s="848"/>
      <c r="BG46" s="848"/>
      <c r="BH46" s="848"/>
      <c r="BI46" s="849"/>
      <c r="BJ46" s="134"/>
      <c r="BK46" s="134"/>
      <c r="BL46" s="134"/>
      <c r="BM46" s="134"/>
      <c r="BN46" s="134"/>
      <c r="BO46" s="122"/>
      <c r="BP46" s="122"/>
      <c r="BQ46" s="129">
        <v>40</v>
      </c>
      <c r="BR46" s="133"/>
      <c r="BS46" s="789"/>
      <c r="BT46" s="790"/>
      <c r="BU46" s="790"/>
      <c r="BV46" s="790"/>
      <c r="BW46" s="790"/>
      <c r="BX46" s="790"/>
      <c r="BY46" s="790"/>
      <c r="BZ46" s="790"/>
      <c r="CA46" s="790"/>
      <c r="CB46" s="790"/>
      <c r="CC46" s="790"/>
      <c r="CD46" s="790"/>
      <c r="CE46" s="790"/>
      <c r="CF46" s="790"/>
      <c r="CG46" s="791"/>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03"/>
    </row>
    <row r="47" spans="1:131" s="102" customFormat="1" ht="26.25" customHeight="1">
      <c r="A47" s="131">
        <v>20</v>
      </c>
      <c r="B47" s="776"/>
      <c r="C47" s="777"/>
      <c r="D47" s="777"/>
      <c r="E47" s="777"/>
      <c r="F47" s="777"/>
      <c r="G47" s="777"/>
      <c r="H47" s="777"/>
      <c r="I47" s="777"/>
      <c r="J47" s="777"/>
      <c r="K47" s="777"/>
      <c r="L47" s="777"/>
      <c r="M47" s="777"/>
      <c r="N47" s="777"/>
      <c r="O47" s="777"/>
      <c r="P47" s="778"/>
      <c r="Q47" s="779"/>
      <c r="R47" s="780"/>
      <c r="S47" s="780"/>
      <c r="T47" s="780"/>
      <c r="U47" s="780"/>
      <c r="V47" s="780"/>
      <c r="W47" s="780"/>
      <c r="X47" s="780"/>
      <c r="Y47" s="780"/>
      <c r="Z47" s="780"/>
      <c r="AA47" s="780"/>
      <c r="AB47" s="780"/>
      <c r="AC47" s="780"/>
      <c r="AD47" s="780"/>
      <c r="AE47" s="781"/>
      <c r="AF47" s="782"/>
      <c r="AG47" s="783"/>
      <c r="AH47" s="783"/>
      <c r="AI47" s="783"/>
      <c r="AJ47" s="784"/>
      <c r="AK47" s="845"/>
      <c r="AL47" s="846"/>
      <c r="AM47" s="846"/>
      <c r="AN47" s="846"/>
      <c r="AO47" s="846"/>
      <c r="AP47" s="846"/>
      <c r="AQ47" s="846"/>
      <c r="AR47" s="846"/>
      <c r="AS47" s="846"/>
      <c r="AT47" s="846"/>
      <c r="AU47" s="846"/>
      <c r="AV47" s="846"/>
      <c r="AW47" s="846"/>
      <c r="AX47" s="846"/>
      <c r="AY47" s="846"/>
      <c r="AZ47" s="847"/>
      <c r="BA47" s="847"/>
      <c r="BB47" s="847"/>
      <c r="BC47" s="847"/>
      <c r="BD47" s="847"/>
      <c r="BE47" s="848"/>
      <c r="BF47" s="848"/>
      <c r="BG47" s="848"/>
      <c r="BH47" s="848"/>
      <c r="BI47" s="849"/>
      <c r="BJ47" s="134"/>
      <c r="BK47" s="134"/>
      <c r="BL47" s="134"/>
      <c r="BM47" s="134"/>
      <c r="BN47" s="134"/>
      <c r="BO47" s="122"/>
      <c r="BP47" s="122"/>
      <c r="BQ47" s="129">
        <v>41</v>
      </c>
      <c r="BR47" s="133"/>
      <c r="BS47" s="789"/>
      <c r="BT47" s="790"/>
      <c r="BU47" s="790"/>
      <c r="BV47" s="790"/>
      <c r="BW47" s="790"/>
      <c r="BX47" s="790"/>
      <c r="BY47" s="790"/>
      <c r="BZ47" s="790"/>
      <c r="CA47" s="790"/>
      <c r="CB47" s="790"/>
      <c r="CC47" s="790"/>
      <c r="CD47" s="790"/>
      <c r="CE47" s="790"/>
      <c r="CF47" s="790"/>
      <c r="CG47" s="791"/>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03"/>
    </row>
    <row r="48" spans="1:131" s="102" customFormat="1" ht="26.25" customHeight="1">
      <c r="A48" s="131">
        <v>21</v>
      </c>
      <c r="B48" s="776"/>
      <c r="C48" s="777"/>
      <c r="D48" s="777"/>
      <c r="E48" s="777"/>
      <c r="F48" s="777"/>
      <c r="G48" s="777"/>
      <c r="H48" s="777"/>
      <c r="I48" s="777"/>
      <c r="J48" s="777"/>
      <c r="K48" s="777"/>
      <c r="L48" s="777"/>
      <c r="M48" s="777"/>
      <c r="N48" s="777"/>
      <c r="O48" s="777"/>
      <c r="P48" s="778"/>
      <c r="Q48" s="779"/>
      <c r="R48" s="780"/>
      <c r="S48" s="780"/>
      <c r="T48" s="780"/>
      <c r="U48" s="780"/>
      <c r="V48" s="780"/>
      <c r="W48" s="780"/>
      <c r="X48" s="780"/>
      <c r="Y48" s="780"/>
      <c r="Z48" s="780"/>
      <c r="AA48" s="780"/>
      <c r="AB48" s="780"/>
      <c r="AC48" s="780"/>
      <c r="AD48" s="780"/>
      <c r="AE48" s="781"/>
      <c r="AF48" s="782"/>
      <c r="AG48" s="783"/>
      <c r="AH48" s="783"/>
      <c r="AI48" s="783"/>
      <c r="AJ48" s="784"/>
      <c r="AK48" s="845"/>
      <c r="AL48" s="846"/>
      <c r="AM48" s="846"/>
      <c r="AN48" s="846"/>
      <c r="AO48" s="846"/>
      <c r="AP48" s="846"/>
      <c r="AQ48" s="846"/>
      <c r="AR48" s="846"/>
      <c r="AS48" s="846"/>
      <c r="AT48" s="846"/>
      <c r="AU48" s="846"/>
      <c r="AV48" s="846"/>
      <c r="AW48" s="846"/>
      <c r="AX48" s="846"/>
      <c r="AY48" s="846"/>
      <c r="AZ48" s="847"/>
      <c r="BA48" s="847"/>
      <c r="BB48" s="847"/>
      <c r="BC48" s="847"/>
      <c r="BD48" s="847"/>
      <c r="BE48" s="848"/>
      <c r="BF48" s="848"/>
      <c r="BG48" s="848"/>
      <c r="BH48" s="848"/>
      <c r="BI48" s="849"/>
      <c r="BJ48" s="134"/>
      <c r="BK48" s="134"/>
      <c r="BL48" s="134"/>
      <c r="BM48" s="134"/>
      <c r="BN48" s="134"/>
      <c r="BO48" s="122"/>
      <c r="BP48" s="122"/>
      <c r="BQ48" s="129">
        <v>42</v>
      </c>
      <c r="BR48" s="133"/>
      <c r="BS48" s="789"/>
      <c r="BT48" s="790"/>
      <c r="BU48" s="790"/>
      <c r="BV48" s="790"/>
      <c r="BW48" s="790"/>
      <c r="BX48" s="790"/>
      <c r="BY48" s="790"/>
      <c r="BZ48" s="790"/>
      <c r="CA48" s="790"/>
      <c r="CB48" s="790"/>
      <c r="CC48" s="790"/>
      <c r="CD48" s="790"/>
      <c r="CE48" s="790"/>
      <c r="CF48" s="790"/>
      <c r="CG48" s="791"/>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03"/>
    </row>
    <row r="49" spans="1:131" s="102" customFormat="1" ht="26.25" customHeight="1">
      <c r="A49" s="131">
        <v>22</v>
      </c>
      <c r="B49" s="776"/>
      <c r="C49" s="777"/>
      <c r="D49" s="777"/>
      <c r="E49" s="777"/>
      <c r="F49" s="777"/>
      <c r="G49" s="777"/>
      <c r="H49" s="777"/>
      <c r="I49" s="777"/>
      <c r="J49" s="777"/>
      <c r="K49" s="777"/>
      <c r="L49" s="777"/>
      <c r="M49" s="777"/>
      <c r="N49" s="777"/>
      <c r="O49" s="777"/>
      <c r="P49" s="778"/>
      <c r="Q49" s="779"/>
      <c r="R49" s="780"/>
      <c r="S49" s="780"/>
      <c r="T49" s="780"/>
      <c r="U49" s="780"/>
      <c r="V49" s="780"/>
      <c r="W49" s="780"/>
      <c r="X49" s="780"/>
      <c r="Y49" s="780"/>
      <c r="Z49" s="780"/>
      <c r="AA49" s="780"/>
      <c r="AB49" s="780"/>
      <c r="AC49" s="780"/>
      <c r="AD49" s="780"/>
      <c r="AE49" s="781"/>
      <c r="AF49" s="782"/>
      <c r="AG49" s="783"/>
      <c r="AH49" s="783"/>
      <c r="AI49" s="783"/>
      <c r="AJ49" s="784"/>
      <c r="AK49" s="845"/>
      <c r="AL49" s="846"/>
      <c r="AM49" s="846"/>
      <c r="AN49" s="846"/>
      <c r="AO49" s="846"/>
      <c r="AP49" s="846"/>
      <c r="AQ49" s="846"/>
      <c r="AR49" s="846"/>
      <c r="AS49" s="846"/>
      <c r="AT49" s="846"/>
      <c r="AU49" s="846"/>
      <c r="AV49" s="846"/>
      <c r="AW49" s="846"/>
      <c r="AX49" s="846"/>
      <c r="AY49" s="846"/>
      <c r="AZ49" s="847"/>
      <c r="BA49" s="847"/>
      <c r="BB49" s="847"/>
      <c r="BC49" s="847"/>
      <c r="BD49" s="847"/>
      <c r="BE49" s="848"/>
      <c r="BF49" s="848"/>
      <c r="BG49" s="848"/>
      <c r="BH49" s="848"/>
      <c r="BI49" s="849"/>
      <c r="BJ49" s="134"/>
      <c r="BK49" s="134"/>
      <c r="BL49" s="134"/>
      <c r="BM49" s="134"/>
      <c r="BN49" s="134"/>
      <c r="BO49" s="122"/>
      <c r="BP49" s="122"/>
      <c r="BQ49" s="129">
        <v>43</v>
      </c>
      <c r="BR49" s="133"/>
      <c r="BS49" s="789"/>
      <c r="BT49" s="790"/>
      <c r="BU49" s="790"/>
      <c r="BV49" s="790"/>
      <c r="BW49" s="790"/>
      <c r="BX49" s="790"/>
      <c r="BY49" s="790"/>
      <c r="BZ49" s="790"/>
      <c r="CA49" s="790"/>
      <c r="CB49" s="790"/>
      <c r="CC49" s="790"/>
      <c r="CD49" s="790"/>
      <c r="CE49" s="790"/>
      <c r="CF49" s="790"/>
      <c r="CG49" s="791"/>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03"/>
    </row>
    <row r="50" spans="1:131" s="102" customFormat="1" ht="26.25" customHeight="1">
      <c r="A50" s="131">
        <v>23</v>
      </c>
      <c r="B50" s="776"/>
      <c r="C50" s="777"/>
      <c r="D50" s="777"/>
      <c r="E50" s="777"/>
      <c r="F50" s="777"/>
      <c r="G50" s="777"/>
      <c r="H50" s="777"/>
      <c r="I50" s="777"/>
      <c r="J50" s="777"/>
      <c r="K50" s="777"/>
      <c r="L50" s="777"/>
      <c r="M50" s="777"/>
      <c r="N50" s="777"/>
      <c r="O50" s="777"/>
      <c r="P50" s="778"/>
      <c r="Q50" s="853"/>
      <c r="R50" s="854"/>
      <c r="S50" s="854"/>
      <c r="T50" s="854"/>
      <c r="U50" s="854"/>
      <c r="V50" s="854"/>
      <c r="W50" s="854"/>
      <c r="X50" s="854"/>
      <c r="Y50" s="854"/>
      <c r="Z50" s="854"/>
      <c r="AA50" s="854"/>
      <c r="AB50" s="854"/>
      <c r="AC50" s="854"/>
      <c r="AD50" s="854"/>
      <c r="AE50" s="855"/>
      <c r="AF50" s="782"/>
      <c r="AG50" s="783"/>
      <c r="AH50" s="783"/>
      <c r="AI50" s="783"/>
      <c r="AJ50" s="784"/>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134"/>
      <c r="BK50" s="134"/>
      <c r="BL50" s="134"/>
      <c r="BM50" s="134"/>
      <c r="BN50" s="134"/>
      <c r="BO50" s="122"/>
      <c r="BP50" s="122"/>
      <c r="BQ50" s="129">
        <v>44</v>
      </c>
      <c r="BR50" s="133"/>
      <c r="BS50" s="789"/>
      <c r="BT50" s="790"/>
      <c r="BU50" s="790"/>
      <c r="BV50" s="790"/>
      <c r="BW50" s="790"/>
      <c r="BX50" s="790"/>
      <c r="BY50" s="790"/>
      <c r="BZ50" s="790"/>
      <c r="CA50" s="790"/>
      <c r="CB50" s="790"/>
      <c r="CC50" s="790"/>
      <c r="CD50" s="790"/>
      <c r="CE50" s="790"/>
      <c r="CF50" s="790"/>
      <c r="CG50" s="791"/>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03"/>
    </row>
    <row r="51" spans="1:131" s="102" customFormat="1" ht="26.25" customHeight="1">
      <c r="A51" s="131">
        <v>24</v>
      </c>
      <c r="B51" s="776"/>
      <c r="C51" s="777"/>
      <c r="D51" s="777"/>
      <c r="E51" s="777"/>
      <c r="F51" s="777"/>
      <c r="G51" s="777"/>
      <c r="H51" s="777"/>
      <c r="I51" s="777"/>
      <c r="J51" s="777"/>
      <c r="K51" s="777"/>
      <c r="L51" s="777"/>
      <c r="M51" s="777"/>
      <c r="N51" s="777"/>
      <c r="O51" s="777"/>
      <c r="P51" s="778"/>
      <c r="Q51" s="853"/>
      <c r="R51" s="854"/>
      <c r="S51" s="854"/>
      <c r="T51" s="854"/>
      <c r="U51" s="854"/>
      <c r="V51" s="854"/>
      <c r="W51" s="854"/>
      <c r="X51" s="854"/>
      <c r="Y51" s="854"/>
      <c r="Z51" s="854"/>
      <c r="AA51" s="854"/>
      <c r="AB51" s="854"/>
      <c r="AC51" s="854"/>
      <c r="AD51" s="854"/>
      <c r="AE51" s="855"/>
      <c r="AF51" s="782"/>
      <c r="AG51" s="783"/>
      <c r="AH51" s="783"/>
      <c r="AI51" s="783"/>
      <c r="AJ51" s="784"/>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134"/>
      <c r="BK51" s="134"/>
      <c r="BL51" s="134"/>
      <c r="BM51" s="134"/>
      <c r="BN51" s="134"/>
      <c r="BO51" s="122"/>
      <c r="BP51" s="122"/>
      <c r="BQ51" s="129">
        <v>45</v>
      </c>
      <c r="BR51" s="133"/>
      <c r="BS51" s="789"/>
      <c r="BT51" s="790"/>
      <c r="BU51" s="790"/>
      <c r="BV51" s="790"/>
      <c r="BW51" s="790"/>
      <c r="BX51" s="790"/>
      <c r="BY51" s="790"/>
      <c r="BZ51" s="790"/>
      <c r="CA51" s="790"/>
      <c r="CB51" s="790"/>
      <c r="CC51" s="790"/>
      <c r="CD51" s="790"/>
      <c r="CE51" s="790"/>
      <c r="CF51" s="790"/>
      <c r="CG51" s="791"/>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03"/>
    </row>
    <row r="52" spans="1:131" s="102" customFormat="1" ht="26.25" customHeight="1">
      <c r="A52" s="131">
        <v>25</v>
      </c>
      <c r="B52" s="776"/>
      <c r="C52" s="777"/>
      <c r="D52" s="777"/>
      <c r="E52" s="777"/>
      <c r="F52" s="777"/>
      <c r="G52" s="777"/>
      <c r="H52" s="777"/>
      <c r="I52" s="777"/>
      <c r="J52" s="777"/>
      <c r="K52" s="777"/>
      <c r="L52" s="777"/>
      <c r="M52" s="777"/>
      <c r="N52" s="777"/>
      <c r="O52" s="777"/>
      <c r="P52" s="778"/>
      <c r="Q52" s="853"/>
      <c r="R52" s="854"/>
      <c r="S52" s="854"/>
      <c r="T52" s="854"/>
      <c r="U52" s="854"/>
      <c r="V52" s="854"/>
      <c r="W52" s="854"/>
      <c r="X52" s="854"/>
      <c r="Y52" s="854"/>
      <c r="Z52" s="854"/>
      <c r="AA52" s="854"/>
      <c r="AB52" s="854"/>
      <c r="AC52" s="854"/>
      <c r="AD52" s="854"/>
      <c r="AE52" s="855"/>
      <c r="AF52" s="782"/>
      <c r="AG52" s="783"/>
      <c r="AH52" s="783"/>
      <c r="AI52" s="783"/>
      <c r="AJ52" s="784"/>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134"/>
      <c r="BK52" s="134"/>
      <c r="BL52" s="134"/>
      <c r="BM52" s="134"/>
      <c r="BN52" s="134"/>
      <c r="BO52" s="122"/>
      <c r="BP52" s="122"/>
      <c r="BQ52" s="129">
        <v>46</v>
      </c>
      <c r="BR52" s="133"/>
      <c r="BS52" s="789"/>
      <c r="BT52" s="790"/>
      <c r="BU52" s="790"/>
      <c r="BV52" s="790"/>
      <c r="BW52" s="790"/>
      <c r="BX52" s="790"/>
      <c r="BY52" s="790"/>
      <c r="BZ52" s="790"/>
      <c r="CA52" s="790"/>
      <c r="CB52" s="790"/>
      <c r="CC52" s="790"/>
      <c r="CD52" s="790"/>
      <c r="CE52" s="790"/>
      <c r="CF52" s="790"/>
      <c r="CG52" s="791"/>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03"/>
    </row>
    <row r="53" spans="1:131" s="102" customFormat="1" ht="26.25" customHeight="1">
      <c r="A53" s="131">
        <v>26</v>
      </c>
      <c r="B53" s="776"/>
      <c r="C53" s="777"/>
      <c r="D53" s="777"/>
      <c r="E53" s="777"/>
      <c r="F53" s="777"/>
      <c r="G53" s="777"/>
      <c r="H53" s="777"/>
      <c r="I53" s="777"/>
      <c r="J53" s="777"/>
      <c r="K53" s="777"/>
      <c r="L53" s="777"/>
      <c r="M53" s="777"/>
      <c r="N53" s="777"/>
      <c r="O53" s="777"/>
      <c r="P53" s="778"/>
      <c r="Q53" s="853"/>
      <c r="R53" s="854"/>
      <c r="S53" s="854"/>
      <c r="T53" s="854"/>
      <c r="U53" s="854"/>
      <c r="V53" s="854"/>
      <c r="W53" s="854"/>
      <c r="X53" s="854"/>
      <c r="Y53" s="854"/>
      <c r="Z53" s="854"/>
      <c r="AA53" s="854"/>
      <c r="AB53" s="854"/>
      <c r="AC53" s="854"/>
      <c r="AD53" s="854"/>
      <c r="AE53" s="855"/>
      <c r="AF53" s="782"/>
      <c r="AG53" s="783"/>
      <c r="AH53" s="783"/>
      <c r="AI53" s="783"/>
      <c r="AJ53" s="784"/>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134"/>
      <c r="BK53" s="134"/>
      <c r="BL53" s="134"/>
      <c r="BM53" s="134"/>
      <c r="BN53" s="134"/>
      <c r="BO53" s="122"/>
      <c r="BP53" s="122"/>
      <c r="BQ53" s="129">
        <v>47</v>
      </c>
      <c r="BR53" s="133"/>
      <c r="BS53" s="789"/>
      <c r="BT53" s="790"/>
      <c r="BU53" s="790"/>
      <c r="BV53" s="790"/>
      <c r="BW53" s="790"/>
      <c r="BX53" s="790"/>
      <c r="BY53" s="790"/>
      <c r="BZ53" s="790"/>
      <c r="CA53" s="790"/>
      <c r="CB53" s="790"/>
      <c r="CC53" s="790"/>
      <c r="CD53" s="790"/>
      <c r="CE53" s="790"/>
      <c r="CF53" s="790"/>
      <c r="CG53" s="791"/>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03"/>
    </row>
    <row r="54" spans="1:131" s="102" customFormat="1" ht="26.25" customHeight="1">
      <c r="A54" s="131">
        <v>27</v>
      </c>
      <c r="B54" s="776"/>
      <c r="C54" s="777"/>
      <c r="D54" s="777"/>
      <c r="E54" s="777"/>
      <c r="F54" s="777"/>
      <c r="G54" s="777"/>
      <c r="H54" s="777"/>
      <c r="I54" s="777"/>
      <c r="J54" s="777"/>
      <c r="K54" s="777"/>
      <c r="L54" s="777"/>
      <c r="M54" s="777"/>
      <c r="N54" s="777"/>
      <c r="O54" s="777"/>
      <c r="P54" s="778"/>
      <c r="Q54" s="853"/>
      <c r="R54" s="854"/>
      <c r="S54" s="854"/>
      <c r="T54" s="854"/>
      <c r="U54" s="854"/>
      <c r="V54" s="854"/>
      <c r="W54" s="854"/>
      <c r="X54" s="854"/>
      <c r="Y54" s="854"/>
      <c r="Z54" s="854"/>
      <c r="AA54" s="854"/>
      <c r="AB54" s="854"/>
      <c r="AC54" s="854"/>
      <c r="AD54" s="854"/>
      <c r="AE54" s="855"/>
      <c r="AF54" s="782"/>
      <c r="AG54" s="783"/>
      <c r="AH54" s="783"/>
      <c r="AI54" s="783"/>
      <c r="AJ54" s="784"/>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134"/>
      <c r="BK54" s="134"/>
      <c r="BL54" s="134"/>
      <c r="BM54" s="134"/>
      <c r="BN54" s="134"/>
      <c r="BO54" s="122"/>
      <c r="BP54" s="122"/>
      <c r="BQ54" s="129">
        <v>48</v>
      </c>
      <c r="BR54" s="133"/>
      <c r="BS54" s="789"/>
      <c r="BT54" s="790"/>
      <c r="BU54" s="790"/>
      <c r="BV54" s="790"/>
      <c r="BW54" s="790"/>
      <c r="BX54" s="790"/>
      <c r="BY54" s="790"/>
      <c r="BZ54" s="790"/>
      <c r="CA54" s="790"/>
      <c r="CB54" s="790"/>
      <c r="CC54" s="790"/>
      <c r="CD54" s="790"/>
      <c r="CE54" s="790"/>
      <c r="CF54" s="790"/>
      <c r="CG54" s="791"/>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03"/>
    </row>
    <row r="55" spans="1:131" s="102" customFormat="1" ht="26.25" customHeight="1">
      <c r="A55" s="131">
        <v>28</v>
      </c>
      <c r="B55" s="776"/>
      <c r="C55" s="777"/>
      <c r="D55" s="777"/>
      <c r="E55" s="777"/>
      <c r="F55" s="777"/>
      <c r="G55" s="777"/>
      <c r="H55" s="777"/>
      <c r="I55" s="777"/>
      <c r="J55" s="777"/>
      <c r="K55" s="777"/>
      <c r="L55" s="777"/>
      <c r="M55" s="777"/>
      <c r="N55" s="777"/>
      <c r="O55" s="777"/>
      <c r="P55" s="778"/>
      <c r="Q55" s="853"/>
      <c r="R55" s="854"/>
      <c r="S55" s="854"/>
      <c r="T55" s="854"/>
      <c r="U55" s="854"/>
      <c r="V55" s="854"/>
      <c r="W55" s="854"/>
      <c r="X55" s="854"/>
      <c r="Y55" s="854"/>
      <c r="Z55" s="854"/>
      <c r="AA55" s="854"/>
      <c r="AB55" s="854"/>
      <c r="AC55" s="854"/>
      <c r="AD55" s="854"/>
      <c r="AE55" s="855"/>
      <c r="AF55" s="782"/>
      <c r="AG55" s="783"/>
      <c r="AH55" s="783"/>
      <c r="AI55" s="783"/>
      <c r="AJ55" s="784"/>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134"/>
      <c r="BK55" s="134"/>
      <c r="BL55" s="134"/>
      <c r="BM55" s="134"/>
      <c r="BN55" s="134"/>
      <c r="BO55" s="122"/>
      <c r="BP55" s="122"/>
      <c r="BQ55" s="129">
        <v>49</v>
      </c>
      <c r="BR55" s="133"/>
      <c r="BS55" s="789"/>
      <c r="BT55" s="790"/>
      <c r="BU55" s="790"/>
      <c r="BV55" s="790"/>
      <c r="BW55" s="790"/>
      <c r="BX55" s="790"/>
      <c r="BY55" s="790"/>
      <c r="BZ55" s="790"/>
      <c r="CA55" s="790"/>
      <c r="CB55" s="790"/>
      <c r="CC55" s="790"/>
      <c r="CD55" s="790"/>
      <c r="CE55" s="790"/>
      <c r="CF55" s="790"/>
      <c r="CG55" s="791"/>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03"/>
    </row>
    <row r="56" spans="1:131" s="102" customFormat="1" ht="26.25" customHeight="1">
      <c r="A56" s="131">
        <v>29</v>
      </c>
      <c r="B56" s="776"/>
      <c r="C56" s="777"/>
      <c r="D56" s="777"/>
      <c r="E56" s="777"/>
      <c r="F56" s="777"/>
      <c r="G56" s="777"/>
      <c r="H56" s="777"/>
      <c r="I56" s="777"/>
      <c r="J56" s="777"/>
      <c r="K56" s="777"/>
      <c r="L56" s="777"/>
      <c r="M56" s="777"/>
      <c r="N56" s="777"/>
      <c r="O56" s="777"/>
      <c r="P56" s="778"/>
      <c r="Q56" s="853"/>
      <c r="R56" s="854"/>
      <c r="S56" s="854"/>
      <c r="T56" s="854"/>
      <c r="U56" s="854"/>
      <c r="V56" s="854"/>
      <c r="W56" s="854"/>
      <c r="X56" s="854"/>
      <c r="Y56" s="854"/>
      <c r="Z56" s="854"/>
      <c r="AA56" s="854"/>
      <c r="AB56" s="854"/>
      <c r="AC56" s="854"/>
      <c r="AD56" s="854"/>
      <c r="AE56" s="855"/>
      <c r="AF56" s="782"/>
      <c r="AG56" s="783"/>
      <c r="AH56" s="783"/>
      <c r="AI56" s="783"/>
      <c r="AJ56" s="784"/>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134"/>
      <c r="BK56" s="134"/>
      <c r="BL56" s="134"/>
      <c r="BM56" s="134"/>
      <c r="BN56" s="134"/>
      <c r="BO56" s="122"/>
      <c r="BP56" s="122"/>
      <c r="BQ56" s="129">
        <v>50</v>
      </c>
      <c r="BR56" s="133"/>
      <c r="BS56" s="789"/>
      <c r="BT56" s="790"/>
      <c r="BU56" s="790"/>
      <c r="BV56" s="790"/>
      <c r="BW56" s="790"/>
      <c r="BX56" s="790"/>
      <c r="BY56" s="790"/>
      <c r="BZ56" s="790"/>
      <c r="CA56" s="790"/>
      <c r="CB56" s="790"/>
      <c r="CC56" s="790"/>
      <c r="CD56" s="790"/>
      <c r="CE56" s="790"/>
      <c r="CF56" s="790"/>
      <c r="CG56" s="791"/>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03"/>
    </row>
    <row r="57" spans="1:131" s="102" customFormat="1" ht="26.25" customHeight="1">
      <c r="A57" s="131">
        <v>30</v>
      </c>
      <c r="B57" s="776"/>
      <c r="C57" s="777"/>
      <c r="D57" s="777"/>
      <c r="E57" s="777"/>
      <c r="F57" s="777"/>
      <c r="G57" s="777"/>
      <c r="H57" s="777"/>
      <c r="I57" s="777"/>
      <c r="J57" s="777"/>
      <c r="K57" s="777"/>
      <c r="L57" s="777"/>
      <c r="M57" s="777"/>
      <c r="N57" s="777"/>
      <c r="O57" s="777"/>
      <c r="P57" s="778"/>
      <c r="Q57" s="853"/>
      <c r="R57" s="854"/>
      <c r="S57" s="854"/>
      <c r="T57" s="854"/>
      <c r="U57" s="854"/>
      <c r="V57" s="854"/>
      <c r="W57" s="854"/>
      <c r="X57" s="854"/>
      <c r="Y57" s="854"/>
      <c r="Z57" s="854"/>
      <c r="AA57" s="854"/>
      <c r="AB57" s="854"/>
      <c r="AC57" s="854"/>
      <c r="AD57" s="854"/>
      <c r="AE57" s="855"/>
      <c r="AF57" s="782"/>
      <c r="AG57" s="783"/>
      <c r="AH57" s="783"/>
      <c r="AI57" s="783"/>
      <c r="AJ57" s="784"/>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134"/>
      <c r="BK57" s="134"/>
      <c r="BL57" s="134"/>
      <c r="BM57" s="134"/>
      <c r="BN57" s="134"/>
      <c r="BO57" s="122"/>
      <c r="BP57" s="122"/>
      <c r="BQ57" s="129">
        <v>51</v>
      </c>
      <c r="BR57" s="133"/>
      <c r="BS57" s="789"/>
      <c r="BT57" s="790"/>
      <c r="BU57" s="790"/>
      <c r="BV57" s="790"/>
      <c r="BW57" s="790"/>
      <c r="BX57" s="790"/>
      <c r="BY57" s="790"/>
      <c r="BZ57" s="790"/>
      <c r="CA57" s="790"/>
      <c r="CB57" s="790"/>
      <c r="CC57" s="790"/>
      <c r="CD57" s="790"/>
      <c r="CE57" s="790"/>
      <c r="CF57" s="790"/>
      <c r="CG57" s="791"/>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03"/>
    </row>
    <row r="58" spans="1:131" s="102" customFormat="1" ht="26.25" customHeight="1">
      <c r="A58" s="131">
        <v>31</v>
      </c>
      <c r="B58" s="776"/>
      <c r="C58" s="777"/>
      <c r="D58" s="777"/>
      <c r="E58" s="777"/>
      <c r="F58" s="777"/>
      <c r="G58" s="777"/>
      <c r="H58" s="777"/>
      <c r="I58" s="777"/>
      <c r="J58" s="777"/>
      <c r="K58" s="777"/>
      <c r="L58" s="777"/>
      <c r="M58" s="777"/>
      <c r="N58" s="777"/>
      <c r="O58" s="777"/>
      <c r="P58" s="778"/>
      <c r="Q58" s="853"/>
      <c r="R58" s="854"/>
      <c r="S58" s="854"/>
      <c r="T58" s="854"/>
      <c r="U58" s="854"/>
      <c r="V58" s="854"/>
      <c r="W58" s="854"/>
      <c r="X58" s="854"/>
      <c r="Y58" s="854"/>
      <c r="Z58" s="854"/>
      <c r="AA58" s="854"/>
      <c r="AB58" s="854"/>
      <c r="AC58" s="854"/>
      <c r="AD58" s="854"/>
      <c r="AE58" s="855"/>
      <c r="AF58" s="782"/>
      <c r="AG58" s="783"/>
      <c r="AH58" s="783"/>
      <c r="AI58" s="783"/>
      <c r="AJ58" s="784"/>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134"/>
      <c r="BK58" s="134"/>
      <c r="BL58" s="134"/>
      <c r="BM58" s="134"/>
      <c r="BN58" s="134"/>
      <c r="BO58" s="122"/>
      <c r="BP58" s="122"/>
      <c r="BQ58" s="129">
        <v>52</v>
      </c>
      <c r="BR58" s="133"/>
      <c r="BS58" s="789"/>
      <c r="BT58" s="790"/>
      <c r="BU58" s="790"/>
      <c r="BV58" s="790"/>
      <c r="BW58" s="790"/>
      <c r="BX58" s="790"/>
      <c r="BY58" s="790"/>
      <c r="BZ58" s="790"/>
      <c r="CA58" s="790"/>
      <c r="CB58" s="790"/>
      <c r="CC58" s="790"/>
      <c r="CD58" s="790"/>
      <c r="CE58" s="790"/>
      <c r="CF58" s="790"/>
      <c r="CG58" s="791"/>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03"/>
    </row>
    <row r="59" spans="1:131" s="102" customFormat="1" ht="26.25" customHeight="1">
      <c r="A59" s="131">
        <v>32</v>
      </c>
      <c r="B59" s="776"/>
      <c r="C59" s="777"/>
      <c r="D59" s="777"/>
      <c r="E59" s="777"/>
      <c r="F59" s="777"/>
      <c r="G59" s="777"/>
      <c r="H59" s="777"/>
      <c r="I59" s="777"/>
      <c r="J59" s="777"/>
      <c r="K59" s="777"/>
      <c r="L59" s="777"/>
      <c r="M59" s="777"/>
      <c r="N59" s="777"/>
      <c r="O59" s="777"/>
      <c r="P59" s="778"/>
      <c r="Q59" s="853"/>
      <c r="R59" s="854"/>
      <c r="S59" s="854"/>
      <c r="T59" s="854"/>
      <c r="U59" s="854"/>
      <c r="V59" s="854"/>
      <c r="W59" s="854"/>
      <c r="X59" s="854"/>
      <c r="Y59" s="854"/>
      <c r="Z59" s="854"/>
      <c r="AA59" s="854"/>
      <c r="AB59" s="854"/>
      <c r="AC59" s="854"/>
      <c r="AD59" s="854"/>
      <c r="AE59" s="855"/>
      <c r="AF59" s="782"/>
      <c r="AG59" s="783"/>
      <c r="AH59" s="783"/>
      <c r="AI59" s="783"/>
      <c r="AJ59" s="784"/>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134"/>
      <c r="BK59" s="134"/>
      <c r="BL59" s="134"/>
      <c r="BM59" s="134"/>
      <c r="BN59" s="134"/>
      <c r="BO59" s="122"/>
      <c r="BP59" s="122"/>
      <c r="BQ59" s="129">
        <v>53</v>
      </c>
      <c r="BR59" s="133"/>
      <c r="BS59" s="789"/>
      <c r="BT59" s="790"/>
      <c r="BU59" s="790"/>
      <c r="BV59" s="790"/>
      <c r="BW59" s="790"/>
      <c r="BX59" s="790"/>
      <c r="BY59" s="790"/>
      <c r="BZ59" s="790"/>
      <c r="CA59" s="790"/>
      <c r="CB59" s="790"/>
      <c r="CC59" s="790"/>
      <c r="CD59" s="790"/>
      <c r="CE59" s="790"/>
      <c r="CF59" s="790"/>
      <c r="CG59" s="791"/>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03"/>
    </row>
    <row r="60" spans="1:131" s="102" customFormat="1" ht="26.25" customHeight="1">
      <c r="A60" s="131">
        <v>33</v>
      </c>
      <c r="B60" s="776"/>
      <c r="C60" s="777"/>
      <c r="D60" s="777"/>
      <c r="E60" s="777"/>
      <c r="F60" s="777"/>
      <c r="G60" s="777"/>
      <c r="H60" s="777"/>
      <c r="I60" s="777"/>
      <c r="J60" s="777"/>
      <c r="K60" s="777"/>
      <c r="L60" s="777"/>
      <c r="M60" s="777"/>
      <c r="N60" s="777"/>
      <c r="O60" s="777"/>
      <c r="P60" s="778"/>
      <c r="Q60" s="853"/>
      <c r="R60" s="854"/>
      <c r="S60" s="854"/>
      <c r="T60" s="854"/>
      <c r="U60" s="854"/>
      <c r="V60" s="854"/>
      <c r="W60" s="854"/>
      <c r="X60" s="854"/>
      <c r="Y60" s="854"/>
      <c r="Z60" s="854"/>
      <c r="AA60" s="854"/>
      <c r="AB60" s="854"/>
      <c r="AC60" s="854"/>
      <c r="AD60" s="854"/>
      <c r="AE60" s="855"/>
      <c r="AF60" s="782"/>
      <c r="AG60" s="783"/>
      <c r="AH60" s="783"/>
      <c r="AI60" s="783"/>
      <c r="AJ60" s="784"/>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134"/>
      <c r="BK60" s="134"/>
      <c r="BL60" s="134"/>
      <c r="BM60" s="134"/>
      <c r="BN60" s="134"/>
      <c r="BO60" s="122"/>
      <c r="BP60" s="122"/>
      <c r="BQ60" s="129">
        <v>54</v>
      </c>
      <c r="BR60" s="133"/>
      <c r="BS60" s="789"/>
      <c r="BT60" s="790"/>
      <c r="BU60" s="790"/>
      <c r="BV60" s="790"/>
      <c r="BW60" s="790"/>
      <c r="BX60" s="790"/>
      <c r="BY60" s="790"/>
      <c r="BZ60" s="790"/>
      <c r="CA60" s="790"/>
      <c r="CB60" s="790"/>
      <c r="CC60" s="790"/>
      <c r="CD60" s="790"/>
      <c r="CE60" s="790"/>
      <c r="CF60" s="790"/>
      <c r="CG60" s="791"/>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03"/>
    </row>
    <row r="61" spans="1:131" s="102" customFormat="1" ht="26.25" customHeight="1" thickBot="1">
      <c r="A61" s="131">
        <v>34</v>
      </c>
      <c r="B61" s="776"/>
      <c r="C61" s="777"/>
      <c r="D61" s="777"/>
      <c r="E61" s="777"/>
      <c r="F61" s="777"/>
      <c r="G61" s="777"/>
      <c r="H61" s="777"/>
      <c r="I61" s="777"/>
      <c r="J61" s="777"/>
      <c r="K61" s="777"/>
      <c r="L61" s="777"/>
      <c r="M61" s="777"/>
      <c r="N61" s="777"/>
      <c r="O61" s="777"/>
      <c r="P61" s="778"/>
      <c r="Q61" s="853"/>
      <c r="R61" s="854"/>
      <c r="S61" s="854"/>
      <c r="T61" s="854"/>
      <c r="U61" s="854"/>
      <c r="V61" s="854"/>
      <c r="W61" s="854"/>
      <c r="X61" s="854"/>
      <c r="Y61" s="854"/>
      <c r="Z61" s="854"/>
      <c r="AA61" s="854"/>
      <c r="AB61" s="854"/>
      <c r="AC61" s="854"/>
      <c r="AD61" s="854"/>
      <c r="AE61" s="855"/>
      <c r="AF61" s="782"/>
      <c r="AG61" s="783"/>
      <c r="AH61" s="783"/>
      <c r="AI61" s="783"/>
      <c r="AJ61" s="784"/>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134"/>
      <c r="BK61" s="134"/>
      <c r="BL61" s="134"/>
      <c r="BM61" s="134"/>
      <c r="BN61" s="134"/>
      <c r="BO61" s="122"/>
      <c r="BP61" s="122"/>
      <c r="BQ61" s="129">
        <v>55</v>
      </c>
      <c r="BR61" s="133"/>
      <c r="BS61" s="789"/>
      <c r="BT61" s="790"/>
      <c r="BU61" s="790"/>
      <c r="BV61" s="790"/>
      <c r="BW61" s="790"/>
      <c r="BX61" s="790"/>
      <c r="BY61" s="790"/>
      <c r="BZ61" s="790"/>
      <c r="CA61" s="790"/>
      <c r="CB61" s="790"/>
      <c r="CC61" s="790"/>
      <c r="CD61" s="790"/>
      <c r="CE61" s="790"/>
      <c r="CF61" s="790"/>
      <c r="CG61" s="791"/>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03"/>
    </row>
    <row r="62" spans="1:131" s="102" customFormat="1" ht="26.25" customHeight="1">
      <c r="A62" s="131">
        <v>35</v>
      </c>
      <c r="B62" s="776"/>
      <c r="C62" s="777"/>
      <c r="D62" s="777"/>
      <c r="E62" s="777"/>
      <c r="F62" s="777"/>
      <c r="G62" s="777"/>
      <c r="H62" s="777"/>
      <c r="I62" s="777"/>
      <c r="J62" s="777"/>
      <c r="K62" s="777"/>
      <c r="L62" s="777"/>
      <c r="M62" s="777"/>
      <c r="N62" s="777"/>
      <c r="O62" s="777"/>
      <c r="P62" s="778"/>
      <c r="Q62" s="853"/>
      <c r="R62" s="854"/>
      <c r="S62" s="854"/>
      <c r="T62" s="854"/>
      <c r="U62" s="854"/>
      <c r="V62" s="854"/>
      <c r="W62" s="854"/>
      <c r="X62" s="854"/>
      <c r="Y62" s="854"/>
      <c r="Z62" s="854"/>
      <c r="AA62" s="854"/>
      <c r="AB62" s="854"/>
      <c r="AC62" s="854"/>
      <c r="AD62" s="854"/>
      <c r="AE62" s="855"/>
      <c r="AF62" s="782"/>
      <c r="AG62" s="783"/>
      <c r="AH62" s="783"/>
      <c r="AI62" s="783"/>
      <c r="AJ62" s="784"/>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394</v>
      </c>
      <c r="BK62" s="811"/>
      <c r="BL62" s="811"/>
      <c r="BM62" s="811"/>
      <c r="BN62" s="812"/>
      <c r="BO62" s="122"/>
      <c r="BP62" s="122"/>
      <c r="BQ62" s="129">
        <v>56</v>
      </c>
      <c r="BR62" s="133"/>
      <c r="BS62" s="789"/>
      <c r="BT62" s="790"/>
      <c r="BU62" s="790"/>
      <c r="BV62" s="790"/>
      <c r="BW62" s="790"/>
      <c r="BX62" s="790"/>
      <c r="BY62" s="790"/>
      <c r="BZ62" s="790"/>
      <c r="CA62" s="790"/>
      <c r="CB62" s="790"/>
      <c r="CC62" s="790"/>
      <c r="CD62" s="790"/>
      <c r="CE62" s="790"/>
      <c r="CF62" s="790"/>
      <c r="CG62" s="791"/>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03"/>
    </row>
    <row r="63" spans="1:131" s="102" customFormat="1" ht="26.25" customHeight="1" thickBot="1">
      <c r="A63" s="127" t="s">
        <v>374</v>
      </c>
      <c r="B63" s="813" t="s">
        <v>393</v>
      </c>
      <c r="C63" s="814"/>
      <c r="D63" s="814"/>
      <c r="E63" s="814"/>
      <c r="F63" s="814"/>
      <c r="G63" s="814"/>
      <c r="H63" s="814"/>
      <c r="I63" s="814"/>
      <c r="J63" s="814"/>
      <c r="K63" s="814"/>
      <c r="L63" s="814"/>
      <c r="M63" s="814"/>
      <c r="N63" s="814"/>
      <c r="O63" s="814"/>
      <c r="P63" s="815"/>
      <c r="Q63" s="858"/>
      <c r="R63" s="859"/>
      <c r="S63" s="859"/>
      <c r="T63" s="859"/>
      <c r="U63" s="859"/>
      <c r="V63" s="859"/>
      <c r="W63" s="859"/>
      <c r="X63" s="859"/>
      <c r="Y63" s="859"/>
      <c r="Z63" s="859"/>
      <c r="AA63" s="859"/>
      <c r="AB63" s="859"/>
      <c r="AC63" s="859"/>
      <c r="AD63" s="859"/>
      <c r="AE63" s="860"/>
      <c r="AF63" s="861">
        <v>41494</v>
      </c>
      <c r="AG63" s="862"/>
      <c r="AH63" s="862"/>
      <c r="AI63" s="862"/>
      <c r="AJ63" s="863"/>
      <c r="AK63" s="864"/>
      <c r="AL63" s="859"/>
      <c r="AM63" s="859"/>
      <c r="AN63" s="859"/>
      <c r="AO63" s="859"/>
      <c r="AP63" s="862">
        <v>827838</v>
      </c>
      <c r="AQ63" s="862"/>
      <c r="AR63" s="862"/>
      <c r="AS63" s="862"/>
      <c r="AT63" s="862"/>
      <c r="AU63" s="862">
        <v>284538</v>
      </c>
      <c r="AV63" s="862"/>
      <c r="AW63" s="862"/>
      <c r="AX63" s="862"/>
      <c r="AY63" s="862"/>
      <c r="AZ63" s="871"/>
      <c r="BA63" s="871"/>
      <c r="BB63" s="871"/>
      <c r="BC63" s="871"/>
      <c r="BD63" s="871"/>
      <c r="BE63" s="872"/>
      <c r="BF63" s="872"/>
      <c r="BG63" s="872"/>
      <c r="BH63" s="872"/>
      <c r="BI63" s="873"/>
      <c r="BJ63" s="874" t="s">
        <v>392</v>
      </c>
      <c r="BK63" s="875"/>
      <c r="BL63" s="875"/>
      <c r="BM63" s="875"/>
      <c r="BN63" s="876"/>
      <c r="BO63" s="122"/>
      <c r="BP63" s="122"/>
      <c r="BQ63" s="129">
        <v>57</v>
      </c>
      <c r="BR63" s="133"/>
      <c r="BS63" s="789"/>
      <c r="BT63" s="790"/>
      <c r="BU63" s="790"/>
      <c r="BV63" s="790"/>
      <c r="BW63" s="790"/>
      <c r="BX63" s="790"/>
      <c r="BY63" s="790"/>
      <c r="BZ63" s="790"/>
      <c r="CA63" s="790"/>
      <c r="CB63" s="790"/>
      <c r="CC63" s="790"/>
      <c r="CD63" s="790"/>
      <c r="CE63" s="790"/>
      <c r="CF63" s="790"/>
      <c r="CG63" s="791"/>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03"/>
    </row>
    <row r="64" spans="1:131" s="102" customFormat="1" ht="26.25" customHeight="1">
      <c r="A64" s="122"/>
      <c r="B64" s="122"/>
      <c r="C64" s="122"/>
      <c r="D64" s="122"/>
      <c r="E64" s="122"/>
      <c r="F64" s="122"/>
      <c r="G64" s="122"/>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122"/>
      <c r="AN64" s="122"/>
      <c r="AO64" s="122"/>
      <c r="AP64" s="122"/>
      <c r="AQ64" s="122"/>
      <c r="AR64" s="122"/>
      <c r="AS64" s="122"/>
      <c r="AT64" s="122"/>
      <c r="AU64" s="122"/>
      <c r="AV64" s="122"/>
      <c r="AW64" s="122"/>
      <c r="AX64" s="122"/>
      <c r="AY64" s="122"/>
      <c r="AZ64" s="122"/>
      <c r="BA64" s="122"/>
      <c r="BB64" s="122"/>
      <c r="BC64" s="122"/>
      <c r="BD64" s="122"/>
      <c r="BE64" s="122"/>
      <c r="BF64" s="122"/>
      <c r="BG64" s="122"/>
      <c r="BH64" s="122"/>
      <c r="BI64" s="122"/>
      <c r="BJ64" s="122"/>
      <c r="BK64" s="122"/>
      <c r="BL64" s="122"/>
      <c r="BM64" s="122"/>
      <c r="BN64" s="122"/>
      <c r="BO64" s="122"/>
      <c r="BP64" s="122"/>
      <c r="BQ64" s="129">
        <v>58</v>
      </c>
      <c r="BR64" s="133"/>
      <c r="BS64" s="789"/>
      <c r="BT64" s="790"/>
      <c r="BU64" s="790"/>
      <c r="BV64" s="790"/>
      <c r="BW64" s="790"/>
      <c r="BX64" s="790"/>
      <c r="BY64" s="790"/>
      <c r="BZ64" s="790"/>
      <c r="CA64" s="790"/>
      <c r="CB64" s="790"/>
      <c r="CC64" s="790"/>
      <c r="CD64" s="790"/>
      <c r="CE64" s="790"/>
      <c r="CF64" s="790"/>
      <c r="CG64" s="791"/>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03"/>
    </row>
    <row r="65" spans="1:131" s="102" customFormat="1" ht="26.25" customHeight="1" thickBot="1">
      <c r="A65" s="134" t="s">
        <v>391</v>
      </c>
      <c r="B65" s="134"/>
      <c r="C65" s="134"/>
      <c r="D65" s="134"/>
      <c r="E65" s="134"/>
      <c r="F65" s="134"/>
      <c r="G65" s="134"/>
      <c r="H65" s="134"/>
      <c r="I65" s="134"/>
      <c r="J65" s="134"/>
      <c r="K65" s="134"/>
      <c r="L65" s="134"/>
      <c r="M65" s="134"/>
      <c r="N65" s="134"/>
      <c r="O65" s="134"/>
      <c r="P65" s="134"/>
      <c r="Q65" s="134"/>
      <c r="R65" s="134"/>
      <c r="S65" s="134"/>
      <c r="T65" s="134"/>
      <c r="U65" s="134"/>
      <c r="V65" s="134"/>
      <c r="W65" s="134"/>
      <c r="X65" s="134"/>
      <c r="Y65" s="134"/>
      <c r="Z65" s="134"/>
      <c r="AA65" s="134"/>
      <c r="AB65" s="134"/>
      <c r="AC65" s="134"/>
      <c r="AD65" s="134"/>
      <c r="AE65" s="134"/>
      <c r="AF65" s="134"/>
      <c r="AG65" s="134"/>
      <c r="AH65" s="134"/>
      <c r="AI65" s="134"/>
      <c r="AJ65" s="134"/>
      <c r="AK65" s="134"/>
      <c r="AL65" s="134"/>
      <c r="AM65" s="134"/>
      <c r="AN65" s="134"/>
      <c r="AO65" s="134"/>
      <c r="AP65" s="134"/>
      <c r="AQ65" s="134"/>
      <c r="AR65" s="134"/>
      <c r="AS65" s="134"/>
      <c r="AT65" s="134"/>
      <c r="AU65" s="134"/>
      <c r="AV65" s="134"/>
      <c r="AW65" s="134"/>
      <c r="AX65" s="134"/>
      <c r="AY65" s="134"/>
      <c r="AZ65" s="134"/>
      <c r="BA65" s="134"/>
      <c r="BB65" s="134"/>
      <c r="BC65" s="134"/>
      <c r="BD65" s="134"/>
      <c r="BE65" s="122"/>
      <c r="BF65" s="122"/>
      <c r="BG65" s="122"/>
      <c r="BH65" s="122"/>
      <c r="BI65" s="122"/>
      <c r="BJ65" s="122"/>
      <c r="BK65" s="122"/>
      <c r="BL65" s="122"/>
      <c r="BM65" s="122"/>
      <c r="BN65" s="122"/>
      <c r="BO65" s="122"/>
      <c r="BP65" s="122"/>
      <c r="BQ65" s="129">
        <v>59</v>
      </c>
      <c r="BR65" s="133"/>
      <c r="BS65" s="789"/>
      <c r="BT65" s="790"/>
      <c r="BU65" s="790"/>
      <c r="BV65" s="790"/>
      <c r="BW65" s="790"/>
      <c r="BX65" s="790"/>
      <c r="BY65" s="790"/>
      <c r="BZ65" s="790"/>
      <c r="CA65" s="790"/>
      <c r="CB65" s="790"/>
      <c r="CC65" s="790"/>
      <c r="CD65" s="790"/>
      <c r="CE65" s="790"/>
      <c r="CF65" s="790"/>
      <c r="CG65" s="791"/>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03"/>
    </row>
    <row r="66" spans="1:131" s="102" customFormat="1" ht="26.25" customHeight="1">
      <c r="A66" s="741" t="s">
        <v>390</v>
      </c>
      <c r="B66" s="742"/>
      <c r="C66" s="742"/>
      <c r="D66" s="742"/>
      <c r="E66" s="742"/>
      <c r="F66" s="742"/>
      <c r="G66" s="742"/>
      <c r="H66" s="742"/>
      <c r="I66" s="742"/>
      <c r="J66" s="742"/>
      <c r="K66" s="742"/>
      <c r="L66" s="742"/>
      <c r="M66" s="742"/>
      <c r="N66" s="742"/>
      <c r="O66" s="742"/>
      <c r="P66" s="743"/>
      <c r="Q66" s="747" t="s">
        <v>389</v>
      </c>
      <c r="R66" s="748"/>
      <c r="S66" s="748"/>
      <c r="T66" s="748"/>
      <c r="U66" s="749"/>
      <c r="V66" s="747" t="s">
        <v>388</v>
      </c>
      <c r="W66" s="748"/>
      <c r="X66" s="748"/>
      <c r="Y66" s="748"/>
      <c r="Z66" s="749"/>
      <c r="AA66" s="747" t="s">
        <v>387</v>
      </c>
      <c r="AB66" s="748"/>
      <c r="AC66" s="748"/>
      <c r="AD66" s="748"/>
      <c r="AE66" s="749"/>
      <c r="AF66" s="866" t="s">
        <v>386</v>
      </c>
      <c r="AG66" s="833"/>
      <c r="AH66" s="833"/>
      <c r="AI66" s="833"/>
      <c r="AJ66" s="867"/>
      <c r="AK66" s="747" t="s">
        <v>385</v>
      </c>
      <c r="AL66" s="742"/>
      <c r="AM66" s="742"/>
      <c r="AN66" s="742"/>
      <c r="AO66" s="743"/>
      <c r="AP66" s="747" t="s">
        <v>384</v>
      </c>
      <c r="AQ66" s="748"/>
      <c r="AR66" s="748"/>
      <c r="AS66" s="748"/>
      <c r="AT66" s="749"/>
      <c r="AU66" s="747" t="s">
        <v>383</v>
      </c>
      <c r="AV66" s="748"/>
      <c r="AW66" s="748"/>
      <c r="AX66" s="748"/>
      <c r="AY66" s="749"/>
      <c r="AZ66" s="747" t="s">
        <v>382</v>
      </c>
      <c r="BA66" s="748"/>
      <c r="BB66" s="748"/>
      <c r="BC66" s="748"/>
      <c r="BD66" s="754"/>
      <c r="BE66" s="122"/>
      <c r="BF66" s="122"/>
      <c r="BG66" s="122"/>
      <c r="BH66" s="122"/>
      <c r="BI66" s="122"/>
      <c r="BJ66" s="122"/>
      <c r="BK66" s="122"/>
      <c r="BL66" s="122"/>
      <c r="BM66" s="122"/>
      <c r="BN66" s="122"/>
      <c r="BO66" s="122"/>
      <c r="BP66" s="122"/>
      <c r="BQ66" s="129">
        <v>60</v>
      </c>
      <c r="BR66" s="128"/>
      <c r="BS66" s="890"/>
      <c r="BT66" s="891"/>
      <c r="BU66" s="891"/>
      <c r="BV66" s="891"/>
      <c r="BW66" s="891"/>
      <c r="BX66" s="891"/>
      <c r="BY66" s="891"/>
      <c r="BZ66" s="891"/>
      <c r="CA66" s="891"/>
      <c r="CB66" s="891"/>
      <c r="CC66" s="891"/>
      <c r="CD66" s="891"/>
      <c r="CE66" s="891"/>
      <c r="CF66" s="891"/>
      <c r="CG66" s="892"/>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03"/>
    </row>
    <row r="67" spans="1:131" s="102" customFormat="1" ht="26.25" customHeight="1" thickBot="1">
      <c r="A67" s="744"/>
      <c r="B67" s="745"/>
      <c r="C67" s="745"/>
      <c r="D67" s="745"/>
      <c r="E67" s="745"/>
      <c r="F67" s="745"/>
      <c r="G67" s="745"/>
      <c r="H67" s="745"/>
      <c r="I67" s="745"/>
      <c r="J67" s="745"/>
      <c r="K67" s="745"/>
      <c r="L67" s="745"/>
      <c r="M67" s="745"/>
      <c r="N67" s="745"/>
      <c r="O67" s="745"/>
      <c r="P67" s="746"/>
      <c r="Q67" s="750"/>
      <c r="R67" s="751"/>
      <c r="S67" s="751"/>
      <c r="T67" s="751"/>
      <c r="U67" s="752"/>
      <c r="V67" s="750"/>
      <c r="W67" s="751"/>
      <c r="X67" s="751"/>
      <c r="Y67" s="751"/>
      <c r="Z67" s="752"/>
      <c r="AA67" s="750"/>
      <c r="AB67" s="751"/>
      <c r="AC67" s="751"/>
      <c r="AD67" s="751"/>
      <c r="AE67" s="752"/>
      <c r="AF67" s="868"/>
      <c r="AG67" s="836"/>
      <c r="AH67" s="836"/>
      <c r="AI67" s="836"/>
      <c r="AJ67" s="869"/>
      <c r="AK67" s="870"/>
      <c r="AL67" s="745"/>
      <c r="AM67" s="745"/>
      <c r="AN67" s="745"/>
      <c r="AO67" s="746"/>
      <c r="AP67" s="750"/>
      <c r="AQ67" s="751"/>
      <c r="AR67" s="751"/>
      <c r="AS67" s="751"/>
      <c r="AT67" s="752"/>
      <c r="AU67" s="750"/>
      <c r="AV67" s="751"/>
      <c r="AW67" s="751"/>
      <c r="AX67" s="751"/>
      <c r="AY67" s="752"/>
      <c r="AZ67" s="750"/>
      <c r="BA67" s="751"/>
      <c r="BB67" s="751"/>
      <c r="BC67" s="751"/>
      <c r="BD67" s="756"/>
      <c r="BE67" s="122"/>
      <c r="BF67" s="122"/>
      <c r="BG67" s="122"/>
      <c r="BH67" s="122"/>
      <c r="BI67" s="122"/>
      <c r="BJ67" s="122"/>
      <c r="BK67" s="122"/>
      <c r="BL67" s="122"/>
      <c r="BM67" s="122"/>
      <c r="BN67" s="122"/>
      <c r="BO67" s="122"/>
      <c r="BP67" s="122"/>
      <c r="BQ67" s="129">
        <v>61</v>
      </c>
      <c r="BR67" s="128"/>
      <c r="BS67" s="890"/>
      <c r="BT67" s="891"/>
      <c r="BU67" s="891"/>
      <c r="BV67" s="891"/>
      <c r="BW67" s="891"/>
      <c r="BX67" s="891"/>
      <c r="BY67" s="891"/>
      <c r="BZ67" s="891"/>
      <c r="CA67" s="891"/>
      <c r="CB67" s="891"/>
      <c r="CC67" s="891"/>
      <c r="CD67" s="891"/>
      <c r="CE67" s="891"/>
      <c r="CF67" s="891"/>
      <c r="CG67" s="892"/>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03"/>
    </row>
    <row r="68" spans="1:131" s="102" customFormat="1" ht="26.25" customHeight="1" thickTop="1">
      <c r="A68" s="132">
        <v>1</v>
      </c>
      <c r="B68" s="883" t="s">
        <v>381</v>
      </c>
      <c r="C68" s="884"/>
      <c r="D68" s="884"/>
      <c r="E68" s="884"/>
      <c r="F68" s="884"/>
      <c r="G68" s="884"/>
      <c r="H68" s="884"/>
      <c r="I68" s="884"/>
      <c r="J68" s="884"/>
      <c r="K68" s="884"/>
      <c r="L68" s="884"/>
      <c r="M68" s="884"/>
      <c r="N68" s="884"/>
      <c r="O68" s="884"/>
      <c r="P68" s="885"/>
      <c r="Q68" s="886">
        <v>11</v>
      </c>
      <c r="R68" s="887"/>
      <c r="S68" s="887"/>
      <c r="T68" s="887"/>
      <c r="U68" s="887"/>
      <c r="V68" s="887">
        <v>9</v>
      </c>
      <c r="W68" s="887"/>
      <c r="X68" s="887"/>
      <c r="Y68" s="887"/>
      <c r="Z68" s="887"/>
      <c r="AA68" s="887">
        <v>2</v>
      </c>
      <c r="AB68" s="887"/>
      <c r="AC68" s="887"/>
      <c r="AD68" s="887"/>
      <c r="AE68" s="887"/>
      <c r="AF68" s="887">
        <v>2</v>
      </c>
      <c r="AG68" s="887"/>
      <c r="AH68" s="887"/>
      <c r="AI68" s="887"/>
      <c r="AJ68" s="887"/>
      <c r="AK68" s="887" t="s">
        <v>376</v>
      </c>
      <c r="AL68" s="887"/>
      <c r="AM68" s="887"/>
      <c r="AN68" s="887"/>
      <c r="AO68" s="887"/>
      <c r="AP68" s="887" t="s">
        <v>376</v>
      </c>
      <c r="AQ68" s="887"/>
      <c r="AR68" s="887"/>
      <c r="AS68" s="887"/>
      <c r="AT68" s="887"/>
      <c r="AU68" s="887" t="s">
        <v>376</v>
      </c>
      <c r="AV68" s="887"/>
      <c r="AW68" s="887"/>
      <c r="AX68" s="887"/>
      <c r="AY68" s="887"/>
      <c r="AZ68" s="888"/>
      <c r="BA68" s="888"/>
      <c r="BB68" s="888"/>
      <c r="BC68" s="888"/>
      <c r="BD68" s="889"/>
      <c r="BE68" s="122"/>
      <c r="BF68" s="122"/>
      <c r="BG68" s="122"/>
      <c r="BH68" s="122"/>
      <c r="BI68" s="122"/>
      <c r="BJ68" s="122"/>
      <c r="BK68" s="122"/>
      <c r="BL68" s="122"/>
      <c r="BM68" s="122"/>
      <c r="BN68" s="122"/>
      <c r="BO68" s="122"/>
      <c r="BP68" s="122"/>
      <c r="BQ68" s="129">
        <v>62</v>
      </c>
      <c r="BR68" s="128"/>
      <c r="BS68" s="890"/>
      <c r="BT68" s="891"/>
      <c r="BU68" s="891"/>
      <c r="BV68" s="891"/>
      <c r="BW68" s="891"/>
      <c r="BX68" s="891"/>
      <c r="BY68" s="891"/>
      <c r="BZ68" s="891"/>
      <c r="CA68" s="891"/>
      <c r="CB68" s="891"/>
      <c r="CC68" s="891"/>
      <c r="CD68" s="891"/>
      <c r="CE68" s="891"/>
      <c r="CF68" s="891"/>
      <c r="CG68" s="892"/>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03"/>
    </row>
    <row r="69" spans="1:131" s="102" customFormat="1" ht="26.25" customHeight="1">
      <c r="A69" s="131">
        <v>2</v>
      </c>
      <c r="B69" s="895" t="s">
        <v>380</v>
      </c>
      <c r="C69" s="896"/>
      <c r="D69" s="896"/>
      <c r="E69" s="896"/>
      <c r="F69" s="896"/>
      <c r="G69" s="896"/>
      <c r="H69" s="896"/>
      <c r="I69" s="896"/>
      <c r="J69" s="896"/>
      <c r="K69" s="896"/>
      <c r="L69" s="896"/>
      <c r="M69" s="896"/>
      <c r="N69" s="896"/>
      <c r="O69" s="896"/>
      <c r="P69" s="897"/>
      <c r="Q69" s="898">
        <v>9</v>
      </c>
      <c r="R69" s="846"/>
      <c r="S69" s="846"/>
      <c r="T69" s="846"/>
      <c r="U69" s="846"/>
      <c r="V69" s="846">
        <v>6</v>
      </c>
      <c r="W69" s="846"/>
      <c r="X69" s="846"/>
      <c r="Y69" s="846"/>
      <c r="Z69" s="846"/>
      <c r="AA69" s="846">
        <v>3</v>
      </c>
      <c r="AB69" s="846"/>
      <c r="AC69" s="846"/>
      <c r="AD69" s="846"/>
      <c r="AE69" s="846"/>
      <c r="AF69" s="846">
        <v>3</v>
      </c>
      <c r="AG69" s="846"/>
      <c r="AH69" s="846"/>
      <c r="AI69" s="846"/>
      <c r="AJ69" s="846"/>
      <c r="AK69" s="846" t="s">
        <v>376</v>
      </c>
      <c r="AL69" s="846"/>
      <c r="AM69" s="846"/>
      <c r="AN69" s="846"/>
      <c r="AO69" s="846"/>
      <c r="AP69" s="846" t="s">
        <v>376</v>
      </c>
      <c r="AQ69" s="846"/>
      <c r="AR69" s="846"/>
      <c r="AS69" s="846"/>
      <c r="AT69" s="846"/>
      <c r="AU69" s="846" t="s">
        <v>376</v>
      </c>
      <c r="AV69" s="846"/>
      <c r="AW69" s="846"/>
      <c r="AX69" s="846"/>
      <c r="AY69" s="846"/>
      <c r="AZ69" s="893"/>
      <c r="BA69" s="893"/>
      <c r="BB69" s="893"/>
      <c r="BC69" s="893"/>
      <c r="BD69" s="894"/>
      <c r="BE69" s="122"/>
      <c r="BF69" s="122"/>
      <c r="BG69" s="122"/>
      <c r="BH69" s="122"/>
      <c r="BI69" s="122"/>
      <c r="BJ69" s="122"/>
      <c r="BK69" s="122"/>
      <c r="BL69" s="122"/>
      <c r="BM69" s="122"/>
      <c r="BN69" s="122"/>
      <c r="BO69" s="122"/>
      <c r="BP69" s="122"/>
      <c r="BQ69" s="129">
        <v>63</v>
      </c>
      <c r="BR69" s="128"/>
      <c r="BS69" s="890"/>
      <c r="BT69" s="891"/>
      <c r="BU69" s="891"/>
      <c r="BV69" s="891"/>
      <c r="BW69" s="891"/>
      <c r="BX69" s="891"/>
      <c r="BY69" s="891"/>
      <c r="BZ69" s="891"/>
      <c r="CA69" s="891"/>
      <c r="CB69" s="891"/>
      <c r="CC69" s="891"/>
      <c r="CD69" s="891"/>
      <c r="CE69" s="891"/>
      <c r="CF69" s="891"/>
      <c r="CG69" s="892"/>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03"/>
    </row>
    <row r="70" spans="1:131" s="102" customFormat="1" ht="26.25" customHeight="1">
      <c r="A70" s="131">
        <v>3</v>
      </c>
      <c r="B70" s="895" t="s">
        <v>379</v>
      </c>
      <c r="C70" s="896"/>
      <c r="D70" s="896"/>
      <c r="E70" s="896"/>
      <c r="F70" s="896"/>
      <c r="G70" s="896"/>
      <c r="H70" s="896"/>
      <c r="I70" s="896"/>
      <c r="J70" s="896"/>
      <c r="K70" s="896"/>
      <c r="L70" s="896"/>
      <c r="M70" s="896"/>
      <c r="N70" s="896"/>
      <c r="O70" s="896"/>
      <c r="P70" s="897"/>
      <c r="Q70" s="898">
        <v>13</v>
      </c>
      <c r="R70" s="846"/>
      <c r="S70" s="846"/>
      <c r="T70" s="846"/>
      <c r="U70" s="846"/>
      <c r="V70" s="846">
        <v>10</v>
      </c>
      <c r="W70" s="846"/>
      <c r="X70" s="846"/>
      <c r="Y70" s="846"/>
      <c r="Z70" s="846"/>
      <c r="AA70" s="846">
        <v>3</v>
      </c>
      <c r="AB70" s="846"/>
      <c r="AC70" s="846"/>
      <c r="AD70" s="846"/>
      <c r="AE70" s="846"/>
      <c r="AF70" s="846">
        <v>3</v>
      </c>
      <c r="AG70" s="846"/>
      <c r="AH70" s="846"/>
      <c r="AI70" s="846"/>
      <c r="AJ70" s="846"/>
      <c r="AK70" s="846" t="s">
        <v>376</v>
      </c>
      <c r="AL70" s="846"/>
      <c r="AM70" s="846"/>
      <c r="AN70" s="846"/>
      <c r="AO70" s="846"/>
      <c r="AP70" s="846" t="s">
        <v>376</v>
      </c>
      <c r="AQ70" s="846"/>
      <c r="AR70" s="846"/>
      <c r="AS70" s="846"/>
      <c r="AT70" s="846"/>
      <c r="AU70" s="846" t="s">
        <v>376</v>
      </c>
      <c r="AV70" s="846"/>
      <c r="AW70" s="846"/>
      <c r="AX70" s="846"/>
      <c r="AY70" s="846"/>
      <c r="AZ70" s="893"/>
      <c r="BA70" s="893"/>
      <c r="BB70" s="893"/>
      <c r="BC70" s="893"/>
      <c r="BD70" s="894"/>
      <c r="BE70" s="122"/>
      <c r="BF70" s="122"/>
      <c r="BG70" s="122"/>
      <c r="BH70" s="122"/>
      <c r="BI70" s="122"/>
      <c r="BJ70" s="122"/>
      <c r="BK70" s="122"/>
      <c r="BL70" s="122"/>
      <c r="BM70" s="122"/>
      <c r="BN70" s="122"/>
      <c r="BO70" s="122"/>
      <c r="BP70" s="122"/>
      <c r="BQ70" s="129">
        <v>64</v>
      </c>
      <c r="BR70" s="128"/>
      <c r="BS70" s="890"/>
      <c r="BT70" s="891"/>
      <c r="BU70" s="891"/>
      <c r="BV70" s="891"/>
      <c r="BW70" s="891"/>
      <c r="BX70" s="891"/>
      <c r="BY70" s="891"/>
      <c r="BZ70" s="891"/>
      <c r="CA70" s="891"/>
      <c r="CB70" s="891"/>
      <c r="CC70" s="891"/>
      <c r="CD70" s="891"/>
      <c r="CE70" s="891"/>
      <c r="CF70" s="891"/>
      <c r="CG70" s="892"/>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03"/>
    </row>
    <row r="71" spans="1:131" s="102" customFormat="1" ht="26.25" customHeight="1">
      <c r="A71" s="131">
        <v>4</v>
      </c>
      <c r="B71" s="895" t="s">
        <v>378</v>
      </c>
      <c r="C71" s="896"/>
      <c r="D71" s="896"/>
      <c r="E71" s="896"/>
      <c r="F71" s="896"/>
      <c r="G71" s="896"/>
      <c r="H71" s="896"/>
      <c r="I71" s="896"/>
      <c r="J71" s="896"/>
      <c r="K71" s="896"/>
      <c r="L71" s="896"/>
      <c r="M71" s="896"/>
      <c r="N71" s="896"/>
      <c r="O71" s="896"/>
      <c r="P71" s="897"/>
      <c r="Q71" s="898">
        <v>339793.84899999999</v>
      </c>
      <c r="R71" s="846"/>
      <c r="S71" s="846"/>
      <c r="T71" s="846"/>
      <c r="U71" s="846"/>
      <c r="V71" s="846">
        <v>327330.34700000001</v>
      </c>
      <c r="W71" s="846"/>
      <c r="X71" s="846"/>
      <c r="Y71" s="846"/>
      <c r="Z71" s="846"/>
      <c r="AA71" s="846">
        <v>12463.501999999979</v>
      </c>
      <c r="AB71" s="846"/>
      <c r="AC71" s="846"/>
      <c r="AD71" s="846"/>
      <c r="AE71" s="846"/>
      <c r="AF71" s="846">
        <v>12464</v>
      </c>
      <c r="AG71" s="846"/>
      <c r="AH71" s="846"/>
      <c r="AI71" s="846"/>
      <c r="AJ71" s="846"/>
      <c r="AK71" s="846" t="s">
        <v>376</v>
      </c>
      <c r="AL71" s="846"/>
      <c r="AM71" s="846"/>
      <c r="AN71" s="846"/>
      <c r="AO71" s="846"/>
      <c r="AP71" s="846" t="s">
        <v>376</v>
      </c>
      <c r="AQ71" s="846"/>
      <c r="AR71" s="846"/>
      <c r="AS71" s="846"/>
      <c r="AT71" s="846"/>
      <c r="AU71" s="846" t="s">
        <v>376</v>
      </c>
      <c r="AV71" s="846"/>
      <c r="AW71" s="846"/>
      <c r="AX71" s="846"/>
      <c r="AY71" s="846"/>
      <c r="AZ71" s="893"/>
      <c r="BA71" s="893"/>
      <c r="BB71" s="893"/>
      <c r="BC71" s="893"/>
      <c r="BD71" s="894"/>
      <c r="BE71" s="122"/>
      <c r="BF71" s="122"/>
      <c r="BG71" s="122"/>
      <c r="BH71" s="122"/>
      <c r="BI71" s="122"/>
      <c r="BJ71" s="122"/>
      <c r="BK71" s="122"/>
      <c r="BL71" s="122"/>
      <c r="BM71" s="122"/>
      <c r="BN71" s="122"/>
      <c r="BO71" s="122"/>
      <c r="BP71" s="122"/>
      <c r="BQ71" s="129">
        <v>65</v>
      </c>
      <c r="BR71" s="128"/>
      <c r="BS71" s="890"/>
      <c r="BT71" s="891"/>
      <c r="BU71" s="891"/>
      <c r="BV71" s="891"/>
      <c r="BW71" s="891"/>
      <c r="BX71" s="891"/>
      <c r="BY71" s="891"/>
      <c r="BZ71" s="891"/>
      <c r="CA71" s="891"/>
      <c r="CB71" s="891"/>
      <c r="CC71" s="891"/>
      <c r="CD71" s="891"/>
      <c r="CE71" s="891"/>
      <c r="CF71" s="891"/>
      <c r="CG71" s="892"/>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03"/>
    </row>
    <row r="72" spans="1:131" s="102" customFormat="1" ht="26.25" customHeight="1">
      <c r="A72" s="131">
        <v>5</v>
      </c>
      <c r="B72" s="895" t="s">
        <v>377</v>
      </c>
      <c r="C72" s="896"/>
      <c r="D72" s="896"/>
      <c r="E72" s="896"/>
      <c r="F72" s="896"/>
      <c r="G72" s="896"/>
      <c r="H72" s="896"/>
      <c r="I72" s="896"/>
      <c r="J72" s="896"/>
      <c r="K72" s="896"/>
      <c r="L72" s="896"/>
      <c r="M72" s="896"/>
      <c r="N72" s="896"/>
      <c r="O72" s="896"/>
      <c r="P72" s="897"/>
      <c r="Q72" s="898">
        <v>1913</v>
      </c>
      <c r="R72" s="846"/>
      <c r="S72" s="846"/>
      <c r="T72" s="846"/>
      <c r="U72" s="846"/>
      <c r="V72" s="846">
        <v>1851</v>
      </c>
      <c r="W72" s="846"/>
      <c r="X72" s="846"/>
      <c r="Y72" s="846"/>
      <c r="Z72" s="846"/>
      <c r="AA72" s="846">
        <v>62</v>
      </c>
      <c r="AB72" s="846"/>
      <c r="AC72" s="846"/>
      <c r="AD72" s="846"/>
      <c r="AE72" s="846"/>
      <c r="AF72" s="846">
        <v>62</v>
      </c>
      <c r="AG72" s="846"/>
      <c r="AH72" s="846"/>
      <c r="AI72" s="846"/>
      <c r="AJ72" s="846"/>
      <c r="AK72" s="846" t="s">
        <v>376</v>
      </c>
      <c r="AL72" s="846"/>
      <c r="AM72" s="846"/>
      <c r="AN72" s="846"/>
      <c r="AO72" s="846"/>
      <c r="AP72" s="846" t="s">
        <v>376</v>
      </c>
      <c r="AQ72" s="846"/>
      <c r="AR72" s="846"/>
      <c r="AS72" s="846"/>
      <c r="AT72" s="846"/>
      <c r="AU72" s="846" t="s">
        <v>376</v>
      </c>
      <c r="AV72" s="846"/>
      <c r="AW72" s="846"/>
      <c r="AX72" s="846"/>
      <c r="AY72" s="846"/>
      <c r="AZ72" s="893"/>
      <c r="BA72" s="893"/>
      <c r="BB72" s="893"/>
      <c r="BC72" s="893"/>
      <c r="BD72" s="894"/>
      <c r="BE72" s="122"/>
      <c r="BF72" s="122"/>
      <c r="BG72" s="122"/>
      <c r="BH72" s="122"/>
      <c r="BI72" s="122"/>
      <c r="BJ72" s="122"/>
      <c r="BK72" s="122"/>
      <c r="BL72" s="122"/>
      <c r="BM72" s="122"/>
      <c r="BN72" s="122"/>
      <c r="BO72" s="122"/>
      <c r="BP72" s="122"/>
      <c r="BQ72" s="129">
        <v>66</v>
      </c>
      <c r="BR72" s="128"/>
      <c r="BS72" s="890"/>
      <c r="BT72" s="891"/>
      <c r="BU72" s="891"/>
      <c r="BV72" s="891"/>
      <c r="BW72" s="891"/>
      <c r="BX72" s="891"/>
      <c r="BY72" s="891"/>
      <c r="BZ72" s="891"/>
      <c r="CA72" s="891"/>
      <c r="CB72" s="891"/>
      <c r="CC72" s="891"/>
      <c r="CD72" s="891"/>
      <c r="CE72" s="891"/>
      <c r="CF72" s="891"/>
      <c r="CG72" s="892"/>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03"/>
    </row>
    <row r="73" spans="1:131" s="102" customFormat="1" ht="26.25" customHeight="1">
      <c r="A73" s="131">
        <v>6</v>
      </c>
      <c r="B73" s="895"/>
      <c r="C73" s="896"/>
      <c r="D73" s="896"/>
      <c r="E73" s="896"/>
      <c r="F73" s="896"/>
      <c r="G73" s="896"/>
      <c r="H73" s="896"/>
      <c r="I73" s="896"/>
      <c r="J73" s="896"/>
      <c r="K73" s="896"/>
      <c r="L73" s="896"/>
      <c r="M73" s="896"/>
      <c r="N73" s="896"/>
      <c r="O73" s="896"/>
      <c r="P73" s="897"/>
      <c r="Q73" s="898"/>
      <c r="R73" s="846"/>
      <c r="S73" s="846"/>
      <c r="T73" s="846"/>
      <c r="U73" s="846"/>
      <c r="V73" s="846"/>
      <c r="W73" s="846"/>
      <c r="X73" s="846"/>
      <c r="Y73" s="846"/>
      <c r="Z73" s="846"/>
      <c r="AA73" s="846"/>
      <c r="AB73" s="846"/>
      <c r="AC73" s="846"/>
      <c r="AD73" s="846"/>
      <c r="AE73" s="846"/>
      <c r="AF73" s="846"/>
      <c r="AG73" s="846"/>
      <c r="AH73" s="846"/>
      <c r="AI73" s="846"/>
      <c r="AJ73" s="846"/>
      <c r="AK73" s="846"/>
      <c r="AL73" s="846"/>
      <c r="AM73" s="846"/>
      <c r="AN73" s="846"/>
      <c r="AO73" s="846"/>
      <c r="AP73" s="846"/>
      <c r="AQ73" s="846"/>
      <c r="AR73" s="846"/>
      <c r="AS73" s="846"/>
      <c r="AT73" s="846"/>
      <c r="AU73" s="846"/>
      <c r="AV73" s="846"/>
      <c r="AW73" s="846"/>
      <c r="AX73" s="846"/>
      <c r="AY73" s="846"/>
      <c r="AZ73" s="893"/>
      <c r="BA73" s="893"/>
      <c r="BB73" s="893"/>
      <c r="BC73" s="893"/>
      <c r="BD73" s="894"/>
      <c r="BE73" s="122"/>
      <c r="BF73" s="122"/>
      <c r="BG73" s="122"/>
      <c r="BH73" s="122"/>
      <c r="BI73" s="122"/>
      <c r="BJ73" s="122"/>
      <c r="BK73" s="122"/>
      <c r="BL73" s="122"/>
      <c r="BM73" s="122"/>
      <c r="BN73" s="122"/>
      <c r="BO73" s="122"/>
      <c r="BP73" s="122"/>
      <c r="BQ73" s="129">
        <v>67</v>
      </c>
      <c r="BR73" s="128"/>
      <c r="BS73" s="890"/>
      <c r="BT73" s="891"/>
      <c r="BU73" s="891"/>
      <c r="BV73" s="891"/>
      <c r="BW73" s="891"/>
      <c r="BX73" s="891"/>
      <c r="BY73" s="891"/>
      <c r="BZ73" s="891"/>
      <c r="CA73" s="891"/>
      <c r="CB73" s="891"/>
      <c r="CC73" s="891"/>
      <c r="CD73" s="891"/>
      <c r="CE73" s="891"/>
      <c r="CF73" s="891"/>
      <c r="CG73" s="892"/>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03"/>
    </row>
    <row r="74" spans="1:131" s="102" customFormat="1" ht="26.25" customHeight="1">
      <c r="A74" s="131">
        <v>7</v>
      </c>
      <c r="B74" s="895"/>
      <c r="C74" s="896"/>
      <c r="D74" s="896"/>
      <c r="E74" s="896"/>
      <c r="F74" s="896"/>
      <c r="G74" s="896"/>
      <c r="H74" s="896"/>
      <c r="I74" s="896"/>
      <c r="J74" s="896"/>
      <c r="K74" s="896"/>
      <c r="L74" s="896"/>
      <c r="M74" s="896"/>
      <c r="N74" s="896"/>
      <c r="O74" s="896"/>
      <c r="P74" s="897"/>
      <c r="Q74" s="898"/>
      <c r="R74" s="846"/>
      <c r="S74" s="846"/>
      <c r="T74" s="846"/>
      <c r="U74" s="846"/>
      <c r="V74" s="846"/>
      <c r="W74" s="846"/>
      <c r="X74" s="846"/>
      <c r="Y74" s="846"/>
      <c r="Z74" s="846"/>
      <c r="AA74" s="846"/>
      <c r="AB74" s="846"/>
      <c r="AC74" s="846"/>
      <c r="AD74" s="846"/>
      <c r="AE74" s="846"/>
      <c r="AF74" s="846"/>
      <c r="AG74" s="846"/>
      <c r="AH74" s="846"/>
      <c r="AI74" s="846"/>
      <c r="AJ74" s="846"/>
      <c r="AK74" s="846"/>
      <c r="AL74" s="846"/>
      <c r="AM74" s="846"/>
      <c r="AN74" s="846"/>
      <c r="AO74" s="846"/>
      <c r="AP74" s="846"/>
      <c r="AQ74" s="846"/>
      <c r="AR74" s="846"/>
      <c r="AS74" s="846"/>
      <c r="AT74" s="846"/>
      <c r="AU74" s="846"/>
      <c r="AV74" s="846"/>
      <c r="AW74" s="846"/>
      <c r="AX74" s="846"/>
      <c r="AY74" s="846"/>
      <c r="AZ74" s="893"/>
      <c r="BA74" s="893"/>
      <c r="BB74" s="893"/>
      <c r="BC74" s="893"/>
      <c r="BD74" s="894"/>
      <c r="BE74" s="122"/>
      <c r="BF74" s="122"/>
      <c r="BG74" s="122"/>
      <c r="BH74" s="122"/>
      <c r="BI74" s="122"/>
      <c r="BJ74" s="122"/>
      <c r="BK74" s="122"/>
      <c r="BL74" s="122"/>
      <c r="BM74" s="122"/>
      <c r="BN74" s="122"/>
      <c r="BO74" s="122"/>
      <c r="BP74" s="122"/>
      <c r="BQ74" s="129">
        <v>68</v>
      </c>
      <c r="BR74" s="128"/>
      <c r="BS74" s="890"/>
      <c r="BT74" s="891"/>
      <c r="BU74" s="891"/>
      <c r="BV74" s="891"/>
      <c r="BW74" s="891"/>
      <c r="BX74" s="891"/>
      <c r="BY74" s="891"/>
      <c r="BZ74" s="891"/>
      <c r="CA74" s="891"/>
      <c r="CB74" s="891"/>
      <c r="CC74" s="891"/>
      <c r="CD74" s="891"/>
      <c r="CE74" s="891"/>
      <c r="CF74" s="891"/>
      <c r="CG74" s="892"/>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03"/>
    </row>
    <row r="75" spans="1:131" s="102" customFormat="1" ht="26.25" customHeight="1">
      <c r="A75" s="131">
        <v>8</v>
      </c>
      <c r="B75" s="895"/>
      <c r="C75" s="896"/>
      <c r="D75" s="896"/>
      <c r="E75" s="896"/>
      <c r="F75" s="896"/>
      <c r="G75" s="896"/>
      <c r="H75" s="896"/>
      <c r="I75" s="896"/>
      <c r="J75" s="896"/>
      <c r="K75" s="896"/>
      <c r="L75" s="896"/>
      <c r="M75" s="896"/>
      <c r="N75" s="896"/>
      <c r="O75" s="896"/>
      <c r="P75" s="897"/>
      <c r="Q75" s="899"/>
      <c r="R75" s="900"/>
      <c r="S75" s="900"/>
      <c r="T75" s="900"/>
      <c r="U75" s="845"/>
      <c r="V75" s="901"/>
      <c r="W75" s="900"/>
      <c r="X75" s="900"/>
      <c r="Y75" s="900"/>
      <c r="Z75" s="845"/>
      <c r="AA75" s="901"/>
      <c r="AB75" s="900"/>
      <c r="AC75" s="900"/>
      <c r="AD75" s="900"/>
      <c r="AE75" s="845"/>
      <c r="AF75" s="901"/>
      <c r="AG75" s="900"/>
      <c r="AH75" s="900"/>
      <c r="AI75" s="900"/>
      <c r="AJ75" s="845"/>
      <c r="AK75" s="901"/>
      <c r="AL75" s="900"/>
      <c r="AM75" s="900"/>
      <c r="AN75" s="900"/>
      <c r="AO75" s="845"/>
      <c r="AP75" s="901"/>
      <c r="AQ75" s="900"/>
      <c r="AR75" s="900"/>
      <c r="AS75" s="900"/>
      <c r="AT75" s="845"/>
      <c r="AU75" s="901"/>
      <c r="AV75" s="900"/>
      <c r="AW75" s="900"/>
      <c r="AX75" s="900"/>
      <c r="AY75" s="845"/>
      <c r="AZ75" s="893"/>
      <c r="BA75" s="893"/>
      <c r="BB75" s="893"/>
      <c r="BC75" s="893"/>
      <c r="BD75" s="894"/>
      <c r="BE75" s="122"/>
      <c r="BF75" s="122"/>
      <c r="BG75" s="122"/>
      <c r="BH75" s="122"/>
      <c r="BI75" s="122"/>
      <c r="BJ75" s="122"/>
      <c r="BK75" s="122"/>
      <c r="BL75" s="122"/>
      <c r="BM75" s="122"/>
      <c r="BN75" s="122"/>
      <c r="BO75" s="122"/>
      <c r="BP75" s="122"/>
      <c r="BQ75" s="129">
        <v>69</v>
      </c>
      <c r="BR75" s="128"/>
      <c r="BS75" s="890"/>
      <c r="BT75" s="891"/>
      <c r="BU75" s="891"/>
      <c r="BV75" s="891"/>
      <c r="BW75" s="891"/>
      <c r="BX75" s="891"/>
      <c r="BY75" s="891"/>
      <c r="BZ75" s="891"/>
      <c r="CA75" s="891"/>
      <c r="CB75" s="891"/>
      <c r="CC75" s="891"/>
      <c r="CD75" s="891"/>
      <c r="CE75" s="891"/>
      <c r="CF75" s="891"/>
      <c r="CG75" s="892"/>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03"/>
    </row>
    <row r="76" spans="1:131" s="102" customFormat="1" ht="26.25" customHeight="1">
      <c r="A76" s="131">
        <v>9</v>
      </c>
      <c r="B76" s="895"/>
      <c r="C76" s="896"/>
      <c r="D76" s="896"/>
      <c r="E76" s="896"/>
      <c r="F76" s="896"/>
      <c r="G76" s="896"/>
      <c r="H76" s="896"/>
      <c r="I76" s="896"/>
      <c r="J76" s="896"/>
      <c r="K76" s="896"/>
      <c r="L76" s="896"/>
      <c r="M76" s="896"/>
      <c r="N76" s="896"/>
      <c r="O76" s="896"/>
      <c r="P76" s="897"/>
      <c r="Q76" s="899"/>
      <c r="R76" s="900"/>
      <c r="S76" s="900"/>
      <c r="T76" s="900"/>
      <c r="U76" s="845"/>
      <c r="V76" s="901"/>
      <c r="W76" s="900"/>
      <c r="X76" s="900"/>
      <c r="Y76" s="900"/>
      <c r="Z76" s="845"/>
      <c r="AA76" s="901"/>
      <c r="AB76" s="900"/>
      <c r="AC76" s="900"/>
      <c r="AD76" s="900"/>
      <c r="AE76" s="845"/>
      <c r="AF76" s="901"/>
      <c r="AG76" s="900"/>
      <c r="AH76" s="900"/>
      <c r="AI76" s="900"/>
      <c r="AJ76" s="845"/>
      <c r="AK76" s="901"/>
      <c r="AL76" s="900"/>
      <c r="AM76" s="900"/>
      <c r="AN76" s="900"/>
      <c r="AO76" s="845"/>
      <c r="AP76" s="901"/>
      <c r="AQ76" s="900"/>
      <c r="AR76" s="900"/>
      <c r="AS76" s="900"/>
      <c r="AT76" s="845"/>
      <c r="AU76" s="901"/>
      <c r="AV76" s="900"/>
      <c r="AW76" s="900"/>
      <c r="AX76" s="900"/>
      <c r="AY76" s="845"/>
      <c r="AZ76" s="893"/>
      <c r="BA76" s="893"/>
      <c r="BB76" s="893"/>
      <c r="BC76" s="893"/>
      <c r="BD76" s="894"/>
      <c r="BE76" s="122"/>
      <c r="BF76" s="122"/>
      <c r="BG76" s="122"/>
      <c r="BH76" s="122"/>
      <c r="BI76" s="122"/>
      <c r="BJ76" s="122"/>
      <c r="BK76" s="122"/>
      <c r="BL76" s="122"/>
      <c r="BM76" s="122"/>
      <c r="BN76" s="122"/>
      <c r="BO76" s="122"/>
      <c r="BP76" s="122"/>
      <c r="BQ76" s="129">
        <v>70</v>
      </c>
      <c r="BR76" s="128"/>
      <c r="BS76" s="890"/>
      <c r="BT76" s="891"/>
      <c r="BU76" s="891"/>
      <c r="BV76" s="891"/>
      <c r="BW76" s="891"/>
      <c r="BX76" s="891"/>
      <c r="BY76" s="891"/>
      <c r="BZ76" s="891"/>
      <c r="CA76" s="891"/>
      <c r="CB76" s="891"/>
      <c r="CC76" s="891"/>
      <c r="CD76" s="891"/>
      <c r="CE76" s="891"/>
      <c r="CF76" s="891"/>
      <c r="CG76" s="892"/>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03"/>
    </row>
    <row r="77" spans="1:131" s="102" customFormat="1" ht="26.25" customHeight="1">
      <c r="A77" s="131">
        <v>10</v>
      </c>
      <c r="B77" s="895"/>
      <c r="C77" s="896"/>
      <c r="D77" s="896"/>
      <c r="E77" s="896"/>
      <c r="F77" s="896"/>
      <c r="G77" s="896"/>
      <c r="H77" s="896"/>
      <c r="I77" s="896"/>
      <c r="J77" s="896"/>
      <c r="K77" s="896"/>
      <c r="L77" s="896"/>
      <c r="M77" s="896"/>
      <c r="N77" s="896"/>
      <c r="O77" s="896"/>
      <c r="P77" s="897"/>
      <c r="Q77" s="899"/>
      <c r="R77" s="900"/>
      <c r="S77" s="900"/>
      <c r="T77" s="900"/>
      <c r="U77" s="845"/>
      <c r="V77" s="901"/>
      <c r="W77" s="900"/>
      <c r="X77" s="900"/>
      <c r="Y77" s="900"/>
      <c r="Z77" s="845"/>
      <c r="AA77" s="901"/>
      <c r="AB77" s="900"/>
      <c r="AC77" s="900"/>
      <c r="AD77" s="900"/>
      <c r="AE77" s="845"/>
      <c r="AF77" s="901"/>
      <c r="AG77" s="900"/>
      <c r="AH77" s="900"/>
      <c r="AI77" s="900"/>
      <c r="AJ77" s="845"/>
      <c r="AK77" s="901"/>
      <c r="AL77" s="900"/>
      <c r="AM77" s="900"/>
      <c r="AN77" s="900"/>
      <c r="AO77" s="845"/>
      <c r="AP77" s="901"/>
      <c r="AQ77" s="900"/>
      <c r="AR77" s="900"/>
      <c r="AS77" s="900"/>
      <c r="AT77" s="845"/>
      <c r="AU77" s="901"/>
      <c r="AV77" s="900"/>
      <c r="AW77" s="900"/>
      <c r="AX77" s="900"/>
      <c r="AY77" s="845"/>
      <c r="AZ77" s="893"/>
      <c r="BA77" s="893"/>
      <c r="BB77" s="893"/>
      <c r="BC77" s="893"/>
      <c r="BD77" s="894"/>
      <c r="BE77" s="122"/>
      <c r="BF77" s="122"/>
      <c r="BG77" s="122"/>
      <c r="BH77" s="122"/>
      <c r="BI77" s="122"/>
      <c r="BJ77" s="122"/>
      <c r="BK77" s="122"/>
      <c r="BL77" s="122"/>
      <c r="BM77" s="122"/>
      <c r="BN77" s="122"/>
      <c r="BO77" s="122"/>
      <c r="BP77" s="122"/>
      <c r="BQ77" s="129">
        <v>71</v>
      </c>
      <c r="BR77" s="128"/>
      <c r="BS77" s="890"/>
      <c r="BT77" s="891"/>
      <c r="BU77" s="891"/>
      <c r="BV77" s="891"/>
      <c r="BW77" s="891"/>
      <c r="BX77" s="891"/>
      <c r="BY77" s="891"/>
      <c r="BZ77" s="891"/>
      <c r="CA77" s="891"/>
      <c r="CB77" s="891"/>
      <c r="CC77" s="891"/>
      <c r="CD77" s="891"/>
      <c r="CE77" s="891"/>
      <c r="CF77" s="891"/>
      <c r="CG77" s="892"/>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03"/>
    </row>
    <row r="78" spans="1:131" s="102" customFormat="1" ht="26.25" customHeight="1">
      <c r="A78" s="131">
        <v>11</v>
      </c>
      <c r="B78" s="895"/>
      <c r="C78" s="896"/>
      <c r="D78" s="896"/>
      <c r="E78" s="896"/>
      <c r="F78" s="896"/>
      <c r="G78" s="896"/>
      <c r="H78" s="896"/>
      <c r="I78" s="896"/>
      <c r="J78" s="896"/>
      <c r="K78" s="896"/>
      <c r="L78" s="896"/>
      <c r="M78" s="896"/>
      <c r="N78" s="896"/>
      <c r="O78" s="896"/>
      <c r="P78" s="897"/>
      <c r="Q78" s="898"/>
      <c r="R78" s="846"/>
      <c r="S78" s="846"/>
      <c r="T78" s="846"/>
      <c r="U78" s="846"/>
      <c r="V78" s="846"/>
      <c r="W78" s="846"/>
      <c r="X78" s="846"/>
      <c r="Y78" s="846"/>
      <c r="Z78" s="846"/>
      <c r="AA78" s="846"/>
      <c r="AB78" s="846"/>
      <c r="AC78" s="846"/>
      <c r="AD78" s="846"/>
      <c r="AE78" s="846"/>
      <c r="AF78" s="846"/>
      <c r="AG78" s="846"/>
      <c r="AH78" s="846"/>
      <c r="AI78" s="846"/>
      <c r="AJ78" s="846"/>
      <c r="AK78" s="846"/>
      <c r="AL78" s="846"/>
      <c r="AM78" s="846"/>
      <c r="AN78" s="846"/>
      <c r="AO78" s="846"/>
      <c r="AP78" s="846"/>
      <c r="AQ78" s="846"/>
      <c r="AR78" s="846"/>
      <c r="AS78" s="846"/>
      <c r="AT78" s="846"/>
      <c r="AU78" s="846"/>
      <c r="AV78" s="846"/>
      <c r="AW78" s="846"/>
      <c r="AX78" s="846"/>
      <c r="AY78" s="846"/>
      <c r="AZ78" s="893"/>
      <c r="BA78" s="893"/>
      <c r="BB78" s="893"/>
      <c r="BC78" s="893"/>
      <c r="BD78" s="894"/>
      <c r="BE78" s="122"/>
      <c r="BF78" s="122"/>
      <c r="BG78" s="122"/>
      <c r="BH78" s="122"/>
      <c r="BI78" s="122"/>
      <c r="BJ78" s="120"/>
      <c r="BK78" s="120"/>
      <c r="BL78" s="120"/>
      <c r="BM78" s="120"/>
      <c r="BN78" s="120"/>
      <c r="BO78" s="122"/>
      <c r="BP78" s="122"/>
      <c r="BQ78" s="129">
        <v>72</v>
      </c>
      <c r="BR78" s="128"/>
      <c r="BS78" s="890"/>
      <c r="BT78" s="891"/>
      <c r="BU78" s="891"/>
      <c r="BV78" s="891"/>
      <c r="BW78" s="891"/>
      <c r="BX78" s="891"/>
      <c r="BY78" s="891"/>
      <c r="BZ78" s="891"/>
      <c r="CA78" s="891"/>
      <c r="CB78" s="891"/>
      <c r="CC78" s="891"/>
      <c r="CD78" s="891"/>
      <c r="CE78" s="891"/>
      <c r="CF78" s="891"/>
      <c r="CG78" s="892"/>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03"/>
    </row>
    <row r="79" spans="1:131" s="102" customFormat="1" ht="26.25" customHeight="1">
      <c r="A79" s="131">
        <v>12</v>
      </c>
      <c r="B79" s="895"/>
      <c r="C79" s="896"/>
      <c r="D79" s="896"/>
      <c r="E79" s="896"/>
      <c r="F79" s="896"/>
      <c r="G79" s="896"/>
      <c r="H79" s="896"/>
      <c r="I79" s="896"/>
      <c r="J79" s="896"/>
      <c r="K79" s="896"/>
      <c r="L79" s="896"/>
      <c r="M79" s="896"/>
      <c r="N79" s="896"/>
      <c r="O79" s="896"/>
      <c r="P79" s="897"/>
      <c r="Q79" s="898"/>
      <c r="R79" s="846"/>
      <c r="S79" s="846"/>
      <c r="T79" s="846"/>
      <c r="U79" s="846"/>
      <c r="V79" s="846"/>
      <c r="W79" s="846"/>
      <c r="X79" s="846"/>
      <c r="Y79" s="846"/>
      <c r="Z79" s="846"/>
      <c r="AA79" s="846"/>
      <c r="AB79" s="846"/>
      <c r="AC79" s="846"/>
      <c r="AD79" s="846"/>
      <c r="AE79" s="846"/>
      <c r="AF79" s="846"/>
      <c r="AG79" s="846"/>
      <c r="AH79" s="846"/>
      <c r="AI79" s="846"/>
      <c r="AJ79" s="846"/>
      <c r="AK79" s="846"/>
      <c r="AL79" s="846"/>
      <c r="AM79" s="846"/>
      <c r="AN79" s="846"/>
      <c r="AO79" s="846"/>
      <c r="AP79" s="846"/>
      <c r="AQ79" s="846"/>
      <c r="AR79" s="846"/>
      <c r="AS79" s="846"/>
      <c r="AT79" s="846"/>
      <c r="AU79" s="846"/>
      <c r="AV79" s="846"/>
      <c r="AW79" s="846"/>
      <c r="AX79" s="846"/>
      <c r="AY79" s="846"/>
      <c r="AZ79" s="893"/>
      <c r="BA79" s="893"/>
      <c r="BB79" s="893"/>
      <c r="BC79" s="893"/>
      <c r="BD79" s="894"/>
      <c r="BE79" s="122"/>
      <c r="BF79" s="122"/>
      <c r="BG79" s="122"/>
      <c r="BH79" s="122"/>
      <c r="BI79" s="122"/>
      <c r="BJ79" s="120"/>
      <c r="BK79" s="120"/>
      <c r="BL79" s="120"/>
      <c r="BM79" s="120"/>
      <c r="BN79" s="120"/>
      <c r="BO79" s="122"/>
      <c r="BP79" s="122"/>
      <c r="BQ79" s="129">
        <v>73</v>
      </c>
      <c r="BR79" s="128"/>
      <c r="BS79" s="890"/>
      <c r="BT79" s="891"/>
      <c r="BU79" s="891"/>
      <c r="BV79" s="891"/>
      <c r="BW79" s="891"/>
      <c r="BX79" s="891"/>
      <c r="BY79" s="891"/>
      <c r="BZ79" s="891"/>
      <c r="CA79" s="891"/>
      <c r="CB79" s="891"/>
      <c r="CC79" s="891"/>
      <c r="CD79" s="891"/>
      <c r="CE79" s="891"/>
      <c r="CF79" s="891"/>
      <c r="CG79" s="892"/>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03"/>
    </row>
    <row r="80" spans="1:131" s="102" customFormat="1" ht="26.25" customHeight="1">
      <c r="A80" s="131">
        <v>13</v>
      </c>
      <c r="B80" s="895"/>
      <c r="C80" s="896"/>
      <c r="D80" s="896"/>
      <c r="E80" s="896"/>
      <c r="F80" s="896"/>
      <c r="G80" s="896"/>
      <c r="H80" s="896"/>
      <c r="I80" s="896"/>
      <c r="J80" s="896"/>
      <c r="K80" s="896"/>
      <c r="L80" s="896"/>
      <c r="M80" s="896"/>
      <c r="N80" s="896"/>
      <c r="O80" s="896"/>
      <c r="P80" s="897"/>
      <c r="Q80" s="898"/>
      <c r="R80" s="846"/>
      <c r="S80" s="846"/>
      <c r="T80" s="846"/>
      <c r="U80" s="846"/>
      <c r="V80" s="846"/>
      <c r="W80" s="846"/>
      <c r="X80" s="846"/>
      <c r="Y80" s="846"/>
      <c r="Z80" s="846"/>
      <c r="AA80" s="846"/>
      <c r="AB80" s="846"/>
      <c r="AC80" s="846"/>
      <c r="AD80" s="846"/>
      <c r="AE80" s="846"/>
      <c r="AF80" s="846"/>
      <c r="AG80" s="846"/>
      <c r="AH80" s="846"/>
      <c r="AI80" s="846"/>
      <c r="AJ80" s="846"/>
      <c r="AK80" s="846"/>
      <c r="AL80" s="846"/>
      <c r="AM80" s="846"/>
      <c r="AN80" s="846"/>
      <c r="AO80" s="846"/>
      <c r="AP80" s="846"/>
      <c r="AQ80" s="846"/>
      <c r="AR80" s="846"/>
      <c r="AS80" s="846"/>
      <c r="AT80" s="846"/>
      <c r="AU80" s="846"/>
      <c r="AV80" s="846"/>
      <c r="AW80" s="846"/>
      <c r="AX80" s="846"/>
      <c r="AY80" s="846"/>
      <c r="AZ80" s="893"/>
      <c r="BA80" s="893"/>
      <c r="BB80" s="893"/>
      <c r="BC80" s="893"/>
      <c r="BD80" s="894"/>
      <c r="BE80" s="122"/>
      <c r="BF80" s="122"/>
      <c r="BG80" s="122"/>
      <c r="BH80" s="122"/>
      <c r="BI80" s="122"/>
      <c r="BJ80" s="122"/>
      <c r="BK80" s="122"/>
      <c r="BL80" s="122"/>
      <c r="BM80" s="122"/>
      <c r="BN80" s="122"/>
      <c r="BO80" s="122"/>
      <c r="BP80" s="122"/>
      <c r="BQ80" s="129">
        <v>74</v>
      </c>
      <c r="BR80" s="128"/>
      <c r="BS80" s="890"/>
      <c r="BT80" s="891"/>
      <c r="BU80" s="891"/>
      <c r="BV80" s="891"/>
      <c r="BW80" s="891"/>
      <c r="BX80" s="891"/>
      <c r="BY80" s="891"/>
      <c r="BZ80" s="891"/>
      <c r="CA80" s="891"/>
      <c r="CB80" s="891"/>
      <c r="CC80" s="891"/>
      <c r="CD80" s="891"/>
      <c r="CE80" s="891"/>
      <c r="CF80" s="891"/>
      <c r="CG80" s="892"/>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03"/>
    </row>
    <row r="81" spans="1:131" s="102" customFormat="1" ht="26.25" customHeight="1">
      <c r="A81" s="131">
        <v>14</v>
      </c>
      <c r="B81" s="895"/>
      <c r="C81" s="896"/>
      <c r="D81" s="896"/>
      <c r="E81" s="896"/>
      <c r="F81" s="896"/>
      <c r="G81" s="896"/>
      <c r="H81" s="896"/>
      <c r="I81" s="896"/>
      <c r="J81" s="896"/>
      <c r="K81" s="896"/>
      <c r="L81" s="896"/>
      <c r="M81" s="896"/>
      <c r="N81" s="896"/>
      <c r="O81" s="896"/>
      <c r="P81" s="897"/>
      <c r="Q81" s="898"/>
      <c r="R81" s="846"/>
      <c r="S81" s="846"/>
      <c r="T81" s="846"/>
      <c r="U81" s="846"/>
      <c r="V81" s="846"/>
      <c r="W81" s="846"/>
      <c r="X81" s="846"/>
      <c r="Y81" s="846"/>
      <c r="Z81" s="846"/>
      <c r="AA81" s="846"/>
      <c r="AB81" s="846"/>
      <c r="AC81" s="846"/>
      <c r="AD81" s="846"/>
      <c r="AE81" s="846"/>
      <c r="AF81" s="846"/>
      <c r="AG81" s="846"/>
      <c r="AH81" s="846"/>
      <c r="AI81" s="846"/>
      <c r="AJ81" s="846"/>
      <c r="AK81" s="846"/>
      <c r="AL81" s="846"/>
      <c r="AM81" s="846"/>
      <c r="AN81" s="846"/>
      <c r="AO81" s="846"/>
      <c r="AP81" s="846"/>
      <c r="AQ81" s="846"/>
      <c r="AR81" s="846"/>
      <c r="AS81" s="846"/>
      <c r="AT81" s="846"/>
      <c r="AU81" s="846"/>
      <c r="AV81" s="846"/>
      <c r="AW81" s="846"/>
      <c r="AX81" s="846"/>
      <c r="AY81" s="846"/>
      <c r="AZ81" s="893"/>
      <c r="BA81" s="893"/>
      <c r="BB81" s="893"/>
      <c r="BC81" s="893"/>
      <c r="BD81" s="894"/>
      <c r="BE81" s="122"/>
      <c r="BF81" s="122"/>
      <c r="BG81" s="122"/>
      <c r="BH81" s="122"/>
      <c r="BI81" s="122"/>
      <c r="BJ81" s="122"/>
      <c r="BK81" s="122"/>
      <c r="BL81" s="122"/>
      <c r="BM81" s="122"/>
      <c r="BN81" s="122"/>
      <c r="BO81" s="122"/>
      <c r="BP81" s="122"/>
      <c r="BQ81" s="129">
        <v>75</v>
      </c>
      <c r="BR81" s="128"/>
      <c r="BS81" s="890"/>
      <c r="BT81" s="891"/>
      <c r="BU81" s="891"/>
      <c r="BV81" s="891"/>
      <c r="BW81" s="891"/>
      <c r="BX81" s="891"/>
      <c r="BY81" s="891"/>
      <c r="BZ81" s="891"/>
      <c r="CA81" s="891"/>
      <c r="CB81" s="891"/>
      <c r="CC81" s="891"/>
      <c r="CD81" s="891"/>
      <c r="CE81" s="891"/>
      <c r="CF81" s="891"/>
      <c r="CG81" s="892"/>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03"/>
    </row>
    <row r="82" spans="1:131" s="102" customFormat="1" ht="26.25" customHeight="1">
      <c r="A82" s="131">
        <v>15</v>
      </c>
      <c r="B82" s="895"/>
      <c r="C82" s="896"/>
      <c r="D82" s="896"/>
      <c r="E82" s="896"/>
      <c r="F82" s="896"/>
      <c r="G82" s="896"/>
      <c r="H82" s="896"/>
      <c r="I82" s="896"/>
      <c r="J82" s="896"/>
      <c r="K82" s="896"/>
      <c r="L82" s="896"/>
      <c r="M82" s="896"/>
      <c r="N82" s="896"/>
      <c r="O82" s="896"/>
      <c r="P82" s="897"/>
      <c r="Q82" s="898"/>
      <c r="R82" s="846"/>
      <c r="S82" s="846"/>
      <c r="T82" s="846"/>
      <c r="U82" s="846"/>
      <c r="V82" s="846"/>
      <c r="W82" s="846"/>
      <c r="X82" s="846"/>
      <c r="Y82" s="846"/>
      <c r="Z82" s="846"/>
      <c r="AA82" s="846"/>
      <c r="AB82" s="846"/>
      <c r="AC82" s="846"/>
      <c r="AD82" s="846"/>
      <c r="AE82" s="846"/>
      <c r="AF82" s="846"/>
      <c r="AG82" s="846"/>
      <c r="AH82" s="846"/>
      <c r="AI82" s="846"/>
      <c r="AJ82" s="846"/>
      <c r="AK82" s="846"/>
      <c r="AL82" s="846"/>
      <c r="AM82" s="846"/>
      <c r="AN82" s="846"/>
      <c r="AO82" s="846"/>
      <c r="AP82" s="846"/>
      <c r="AQ82" s="846"/>
      <c r="AR82" s="846"/>
      <c r="AS82" s="846"/>
      <c r="AT82" s="846"/>
      <c r="AU82" s="846"/>
      <c r="AV82" s="846"/>
      <c r="AW82" s="846"/>
      <c r="AX82" s="846"/>
      <c r="AY82" s="846"/>
      <c r="AZ82" s="893"/>
      <c r="BA82" s="893"/>
      <c r="BB82" s="893"/>
      <c r="BC82" s="893"/>
      <c r="BD82" s="894"/>
      <c r="BE82" s="122"/>
      <c r="BF82" s="122"/>
      <c r="BG82" s="122"/>
      <c r="BH82" s="122"/>
      <c r="BI82" s="122"/>
      <c r="BJ82" s="122"/>
      <c r="BK82" s="122"/>
      <c r="BL82" s="122"/>
      <c r="BM82" s="122"/>
      <c r="BN82" s="122"/>
      <c r="BO82" s="122"/>
      <c r="BP82" s="122"/>
      <c r="BQ82" s="129">
        <v>76</v>
      </c>
      <c r="BR82" s="128"/>
      <c r="BS82" s="890"/>
      <c r="BT82" s="891"/>
      <c r="BU82" s="891"/>
      <c r="BV82" s="891"/>
      <c r="BW82" s="891"/>
      <c r="BX82" s="891"/>
      <c r="BY82" s="891"/>
      <c r="BZ82" s="891"/>
      <c r="CA82" s="891"/>
      <c r="CB82" s="891"/>
      <c r="CC82" s="891"/>
      <c r="CD82" s="891"/>
      <c r="CE82" s="891"/>
      <c r="CF82" s="891"/>
      <c r="CG82" s="892"/>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03"/>
    </row>
    <row r="83" spans="1:131" s="102" customFormat="1" ht="26.25" customHeight="1">
      <c r="A83" s="131">
        <v>16</v>
      </c>
      <c r="B83" s="895"/>
      <c r="C83" s="896"/>
      <c r="D83" s="896"/>
      <c r="E83" s="896"/>
      <c r="F83" s="896"/>
      <c r="G83" s="896"/>
      <c r="H83" s="896"/>
      <c r="I83" s="896"/>
      <c r="J83" s="896"/>
      <c r="K83" s="896"/>
      <c r="L83" s="896"/>
      <c r="M83" s="896"/>
      <c r="N83" s="896"/>
      <c r="O83" s="896"/>
      <c r="P83" s="897"/>
      <c r="Q83" s="898"/>
      <c r="R83" s="846"/>
      <c r="S83" s="846"/>
      <c r="T83" s="846"/>
      <c r="U83" s="846"/>
      <c r="V83" s="846"/>
      <c r="W83" s="846"/>
      <c r="X83" s="846"/>
      <c r="Y83" s="846"/>
      <c r="Z83" s="846"/>
      <c r="AA83" s="846"/>
      <c r="AB83" s="846"/>
      <c r="AC83" s="846"/>
      <c r="AD83" s="846"/>
      <c r="AE83" s="846"/>
      <c r="AF83" s="846"/>
      <c r="AG83" s="846"/>
      <c r="AH83" s="846"/>
      <c r="AI83" s="846"/>
      <c r="AJ83" s="846"/>
      <c r="AK83" s="846"/>
      <c r="AL83" s="846"/>
      <c r="AM83" s="846"/>
      <c r="AN83" s="846"/>
      <c r="AO83" s="846"/>
      <c r="AP83" s="846"/>
      <c r="AQ83" s="846"/>
      <c r="AR83" s="846"/>
      <c r="AS83" s="846"/>
      <c r="AT83" s="846"/>
      <c r="AU83" s="846"/>
      <c r="AV83" s="846"/>
      <c r="AW83" s="846"/>
      <c r="AX83" s="846"/>
      <c r="AY83" s="846"/>
      <c r="AZ83" s="893"/>
      <c r="BA83" s="893"/>
      <c r="BB83" s="893"/>
      <c r="BC83" s="893"/>
      <c r="BD83" s="894"/>
      <c r="BE83" s="122"/>
      <c r="BF83" s="122"/>
      <c r="BG83" s="122"/>
      <c r="BH83" s="122"/>
      <c r="BI83" s="122"/>
      <c r="BJ83" s="122"/>
      <c r="BK83" s="122"/>
      <c r="BL83" s="122"/>
      <c r="BM83" s="122"/>
      <c r="BN83" s="122"/>
      <c r="BO83" s="122"/>
      <c r="BP83" s="122"/>
      <c r="BQ83" s="129">
        <v>77</v>
      </c>
      <c r="BR83" s="128"/>
      <c r="BS83" s="890"/>
      <c r="BT83" s="891"/>
      <c r="BU83" s="891"/>
      <c r="BV83" s="891"/>
      <c r="BW83" s="891"/>
      <c r="BX83" s="891"/>
      <c r="BY83" s="891"/>
      <c r="BZ83" s="891"/>
      <c r="CA83" s="891"/>
      <c r="CB83" s="891"/>
      <c r="CC83" s="891"/>
      <c r="CD83" s="891"/>
      <c r="CE83" s="891"/>
      <c r="CF83" s="891"/>
      <c r="CG83" s="892"/>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03"/>
    </row>
    <row r="84" spans="1:131" s="102" customFormat="1" ht="26.25" customHeight="1">
      <c r="A84" s="131">
        <v>17</v>
      </c>
      <c r="B84" s="895"/>
      <c r="C84" s="896"/>
      <c r="D84" s="896"/>
      <c r="E84" s="896"/>
      <c r="F84" s="896"/>
      <c r="G84" s="896"/>
      <c r="H84" s="896"/>
      <c r="I84" s="896"/>
      <c r="J84" s="896"/>
      <c r="K84" s="896"/>
      <c r="L84" s="896"/>
      <c r="M84" s="896"/>
      <c r="N84" s="896"/>
      <c r="O84" s="896"/>
      <c r="P84" s="897"/>
      <c r="Q84" s="898"/>
      <c r="R84" s="846"/>
      <c r="S84" s="846"/>
      <c r="T84" s="846"/>
      <c r="U84" s="846"/>
      <c r="V84" s="846"/>
      <c r="W84" s="846"/>
      <c r="X84" s="846"/>
      <c r="Y84" s="846"/>
      <c r="Z84" s="846"/>
      <c r="AA84" s="846"/>
      <c r="AB84" s="846"/>
      <c r="AC84" s="846"/>
      <c r="AD84" s="846"/>
      <c r="AE84" s="846"/>
      <c r="AF84" s="846"/>
      <c r="AG84" s="846"/>
      <c r="AH84" s="846"/>
      <c r="AI84" s="846"/>
      <c r="AJ84" s="846"/>
      <c r="AK84" s="846"/>
      <c r="AL84" s="846"/>
      <c r="AM84" s="846"/>
      <c r="AN84" s="846"/>
      <c r="AO84" s="846"/>
      <c r="AP84" s="846"/>
      <c r="AQ84" s="846"/>
      <c r="AR84" s="846"/>
      <c r="AS84" s="846"/>
      <c r="AT84" s="846"/>
      <c r="AU84" s="846"/>
      <c r="AV84" s="846"/>
      <c r="AW84" s="846"/>
      <c r="AX84" s="846"/>
      <c r="AY84" s="846"/>
      <c r="AZ84" s="893"/>
      <c r="BA84" s="893"/>
      <c r="BB84" s="893"/>
      <c r="BC84" s="893"/>
      <c r="BD84" s="894"/>
      <c r="BE84" s="122"/>
      <c r="BF84" s="122"/>
      <c r="BG84" s="122"/>
      <c r="BH84" s="122"/>
      <c r="BI84" s="122"/>
      <c r="BJ84" s="122"/>
      <c r="BK84" s="122"/>
      <c r="BL84" s="122"/>
      <c r="BM84" s="122"/>
      <c r="BN84" s="122"/>
      <c r="BO84" s="122"/>
      <c r="BP84" s="122"/>
      <c r="BQ84" s="129">
        <v>78</v>
      </c>
      <c r="BR84" s="128"/>
      <c r="BS84" s="890"/>
      <c r="BT84" s="891"/>
      <c r="BU84" s="891"/>
      <c r="BV84" s="891"/>
      <c r="BW84" s="891"/>
      <c r="BX84" s="891"/>
      <c r="BY84" s="891"/>
      <c r="BZ84" s="891"/>
      <c r="CA84" s="891"/>
      <c r="CB84" s="891"/>
      <c r="CC84" s="891"/>
      <c r="CD84" s="891"/>
      <c r="CE84" s="891"/>
      <c r="CF84" s="891"/>
      <c r="CG84" s="892"/>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03"/>
    </row>
    <row r="85" spans="1:131" s="102" customFormat="1" ht="26.25" customHeight="1">
      <c r="A85" s="131">
        <v>18</v>
      </c>
      <c r="B85" s="895"/>
      <c r="C85" s="896"/>
      <c r="D85" s="896"/>
      <c r="E85" s="896"/>
      <c r="F85" s="896"/>
      <c r="G85" s="896"/>
      <c r="H85" s="896"/>
      <c r="I85" s="896"/>
      <c r="J85" s="896"/>
      <c r="K85" s="896"/>
      <c r="L85" s="896"/>
      <c r="M85" s="896"/>
      <c r="N85" s="896"/>
      <c r="O85" s="896"/>
      <c r="P85" s="897"/>
      <c r="Q85" s="898"/>
      <c r="R85" s="846"/>
      <c r="S85" s="846"/>
      <c r="T85" s="846"/>
      <c r="U85" s="846"/>
      <c r="V85" s="846"/>
      <c r="W85" s="846"/>
      <c r="X85" s="846"/>
      <c r="Y85" s="846"/>
      <c r="Z85" s="846"/>
      <c r="AA85" s="846"/>
      <c r="AB85" s="846"/>
      <c r="AC85" s="846"/>
      <c r="AD85" s="846"/>
      <c r="AE85" s="846"/>
      <c r="AF85" s="846"/>
      <c r="AG85" s="846"/>
      <c r="AH85" s="846"/>
      <c r="AI85" s="846"/>
      <c r="AJ85" s="846"/>
      <c r="AK85" s="846"/>
      <c r="AL85" s="846"/>
      <c r="AM85" s="846"/>
      <c r="AN85" s="846"/>
      <c r="AO85" s="846"/>
      <c r="AP85" s="846"/>
      <c r="AQ85" s="846"/>
      <c r="AR85" s="846"/>
      <c r="AS85" s="846"/>
      <c r="AT85" s="846"/>
      <c r="AU85" s="846"/>
      <c r="AV85" s="846"/>
      <c r="AW85" s="846"/>
      <c r="AX85" s="846"/>
      <c r="AY85" s="846"/>
      <c r="AZ85" s="893"/>
      <c r="BA85" s="893"/>
      <c r="BB85" s="893"/>
      <c r="BC85" s="893"/>
      <c r="BD85" s="894"/>
      <c r="BE85" s="122"/>
      <c r="BF85" s="122"/>
      <c r="BG85" s="122"/>
      <c r="BH85" s="122"/>
      <c r="BI85" s="122"/>
      <c r="BJ85" s="122"/>
      <c r="BK85" s="122"/>
      <c r="BL85" s="122"/>
      <c r="BM85" s="122"/>
      <c r="BN85" s="122"/>
      <c r="BO85" s="122"/>
      <c r="BP85" s="122"/>
      <c r="BQ85" s="129">
        <v>79</v>
      </c>
      <c r="BR85" s="128"/>
      <c r="BS85" s="890"/>
      <c r="BT85" s="891"/>
      <c r="BU85" s="891"/>
      <c r="BV85" s="891"/>
      <c r="BW85" s="891"/>
      <c r="BX85" s="891"/>
      <c r="BY85" s="891"/>
      <c r="BZ85" s="891"/>
      <c r="CA85" s="891"/>
      <c r="CB85" s="891"/>
      <c r="CC85" s="891"/>
      <c r="CD85" s="891"/>
      <c r="CE85" s="891"/>
      <c r="CF85" s="891"/>
      <c r="CG85" s="892"/>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03"/>
    </row>
    <row r="86" spans="1:131" s="102" customFormat="1" ht="26.25" customHeight="1">
      <c r="A86" s="131">
        <v>19</v>
      </c>
      <c r="B86" s="895"/>
      <c r="C86" s="896"/>
      <c r="D86" s="896"/>
      <c r="E86" s="896"/>
      <c r="F86" s="896"/>
      <c r="G86" s="896"/>
      <c r="H86" s="896"/>
      <c r="I86" s="896"/>
      <c r="J86" s="896"/>
      <c r="K86" s="896"/>
      <c r="L86" s="896"/>
      <c r="M86" s="896"/>
      <c r="N86" s="896"/>
      <c r="O86" s="896"/>
      <c r="P86" s="897"/>
      <c r="Q86" s="898"/>
      <c r="R86" s="846"/>
      <c r="S86" s="846"/>
      <c r="T86" s="846"/>
      <c r="U86" s="846"/>
      <c r="V86" s="846"/>
      <c r="W86" s="846"/>
      <c r="X86" s="846"/>
      <c r="Y86" s="846"/>
      <c r="Z86" s="846"/>
      <c r="AA86" s="846"/>
      <c r="AB86" s="846"/>
      <c r="AC86" s="846"/>
      <c r="AD86" s="846"/>
      <c r="AE86" s="846"/>
      <c r="AF86" s="846"/>
      <c r="AG86" s="846"/>
      <c r="AH86" s="846"/>
      <c r="AI86" s="846"/>
      <c r="AJ86" s="846"/>
      <c r="AK86" s="846"/>
      <c r="AL86" s="846"/>
      <c r="AM86" s="846"/>
      <c r="AN86" s="846"/>
      <c r="AO86" s="846"/>
      <c r="AP86" s="846"/>
      <c r="AQ86" s="846"/>
      <c r="AR86" s="846"/>
      <c r="AS86" s="846"/>
      <c r="AT86" s="846"/>
      <c r="AU86" s="846"/>
      <c r="AV86" s="846"/>
      <c r="AW86" s="846"/>
      <c r="AX86" s="846"/>
      <c r="AY86" s="846"/>
      <c r="AZ86" s="893"/>
      <c r="BA86" s="893"/>
      <c r="BB86" s="893"/>
      <c r="BC86" s="893"/>
      <c r="BD86" s="894"/>
      <c r="BE86" s="122"/>
      <c r="BF86" s="122"/>
      <c r="BG86" s="122"/>
      <c r="BH86" s="122"/>
      <c r="BI86" s="122"/>
      <c r="BJ86" s="122"/>
      <c r="BK86" s="122"/>
      <c r="BL86" s="122"/>
      <c r="BM86" s="122"/>
      <c r="BN86" s="122"/>
      <c r="BO86" s="122"/>
      <c r="BP86" s="122"/>
      <c r="BQ86" s="129">
        <v>80</v>
      </c>
      <c r="BR86" s="128"/>
      <c r="BS86" s="890"/>
      <c r="BT86" s="891"/>
      <c r="BU86" s="891"/>
      <c r="BV86" s="891"/>
      <c r="BW86" s="891"/>
      <c r="BX86" s="891"/>
      <c r="BY86" s="891"/>
      <c r="BZ86" s="891"/>
      <c r="CA86" s="891"/>
      <c r="CB86" s="891"/>
      <c r="CC86" s="891"/>
      <c r="CD86" s="891"/>
      <c r="CE86" s="891"/>
      <c r="CF86" s="891"/>
      <c r="CG86" s="892"/>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03"/>
    </row>
    <row r="87" spans="1:131" s="102" customFormat="1" ht="26.25" customHeight="1">
      <c r="A87" s="130">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122"/>
      <c r="BF87" s="122"/>
      <c r="BG87" s="122"/>
      <c r="BH87" s="122"/>
      <c r="BI87" s="122"/>
      <c r="BJ87" s="122"/>
      <c r="BK87" s="122"/>
      <c r="BL87" s="122"/>
      <c r="BM87" s="122"/>
      <c r="BN87" s="122"/>
      <c r="BO87" s="122"/>
      <c r="BP87" s="122"/>
      <c r="BQ87" s="129">
        <v>81</v>
      </c>
      <c r="BR87" s="128"/>
      <c r="BS87" s="890"/>
      <c r="BT87" s="891"/>
      <c r="BU87" s="891"/>
      <c r="BV87" s="891"/>
      <c r="BW87" s="891"/>
      <c r="BX87" s="891"/>
      <c r="BY87" s="891"/>
      <c r="BZ87" s="891"/>
      <c r="CA87" s="891"/>
      <c r="CB87" s="891"/>
      <c r="CC87" s="891"/>
      <c r="CD87" s="891"/>
      <c r="CE87" s="891"/>
      <c r="CF87" s="891"/>
      <c r="CG87" s="892"/>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03"/>
    </row>
    <row r="88" spans="1:131" s="102" customFormat="1" ht="26.25" customHeight="1" thickBot="1">
      <c r="A88" s="127" t="s">
        <v>374</v>
      </c>
      <c r="B88" s="813" t="s">
        <v>375</v>
      </c>
      <c r="C88" s="814"/>
      <c r="D88" s="814"/>
      <c r="E88" s="814"/>
      <c r="F88" s="814"/>
      <c r="G88" s="814"/>
      <c r="H88" s="814"/>
      <c r="I88" s="814"/>
      <c r="J88" s="814"/>
      <c r="K88" s="814"/>
      <c r="L88" s="814"/>
      <c r="M88" s="814"/>
      <c r="N88" s="814"/>
      <c r="O88" s="814"/>
      <c r="P88" s="815"/>
      <c r="Q88" s="858"/>
      <c r="R88" s="859"/>
      <c r="S88" s="859"/>
      <c r="T88" s="859"/>
      <c r="U88" s="859"/>
      <c r="V88" s="859"/>
      <c r="W88" s="859"/>
      <c r="X88" s="859"/>
      <c r="Y88" s="859"/>
      <c r="Z88" s="859"/>
      <c r="AA88" s="859"/>
      <c r="AB88" s="859"/>
      <c r="AC88" s="859"/>
      <c r="AD88" s="859"/>
      <c r="AE88" s="859"/>
      <c r="AF88" s="862">
        <v>12534</v>
      </c>
      <c r="AG88" s="862"/>
      <c r="AH88" s="862"/>
      <c r="AI88" s="862"/>
      <c r="AJ88" s="862"/>
      <c r="AK88" s="859"/>
      <c r="AL88" s="859"/>
      <c r="AM88" s="859"/>
      <c r="AN88" s="859"/>
      <c r="AO88" s="859"/>
      <c r="AP88" s="862"/>
      <c r="AQ88" s="862"/>
      <c r="AR88" s="862"/>
      <c r="AS88" s="862"/>
      <c r="AT88" s="862"/>
      <c r="AU88" s="862"/>
      <c r="AV88" s="862"/>
      <c r="AW88" s="862"/>
      <c r="AX88" s="862"/>
      <c r="AY88" s="862"/>
      <c r="AZ88" s="872"/>
      <c r="BA88" s="872"/>
      <c r="BB88" s="872"/>
      <c r="BC88" s="872"/>
      <c r="BD88" s="873"/>
      <c r="BE88" s="122"/>
      <c r="BF88" s="122"/>
      <c r="BG88" s="122"/>
      <c r="BH88" s="122"/>
      <c r="BI88" s="122"/>
      <c r="BJ88" s="122"/>
      <c r="BK88" s="122"/>
      <c r="BL88" s="122"/>
      <c r="BM88" s="122"/>
      <c r="BN88" s="122"/>
      <c r="BO88" s="122"/>
      <c r="BP88" s="122"/>
      <c r="BQ88" s="129">
        <v>82</v>
      </c>
      <c r="BR88" s="128"/>
      <c r="BS88" s="890"/>
      <c r="BT88" s="891"/>
      <c r="BU88" s="891"/>
      <c r="BV88" s="891"/>
      <c r="BW88" s="891"/>
      <c r="BX88" s="891"/>
      <c r="BY88" s="891"/>
      <c r="BZ88" s="891"/>
      <c r="CA88" s="891"/>
      <c r="CB88" s="891"/>
      <c r="CC88" s="891"/>
      <c r="CD88" s="891"/>
      <c r="CE88" s="891"/>
      <c r="CF88" s="891"/>
      <c r="CG88" s="892"/>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03"/>
    </row>
    <row r="89" spans="1:131" s="102" customFormat="1" ht="26.25" hidden="1" customHeight="1">
      <c r="A89" s="126"/>
      <c r="B89" s="125"/>
      <c r="C89" s="125"/>
      <c r="D89" s="125"/>
      <c r="E89" s="125"/>
      <c r="F89" s="125"/>
      <c r="G89" s="125"/>
      <c r="H89" s="125"/>
      <c r="I89" s="125"/>
      <c r="J89" s="125"/>
      <c r="K89" s="125"/>
      <c r="L89" s="125"/>
      <c r="M89" s="125"/>
      <c r="N89" s="125"/>
      <c r="O89" s="125"/>
      <c r="P89" s="125"/>
      <c r="Q89" s="124"/>
      <c r="R89" s="124"/>
      <c r="S89" s="124"/>
      <c r="T89" s="124"/>
      <c r="U89" s="124"/>
      <c r="V89" s="124"/>
      <c r="W89" s="124"/>
      <c r="X89" s="124"/>
      <c r="Y89" s="124"/>
      <c r="Z89" s="124"/>
      <c r="AA89" s="124"/>
      <c r="AB89" s="124"/>
      <c r="AC89" s="124"/>
      <c r="AD89" s="124"/>
      <c r="AE89" s="124"/>
      <c r="AF89" s="124"/>
      <c r="AG89" s="124"/>
      <c r="AH89" s="124"/>
      <c r="AI89" s="124"/>
      <c r="AJ89" s="124"/>
      <c r="AK89" s="124"/>
      <c r="AL89" s="124"/>
      <c r="AM89" s="124"/>
      <c r="AN89" s="124"/>
      <c r="AO89" s="124"/>
      <c r="AP89" s="124"/>
      <c r="AQ89" s="124"/>
      <c r="AR89" s="124"/>
      <c r="AS89" s="124"/>
      <c r="AT89" s="124"/>
      <c r="AU89" s="124"/>
      <c r="AV89" s="124"/>
      <c r="AW89" s="124"/>
      <c r="AX89" s="124"/>
      <c r="AY89" s="124"/>
      <c r="AZ89" s="123"/>
      <c r="BA89" s="123"/>
      <c r="BB89" s="123"/>
      <c r="BC89" s="123"/>
      <c r="BD89" s="123"/>
      <c r="BE89" s="122"/>
      <c r="BF89" s="122"/>
      <c r="BG89" s="122"/>
      <c r="BH89" s="122"/>
      <c r="BI89" s="122"/>
      <c r="BJ89" s="122"/>
      <c r="BK89" s="122"/>
      <c r="BL89" s="122"/>
      <c r="BM89" s="122"/>
      <c r="BN89" s="122"/>
      <c r="BO89" s="122"/>
      <c r="BP89" s="122"/>
      <c r="BQ89" s="129">
        <v>83</v>
      </c>
      <c r="BR89" s="128"/>
      <c r="BS89" s="890"/>
      <c r="BT89" s="891"/>
      <c r="BU89" s="891"/>
      <c r="BV89" s="891"/>
      <c r="BW89" s="891"/>
      <c r="BX89" s="891"/>
      <c r="BY89" s="891"/>
      <c r="BZ89" s="891"/>
      <c r="CA89" s="891"/>
      <c r="CB89" s="891"/>
      <c r="CC89" s="891"/>
      <c r="CD89" s="891"/>
      <c r="CE89" s="891"/>
      <c r="CF89" s="891"/>
      <c r="CG89" s="892"/>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03"/>
    </row>
    <row r="90" spans="1:131" s="102" customFormat="1" ht="26.25" hidden="1" customHeight="1">
      <c r="A90" s="126"/>
      <c r="B90" s="125"/>
      <c r="C90" s="125"/>
      <c r="D90" s="125"/>
      <c r="E90" s="125"/>
      <c r="F90" s="125"/>
      <c r="G90" s="125"/>
      <c r="H90" s="125"/>
      <c r="I90" s="125"/>
      <c r="J90" s="125"/>
      <c r="K90" s="125"/>
      <c r="L90" s="125"/>
      <c r="M90" s="125"/>
      <c r="N90" s="125"/>
      <c r="O90" s="125"/>
      <c r="P90" s="125"/>
      <c r="Q90" s="124"/>
      <c r="R90" s="124"/>
      <c r="S90" s="124"/>
      <c r="T90" s="124"/>
      <c r="U90" s="124"/>
      <c r="V90" s="124"/>
      <c r="W90" s="124"/>
      <c r="X90" s="124"/>
      <c r="Y90" s="124"/>
      <c r="Z90" s="124"/>
      <c r="AA90" s="124"/>
      <c r="AB90" s="124"/>
      <c r="AC90" s="124"/>
      <c r="AD90" s="124"/>
      <c r="AE90" s="124"/>
      <c r="AF90" s="124"/>
      <c r="AG90" s="124"/>
      <c r="AH90" s="124"/>
      <c r="AI90" s="124"/>
      <c r="AJ90" s="124"/>
      <c r="AK90" s="124"/>
      <c r="AL90" s="124"/>
      <c r="AM90" s="124"/>
      <c r="AN90" s="124"/>
      <c r="AO90" s="124"/>
      <c r="AP90" s="124"/>
      <c r="AQ90" s="124"/>
      <c r="AR90" s="124"/>
      <c r="AS90" s="124"/>
      <c r="AT90" s="124"/>
      <c r="AU90" s="124"/>
      <c r="AV90" s="124"/>
      <c r="AW90" s="124"/>
      <c r="AX90" s="124"/>
      <c r="AY90" s="124"/>
      <c r="AZ90" s="123"/>
      <c r="BA90" s="123"/>
      <c r="BB90" s="123"/>
      <c r="BC90" s="123"/>
      <c r="BD90" s="123"/>
      <c r="BE90" s="122"/>
      <c r="BF90" s="122"/>
      <c r="BG90" s="122"/>
      <c r="BH90" s="122"/>
      <c r="BI90" s="122"/>
      <c r="BJ90" s="122"/>
      <c r="BK90" s="122"/>
      <c r="BL90" s="122"/>
      <c r="BM90" s="122"/>
      <c r="BN90" s="122"/>
      <c r="BO90" s="122"/>
      <c r="BP90" s="122"/>
      <c r="BQ90" s="129">
        <v>84</v>
      </c>
      <c r="BR90" s="128"/>
      <c r="BS90" s="890"/>
      <c r="BT90" s="891"/>
      <c r="BU90" s="891"/>
      <c r="BV90" s="891"/>
      <c r="BW90" s="891"/>
      <c r="BX90" s="891"/>
      <c r="BY90" s="891"/>
      <c r="BZ90" s="891"/>
      <c r="CA90" s="891"/>
      <c r="CB90" s="891"/>
      <c r="CC90" s="891"/>
      <c r="CD90" s="891"/>
      <c r="CE90" s="891"/>
      <c r="CF90" s="891"/>
      <c r="CG90" s="892"/>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03"/>
    </row>
    <row r="91" spans="1:131" s="102" customFormat="1" ht="26.25" hidden="1" customHeight="1">
      <c r="A91" s="126"/>
      <c r="B91" s="125"/>
      <c r="C91" s="125"/>
      <c r="D91" s="125"/>
      <c r="E91" s="125"/>
      <c r="F91" s="125"/>
      <c r="G91" s="125"/>
      <c r="H91" s="125"/>
      <c r="I91" s="125"/>
      <c r="J91" s="125"/>
      <c r="K91" s="125"/>
      <c r="L91" s="125"/>
      <c r="M91" s="125"/>
      <c r="N91" s="125"/>
      <c r="O91" s="125"/>
      <c r="P91" s="125"/>
      <c r="Q91" s="124"/>
      <c r="R91" s="124"/>
      <c r="S91" s="124"/>
      <c r="T91" s="124"/>
      <c r="U91" s="124"/>
      <c r="V91" s="124"/>
      <c r="W91" s="124"/>
      <c r="X91" s="124"/>
      <c r="Y91" s="124"/>
      <c r="Z91" s="124"/>
      <c r="AA91" s="124"/>
      <c r="AB91" s="124"/>
      <c r="AC91" s="124"/>
      <c r="AD91" s="124"/>
      <c r="AE91" s="124"/>
      <c r="AF91" s="124"/>
      <c r="AG91" s="124"/>
      <c r="AH91" s="124"/>
      <c r="AI91" s="124"/>
      <c r="AJ91" s="124"/>
      <c r="AK91" s="124"/>
      <c r="AL91" s="124"/>
      <c r="AM91" s="124"/>
      <c r="AN91" s="124"/>
      <c r="AO91" s="124"/>
      <c r="AP91" s="124"/>
      <c r="AQ91" s="124"/>
      <c r="AR91" s="124"/>
      <c r="AS91" s="124"/>
      <c r="AT91" s="124"/>
      <c r="AU91" s="124"/>
      <c r="AV91" s="124"/>
      <c r="AW91" s="124"/>
      <c r="AX91" s="124"/>
      <c r="AY91" s="124"/>
      <c r="AZ91" s="123"/>
      <c r="BA91" s="123"/>
      <c r="BB91" s="123"/>
      <c r="BC91" s="123"/>
      <c r="BD91" s="123"/>
      <c r="BE91" s="122"/>
      <c r="BF91" s="122"/>
      <c r="BG91" s="122"/>
      <c r="BH91" s="122"/>
      <c r="BI91" s="122"/>
      <c r="BJ91" s="122"/>
      <c r="BK91" s="122"/>
      <c r="BL91" s="122"/>
      <c r="BM91" s="122"/>
      <c r="BN91" s="122"/>
      <c r="BO91" s="122"/>
      <c r="BP91" s="122"/>
      <c r="BQ91" s="129">
        <v>85</v>
      </c>
      <c r="BR91" s="128"/>
      <c r="BS91" s="890"/>
      <c r="BT91" s="891"/>
      <c r="BU91" s="891"/>
      <c r="BV91" s="891"/>
      <c r="BW91" s="891"/>
      <c r="BX91" s="891"/>
      <c r="BY91" s="891"/>
      <c r="BZ91" s="891"/>
      <c r="CA91" s="891"/>
      <c r="CB91" s="891"/>
      <c r="CC91" s="891"/>
      <c r="CD91" s="891"/>
      <c r="CE91" s="891"/>
      <c r="CF91" s="891"/>
      <c r="CG91" s="892"/>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03"/>
    </row>
    <row r="92" spans="1:131" s="102" customFormat="1" ht="26.25" hidden="1" customHeight="1">
      <c r="A92" s="126"/>
      <c r="B92" s="125"/>
      <c r="C92" s="125"/>
      <c r="D92" s="125"/>
      <c r="E92" s="125"/>
      <c r="F92" s="125"/>
      <c r="G92" s="125"/>
      <c r="H92" s="125"/>
      <c r="I92" s="125"/>
      <c r="J92" s="125"/>
      <c r="K92" s="125"/>
      <c r="L92" s="125"/>
      <c r="M92" s="125"/>
      <c r="N92" s="125"/>
      <c r="O92" s="125"/>
      <c r="P92" s="125"/>
      <c r="Q92" s="124"/>
      <c r="R92" s="124"/>
      <c r="S92" s="124"/>
      <c r="T92" s="124"/>
      <c r="U92" s="124"/>
      <c r="V92" s="124"/>
      <c r="W92" s="124"/>
      <c r="X92" s="124"/>
      <c r="Y92" s="124"/>
      <c r="Z92" s="124"/>
      <c r="AA92" s="124"/>
      <c r="AB92" s="124"/>
      <c r="AC92" s="124"/>
      <c r="AD92" s="124"/>
      <c r="AE92" s="124"/>
      <c r="AF92" s="124"/>
      <c r="AG92" s="124"/>
      <c r="AH92" s="124"/>
      <c r="AI92" s="124"/>
      <c r="AJ92" s="124"/>
      <c r="AK92" s="124"/>
      <c r="AL92" s="124"/>
      <c r="AM92" s="124"/>
      <c r="AN92" s="124"/>
      <c r="AO92" s="124"/>
      <c r="AP92" s="124"/>
      <c r="AQ92" s="124"/>
      <c r="AR92" s="124"/>
      <c r="AS92" s="124"/>
      <c r="AT92" s="124"/>
      <c r="AU92" s="124"/>
      <c r="AV92" s="124"/>
      <c r="AW92" s="124"/>
      <c r="AX92" s="124"/>
      <c r="AY92" s="124"/>
      <c r="AZ92" s="123"/>
      <c r="BA92" s="123"/>
      <c r="BB92" s="123"/>
      <c r="BC92" s="123"/>
      <c r="BD92" s="123"/>
      <c r="BE92" s="122"/>
      <c r="BF92" s="122"/>
      <c r="BG92" s="122"/>
      <c r="BH92" s="122"/>
      <c r="BI92" s="122"/>
      <c r="BJ92" s="122"/>
      <c r="BK92" s="122"/>
      <c r="BL92" s="122"/>
      <c r="BM92" s="122"/>
      <c r="BN92" s="122"/>
      <c r="BO92" s="122"/>
      <c r="BP92" s="122"/>
      <c r="BQ92" s="129">
        <v>86</v>
      </c>
      <c r="BR92" s="128"/>
      <c r="BS92" s="890"/>
      <c r="BT92" s="891"/>
      <c r="BU92" s="891"/>
      <c r="BV92" s="891"/>
      <c r="BW92" s="891"/>
      <c r="BX92" s="891"/>
      <c r="BY92" s="891"/>
      <c r="BZ92" s="891"/>
      <c r="CA92" s="891"/>
      <c r="CB92" s="891"/>
      <c r="CC92" s="891"/>
      <c r="CD92" s="891"/>
      <c r="CE92" s="891"/>
      <c r="CF92" s="891"/>
      <c r="CG92" s="892"/>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03"/>
    </row>
    <row r="93" spans="1:131" s="102" customFormat="1" ht="26.25" hidden="1" customHeight="1">
      <c r="A93" s="126"/>
      <c r="B93" s="125"/>
      <c r="C93" s="125"/>
      <c r="D93" s="125"/>
      <c r="E93" s="125"/>
      <c r="F93" s="125"/>
      <c r="G93" s="125"/>
      <c r="H93" s="125"/>
      <c r="I93" s="125"/>
      <c r="J93" s="125"/>
      <c r="K93" s="125"/>
      <c r="L93" s="125"/>
      <c r="M93" s="125"/>
      <c r="N93" s="125"/>
      <c r="O93" s="125"/>
      <c r="P93" s="125"/>
      <c r="Q93" s="124"/>
      <c r="R93" s="124"/>
      <c r="S93" s="124"/>
      <c r="T93" s="124"/>
      <c r="U93" s="124"/>
      <c r="V93" s="124"/>
      <c r="W93" s="124"/>
      <c r="X93" s="124"/>
      <c r="Y93" s="124"/>
      <c r="Z93" s="124"/>
      <c r="AA93" s="124"/>
      <c r="AB93" s="124"/>
      <c r="AC93" s="124"/>
      <c r="AD93" s="124"/>
      <c r="AE93" s="124"/>
      <c r="AF93" s="124"/>
      <c r="AG93" s="124"/>
      <c r="AH93" s="124"/>
      <c r="AI93" s="124"/>
      <c r="AJ93" s="124"/>
      <c r="AK93" s="124"/>
      <c r="AL93" s="124"/>
      <c r="AM93" s="124"/>
      <c r="AN93" s="124"/>
      <c r="AO93" s="124"/>
      <c r="AP93" s="124"/>
      <c r="AQ93" s="124"/>
      <c r="AR93" s="124"/>
      <c r="AS93" s="124"/>
      <c r="AT93" s="124"/>
      <c r="AU93" s="124"/>
      <c r="AV93" s="124"/>
      <c r="AW93" s="124"/>
      <c r="AX93" s="124"/>
      <c r="AY93" s="124"/>
      <c r="AZ93" s="123"/>
      <c r="BA93" s="123"/>
      <c r="BB93" s="123"/>
      <c r="BC93" s="123"/>
      <c r="BD93" s="123"/>
      <c r="BE93" s="122"/>
      <c r="BF93" s="122"/>
      <c r="BG93" s="122"/>
      <c r="BH93" s="122"/>
      <c r="BI93" s="122"/>
      <c r="BJ93" s="122"/>
      <c r="BK93" s="122"/>
      <c r="BL93" s="122"/>
      <c r="BM93" s="122"/>
      <c r="BN93" s="122"/>
      <c r="BO93" s="122"/>
      <c r="BP93" s="122"/>
      <c r="BQ93" s="129">
        <v>87</v>
      </c>
      <c r="BR93" s="128"/>
      <c r="BS93" s="890"/>
      <c r="BT93" s="891"/>
      <c r="BU93" s="891"/>
      <c r="BV93" s="891"/>
      <c r="BW93" s="891"/>
      <c r="BX93" s="891"/>
      <c r="BY93" s="891"/>
      <c r="BZ93" s="891"/>
      <c r="CA93" s="891"/>
      <c r="CB93" s="891"/>
      <c r="CC93" s="891"/>
      <c r="CD93" s="891"/>
      <c r="CE93" s="891"/>
      <c r="CF93" s="891"/>
      <c r="CG93" s="892"/>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03"/>
    </row>
    <row r="94" spans="1:131" s="102" customFormat="1" ht="26.25" hidden="1" customHeight="1">
      <c r="A94" s="126"/>
      <c r="B94" s="125"/>
      <c r="C94" s="125"/>
      <c r="D94" s="125"/>
      <c r="E94" s="125"/>
      <c r="F94" s="125"/>
      <c r="G94" s="125"/>
      <c r="H94" s="125"/>
      <c r="I94" s="125"/>
      <c r="J94" s="125"/>
      <c r="K94" s="125"/>
      <c r="L94" s="125"/>
      <c r="M94" s="125"/>
      <c r="N94" s="125"/>
      <c r="O94" s="125"/>
      <c r="P94" s="125"/>
      <c r="Q94" s="124"/>
      <c r="R94" s="124"/>
      <c r="S94" s="124"/>
      <c r="T94" s="124"/>
      <c r="U94" s="124"/>
      <c r="V94" s="124"/>
      <c r="W94" s="124"/>
      <c r="X94" s="124"/>
      <c r="Y94" s="124"/>
      <c r="Z94" s="124"/>
      <c r="AA94" s="124"/>
      <c r="AB94" s="124"/>
      <c r="AC94" s="124"/>
      <c r="AD94" s="124"/>
      <c r="AE94" s="124"/>
      <c r="AF94" s="124"/>
      <c r="AG94" s="124"/>
      <c r="AH94" s="124"/>
      <c r="AI94" s="124"/>
      <c r="AJ94" s="124"/>
      <c r="AK94" s="124"/>
      <c r="AL94" s="124"/>
      <c r="AM94" s="124"/>
      <c r="AN94" s="124"/>
      <c r="AO94" s="124"/>
      <c r="AP94" s="124"/>
      <c r="AQ94" s="124"/>
      <c r="AR94" s="124"/>
      <c r="AS94" s="124"/>
      <c r="AT94" s="124"/>
      <c r="AU94" s="124"/>
      <c r="AV94" s="124"/>
      <c r="AW94" s="124"/>
      <c r="AX94" s="124"/>
      <c r="AY94" s="124"/>
      <c r="AZ94" s="123"/>
      <c r="BA94" s="123"/>
      <c r="BB94" s="123"/>
      <c r="BC94" s="123"/>
      <c r="BD94" s="123"/>
      <c r="BE94" s="122"/>
      <c r="BF94" s="122"/>
      <c r="BG94" s="122"/>
      <c r="BH94" s="122"/>
      <c r="BI94" s="122"/>
      <c r="BJ94" s="122"/>
      <c r="BK94" s="122"/>
      <c r="BL94" s="122"/>
      <c r="BM94" s="122"/>
      <c r="BN94" s="122"/>
      <c r="BO94" s="122"/>
      <c r="BP94" s="122"/>
      <c r="BQ94" s="129">
        <v>88</v>
      </c>
      <c r="BR94" s="128"/>
      <c r="BS94" s="890"/>
      <c r="BT94" s="891"/>
      <c r="BU94" s="891"/>
      <c r="BV94" s="891"/>
      <c r="BW94" s="891"/>
      <c r="BX94" s="891"/>
      <c r="BY94" s="891"/>
      <c r="BZ94" s="891"/>
      <c r="CA94" s="891"/>
      <c r="CB94" s="891"/>
      <c r="CC94" s="891"/>
      <c r="CD94" s="891"/>
      <c r="CE94" s="891"/>
      <c r="CF94" s="891"/>
      <c r="CG94" s="892"/>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03"/>
    </row>
    <row r="95" spans="1:131" s="102" customFormat="1" ht="26.25" hidden="1" customHeight="1">
      <c r="A95" s="126"/>
      <c r="B95" s="125"/>
      <c r="C95" s="125"/>
      <c r="D95" s="125"/>
      <c r="E95" s="125"/>
      <c r="F95" s="125"/>
      <c r="G95" s="125"/>
      <c r="H95" s="125"/>
      <c r="I95" s="125"/>
      <c r="J95" s="125"/>
      <c r="K95" s="125"/>
      <c r="L95" s="125"/>
      <c r="M95" s="125"/>
      <c r="N95" s="125"/>
      <c r="O95" s="125"/>
      <c r="P95" s="125"/>
      <c r="Q95" s="124"/>
      <c r="R95" s="124"/>
      <c r="S95" s="124"/>
      <c r="T95" s="124"/>
      <c r="U95" s="124"/>
      <c r="V95" s="124"/>
      <c r="W95" s="124"/>
      <c r="X95" s="124"/>
      <c r="Y95" s="124"/>
      <c r="Z95" s="124"/>
      <c r="AA95" s="124"/>
      <c r="AB95" s="124"/>
      <c r="AC95" s="124"/>
      <c r="AD95" s="124"/>
      <c r="AE95" s="124"/>
      <c r="AF95" s="124"/>
      <c r="AG95" s="124"/>
      <c r="AH95" s="124"/>
      <c r="AI95" s="124"/>
      <c r="AJ95" s="124"/>
      <c r="AK95" s="124"/>
      <c r="AL95" s="124"/>
      <c r="AM95" s="124"/>
      <c r="AN95" s="124"/>
      <c r="AO95" s="124"/>
      <c r="AP95" s="124"/>
      <c r="AQ95" s="124"/>
      <c r="AR95" s="124"/>
      <c r="AS95" s="124"/>
      <c r="AT95" s="124"/>
      <c r="AU95" s="124"/>
      <c r="AV95" s="124"/>
      <c r="AW95" s="124"/>
      <c r="AX95" s="124"/>
      <c r="AY95" s="124"/>
      <c r="AZ95" s="123"/>
      <c r="BA95" s="123"/>
      <c r="BB95" s="123"/>
      <c r="BC95" s="123"/>
      <c r="BD95" s="123"/>
      <c r="BE95" s="122"/>
      <c r="BF95" s="122"/>
      <c r="BG95" s="122"/>
      <c r="BH95" s="122"/>
      <c r="BI95" s="122"/>
      <c r="BJ95" s="122"/>
      <c r="BK95" s="122"/>
      <c r="BL95" s="122"/>
      <c r="BM95" s="122"/>
      <c r="BN95" s="122"/>
      <c r="BO95" s="122"/>
      <c r="BP95" s="122"/>
      <c r="BQ95" s="129">
        <v>89</v>
      </c>
      <c r="BR95" s="128"/>
      <c r="BS95" s="890"/>
      <c r="BT95" s="891"/>
      <c r="BU95" s="891"/>
      <c r="BV95" s="891"/>
      <c r="BW95" s="891"/>
      <c r="BX95" s="891"/>
      <c r="BY95" s="891"/>
      <c r="BZ95" s="891"/>
      <c r="CA95" s="891"/>
      <c r="CB95" s="891"/>
      <c r="CC95" s="891"/>
      <c r="CD95" s="891"/>
      <c r="CE95" s="891"/>
      <c r="CF95" s="891"/>
      <c r="CG95" s="892"/>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03"/>
    </row>
    <row r="96" spans="1:131" s="102" customFormat="1" ht="26.25" hidden="1" customHeight="1">
      <c r="A96" s="126"/>
      <c r="B96" s="125"/>
      <c r="C96" s="125"/>
      <c r="D96" s="125"/>
      <c r="E96" s="125"/>
      <c r="F96" s="125"/>
      <c r="G96" s="125"/>
      <c r="H96" s="125"/>
      <c r="I96" s="125"/>
      <c r="J96" s="125"/>
      <c r="K96" s="125"/>
      <c r="L96" s="125"/>
      <c r="M96" s="125"/>
      <c r="N96" s="125"/>
      <c r="O96" s="125"/>
      <c r="P96" s="125"/>
      <c r="Q96" s="124"/>
      <c r="R96" s="124"/>
      <c r="S96" s="124"/>
      <c r="T96" s="124"/>
      <c r="U96" s="124"/>
      <c r="V96" s="124"/>
      <c r="W96" s="124"/>
      <c r="X96" s="124"/>
      <c r="Y96" s="124"/>
      <c r="Z96" s="124"/>
      <c r="AA96" s="124"/>
      <c r="AB96" s="124"/>
      <c r="AC96" s="124"/>
      <c r="AD96" s="124"/>
      <c r="AE96" s="124"/>
      <c r="AF96" s="124"/>
      <c r="AG96" s="124"/>
      <c r="AH96" s="124"/>
      <c r="AI96" s="124"/>
      <c r="AJ96" s="124"/>
      <c r="AK96" s="124"/>
      <c r="AL96" s="124"/>
      <c r="AM96" s="124"/>
      <c r="AN96" s="124"/>
      <c r="AO96" s="124"/>
      <c r="AP96" s="124"/>
      <c r="AQ96" s="124"/>
      <c r="AR96" s="124"/>
      <c r="AS96" s="124"/>
      <c r="AT96" s="124"/>
      <c r="AU96" s="124"/>
      <c r="AV96" s="124"/>
      <c r="AW96" s="124"/>
      <c r="AX96" s="124"/>
      <c r="AY96" s="124"/>
      <c r="AZ96" s="123"/>
      <c r="BA96" s="123"/>
      <c r="BB96" s="123"/>
      <c r="BC96" s="123"/>
      <c r="BD96" s="123"/>
      <c r="BE96" s="122"/>
      <c r="BF96" s="122"/>
      <c r="BG96" s="122"/>
      <c r="BH96" s="122"/>
      <c r="BI96" s="122"/>
      <c r="BJ96" s="122"/>
      <c r="BK96" s="122"/>
      <c r="BL96" s="122"/>
      <c r="BM96" s="122"/>
      <c r="BN96" s="122"/>
      <c r="BO96" s="122"/>
      <c r="BP96" s="122"/>
      <c r="BQ96" s="129">
        <v>90</v>
      </c>
      <c r="BR96" s="128"/>
      <c r="BS96" s="890"/>
      <c r="BT96" s="891"/>
      <c r="BU96" s="891"/>
      <c r="BV96" s="891"/>
      <c r="BW96" s="891"/>
      <c r="BX96" s="891"/>
      <c r="BY96" s="891"/>
      <c r="BZ96" s="891"/>
      <c r="CA96" s="891"/>
      <c r="CB96" s="891"/>
      <c r="CC96" s="891"/>
      <c r="CD96" s="891"/>
      <c r="CE96" s="891"/>
      <c r="CF96" s="891"/>
      <c r="CG96" s="892"/>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03"/>
    </row>
    <row r="97" spans="1:131" s="102" customFormat="1" ht="26.25" hidden="1" customHeight="1">
      <c r="A97" s="126"/>
      <c r="B97" s="125"/>
      <c r="C97" s="125"/>
      <c r="D97" s="125"/>
      <c r="E97" s="125"/>
      <c r="F97" s="125"/>
      <c r="G97" s="125"/>
      <c r="H97" s="125"/>
      <c r="I97" s="125"/>
      <c r="J97" s="125"/>
      <c r="K97" s="125"/>
      <c r="L97" s="125"/>
      <c r="M97" s="125"/>
      <c r="N97" s="125"/>
      <c r="O97" s="125"/>
      <c r="P97" s="125"/>
      <c r="Q97" s="124"/>
      <c r="R97" s="124"/>
      <c r="S97" s="124"/>
      <c r="T97" s="124"/>
      <c r="U97" s="124"/>
      <c r="V97" s="124"/>
      <c r="W97" s="124"/>
      <c r="X97" s="124"/>
      <c r="Y97" s="124"/>
      <c r="Z97" s="124"/>
      <c r="AA97" s="124"/>
      <c r="AB97" s="124"/>
      <c r="AC97" s="124"/>
      <c r="AD97" s="124"/>
      <c r="AE97" s="124"/>
      <c r="AF97" s="124"/>
      <c r="AG97" s="124"/>
      <c r="AH97" s="124"/>
      <c r="AI97" s="124"/>
      <c r="AJ97" s="124"/>
      <c r="AK97" s="124"/>
      <c r="AL97" s="124"/>
      <c r="AM97" s="124"/>
      <c r="AN97" s="124"/>
      <c r="AO97" s="124"/>
      <c r="AP97" s="124"/>
      <c r="AQ97" s="124"/>
      <c r="AR97" s="124"/>
      <c r="AS97" s="124"/>
      <c r="AT97" s="124"/>
      <c r="AU97" s="124"/>
      <c r="AV97" s="124"/>
      <c r="AW97" s="124"/>
      <c r="AX97" s="124"/>
      <c r="AY97" s="124"/>
      <c r="AZ97" s="123"/>
      <c r="BA97" s="123"/>
      <c r="BB97" s="123"/>
      <c r="BC97" s="123"/>
      <c r="BD97" s="123"/>
      <c r="BE97" s="122"/>
      <c r="BF97" s="122"/>
      <c r="BG97" s="122"/>
      <c r="BH97" s="122"/>
      <c r="BI97" s="122"/>
      <c r="BJ97" s="122"/>
      <c r="BK97" s="122"/>
      <c r="BL97" s="122"/>
      <c r="BM97" s="122"/>
      <c r="BN97" s="122"/>
      <c r="BO97" s="122"/>
      <c r="BP97" s="122"/>
      <c r="BQ97" s="129">
        <v>91</v>
      </c>
      <c r="BR97" s="128"/>
      <c r="BS97" s="890"/>
      <c r="BT97" s="891"/>
      <c r="BU97" s="891"/>
      <c r="BV97" s="891"/>
      <c r="BW97" s="891"/>
      <c r="BX97" s="891"/>
      <c r="BY97" s="891"/>
      <c r="BZ97" s="891"/>
      <c r="CA97" s="891"/>
      <c r="CB97" s="891"/>
      <c r="CC97" s="891"/>
      <c r="CD97" s="891"/>
      <c r="CE97" s="891"/>
      <c r="CF97" s="891"/>
      <c r="CG97" s="892"/>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03"/>
    </row>
    <row r="98" spans="1:131" s="102" customFormat="1" ht="26.25" hidden="1" customHeight="1">
      <c r="A98" s="126"/>
      <c r="B98" s="125"/>
      <c r="C98" s="125"/>
      <c r="D98" s="125"/>
      <c r="E98" s="125"/>
      <c r="F98" s="125"/>
      <c r="G98" s="125"/>
      <c r="H98" s="125"/>
      <c r="I98" s="125"/>
      <c r="J98" s="125"/>
      <c r="K98" s="125"/>
      <c r="L98" s="125"/>
      <c r="M98" s="125"/>
      <c r="N98" s="125"/>
      <c r="O98" s="125"/>
      <c r="P98" s="125"/>
      <c r="Q98" s="124"/>
      <c r="R98" s="124"/>
      <c r="S98" s="124"/>
      <c r="T98" s="124"/>
      <c r="U98" s="124"/>
      <c r="V98" s="124"/>
      <c r="W98" s="124"/>
      <c r="X98" s="124"/>
      <c r="Y98" s="124"/>
      <c r="Z98" s="124"/>
      <c r="AA98" s="124"/>
      <c r="AB98" s="124"/>
      <c r="AC98" s="124"/>
      <c r="AD98" s="124"/>
      <c r="AE98" s="124"/>
      <c r="AF98" s="124"/>
      <c r="AG98" s="124"/>
      <c r="AH98" s="124"/>
      <c r="AI98" s="124"/>
      <c r="AJ98" s="124"/>
      <c r="AK98" s="124"/>
      <c r="AL98" s="124"/>
      <c r="AM98" s="124"/>
      <c r="AN98" s="124"/>
      <c r="AO98" s="124"/>
      <c r="AP98" s="124"/>
      <c r="AQ98" s="124"/>
      <c r="AR98" s="124"/>
      <c r="AS98" s="124"/>
      <c r="AT98" s="124"/>
      <c r="AU98" s="124"/>
      <c r="AV98" s="124"/>
      <c r="AW98" s="124"/>
      <c r="AX98" s="124"/>
      <c r="AY98" s="124"/>
      <c r="AZ98" s="123"/>
      <c r="BA98" s="123"/>
      <c r="BB98" s="123"/>
      <c r="BC98" s="123"/>
      <c r="BD98" s="123"/>
      <c r="BE98" s="122"/>
      <c r="BF98" s="122"/>
      <c r="BG98" s="122"/>
      <c r="BH98" s="122"/>
      <c r="BI98" s="122"/>
      <c r="BJ98" s="122"/>
      <c r="BK98" s="122"/>
      <c r="BL98" s="122"/>
      <c r="BM98" s="122"/>
      <c r="BN98" s="122"/>
      <c r="BO98" s="122"/>
      <c r="BP98" s="122"/>
      <c r="BQ98" s="129">
        <v>92</v>
      </c>
      <c r="BR98" s="128"/>
      <c r="BS98" s="890"/>
      <c r="BT98" s="891"/>
      <c r="BU98" s="891"/>
      <c r="BV98" s="891"/>
      <c r="BW98" s="891"/>
      <c r="BX98" s="891"/>
      <c r="BY98" s="891"/>
      <c r="BZ98" s="891"/>
      <c r="CA98" s="891"/>
      <c r="CB98" s="891"/>
      <c r="CC98" s="891"/>
      <c r="CD98" s="891"/>
      <c r="CE98" s="891"/>
      <c r="CF98" s="891"/>
      <c r="CG98" s="892"/>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03"/>
    </row>
    <row r="99" spans="1:131" s="102" customFormat="1" ht="26.25" hidden="1" customHeight="1">
      <c r="A99" s="126"/>
      <c r="B99" s="125"/>
      <c r="C99" s="125"/>
      <c r="D99" s="125"/>
      <c r="E99" s="125"/>
      <c r="F99" s="125"/>
      <c r="G99" s="125"/>
      <c r="H99" s="125"/>
      <c r="I99" s="125"/>
      <c r="J99" s="125"/>
      <c r="K99" s="125"/>
      <c r="L99" s="125"/>
      <c r="M99" s="125"/>
      <c r="N99" s="125"/>
      <c r="O99" s="125"/>
      <c r="P99" s="125"/>
      <c r="Q99" s="124"/>
      <c r="R99" s="124"/>
      <c r="S99" s="124"/>
      <c r="T99" s="124"/>
      <c r="U99" s="124"/>
      <c r="V99" s="124"/>
      <c r="W99" s="124"/>
      <c r="X99" s="124"/>
      <c r="Y99" s="124"/>
      <c r="Z99" s="124"/>
      <c r="AA99" s="124"/>
      <c r="AB99" s="124"/>
      <c r="AC99" s="124"/>
      <c r="AD99" s="124"/>
      <c r="AE99" s="124"/>
      <c r="AF99" s="124"/>
      <c r="AG99" s="124"/>
      <c r="AH99" s="124"/>
      <c r="AI99" s="124"/>
      <c r="AJ99" s="124"/>
      <c r="AK99" s="124"/>
      <c r="AL99" s="124"/>
      <c r="AM99" s="124"/>
      <c r="AN99" s="124"/>
      <c r="AO99" s="124"/>
      <c r="AP99" s="124"/>
      <c r="AQ99" s="124"/>
      <c r="AR99" s="124"/>
      <c r="AS99" s="124"/>
      <c r="AT99" s="124"/>
      <c r="AU99" s="124"/>
      <c r="AV99" s="124"/>
      <c r="AW99" s="124"/>
      <c r="AX99" s="124"/>
      <c r="AY99" s="124"/>
      <c r="AZ99" s="123"/>
      <c r="BA99" s="123"/>
      <c r="BB99" s="123"/>
      <c r="BC99" s="123"/>
      <c r="BD99" s="123"/>
      <c r="BE99" s="122"/>
      <c r="BF99" s="122"/>
      <c r="BG99" s="122"/>
      <c r="BH99" s="122"/>
      <c r="BI99" s="122"/>
      <c r="BJ99" s="122"/>
      <c r="BK99" s="122"/>
      <c r="BL99" s="122"/>
      <c r="BM99" s="122"/>
      <c r="BN99" s="122"/>
      <c r="BO99" s="122"/>
      <c r="BP99" s="122"/>
      <c r="BQ99" s="129">
        <v>93</v>
      </c>
      <c r="BR99" s="128"/>
      <c r="BS99" s="890"/>
      <c r="BT99" s="891"/>
      <c r="BU99" s="891"/>
      <c r="BV99" s="891"/>
      <c r="BW99" s="891"/>
      <c r="BX99" s="891"/>
      <c r="BY99" s="891"/>
      <c r="BZ99" s="891"/>
      <c r="CA99" s="891"/>
      <c r="CB99" s="891"/>
      <c r="CC99" s="891"/>
      <c r="CD99" s="891"/>
      <c r="CE99" s="891"/>
      <c r="CF99" s="891"/>
      <c r="CG99" s="892"/>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03"/>
    </row>
    <row r="100" spans="1:131" s="102" customFormat="1" ht="26.25" hidden="1" customHeight="1">
      <c r="A100" s="126"/>
      <c r="B100" s="125"/>
      <c r="C100" s="125"/>
      <c r="D100" s="125"/>
      <c r="E100" s="125"/>
      <c r="F100" s="125"/>
      <c r="G100" s="125"/>
      <c r="H100" s="125"/>
      <c r="I100" s="125"/>
      <c r="J100" s="125"/>
      <c r="K100" s="125"/>
      <c r="L100" s="125"/>
      <c r="M100" s="125"/>
      <c r="N100" s="125"/>
      <c r="O100" s="125"/>
      <c r="P100" s="125"/>
      <c r="Q100" s="124"/>
      <c r="R100" s="124"/>
      <c r="S100" s="124"/>
      <c r="T100" s="124"/>
      <c r="U100" s="124"/>
      <c r="V100" s="124"/>
      <c r="W100" s="124"/>
      <c r="X100" s="124"/>
      <c r="Y100" s="124"/>
      <c r="Z100" s="124"/>
      <c r="AA100" s="124"/>
      <c r="AB100" s="124"/>
      <c r="AC100" s="124"/>
      <c r="AD100" s="124"/>
      <c r="AE100" s="124"/>
      <c r="AF100" s="124"/>
      <c r="AG100" s="124"/>
      <c r="AH100" s="124"/>
      <c r="AI100" s="124"/>
      <c r="AJ100" s="124"/>
      <c r="AK100" s="124"/>
      <c r="AL100" s="124"/>
      <c r="AM100" s="124"/>
      <c r="AN100" s="124"/>
      <c r="AO100" s="124"/>
      <c r="AP100" s="124"/>
      <c r="AQ100" s="124"/>
      <c r="AR100" s="124"/>
      <c r="AS100" s="124"/>
      <c r="AT100" s="124"/>
      <c r="AU100" s="124"/>
      <c r="AV100" s="124"/>
      <c r="AW100" s="124"/>
      <c r="AX100" s="124"/>
      <c r="AY100" s="124"/>
      <c r="AZ100" s="123"/>
      <c r="BA100" s="123"/>
      <c r="BB100" s="123"/>
      <c r="BC100" s="123"/>
      <c r="BD100" s="123"/>
      <c r="BE100" s="122"/>
      <c r="BF100" s="122"/>
      <c r="BG100" s="122"/>
      <c r="BH100" s="122"/>
      <c r="BI100" s="122"/>
      <c r="BJ100" s="122"/>
      <c r="BK100" s="122"/>
      <c r="BL100" s="122"/>
      <c r="BM100" s="122"/>
      <c r="BN100" s="122"/>
      <c r="BO100" s="122"/>
      <c r="BP100" s="122"/>
      <c r="BQ100" s="129">
        <v>94</v>
      </c>
      <c r="BR100" s="128"/>
      <c r="BS100" s="890"/>
      <c r="BT100" s="891"/>
      <c r="BU100" s="891"/>
      <c r="BV100" s="891"/>
      <c r="BW100" s="891"/>
      <c r="BX100" s="891"/>
      <c r="BY100" s="891"/>
      <c r="BZ100" s="891"/>
      <c r="CA100" s="891"/>
      <c r="CB100" s="891"/>
      <c r="CC100" s="891"/>
      <c r="CD100" s="891"/>
      <c r="CE100" s="891"/>
      <c r="CF100" s="891"/>
      <c r="CG100" s="892"/>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03"/>
    </row>
    <row r="101" spans="1:131" s="102" customFormat="1" ht="26.25" hidden="1" customHeight="1">
      <c r="A101" s="126"/>
      <c r="B101" s="125"/>
      <c r="C101" s="125"/>
      <c r="D101" s="125"/>
      <c r="E101" s="125"/>
      <c r="F101" s="125"/>
      <c r="G101" s="125"/>
      <c r="H101" s="125"/>
      <c r="I101" s="125"/>
      <c r="J101" s="125"/>
      <c r="K101" s="125"/>
      <c r="L101" s="125"/>
      <c r="M101" s="125"/>
      <c r="N101" s="125"/>
      <c r="O101" s="125"/>
      <c r="P101" s="125"/>
      <c r="Q101" s="124"/>
      <c r="R101" s="124"/>
      <c r="S101" s="124"/>
      <c r="T101" s="124"/>
      <c r="U101" s="124"/>
      <c r="V101" s="124"/>
      <c r="W101" s="124"/>
      <c r="X101" s="124"/>
      <c r="Y101" s="124"/>
      <c r="Z101" s="124"/>
      <c r="AA101" s="124"/>
      <c r="AB101" s="124"/>
      <c r="AC101" s="124"/>
      <c r="AD101" s="124"/>
      <c r="AE101" s="124"/>
      <c r="AF101" s="124"/>
      <c r="AG101" s="124"/>
      <c r="AH101" s="124"/>
      <c r="AI101" s="124"/>
      <c r="AJ101" s="124"/>
      <c r="AK101" s="124"/>
      <c r="AL101" s="124"/>
      <c r="AM101" s="124"/>
      <c r="AN101" s="124"/>
      <c r="AO101" s="124"/>
      <c r="AP101" s="124"/>
      <c r="AQ101" s="124"/>
      <c r="AR101" s="124"/>
      <c r="AS101" s="124"/>
      <c r="AT101" s="124"/>
      <c r="AU101" s="124"/>
      <c r="AV101" s="124"/>
      <c r="AW101" s="124"/>
      <c r="AX101" s="124"/>
      <c r="AY101" s="124"/>
      <c r="AZ101" s="123"/>
      <c r="BA101" s="123"/>
      <c r="BB101" s="123"/>
      <c r="BC101" s="123"/>
      <c r="BD101" s="123"/>
      <c r="BE101" s="122"/>
      <c r="BF101" s="122"/>
      <c r="BG101" s="122"/>
      <c r="BH101" s="122"/>
      <c r="BI101" s="122"/>
      <c r="BJ101" s="122"/>
      <c r="BK101" s="122"/>
      <c r="BL101" s="122"/>
      <c r="BM101" s="122"/>
      <c r="BN101" s="122"/>
      <c r="BO101" s="122"/>
      <c r="BP101" s="122"/>
      <c r="BQ101" s="129">
        <v>95</v>
      </c>
      <c r="BR101" s="128"/>
      <c r="BS101" s="890"/>
      <c r="BT101" s="891"/>
      <c r="BU101" s="891"/>
      <c r="BV101" s="891"/>
      <c r="BW101" s="891"/>
      <c r="BX101" s="891"/>
      <c r="BY101" s="891"/>
      <c r="BZ101" s="891"/>
      <c r="CA101" s="891"/>
      <c r="CB101" s="891"/>
      <c r="CC101" s="891"/>
      <c r="CD101" s="891"/>
      <c r="CE101" s="891"/>
      <c r="CF101" s="891"/>
      <c r="CG101" s="892"/>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03"/>
    </row>
    <row r="102" spans="1:131" s="102" customFormat="1" ht="26.25" customHeight="1" thickBot="1">
      <c r="A102" s="126"/>
      <c r="B102" s="125"/>
      <c r="C102" s="125"/>
      <c r="D102" s="125"/>
      <c r="E102" s="125"/>
      <c r="F102" s="125"/>
      <c r="G102" s="125"/>
      <c r="H102" s="125"/>
      <c r="I102" s="125"/>
      <c r="J102" s="125"/>
      <c r="K102" s="125"/>
      <c r="L102" s="125"/>
      <c r="M102" s="125"/>
      <c r="N102" s="125"/>
      <c r="O102" s="125"/>
      <c r="P102" s="125"/>
      <c r="Q102" s="124"/>
      <c r="R102" s="124"/>
      <c r="S102" s="124"/>
      <c r="T102" s="124"/>
      <c r="U102" s="124"/>
      <c r="V102" s="124"/>
      <c r="W102" s="124"/>
      <c r="X102" s="124"/>
      <c r="Y102" s="124"/>
      <c r="Z102" s="124"/>
      <c r="AA102" s="124"/>
      <c r="AB102" s="124"/>
      <c r="AC102" s="124"/>
      <c r="AD102" s="124"/>
      <c r="AE102" s="124"/>
      <c r="AF102" s="124"/>
      <c r="AG102" s="124"/>
      <c r="AH102" s="124"/>
      <c r="AI102" s="124"/>
      <c r="AJ102" s="124"/>
      <c r="AK102" s="124"/>
      <c r="AL102" s="124"/>
      <c r="AM102" s="124"/>
      <c r="AN102" s="124"/>
      <c r="AO102" s="124"/>
      <c r="AP102" s="124"/>
      <c r="AQ102" s="124"/>
      <c r="AR102" s="124"/>
      <c r="AS102" s="124"/>
      <c r="AT102" s="124"/>
      <c r="AU102" s="124"/>
      <c r="AV102" s="124"/>
      <c r="AW102" s="124"/>
      <c r="AX102" s="124"/>
      <c r="AY102" s="124"/>
      <c r="AZ102" s="123"/>
      <c r="BA102" s="123"/>
      <c r="BB102" s="123"/>
      <c r="BC102" s="123"/>
      <c r="BD102" s="123"/>
      <c r="BE102" s="122"/>
      <c r="BF102" s="122"/>
      <c r="BG102" s="122"/>
      <c r="BH102" s="122"/>
      <c r="BI102" s="122"/>
      <c r="BJ102" s="122"/>
      <c r="BK102" s="122"/>
      <c r="BL102" s="122"/>
      <c r="BM102" s="122"/>
      <c r="BN102" s="122"/>
      <c r="BO102" s="122"/>
      <c r="BP102" s="122"/>
      <c r="BQ102" s="127" t="s">
        <v>374</v>
      </c>
      <c r="BR102" s="813" t="s">
        <v>373</v>
      </c>
      <c r="BS102" s="814"/>
      <c r="BT102" s="814"/>
      <c r="BU102" s="814"/>
      <c r="BV102" s="814"/>
      <c r="BW102" s="814"/>
      <c r="BX102" s="814"/>
      <c r="BY102" s="814"/>
      <c r="BZ102" s="814"/>
      <c r="CA102" s="814"/>
      <c r="CB102" s="814"/>
      <c r="CC102" s="814"/>
      <c r="CD102" s="814"/>
      <c r="CE102" s="814"/>
      <c r="CF102" s="814"/>
      <c r="CG102" s="815"/>
      <c r="CH102" s="909"/>
      <c r="CI102" s="910"/>
      <c r="CJ102" s="910"/>
      <c r="CK102" s="910"/>
      <c r="CL102" s="911"/>
      <c r="CM102" s="909"/>
      <c r="CN102" s="910"/>
      <c r="CO102" s="910"/>
      <c r="CP102" s="910"/>
      <c r="CQ102" s="911"/>
      <c r="CR102" s="912">
        <v>5258</v>
      </c>
      <c r="CS102" s="875"/>
      <c r="CT102" s="875"/>
      <c r="CU102" s="875"/>
      <c r="CV102" s="913"/>
      <c r="CW102" s="912">
        <v>1410</v>
      </c>
      <c r="CX102" s="875"/>
      <c r="CY102" s="875"/>
      <c r="CZ102" s="875"/>
      <c r="DA102" s="913"/>
      <c r="DB102" s="912">
        <v>11982</v>
      </c>
      <c r="DC102" s="875"/>
      <c r="DD102" s="875"/>
      <c r="DE102" s="875"/>
      <c r="DF102" s="913"/>
      <c r="DG102" s="912">
        <v>13000</v>
      </c>
      <c r="DH102" s="875"/>
      <c r="DI102" s="875"/>
      <c r="DJ102" s="875"/>
      <c r="DK102" s="913"/>
      <c r="DL102" s="912">
        <v>3037</v>
      </c>
      <c r="DM102" s="875"/>
      <c r="DN102" s="875"/>
      <c r="DO102" s="875"/>
      <c r="DP102" s="913"/>
      <c r="DQ102" s="912" t="s">
        <v>372</v>
      </c>
      <c r="DR102" s="875"/>
      <c r="DS102" s="875"/>
      <c r="DT102" s="875"/>
      <c r="DU102" s="913"/>
      <c r="DV102" s="914"/>
      <c r="DW102" s="915"/>
      <c r="DX102" s="915"/>
      <c r="DY102" s="915"/>
      <c r="DZ102" s="916"/>
      <c r="EA102" s="103"/>
    </row>
    <row r="103" spans="1:131" s="102" customFormat="1" ht="26.25" customHeight="1">
      <c r="A103" s="126"/>
      <c r="B103" s="125"/>
      <c r="C103" s="125"/>
      <c r="D103" s="125"/>
      <c r="E103" s="125"/>
      <c r="F103" s="125"/>
      <c r="G103" s="125"/>
      <c r="H103" s="125"/>
      <c r="I103" s="125"/>
      <c r="J103" s="125"/>
      <c r="K103" s="125"/>
      <c r="L103" s="125"/>
      <c r="M103" s="125"/>
      <c r="N103" s="125"/>
      <c r="O103" s="125"/>
      <c r="P103" s="125"/>
      <c r="Q103" s="124"/>
      <c r="R103" s="124"/>
      <c r="S103" s="124"/>
      <c r="T103" s="124"/>
      <c r="U103" s="124"/>
      <c r="V103" s="124"/>
      <c r="W103" s="124"/>
      <c r="X103" s="124"/>
      <c r="Y103" s="124"/>
      <c r="Z103" s="124"/>
      <c r="AA103" s="124"/>
      <c r="AB103" s="124"/>
      <c r="AC103" s="124"/>
      <c r="AD103" s="124"/>
      <c r="AE103" s="124"/>
      <c r="AF103" s="124"/>
      <c r="AG103" s="124"/>
      <c r="AH103" s="124"/>
      <c r="AI103" s="124"/>
      <c r="AJ103" s="124"/>
      <c r="AK103" s="124"/>
      <c r="AL103" s="124"/>
      <c r="AM103" s="124"/>
      <c r="AN103" s="124"/>
      <c r="AO103" s="124"/>
      <c r="AP103" s="124"/>
      <c r="AQ103" s="124"/>
      <c r="AR103" s="124"/>
      <c r="AS103" s="124"/>
      <c r="AT103" s="124"/>
      <c r="AU103" s="124"/>
      <c r="AV103" s="124"/>
      <c r="AW103" s="124"/>
      <c r="AX103" s="124"/>
      <c r="AY103" s="124"/>
      <c r="AZ103" s="123"/>
      <c r="BA103" s="123"/>
      <c r="BB103" s="123"/>
      <c r="BC103" s="123"/>
      <c r="BD103" s="123"/>
      <c r="BE103" s="122"/>
      <c r="BF103" s="122"/>
      <c r="BG103" s="122"/>
      <c r="BH103" s="122"/>
      <c r="BI103" s="122"/>
      <c r="BJ103" s="122"/>
      <c r="BK103" s="122"/>
      <c r="BL103" s="122"/>
      <c r="BM103" s="122"/>
      <c r="BN103" s="122"/>
      <c r="BO103" s="122"/>
      <c r="BP103" s="122"/>
      <c r="BQ103" s="917" t="s">
        <v>371</v>
      </c>
      <c r="BR103" s="917"/>
      <c r="BS103" s="917"/>
      <c r="BT103" s="917"/>
      <c r="BU103" s="917"/>
      <c r="BV103" s="917"/>
      <c r="BW103" s="917"/>
      <c r="BX103" s="917"/>
      <c r="BY103" s="917"/>
      <c r="BZ103" s="917"/>
      <c r="CA103" s="917"/>
      <c r="CB103" s="917"/>
      <c r="CC103" s="917"/>
      <c r="CD103" s="917"/>
      <c r="CE103" s="917"/>
      <c r="CF103" s="917"/>
      <c r="CG103" s="917"/>
      <c r="CH103" s="917"/>
      <c r="CI103" s="917"/>
      <c r="CJ103" s="917"/>
      <c r="CK103" s="917"/>
      <c r="CL103" s="917"/>
      <c r="CM103" s="917"/>
      <c r="CN103" s="917"/>
      <c r="CO103" s="917"/>
      <c r="CP103" s="917"/>
      <c r="CQ103" s="917"/>
      <c r="CR103" s="917"/>
      <c r="CS103" s="917"/>
      <c r="CT103" s="917"/>
      <c r="CU103" s="917"/>
      <c r="CV103" s="917"/>
      <c r="CW103" s="917"/>
      <c r="CX103" s="917"/>
      <c r="CY103" s="917"/>
      <c r="CZ103" s="917"/>
      <c r="DA103" s="917"/>
      <c r="DB103" s="917"/>
      <c r="DC103" s="917"/>
      <c r="DD103" s="917"/>
      <c r="DE103" s="917"/>
      <c r="DF103" s="917"/>
      <c r="DG103" s="917"/>
      <c r="DH103" s="917"/>
      <c r="DI103" s="917"/>
      <c r="DJ103" s="917"/>
      <c r="DK103" s="917"/>
      <c r="DL103" s="917"/>
      <c r="DM103" s="917"/>
      <c r="DN103" s="917"/>
      <c r="DO103" s="917"/>
      <c r="DP103" s="917"/>
      <c r="DQ103" s="917"/>
      <c r="DR103" s="917"/>
      <c r="DS103" s="917"/>
      <c r="DT103" s="917"/>
      <c r="DU103" s="917"/>
      <c r="DV103" s="917"/>
      <c r="DW103" s="917"/>
      <c r="DX103" s="917"/>
      <c r="DY103" s="917"/>
      <c r="DZ103" s="917"/>
      <c r="EA103" s="103"/>
    </row>
    <row r="104" spans="1:131" s="102" customFormat="1" ht="26.25" customHeight="1">
      <c r="A104" s="126"/>
      <c r="B104" s="125"/>
      <c r="C104" s="125"/>
      <c r="D104" s="125"/>
      <c r="E104" s="125"/>
      <c r="F104" s="125"/>
      <c r="G104" s="125"/>
      <c r="H104" s="125"/>
      <c r="I104" s="125"/>
      <c r="J104" s="125"/>
      <c r="K104" s="125"/>
      <c r="L104" s="125"/>
      <c r="M104" s="125"/>
      <c r="N104" s="125"/>
      <c r="O104" s="125"/>
      <c r="P104" s="125"/>
      <c r="Q104" s="124"/>
      <c r="R104" s="124"/>
      <c r="S104" s="124"/>
      <c r="T104" s="124"/>
      <c r="U104" s="124"/>
      <c r="V104" s="124"/>
      <c r="W104" s="124"/>
      <c r="X104" s="124"/>
      <c r="Y104" s="124"/>
      <c r="Z104" s="124"/>
      <c r="AA104" s="124"/>
      <c r="AB104" s="124"/>
      <c r="AC104" s="124"/>
      <c r="AD104" s="124"/>
      <c r="AE104" s="124"/>
      <c r="AF104" s="124"/>
      <c r="AG104" s="124"/>
      <c r="AH104" s="124"/>
      <c r="AI104" s="124"/>
      <c r="AJ104" s="124"/>
      <c r="AK104" s="124"/>
      <c r="AL104" s="124"/>
      <c r="AM104" s="124"/>
      <c r="AN104" s="124"/>
      <c r="AO104" s="124"/>
      <c r="AP104" s="124"/>
      <c r="AQ104" s="124"/>
      <c r="AR104" s="124"/>
      <c r="AS104" s="124"/>
      <c r="AT104" s="124"/>
      <c r="AU104" s="124"/>
      <c r="AV104" s="124"/>
      <c r="AW104" s="124"/>
      <c r="AX104" s="124"/>
      <c r="AY104" s="124"/>
      <c r="AZ104" s="123"/>
      <c r="BA104" s="123"/>
      <c r="BB104" s="123"/>
      <c r="BC104" s="123"/>
      <c r="BD104" s="123"/>
      <c r="BE104" s="122"/>
      <c r="BF104" s="122"/>
      <c r="BG104" s="122"/>
      <c r="BH104" s="122"/>
      <c r="BI104" s="122"/>
      <c r="BJ104" s="122"/>
      <c r="BK104" s="122"/>
      <c r="BL104" s="122"/>
      <c r="BM104" s="122"/>
      <c r="BN104" s="122"/>
      <c r="BO104" s="122"/>
      <c r="BP104" s="122"/>
      <c r="BQ104" s="918" t="s">
        <v>370</v>
      </c>
      <c r="BR104" s="918"/>
      <c r="BS104" s="918"/>
      <c r="BT104" s="918"/>
      <c r="BU104" s="918"/>
      <c r="BV104" s="918"/>
      <c r="BW104" s="918"/>
      <c r="BX104" s="918"/>
      <c r="BY104" s="918"/>
      <c r="BZ104" s="918"/>
      <c r="CA104" s="918"/>
      <c r="CB104" s="918"/>
      <c r="CC104" s="918"/>
      <c r="CD104" s="918"/>
      <c r="CE104" s="918"/>
      <c r="CF104" s="918"/>
      <c r="CG104" s="918"/>
      <c r="CH104" s="918"/>
      <c r="CI104" s="918"/>
      <c r="CJ104" s="918"/>
      <c r="CK104" s="918"/>
      <c r="CL104" s="918"/>
      <c r="CM104" s="918"/>
      <c r="CN104" s="918"/>
      <c r="CO104" s="918"/>
      <c r="CP104" s="918"/>
      <c r="CQ104" s="918"/>
      <c r="CR104" s="918"/>
      <c r="CS104" s="918"/>
      <c r="CT104" s="918"/>
      <c r="CU104" s="918"/>
      <c r="CV104" s="918"/>
      <c r="CW104" s="918"/>
      <c r="CX104" s="918"/>
      <c r="CY104" s="918"/>
      <c r="CZ104" s="918"/>
      <c r="DA104" s="918"/>
      <c r="DB104" s="918"/>
      <c r="DC104" s="918"/>
      <c r="DD104" s="918"/>
      <c r="DE104" s="918"/>
      <c r="DF104" s="918"/>
      <c r="DG104" s="918"/>
      <c r="DH104" s="918"/>
      <c r="DI104" s="918"/>
      <c r="DJ104" s="918"/>
      <c r="DK104" s="918"/>
      <c r="DL104" s="918"/>
      <c r="DM104" s="918"/>
      <c r="DN104" s="918"/>
      <c r="DO104" s="918"/>
      <c r="DP104" s="918"/>
      <c r="DQ104" s="918"/>
      <c r="DR104" s="918"/>
      <c r="DS104" s="918"/>
      <c r="DT104" s="918"/>
      <c r="DU104" s="918"/>
      <c r="DV104" s="918"/>
      <c r="DW104" s="918"/>
      <c r="DX104" s="918"/>
      <c r="DY104" s="918"/>
      <c r="DZ104" s="918"/>
      <c r="EA104" s="103"/>
    </row>
    <row r="105" spans="1:131" s="102" customFormat="1" ht="11.25" customHeight="1">
      <c r="A105" s="122"/>
      <c r="B105" s="122"/>
      <c r="C105" s="122"/>
      <c r="D105" s="122"/>
      <c r="E105" s="122"/>
      <c r="F105" s="122"/>
      <c r="G105" s="122"/>
      <c r="H105" s="122"/>
      <c r="I105" s="122"/>
      <c r="J105" s="122"/>
      <c r="K105" s="122"/>
      <c r="L105" s="122"/>
      <c r="M105" s="122"/>
      <c r="N105" s="122"/>
      <c r="O105" s="122"/>
      <c r="P105" s="122"/>
      <c r="Q105" s="122"/>
      <c r="R105" s="122"/>
      <c r="S105" s="122"/>
      <c r="T105" s="122"/>
      <c r="U105" s="122"/>
      <c r="V105" s="122"/>
      <c r="W105" s="122"/>
      <c r="X105" s="122"/>
      <c r="Y105" s="122"/>
      <c r="Z105" s="122"/>
      <c r="AA105" s="122"/>
      <c r="AB105" s="122"/>
      <c r="AC105" s="122"/>
      <c r="AD105" s="122"/>
      <c r="AE105" s="122"/>
      <c r="AF105" s="122"/>
      <c r="AG105" s="122"/>
      <c r="AH105" s="122"/>
      <c r="AI105" s="122"/>
      <c r="AJ105" s="122"/>
      <c r="AK105" s="122"/>
      <c r="AL105" s="122"/>
      <c r="AM105" s="122"/>
      <c r="AN105" s="122"/>
      <c r="AO105" s="122"/>
      <c r="AP105" s="122"/>
      <c r="AQ105" s="122"/>
      <c r="AR105" s="122"/>
      <c r="AS105" s="122"/>
      <c r="AT105" s="122"/>
      <c r="AU105" s="122"/>
      <c r="AV105" s="122"/>
      <c r="AW105" s="122"/>
      <c r="AX105" s="122"/>
      <c r="AY105" s="122"/>
      <c r="AZ105" s="122"/>
      <c r="BA105" s="122"/>
      <c r="BB105" s="122"/>
      <c r="BC105" s="122"/>
      <c r="BD105" s="122"/>
      <c r="BE105" s="122"/>
      <c r="BF105" s="122"/>
      <c r="BG105" s="122"/>
      <c r="BH105" s="122"/>
      <c r="BI105" s="122"/>
      <c r="BJ105" s="122"/>
      <c r="BK105" s="122"/>
      <c r="BL105" s="122"/>
      <c r="BM105" s="122"/>
      <c r="BN105" s="122"/>
      <c r="BO105" s="122"/>
      <c r="BP105" s="122"/>
      <c r="BQ105" s="120"/>
      <c r="BR105" s="120"/>
      <c r="BS105" s="120"/>
      <c r="BT105" s="120"/>
      <c r="BU105" s="120"/>
      <c r="BV105" s="120"/>
      <c r="BW105" s="120"/>
      <c r="BX105" s="120"/>
      <c r="BY105" s="120"/>
      <c r="BZ105" s="120"/>
      <c r="CA105" s="120"/>
      <c r="CB105" s="120"/>
      <c r="CC105" s="120"/>
      <c r="CD105" s="120"/>
      <c r="CE105" s="120"/>
      <c r="CF105" s="120"/>
      <c r="CG105" s="120"/>
      <c r="CH105" s="120"/>
      <c r="CI105" s="120"/>
      <c r="CJ105" s="120"/>
      <c r="CK105" s="120"/>
      <c r="CL105" s="120"/>
      <c r="CM105" s="120"/>
      <c r="CN105" s="120"/>
      <c r="CO105" s="120"/>
      <c r="CP105" s="120"/>
      <c r="CQ105" s="120"/>
      <c r="CR105" s="120"/>
      <c r="CS105" s="120"/>
      <c r="CT105" s="120"/>
      <c r="CU105" s="120"/>
      <c r="CV105" s="120"/>
      <c r="CW105" s="120"/>
      <c r="CX105" s="120"/>
      <c r="CY105" s="120"/>
      <c r="CZ105" s="120"/>
      <c r="DA105" s="120"/>
      <c r="DB105" s="120"/>
      <c r="DC105" s="120"/>
      <c r="DD105" s="120"/>
      <c r="DE105" s="120"/>
      <c r="DF105" s="120"/>
      <c r="DG105" s="120"/>
      <c r="DH105" s="120"/>
      <c r="DI105" s="120"/>
      <c r="DJ105" s="120"/>
      <c r="DK105" s="120"/>
      <c r="DL105" s="120"/>
      <c r="DM105" s="120"/>
      <c r="DN105" s="120"/>
      <c r="DO105" s="120"/>
      <c r="DP105" s="120"/>
      <c r="DQ105" s="120"/>
      <c r="DR105" s="120"/>
      <c r="DS105" s="120"/>
      <c r="DT105" s="120"/>
      <c r="DU105" s="120"/>
      <c r="DV105" s="120"/>
      <c r="DW105" s="120"/>
      <c r="DX105" s="120"/>
      <c r="DY105" s="120"/>
      <c r="DZ105" s="120"/>
      <c r="EA105" s="103"/>
    </row>
    <row r="106" spans="1:131" s="102" customFormat="1" ht="11.25" customHeight="1">
      <c r="A106" s="121"/>
      <c r="B106" s="121"/>
      <c r="C106" s="121"/>
      <c r="D106" s="121"/>
      <c r="E106" s="121"/>
      <c r="F106" s="121"/>
      <c r="G106" s="121"/>
      <c r="H106" s="121"/>
      <c r="I106" s="121"/>
      <c r="J106" s="121"/>
      <c r="K106" s="121"/>
      <c r="L106" s="121"/>
      <c r="M106" s="121"/>
      <c r="N106" s="121"/>
      <c r="O106" s="121"/>
      <c r="P106" s="121"/>
      <c r="Q106" s="121"/>
      <c r="R106" s="121"/>
      <c r="S106" s="121"/>
      <c r="T106" s="121"/>
      <c r="U106" s="121"/>
      <c r="V106" s="121"/>
      <c r="W106" s="121"/>
      <c r="X106" s="121"/>
      <c r="Y106" s="121"/>
      <c r="Z106" s="121"/>
      <c r="AA106" s="121"/>
      <c r="AB106" s="121"/>
      <c r="AC106" s="121"/>
      <c r="AD106" s="121"/>
      <c r="AE106" s="121"/>
      <c r="AF106" s="121"/>
      <c r="AG106" s="121"/>
      <c r="AH106" s="121"/>
      <c r="AI106" s="121"/>
      <c r="AJ106" s="121"/>
      <c r="AK106" s="121"/>
      <c r="AL106" s="121"/>
      <c r="AM106" s="121"/>
      <c r="AN106" s="121"/>
      <c r="AO106" s="121"/>
      <c r="AP106" s="121"/>
      <c r="AQ106" s="121"/>
      <c r="AR106" s="121"/>
      <c r="AS106" s="121"/>
      <c r="AT106" s="121"/>
      <c r="AU106" s="121"/>
      <c r="AV106" s="121"/>
      <c r="AW106" s="121"/>
      <c r="AX106" s="121"/>
      <c r="AY106" s="121"/>
      <c r="AZ106" s="121"/>
      <c r="BA106" s="121"/>
      <c r="BB106" s="121"/>
      <c r="BC106" s="121"/>
      <c r="BD106" s="121"/>
      <c r="BE106" s="121"/>
      <c r="BF106" s="121"/>
      <c r="BG106" s="121"/>
      <c r="BH106" s="121"/>
      <c r="BI106" s="121"/>
      <c r="BJ106" s="121"/>
      <c r="BK106" s="121"/>
      <c r="BL106" s="121"/>
      <c r="BM106" s="121"/>
      <c r="BN106" s="121"/>
      <c r="BO106" s="121"/>
      <c r="BP106" s="121"/>
      <c r="BQ106" s="120"/>
      <c r="BR106" s="120"/>
      <c r="BS106" s="120"/>
      <c r="BT106" s="120"/>
      <c r="BU106" s="120"/>
      <c r="BV106" s="120"/>
      <c r="BW106" s="120"/>
      <c r="BX106" s="120"/>
      <c r="BY106" s="120"/>
      <c r="BZ106" s="120"/>
      <c r="CA106" s="120"/>
      <c r="CB106" s="120"/>
      <c r="CC106" s="120"/>
      <c r="CD106" s="120"/>
      <c r="CE106" s="120"/>
      <c r="CF106" s="120"/>
      <c r="CG106" s="120"/>
      <c r="CH106" s="120"/>
      <c r="CI106" s="120"/>
      <c r="CJ106" s="120"/>
      <c r="CK106" s="120"/>
      <c r="CL106" s="120"/>
      <c r="CM106" s="120"/>
      <c r="CN106" s="120"/>
      <c r="CO106" s="120"/>
      <c r="CP106" s="120"/>
      <c r="CQ106" s="120"/>
      <c r="CR106" s="120"/>
      <c r="CS106" s="120"/>
      <c r="CT106" s="120"/>
      <c r="CU106" s="120"/>
      <c r="CV106" s="120"/>
      <c r="CW106" s="120"/>
      <c r="CX106" s="120"/>
      <c r="CY106" s="120"/>
      <c r="CZ106" s="120"/>
      <c r="DA106" s="120"/>
      <c r="DB106" s="120"/>
      <c r="DC106" s="120"/>
      <c r="DD106" s="120"/>
      <c r="DE106" s="120"/>
      <c r="DF106" s="120"/>
      <c r="DG106" s="120"/>
      <c r="DH106" s="120"/>
      <c r="DI106" s="120"/>
      <c r="DJ106" s="120"/>
      <c r="DK106" s="120"/>
      <c r="DL106" s="120"/>
      <c r="DM106" s="120"/>
      <c r="DN106" s="120"/>
      <c r="DO106" s="120"/>
      <c r="DP106" s="120"/>
      <c r="DQ106" s="120"/>
      <c r="DR106" s="120"/>
      <c r="DS106" s="120"/>
      <c r="DT106" s="120"/>
      <c r="DU106" s="120"/>
      <c r="DV106" s="120"/>
      <c r="DW106" s="120"/>
      <c r="DX106" s="120"/>
      <c r="DY106" s="120"/>
      <c r="DZ106" s="120"/>
      <c r="EA106" s="103"/>
    </row>
    <row r="107" spans="1:131" s="103" customFormat="1" ht="26.25" customHeight="1" thickBot="1">
      <c r="A107" s="119" t="s">
        <v>369</v>
      </c>
      <c r="B107" s="118"/>
      <c r="C107" s="118"/>
      <c r="D107" s="118"/>
      <c r="E107" s="118"/>
      <c r="F107" s="118"/>
      <c r="G107" s="118"/>
      <c r="H107" s="118"/>
      <c r="I107" s="118"/>
      <c r="J107" s="118"/>
      <c r="K107" s="118"/>
      <c r="L107" s="118"/>
      <c r="M107" s="118"/>
      <c r="N107" s="118"/>
      <c r="O107" s="118"/>
      <c r="P107" s="118"/>
      <c r="Q107" s="118"/>
      <c r="R107" s="118"/>
      <c r="S107" s="118"/>
      <c r="T107" s="118"/>
      <c r="U107" s="118"/>
      <c r="V107" s="118"/>
      <c r="W107" s="118"/>
      <c r="X107" s="118"/>
      <c r="Y107" s="118"/>
      <c r="Z107" s="118"/>
      <c r="AA107" s="118"/>
      <c r="AB107" s="118"/>
      <c r="AC107" s="118"/>
      <c r="AD107" s="118"/>
      <c r="AE107" s="118"/>
      <c r="AF107" s="118"/>
      <c r="AG107" s="118"/>
      <c r="AH107" s="118"/>
      <c r="AI107" s="118"/>
      <c r="AJ107" s="118"/>
      <c r="AK107" s="118"/>
      <c r="AL107" s="118"/>
      <c r="AM107" s="118"/>
      <c r="AN107" s="118"/>
      <c r="AO107" s="118"/>
      <c r="AP107" s="118"/>
      <c r="AQ107" s="118"/>
      <c r="AR107" s="118"/>
      <c r="AS107" s="118"/>
      <c r="AT107" s="118"/>
      <c r="AU107" s="119" t="s">
        <v>368</v>
      </c>
      <c r="AV107" s="118"/>
      <c r="AW107" s="118"/>
      <c r="AX107" s="118"/>
      <c r="AY107" s="118"/>
      <c r="AZ107" s="118"/>
      <c r="BA107" s="118"/>
      <c r="BB107" s="118"/>
      <c r="BC107" s="118"/>
      <c r="BD107" s="118"/>
      <c r="BE107" s="118"/>
      <c r="BF107" s="118"/>
      <c r="BG107" s="118"/>
      <c r="BH107" s="118"/>
      <c r="BI107" s="118"/>
      <c r="BJ107" s="118"/>
      <c r="BK107" s="118"/>
      <c r="BL107" s="118"/>
      <c r="BM107" s="118"/>
      <c r="BN107" s="118"/>
      <c r="BO107" s="118"/>
      <c r="BP107" s="118"/>
      <c r="BQ107" s="118"/>
      <c r="BR107" s="118"/>
      <c r="BS107" s="118"/>
      <c r="BT107" s="118"/>
      <c r="BU107" s="118"/>
      <c r="BV107" s="118"/>
      <c r="BW107" s="118"/>
      <c r="BX107" s="118"/>
      <c r="BY107" s="118"/>
      <c r="BZ107" s="118"/>
      <c r="CA107" s="118"/>
      <c r="CB107" s="118"/>
      <c r="CC107" s="118"/>
      <c r="CD107" s="118"/>
      <c r="CE107" s="118"/>
      <c r="CF107" s="118"/>
      <c r="CG107" s="118"/>
      <c r="CH107" s="118"/>
      <c r="CI107" s="118"/>
      <c r="CJ107" s="118"/>
      <c r="CK107" s="118"/>
      <c r="CL107" s="118"/>
      <c r="CM107" s="118"/>
      <c r="CN107" s="118"/>
      <c r="CO107" s="118"/>
      <c r="CP107" s="118"/>
      <c r="CQ107" s="118"/>
      <c r="CR107" s="118"/>
      <c r="CS107" s="118"/>
      <c r="CT107" s="118"/>
      <c r="CU107" s="118"/>
      <c r="CV107" s="118"/>
      <c r="CW107" s="118"/>
      <c r="CX107" s="118"/>
      <c r="CY107" s="118"/>
      <c r="CZ107" s="118"/>
      <c r="DA107" s="118"/>
      <c r="DB107" s="118"/>
      <c r="DC107" s="118"/>
      <c r="DD107" s="118"/>
      <c r="DE107" s="118"/>
      <c r="DF107" s="118"/>
      <c r="DG107" s="118"/>
      <c r="DH107" s="118"/>
      <c r="DI107" s="118"/>
      <c r="DJ107" s="118"/>
      <c r="DK107" s="118"/>
      <c r="DL107" s="118"/>
      <c r="DM107" s="118"/>
      <c r="DN107" s="118"/>
      <c r="DO107" s="118"/>
      <c r="DP107" s="118"/>
      <c r="DQ107" s="118"/>
      <c r="DR107" s="118"/>
      <c r="DS107" s="118"/>
      <c r="DT107" s="118"/>
      <c r="DU107" s="118"/>
      <c r="DV107" s="118"/>
      <c r="DW107" s="118"/>
      <c r="DX107" s="118"/>
      <c r="DY107" s="118"/>
      <c r="DZ107" s="118"/>
    </row>
    <row r="108" spans="1:131" s="103" customFormat="1" ht="26.25" customHeight="1">
      <c r="A108" s="919" t="s">
        <v>367</v>
      </c>
      <c r="B108" s="920"/>
      <c r="C108" s="920"/>
      <c r="D108" s="920"/>
      <c r="E108" s="920"/>
      <c r="F108" s="920"/>
      <c r="G108" s="920"/>
      <c r="H108" s="920"/>
      <c r="I108" s="920"/>
      <c r="J108" s="920"/>
      <c r="K108" s="920"/>
      <c r="L108" s="920"/>
      <c r="M108" s="920"/>
      <c r="N108" s="920"/>
      <c r="O108" s="920"/>
      <c r="P108" s="920"/>
      <c r="Q108" s="920"/>
      <c r="R108" s="920"/>
      <c r="S108" s="920"/>
      <c r="T108" s="920"/>
      <c r="U108" s="920"/>
      <c r="V108" s="920"/>
      <c r="W108" s="920"/>
      <c r="X108" s="920"/>
      <c r="Y108" s="920"/>
      <c r="Z108" s="920"/>
      <c r="AA108" s="920"/>
      <c r="AB108" s="920"/>
      <c r="AC108" s="920"/>
      <c r="AD108" s="920"/>
      <c r="AE108" s="920"/>
      <c r="AF108" s="920"/>
      <c r="AG108" s="920"/>
      <c r="AH108" s="920"/>
      <c r="AI108" s="920"/>
      <c r="AJ108" s="920"/>
      <c r="AK108" s="920"/>
      <c r="AL108" s="920"/>
      <c r="AM108" s="920"/>
      <c r="AN108" s="920"/>
      <c r="AO108" s="920"/>
      <c r="AP108" s="920"/>
      <c r="AQ108" s="920"/>
      <c r="AR108" s="920"/>
      <c r="AS108" s="920"/>
      <c r="AT108" s="921"/>
      <c r="AU108" s="919" t="s">
        <v>366</v>
      </c>
      <c r="AV108" s="920"/>
      <c r="AW108" s="920"/>
      <c r="AX108" s="920"/>
      <c r="AY108" s="920"/>
      <c r="AZ108" s="920"/>
      <c r="BA108" s="920"/>
      <c r="BB108" s="920"/>
      <c r="BC108" s="920"/>
      <c r="BD108" s="920"/>
      <c r="BE108" s="920"/>
      <c r="BF108" s="920"/>
      <c r="BG108" s="920"/>
      <c r="BH108" s="920"/>
      <c r="BI108" s="920"/>
      <c r="BJ108" s="920"/>
      <c r="BK108" s="920"/>
      <c r="BL108" s="920"/>
      <c r="BM108" s="920"/>
      <c r="BN108" s="920"/>
      <c r="BO108" s="920"/>
      <c r="BP108" s="920"/>
      <c r="BQ108" s="920"/>
      <c r="BR108" s="920"/>
      <c r="BS108" s="920"/>
      <c r="BT108" s="920"/>
      <c r="BU108" s="920"/>
      <c r="BV108" s="920"/>
      <c r="BW108" s="920"/>
      <c r="BX108" s="920"/>
      <c r="BY108" s="920"/>
      <c r="BZ108" s="920"/>
      <c r="CA108" s="920"/>
      <c r="CB108" s="920"/>
      <c r="CC108" s="920"/>
      <c r="CD108" s="920"/>
      <c r="CE108" s="920"/>
      <c r="CF108" s="920"/>
      <c r="CG108" s="920"/>
      <c r="CH108" s="920"/>
      <c r="CI108" s="920"/>
      <c r="CJ108" s="920"/>
      <c r="CK108" s="920"/>
      <c r="CL108" s="920"/>
      <c r="CM108" s="920"/>
      <c r="CN108" s="920"/>
      <c r="CO108" s="920"/>
      <c r="CP108" s="920"/>
      <c r="CQ108" s="920"/>
      <c r="CR108" s="920"/>
      <c r="CS108" s="920"/>
      <c r="CT108" s="920"/>
      <c r="CU108" s="920"/>
      <c r="CV108" s="920"/>
      <c r="CW108" s="920"/>
      <c r="CX108" s="920"/>
      <c r="CY108" s="920"/>
      <c r="CZ108" s="920"/>
      <c r="DA108" s="920"/>
      <c r="DB108" s="920"/>
      <c r="DC108" s="920"/>
      <c r="DD108" s="920"/>
      <c r="DE108" s="920"/>
      <c r="DF108" s="920"/>
      <c r="DG108" s="920"/>
      <c r="DH108" s="920"/>
      <c r="DI108" s="920"/>
      <c r="DJ108" s="920"/>
      <c r="DK108" s="920"/>
      <c r="DL108" s="920"/>
      <c r="DM108" s="920"/>
      <c r="DN108" s="920"/>
      <c r="DO108" s="920"/>
      <c r="DP108" s="920"/>
      <c r="DQ108" s="920"/>
      <c r="DR108" s="920"/>
      <c r="DS108" s="920"/>
      <c r="DT108" s="920"/>
      <c r="DU108" s="920"/>
      <c r="DV108" s="920"/>
      <c r="DW108" s="920"/>
      <c r="DX108" s="920"/>
      <c r="DY108" s="920"/>
      <c r="DZ108" s="921"/>
    </row>
    <row r="109" spans="1:131" s="103" customFormat="1" ht="26.25" customHeight="1">
      <c r="A109" s="922" t="s">
        <v>365</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342</v>
      </c>
      <c r="AB109" s="923"/>
      <c r="AC109" s="923"/>
      <c r="AD109" s="923"/>
      <c r="AE109" s="924"/>
      <c r="AF109" s="925" t="s">
        <v>202</v>
      </c>
      <c r="AG109" s="923"/>
      <c r="AH109" s="923"/>
      <c r="AI109" s="923"/>
      <c r="AJ109" s="924"/>
      <c r="AK109" s="925" t="s">
        <v>203</v>
      </c>
      <c r="AL109" s="923"/>
      <c r="AM109" s="923"/>
      <c r="AN109" s="923"/>
      <c r="AO109" s="924"/>
      <c r="AP109" s="925" t="s">
        <v>341</v>
      </c>
      <c r="AQ109" s="923"/>
      <c r="AR109" s="923"/>
      <c r="AS109" s="923"/>
      <c r="AT109" s="926"/>
      <c r="AU109" s="922" t="s">
        <v>365</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342</v>
      </c>
      <c r="BR109" s="923"/>
      <c r="BS109" s="923"/>
      <c r="BT109" s="923"/>
      <c r="BU109" s="924"/>
      <c r="BV109" s="925" t="s">
        <v>202</v>
      </c>
      <c r="BW109" s="923"/>
      <c r="BX109" s="923"/>
      <c r="BY109" s="923"/>
      <c r="BZ109" s="924"/>
      <c r="CA109" s="925" t="s">
        <v>203</v>
      </c>
      <c r="CB109" s="923"/>
      <c r="CC109" s="923"/>
      <c r="CD109" s="923"/>
      <c r="CE109" s="924"/>
      <c r="CF109" s="927" t="s">
        <v>341</v>
      </c>
      <c r="CG109" s="927"/>
      <c r="CH109" s="927"/>
      <c r="CI109" s="927"/>
      <c r="CJ109" s="927"/>
      <c r="CK109" s="925" t="s">
        <v>343</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342</v>
      </c>
      <c r="DH109" s="923"/>
      <c r="DI109" s="923"/>
      <c r="DJ109" s="923"/>
      <c r="DK109" s="924"/>
      <c r="DL109" s="925" t="s">
        <v>202</v>
      </c>
      <c r="DM109" s="923"/>
      <c r="DN109" s="923"/>
      <c r="DO109" s="923"/>
      <c r="DP109" s="924"/>
      <c r="DQ109" s="925" t="s">
        <v>203</v>
      </c>
      <c r="DR109" s="923"/>
      <c r="DS109" s="923"/>
      <c r="DT109" s="923"/>
      <c r="DU109" s="924"/>
      <c r="DV109" s="925" t="s">
        <v>341</v>
      </c>
      <c r="DW109" s="923"/>
      <c r="DX109" s="923"/>
      <c r="DY109" s="923"/>
      <c r="DZ109" s="926"/>
    </row>
    <row r="110" spans="1:131" s="103" customFormat="1" ht="26.25" customHeight="1">
      <c r="A110" s="968" t="s">
        <v>364</v>
      </c>
      <c r="B110" s="929"/>
      <c r="C110" s="929"/>
      <c r="D110" s="929"/>
      <c r="E110" s="929"/>
      <c r="F110" s="929"/>
      <c r="G110" s="929"/>
      <c r="H110" s="929"/>
      <c r="I110" s="929"/>
      <c r="J110" s="929"/>
      <c r="K110" s="929"/>
      <c r="L110" s="929"/>
      <c r="M110" s="929"/>
      <c r="N110" s="929"/>
      <c r="O110" s="929"/>
      <c r="P110" s="929"/>
      <c r="Q110" s="929"/>
      <c r="R110" s="929"/>
      <c r="S110" s="929"/>
      <c r="T110" s="929"/>
      <c r="U110" s="929"/>
      <c r="V110" s="929"/>
      <c r="W110" s="929"/>
      <c r="X110" s="929"/>
      <c r="Y110" s="929"/>
      <c r="Z110" s="930"/>
      <c r="AA110" s="969">
        <v>47552622</v>
      </c>
      <c r="AB110" s="970"/>
      <c r="AC110" s="970"/>
      <c r="AD110" s="970"/>
      <c r="AE110" s="971"/>
      <c r="AF110" s="972">
        <v>45816614</v>
      </c>
      <c r="AG110" s="970"/>
      <c r="AH110" s="970"/>
      <c r="AI110" s="970"/>
      <c r="AJ110" s="971"/>
      <c r="AK110" s="972">
        <v>46003392</v>
      </c>
      <c r="AL110" s="970"/>
      <c r="AM110" s="970"/>
      <c r="AN110" s="970"/>
      <c r="AO110" s="971"/>
      <c r="AP110" s="973">
        <v>15.5</v>
      </c>
      <c r="AQ110" s="974"/>
      <c r="AR110" s="974"/>
      <c r="AS110" s="974"/>
      <c r="AT110" s="975"/>
      <c r="AU110" s="976" t="s">
        <v>363</v>
      </c>
      <c r="AV110" s="977"/>
      <c r="AW110" s="977"/>
      <c r="AX110" s="977"/>
      <c r="AY110" s="977"/>
      <c r="AZ110" s="928" t="s">
        <v>362</v>
      </c>
      <c r="BA110" s="929"/>
      <c r="BB110" s="929"/>
      <c r="BC110" s="929"/>
      <c r="BD110" s="929"/>
      <c r="BE110" s="929"/>
      <c r="BF110" s="929"/>
      <c r="BG110" s="929"/>
      <c r="BH110" s="929"/>
      <c r="BI110" s="929"/>
      <c r="BJ110" s="929"/>
      <c r="BK110" s="929"/>
      <c r="BL110" s="929"/>
      <c r="BM110" s="929"/>
      <c r="BN110" s="929"/>
      <c r="BO110" s="929"/>
      <c r="BP110" s="930"/>
      <c r="BQ110" s="931">
        <v>1427474050</v>
      </c>
      <c r="BR110" s="932"/>
      <c r="BS110" s="932"/>
      <c r="BT110" s="932"/>
      <c r="BU110" s="932"/>
      <c r="BV110" s="932">
        <v>1448727741</v>
      </c>
      <c r="BW110" s="932"/>
      <c r="BX110" s="932"/>
      <c r="BY110" s="932"/>
      <c r="BZ110" s="932"/>
      <c r="CA110" s="932">
        <v>1457993948</v>
      </c>
      <c r="CB110" s="932"/>
      <c r="CC110" s="932"/>
      <c r="CD110" s="932"/>
      <c r="CE110" s="932"/>
      <c r="CF110" s="933">
        <v>492.3</v>
      </c>
      <c r="CG110" s="934"/>
      <c r="CH110" s="934"/>
      <c r="CI110" s="934"/>
      <c r="CJ110" s="934"/>
      <c r="CK110" s="935" t="s">
        <v>339</v>
      </c>
      <c r="CL110" s="936"/>
      <c r="CM110" s="946" t="s">
        <v>338</v>
      </c>
      <c r="CN110" s="947"/>
      <c r="CO110" s="947"/>
      <c r="CP110" s="947"/>
      <c r="CQ110" s="947"/>
      <c r="CR110" s="947"/>
      <c r="CS110" s="947"/>
      <c r="CT110" s="947"/>
      <c r="CU110" s="947"/>
      <c r="CV110" s="947"/>
      <c r="CW110" s="947"/>
      <c r="CX110" s="947"/>
      <c r="CY110" s="947"/>
      <c r="CZ110" s="947"/>
      <c r="DA110" s="947"/>
      <c r="DB110" s="947"/>
      <c r="DC110" s="947"/>
      <c r="DD110" s="947"/>
      <c r="DE110" s="947"/>
      <c r="DF110" s="948"/>
      <c r="DG110" s="931">
        <v>6198157</v>
      </c>
      <c r="DH110" s="932"/>
      <c r="DI110" s="932"/>
      <c r="DJ110" s="932"/>
      <c r="DK110" s="932"/>
      <c r="DL110" s="932">
        <v>5264541</v>
      </c>
      <c r="DM110" s="932"/>
      <c r="DN110" s="932"/>
      <c r="DO110" s="932"/>
      <c r="DP110" s="932"/>
      <c r="DQ110" s="932">
        <v>4398600</v>
      </c>
      <c r="DR110" s="932"/>
      <c r="DS110" s="932"/>
      <c r="DT110" s="932"/>
      <c r="DU110" s="932"/>
      <c r="DV110" s="949">
        <v>1.5</v>
      </c>
      <c r="DW110" s="949"/>
      <c r="DX110" s="949"/>
      <c r="DY110" s="949"/>
      <c r="DZ110" s="950"/>
    </row>
    <row r="111" spans="1:131" s="103" customFormat="1" ht="26.25" customHeight="1">
      <c r="A111" s="951" t="s">
        <v>361</v>
      </c>
      <c r="B111" s="952"/>
      <c r="C111" s="952"/>
      <c r="D111" s="952"/>
      <c r="E111" s="952"/>
      <c r="F111" s="952"/>
      <c r="G111" s="952"/>
      <c r="H111" s="952"/>
      <c r="I111" s="952"/>
      <c r="J111" s="952"/>
      <c r="K111" s="952"/>
      <c r="L111" s="952"/>
      <c r="M111" s="952"/>
      <c r="N111" s="952"/>
      <c r="O111" s="952"/>
      <c r="P111" s="952"/>
      <c r="Q111" s="952"/>
      <c r="R111" s="952"/>
      <c r="S111" s="952"/>
      <c r="T111" s="952"/>
      <c r="U111" s="952"/>
      <c r="V111" s="952"/>
      <c r="W111" s="952"/>
      <c r="X111" s="952"/>
      <c r="Y111" s="952"/>
      <c r="Z111" s="953"/>
      <c r="AA111" s="954">
        <v>18289484</v>
      </c>
      <c r="AB111" s="955"/>
      <c r="AC111" s="955"/>
      <c r="AD111" s="955"/>
      <c r="AE111" s="956"/>
      <c r="AF111" s="957">
        <v>16379823</v>
      </c>
      <c r="AG111" s="955"/>
      <c r="AH111" s="955"/>
      <c r="AI111" s="955"/>
      <c r="AJ111" s="956"/>
      <c r="AK111" s="957">
        <v>14539509</v>
      </c>
      <c r="AL111" s="955"/>
      <c r="AM111" s="955"/>
      <c r="AN111" s="955"/>
      <c r="AO111" s="956"/>
      <c r="AP111" s="958">
        <v>4.9000000000000004</v>
      </c>
      <c r="AQ111" s="959"/>
      <c r="AR111" s="959"/>
      <c r="AS111" s="959"/>
      <c r="AT111" s="960"/>
      <c r="AU111" s="978"/>
      <c r="AV111" s="979"/>
      <c r="AW111" s="979"/>
      <c r="AX111" s="979"/>
      <c r="AY111" s="979"/>
      <c r="AZ111" s="941" t="s">
        <v>360</v>
      </c>
      <c r="BA111" s="942"/>
      <c r="BB111" s="942"/>
      <c r="BC111" s="942"/>
      <c r="BD111" s="942"/>
      <c r="BE111" s="942"/>
      <c r="BF111" s="942"/>
      <c r="BG111" s="942"/>
      <c r="BH111" s="942"/>
      <c r="BI111" s="942"/>
      <c r="BJ111" s="942"/>
      <c r="BK111" s="942"/>
      <c r="BL111" s="942"/>
      <c r="BM111" s="942"/>
      <c r="BN111" s="942"/>
      <c r="BO111" s="942"/>
      <c r="BP111" s="943"/>
      <c r="BQ111" s="944">
        <v>14792019</v>
      </c>
      <c r="BR111" s="945"/>
      <c r="BS111" s="945"/>
      <c r="BT111" s="945"/>
      <c r="BU111" s="945"/>
      <c r="BV111" s="945">
        <v>12719414</v>
      </c>
      <c r="BW111" s="945"/>
      <c r="BX111" s="945"/>
      <c r="BY111" s="945"/>
      <c r="BZ111" s="945"/>
      <c r="CA111" s="945">
        <v>10537133</v>
      </c>
      <c r="CB111" s="945"/>
      <c r="CC111" s="945"/>
      <c r="CD111" s="945"/>
      <c r="CE111" s="945"/>
      <c r="CF111" s="961">
        <v>3.6</v>
      </c>
      <c r="CG111" s="962"/>
      <c r="CH111" s="962"/>
      <c r="CI111" s="962"/>
      <c r="CJ111" s="962"/>
      <c r="CK111" s="937"/>
      <c r="CL111" s="938"/>
      <c r="CM111" s="963" t="s">
        <v>336</v>
      </c>
      <c r="CN111" s="964"/>
      <c r="CO111" s="964"/>
      <c r="CP111" s="964"/>
      <c r="CQ111" s="964"/>
      <c r="CR111" s="964"/>
      <c r="CS111" s="964"/>
      <c r="CT111" s="964"/>
      <c r="CU111" s="964"/>
      <c r="CV111" s="964"/>
      <c r="CW111" s="964"/>
      <c r="CX111" s="964"/>
      <c r="CY111" s="964"/>
      <c r="CZ111" s="964"/>
      <c r="DA111" s="964"/>
      <c r="DB111" s="964"/>
      <c r="DC111" s="964"/>
      <c r="DD111" s="964"/>
      <c r="DE111" s="964"/>
      <c r="DF111" s="965"/>
      <c r="DG111" s="944" t="s">
        <v>41</v>
      </c>
      <c r="DH111" s="945"/>
      <c r="DI111" s="945"/>
      <c r="DJ111" s="945"/>
      <c r="DK111" s="945"/>
      <c r="DL111" s="945" t="s">
        <v>41</v>
      </c>
      <c r="DM111" s="945"/>
      <c r="DN111" s="945"/>
      <c r="DO111" s="945"/>
      <c r="DP111" s="945"/>
      <c r="DQ111" s="945" t="s">
        <v>41</v>
      </c>
      <c r="DR111" s="945"/>
      <c r="DS111" s="945"/>
      <c r="DT111" s="945"/>
      <c r="DU111" s="945"/>
      <c r="DV111" s="966" t="s">
        <v>41</v>
      </c>
      <c r="DW111" s="966"/>
      <c r="DX111" s="966"/>
      <c r="DY111" s="966"/>
      <c r="DZ111" s="967"/>
    </row>
    <row r="112" spans="1:131" s="103" customFormat="1" ht="26.25" customHeight="1">
      <c r="A112" s="982" t="s">
        <v>359</v>
      </c>
      <c r="B112" s="983"/>
      <c r="C112" s="942" t="s">
        <v>358</v>
      </c>
      <c r="D112" s="942"/>
      <c r="E112" s="942"/>
      <c r="F112" s="942"/>
      <c r="G112" s="942"/>
      <c r="H112" s="942"/>
      <c r="I112" s="942"/>
      <c r="J112" s="942"/>
      <c r="K112" s="942"/>
      <c r="L112" s="942"/>
      <c r="M112" s="942"/>
      <c r="N112" s="942"/>
      <c r="O112" s="942"/>
      <c r="P112" s="942"/>
      <c r="Q112" s="942"/>
      <c r="R112" s="942"/>
      <c r="S112" s="942"/>
      <c r="T112" s="942"/>
      <c r="U112" s="942"/>
      <c r="V112" s="942"/>
      <c r="W112" s="942"/>
      <c r="X112" s="942"/>
      <c r="Y112" s="942"/>
      <c r="Z112" s="943"/>
      <c r="AA112" s="988">
        <v>42599687</v>
      </c>
      <c r="AB112" s="989"/>
      <c r="AC112" s="989"/>
      <c r="AD112" s="989"/>
      <c r="AE112" s="990"/>
      <c r="AF112" s="991">
        <v>42684714</v>
      </c>
      <c r="AG112" s="989"/>
      <c r="AH112" s="989"/>
      <c r="AI112" s="989"/>
      <c r="AJ112" s="990"/>
      <c r="AK112" s="991">
        <v>43080314</v>
      </c>
      <c r="AL112" s="989"/>
      <c r="AM112" s="989"/>
      <c r="AN112" s="989"/>
      <c r="AO112" s="990"/>
      <c r="AP112" s="992">
        <v>14.5</v>
      </c>
      <c r="AQ112" s="993"/>
      <c r="AR112" s="993"/>
      <c r="AS112" s="993"/>
      <c r="AT112" s="994"/>
      <c r="AU112" s="978"/>
      <c r="AV112" s="979"/>
      <c r="AW112" s="979"/>
      <c r="AX112" s="979"/>
      <c r="AY112" s="979"/>
      <c r="AZ112" s="941" t="s">
        <v>357</v>
      </c>
      <c r="BA112" s="942"/>
      <c r="BB112" s="942"/>
      <c r="BC112" s="942"/>
      <c r="BD112" s="942"/>
      <c r="BE112" s="942"/>
      <c r="BF112" s="942"/>
      <c r="BG112" s="942"/>
      <c r="BH112" s="942"/>
      <c r="BI112" s="942"/>
      <c r="BJ112" s="942"/>
      <c r="BK112" s="942"/>
      <c r="BL112" s="942"/>
      <c r="BM112" s="942"/>
      <c r="BN112" s="942"/>
      <c r="BO112" s="942"/>
      <c r="BP112" s="943"/>
      <c r="BQ112" s="944">
        <v>297998231</v>
      </c>
      <c r="BR112" s="945"/>
      <c r="BS112" s="945"/>
      <c r="BT112" s="945"/>
      <c r="BU112" s="945"/>
      <c r="BV112" s="945">
        <v>292522959</v>
      </c>
      <c r="BW112" s="945"/>
      <c r="BX112" s="945"/>
      <c r="BY112" s="945"/>
      <c r="BZ112" s="945"/>
      <c r="CA112" s="945">
        <v>284538735</v>
      </c>
      <c r="CB112" s="945"/>
      <c r="CC112" s="945"/>
      <c r="CD112" s="945"/>
      <c r="CE112" s="945"/>
      <c r="CF112" s="961">
        <v>96.1</v>
      </c>
      <c r="CG112" s="962"/>
      <c r="CH112" s="962"/>
      <c r="CI112" s="962"/>
      <c r="CJ112" s="962"/>
      <c r="CK112" s="937"/>
      <c r="CL112" s="938"/>
      <c r="CM112" s="963" t="s">
        <v>356</v>
      </c>
      <c r="CN112" s="964"/>
      <c r="CO112" s="964"/>
      <c r="CP112" s="964"/>
      <c r="CQ112" s="964"/>
      <c r="CR112" s="964"/>
      <c r="CS112" s="964"/>
      <c r="CT112" s="964"/>
      <c r="CU112" s="964"/>
      <c r="CV112" s="964"/>
      <c r="CW112" s="964"/>
      <c r="CX112" s="964"/>
      <c r="CY112" s="964"/>
      <c r="CZ112" s="964"/>
      <c r="DA112" s="964"/>
      <c r="DB112" s="964"/>
      <c r="DC112" s="964"/>
      <c r="DD112" s="964"/>
      <c r="DE112" s="964"/>
      <c r="DF112" s="965"/>
      <c r="DG112" s="944" t="s">
        <v>41</v>
      </c>
      <c r="DH112" s="945"/>
      <c r="DI112" s="945"/>
      <c r="DJ112" s="945"/>
      <c r="DK112" s="945"/>
      <c r="DL112" s="945" t="s">
        <v>41</v>
      </c>
      <c r="DM112" s="945"/>
      <c r="DN112" s="945"/>
      <c r="DO112" s="945"/>
      <c r="DP112" s="945"/>
      <c r="DQ112" s="945" t="s">
        <v>41</v>
      </c>
      <c r="DR112" s="945"/>
      <c r="DS112" s="945"/>
      <c r="DT112" s="945"/>
      <c r="DU112" s="945"/>
      <c r="DV112" s="966" t="s">
        <v>41</v>
      </c>
      <c r="DW112" s="966"/>
      <c r="DX112" s="966"/>
      <c r="DY112" s="966"/>
      <c r="DZ112" s="967"/>
    </row>
    <row r="113" spans="1:130" s="103" customFormat="1" ht="26.25" customHeight="1">
      <c r="A113" s="984"/>
      <c r="B113" s="985"/>
      <c r="C113" s="942" t="s">
        <v>355</v>
      </c>
      <c r="D113" s="942"/>
      <c r="E113" s="942"/>
      <c r="F113" s="942"/>
      <c r="G113" s="942"/>
      <c r="H113" s="942"/>
      <c r="I113" s="942"/>
      <c r="J113" s="942"/>
      <c r="K113" s="942"/>
      <c r="L113" s="942"/>
      <c r="M113" s="942"/>
      <c r="N113" s="942"/>
      <c r="O113" s="942"/>
      <c r="P113" s="942"/>
      <c r="Q113" s="942"/>
      <c r="R113" s="942"/>
      <c r="S113" s="942"/>
      <c r="T113" s="942"/>
      <c r="U113" s="942"/>
      <c r="V113" s="942"/>
      <c r="W113" s="942"/>
      <c r="X113" s="942"/>
      <c r="Y113" s="942"/>
      <c r="Z113" s="943"/>
      <c r="AA113" s="954">
        <v>22765433</v>
      </c>
      <c r="AB113" s="955"/>
      <c r="AC113" s="955"/>
      <c r="AD113" s="955"/>
      <c r="AE113" s="956"/>
      <c r="AF113" s="957">
        <v>23220729</v>
      </c>
      <c r="AG113" s="955"/>
      <c r="AH113" s="955"/>
      <c r="AI113" s="955"/>
      <c r="AJ113" s="956"/>
      <c r="AK113" s="957">
        <v>21138019</v>
      </c>
      <c r="AL113" s="955"/>
      <c r="AM113" s="955"/>
      <c r="AN113" s="955"/>
      <c r="AO113" s="956"/>
      <c r="AP113" s="958">
        <v>7.1</v>
      </c>
      <c r="AQ113" s="959"/>
      <c r="AR113" s="959"/>
      <c r="AS113" s="959"/>
      <c r="AT113" s="960"/>
      <c r="AU113" s="978"/>
      <c r="AV113" s="979"/>
      <c r="AW113" s="979"/>
      <c r="AX113" s="979"/>
      <c r="AY113" s="979"/>
      <c r="AZ113" s="941" t="s">
        <v>354</v>
      </c>
      <c r="BA113" s="942"/>
      <c r="BB113" s="942"/>
      <c r="BC113" s="942"/>
      <c r="BD113" s="942"/>
      <c r="BE113" s="942"/>
      <c r="BF113" s="942"/>
      <c r="BG113" s="942"/>
      <c r="BH113" s="942"/>
      <c r="BI113" s="942"/>
      <c r="BJ113" s="942"/>
      <c r="BK113" s="942"/>
      <c r="BL113" s="942"/>
      <c r="BM113" s="942"/>
      <c r="BN113" s="942"/>
      <c r="BO113" s="942"/>
      <c r="BP113" s="943"/>
      <c r="BQ113" s="944" t="s">
        <v>41</v>
      </c>
      <c r="BR113" s="945"/>
      <c r="BS113" s="945"/>
      <c r="BT113" s="945"/>
      <c r="BU113" s="945"/>
      <c r="BV113" s="945" t="s">
        <v>41</v>
      </c>
      <c r="BW113" s="945"/>
      <c r="BX113" s="945"/>
      <c r="BY113" s="945"/>
      <c r="BZ113" s="945"/>
      <c r="CA113" s="945" t="s">
        <v>41</v>
      </c>
      <c r="CB113" s="945"/>
      <c r="CC113" s="945"/>
      <c r="CD113" s="945"/>
      <c r="CE113" s="945"/>
      <c r="CF113" s="961" t="s">
        <v>41</v>
      </c>
      <c r="CG113" s="962"/>
      <c r="CH113" s="962"/>
      <c r="CI113" s="962"/>
      <c r="CJ113" s="962"/>
      <c r="CK113" s="937"/>
      <c r="CL113" s="938"/>
      <c r="CM113" s="963" t="s">
        <v>353</v>
      </c>
      <c r="CN113" s="964"/>
      <c r="CO113" s="964"/>
      <c r="CP113" s="964"/>
      <c r="CQ113" s="964"/>
      <c r="CR113" s="964"/>
      <c r="CS113" s="964"/>
      <c r="CT113" s="964"/>
      <c r="CU113" s="964"/>
      <c r="CV113" s="964"/>
      <c r="CW113" s="964"/>
      <c r="CX113" s="964"/>
      <c r="CY113" s="964"/>
      <c r="CZ113" s="964"/>
      <c r="DA113" s="964"/>
      <c r="DB113" s="964"/>
      <c r="DC113" s="964"/>
      <c r="DD113" s="964"/>
      <c r="DE113" s="964"/>
      <c r="DF113" s="965"/>
      <c r="DG113" s="988" t="s">
        <v>41</v>
      </c>
      <c r="DH113" s="989"/>
      <c r="DI113" s="989"/>
      <c r="DJ113" s="989"/>
      <c r="DK113" s="990"/>
      <c r="DL113" s="991" t="s">
        <v>41</v>
      </c>
      <c r="DM113" s="989"/>
      <c r="DN113" s="989"/>
      <c r="DO113" s="989"/>
      <c r="DP113" s="990"/>
      <c r="DQ113" s="991" t="s">
        <v>41</v>
      </c>
      <c r="DR113" s="989"/>
      <c r="DS113" s="989"/>
      <c r="DT113" s="989"/>
      <c r="DU113" s="990"/>
      <c r="DV113" s="992" t="s">
        <v>41</v>
      </c>
      <c r="DW113" s="993"/>
      <c r="DX113" s="993"/>
      <c r="DY113" s="993"/>
      <c r="DZ113" s="994"/>
    </row>
    <row r="114" spans="1:130" s="103" customFormat="1" ht="26.25" customHeight="1">
      <c r="A114" s="984"/>
      <c r="B114" s="985"/>
      <c r="C114" s="942" t="s">
        <v>352</v>
      </c>
      <c r="D114" s="942"/>
      <c r="E114" s="942"/>
      <c r="F114" s="942"/>
      <c r="G114" s="942"/>
      <c r="H114" s="942"/>
      <c r="I114" s="942"/>
      <c r="J114" s="942"/>
      <c r="K114" s="942"/>
      <c r="L114" s="942"/>
      <c r="M114" s="942"/>
      <c r="N114" s="942"/>
      <c r="O114" s="942"/>
      <c r="P114" s="942"/>
      <c r="Q114" s="942"/>
      <c r="R114" s="942"/>
      <c r="S114" s="942"/>
      <c r="T114" s="942"/>
      <c r="U114" s="942"/>
      <c r="V114" s="942"/>
      <c r="W114" s="942"/>
      <c r="X114" s="942"/>
      <c r="Y114" s="942"/>
      <c r="Z114" s="943"/>
      <c r="AA114" s="988" t="s">
        <v>41</v>
      </c>
      <c r="AB114" s="989"/>
      <c r="AC114" s="989"/>
      <c r="AD114" s="989"/>
      <c r="AE114" s="990"/>
      <c r="AF114" s="991" t="s">
        <v>41</v>
      </c>
      <c r="AG114" s="989"/>
      <c r="AH114" s="989"/>
      <c r="AI114" s="989"/>
      <c r="AJ114" s="990"/>
      <c r="AK114" s="991" t="s">
        <v>41</v>
      </c>
      <c r="AL114" s="989"/>
      <c r="AM114" s="989"/>
      <c r="AN114" s="989"/>
      <c r="AO114" s="990"/>
      <c r="AP114" s="992" t="s">
        <v>41</v>
      </c>
      <c r="AQ114" s="993"/>
      <c r="AR114" s="993"/>
      <c r="AS114" s="993"/>
      <c r="AT114" s="994"/>
      <c r="AU114" s="978"/>
      <c r="AV114" s="979"/>
      <c r="AW114" s="979"/>
      <c r="AX114" s="979"/>
      <c r="AY114" s="979"/>
      <c r="AZ114" s="941" t="s">
        <v>351</v>
      </c>
      <c r="BA114" s="942"/>
      <c r="BB114" s="942"/>
      <c r="BC114" s="942"/>
      <c r="BD114" s="942"/>
      <c r="BE114" s="942"/>
      <c r="BF114" s="942"/>
      <c r="BG114" s="942"/>
      <c r="BH114" s="942"/>
      <c r="BI114" s="942"/>
      <c r="BJ114" s="942"/>
      <c r="BK114" s="942"/>
      <c r="BL114" s="942"/>
      <c r="BM114" s="942"/>
      <c r="BN114" s="942"/>
      <c r="BO114" s="942"/>
      <c r="BP114" s="943"/>
      <c r="BQ114" s="944">
        <v>84144119</v>
      </c>
      <c r="BR114" s="945"/>
      <c r="BS114" s="945"/>
      <c r="BT114" s="945"/>
      <c r="BU114" s="945"/>
      <c r="BV114" s="945">
        <v>78465644</v>
      </c>
      <c r="BW114" s="945"/>
      <c r="BX114" s="945"/>
      <c r="BY114" s="945"/>
      <c r="BZ114" s="945"/>
      <c r="CA114" s="945">
        <v>77573158</v>
      </c>
      <c r="CB114" s="945"/>
      <c r="CC114" s="945"/>
      <c r="CD114" s="945"/>
      <c r="CE114" s="945"/>
      <c r="CF114" s="961">
        <v>26.2</v>
      </c>
      <c r="CG114" s="962"/>
      <c r="CH114" s="962"/>
      <c r="CI114" s="962"/>
      <c r="CJ114" s="962"/>
      <c r="CK114" s="937"/>
      <c r="CL114" s="938"/>
      <c r="CM114" s="963" t="s">
        <v>328</v>
      </c>
      <c r="CN114" s="964"/>
      <c r="CO114" s="964"/>
      <c r="CP114" s="964"/>
      <c r="CQ114" s="964"/>
      <c r="CR114" s="964"/>
      <c r="CS114" s="964"/>
      <c r="CT114" s="964"/>
      <c r="CU114" s="964"/>
      <c r="CV114" s="964"/>
      <c r="CW114" s="964"/>
      <c r="CX114" s="964"/>
      <c r="CY114" s="964"/>
      <c r="CZ114" s="964"/>
      <c r="DA114" s="964"/>
      <c r="DB114" s="964"/>
      <c r="DC114" s="964"/>
      <c r="DD114" s="964"/>
      <c r="DE114" s="964"/>
      <c r="DF114" s="965"/>
      <c r="DG114" s="988" t="s">
        <v>41</v>
      </c>
      <c r="DH114" s="989"/>
      <c r="DI114" s="989"/>
      <c r="DJ114" s="989"/>
      <c r="DK114" s="990"/>
      <c r="DL114" s="991" t="s">
        <v>41</v>
      </c>
      <c r="DM114" s="989"/>
      <c r="DN114" s="989"/>
      <c r="DO114" s="989"/>
      <c r="DP114" s="990"/>
      <c r="DQ114" s="991" t="s">
        <v>41</v>
      </c>
      <c r="DR114" s="989"/>
      <c r="DS114" s="989"/>
      <c r="DT114" s="989"/>
      <c r="DU114" s="990"/>
      <c r="DV114" s="992" t="s">
        <v>41</v>
      </c>
      <c r="DW114" s="993"/>
      <c r="DX114" s="993"/>
      <c r="DY114" s="993"/>
      <c r="DZ114" s="994"/>
    </row>
    <row r="115" spans="1:130" s="103" customFormat="1" ht="26.25" customHeight="1">
      <c r="A115" s="984"/>
      <c r="B115" s="985"/>
      <c r="C115" s="942" t="s">
        <v>350</v>
      </c>
      <c r="D115" s="942"/>
      <c r="E115" s="942"/>
      <c r="F115" s="942"/>
      <c r="G115" s="942"/>
      <c r="H115" s="942"/>
      <c r="I115" s="942"/>
      <c r="J115" s="942"/>
      <c r="K115" s="942"/>
      <c r="L115" s="942"/>
      <c r="M115" s="942"/>
      <c r="N115" s="942"/>
      <c r="O115" s="942"/>
      <c r="P115" s="942"/>
      <c r="Q115" s="942"/>
      <c r="R115" s="942"/>
      <c r="S115" s="942"/>
      <c r="T115" s="942"/>
      <c r="U115" s="942"/>
      <c r="V115" s="942"/>
      <c r="W115" s="942"/>
      <c r="X115" s="942"/>
      <c r="Y115" s="942"/>
      <c r="Z115" s="943"/>
      <c r="AA115" s="954">
        <v>921669</v>
      </c>
      <c r="AB115" s="955"/>
      <c r="AC115" s="955"/>
      <c r="AD115" s="955"/>
      <c r="AE115" s="956"/>
      <c r="AF115" s="957">
        <v>922329</v>
      </c>
      <c r="AG115" s="955"/>
      <c r="AH115" s="955"/>
      <c r="AI115" s="955"/>
      <c r="AJ115" s="956"/>
      <c r="AK115" s="957">
        <v>831964</v>
      </c>
      <c r="AL115" s="955"/>
      <c r="AM115" s="955"/>
      <c r="AN115" s="955"/>
      <c r="AO115" s="956"/>
      <c r="AP115" s="958">
        <v>0.3</v>
      </c>
      <c r="AQ115" s="959"/>
      <c r="AR115" s="959"/>
      <c r="AS115" s="959"/>
      <c r="AT115" s="960"/>
      <c r="AU115" s="978"/>
      <c r="AV115" s="979"/>
      <c r="AW115" s="979"/>
      <c r="AX115" s="979"/>
      <c r="AY115" s="979"/>
      <c r="AZ115" s="941" t="s">
        <v>349</v>
      </c>
      <c r="BA115" s="942"/>
      <c r="BB115" s="942"/>
      <c r="BC115" s="942"/>
      <c r="BD115" s="942"/>
      <c r="BE115" s="942"/>
      <c r="BF115" s="942"/>
      <c r="BG115" s="942"/>
      <c r="BH115" s="942"/>
      <c r="BI115" s="942"/>
      <c r="BJ115" s="942"/>
      <c r="BK115" s="942"/>
      <c r="BL115" s="942"/>
      <c r="BM115" s="942"/>
      <c r="BN115" s="942"/>
      <c r="BO115" s="942"/>
      <c r="BP115" s="943"/>
      <c r="BQ115" s="944">
        <v>4130278</v>
      </c>
      <c r="BR115" s="945"/>
      <c r="BS115" s="945"/>
      <c r="BT115" s="945"/>
      <c r="BU115" s="945"/>
      <c r="BV115" s="945">
        <v>6208499</v>
      </c>
      <c r="BW115" s="945"/>
      <c r="BX115" s="945"/>
      <c r="BY115" s="945"/>
      <c r="BZ115" s="945"/>
      <c r="CA115" s="945">
        <v>3250595</v>
      </c>
      <c r="CB115" s="945"/>
      <c r="CC115" s="945"/>
      <c r="CD115" s="945"/>
      <c r="CE115" s="945"/>
      <c r="CF115" s="961">
        <v>1.1000000000000001</v>
      </c>
      <c r="CG115" s="962"/>
      <c r="CH115" s="962"/>
      <c r="CI115" s="962"/>
      <c r="CJ115" s="962"/>
      <c r="CK115" s="937"/>
      <c r="CL115" s="938"/>
      <c r="CM115" s="941" t="s">
        <v>348</v>
      </c>
      <c r="CN115" s="995"/>
      <c r="CO115" s="995"/>
      <c r="CP115" s="995"/>
      <c r="CQ115" s="995"/>
      <c r="CR115" s="995"/>
      <c r="CS115" s="995"/>
      <c r="CT115" s="995"/>
      <c r="CU115" s="995"/>
      <c r="CV115" s="995"/>
      <c r="CW115" s="995"/>
      <c r="CX115" s="995"/>
      <c r="CY115" s="995"/>
      <c r="CZ115" s="995"/>
      <c r="DA115" s="995"/>
      <c r="DB115" s="995"/>
      <c r="DC115" s="995"/>
      <c r="DD115" s="995"/>
      <c r="DE115" s="995"/>
      <c r="DF115" s="943"/>
      <c r="DG115" s="988">
        <v>8593862</v>
      </c>
      <c r="DH115" s="989"/>
      <c r="DI115" s="989"/>
      <c r="DJ115" s="989"/>
      <c r="DK115" s="990"/>
      <c r="DL115" s="991">
        <v>7454873</v>
      </c>
      <c r="DM115" s="989"/>
      <c r="DN115" s="989"/>
      <c r="DO115" s="989"/>
      <c r="DP115" s="990"/>
      <c r="DQ115" s="991">
        <v>6138533</v>
      </c>
      <c r="DR115" s="989"/>
      <c r="DS115" s="989"/>
      <c r="DT115" s="989"/>
      <c r="DU115" s="990"/>
      <c r="DV115" s="992">
        <v>2.1</v>
      </c>
      <c r="DW115" s="993"/>
      <c r="DX115" s="993"/>
      <c r="DY115" s="993"/>
      <c r="DZ115" s="994"/>
    </row>
    <row r="116" spans="1:130" s="103" customFormat="1" ht="26.25" customHeight="1">
      <c r="A116" s="986"/>
      <c r="B116" s="987"/>
      <c r="C116" s="996" t="s">
        <v>347</v>
      </c>
      <c r="D116" s="996"/>
      <c r="E116" s="996"/>
      <c r="F116" s="996"/>
      <c r="G116" s="996"/>
      <c r="H116" s="996"/>
      <c r="I116" s="996"/>
      <c r="J116" s="996"/>
      <c r="K116" s="996"/>
      <c r="L116" s="996"/>
      <c r="M116" s="996"/>
      <c r="N116" s="996"/>
      <c r="O116" s="996"/>
      <c r="P116" s="996"/>
      <c r="Q116" s="996"/>
      <c r="R116" s="996"/>
      <c r="S116" s="996"/>
      <c r="T116" s="996"/>
      <c r="U116" s="996"/>
      <c r="V116" s="996"/>
      <c r="W116" s="996"/>
      <c r="X116" s="996"/>
      <c r="Y116" s="996"/>
      <c r="Z116" s="997"/>
      <c r="AA116" s="988">
        <v>2506</v>
      </c>
      <c r="AB116" s="989"/>
      <c r="AC116" s="989"/>
      <c r="AD116" s="989"/>
      <c r="AE116" s="990"/>
      <c r="AF116" s="991">
        <v>2123</v>
      </c>
      <c r="AG116" s="989"/>
      <c r="AH116" s="989"/>
      <c r="AI116" s="989"/>
      <c r="AJ116" s="990"/>
      <c r="AK116" s="991">
        <v>20</v>
      </c>
      <c r="AL116" s="989"/>
      <c r="AM116" s="989"/>
      <c r="AN116" s="989"/>
      <c r="AO116" s="990"/>
      <c r="AP116" s="992">
        <v>0</v>
      </c>
      <c r="AQ116" s="993"/>
      <c r="AR116" s="993"/>
      <c r="AS116" s="993"/>
      <c r="AT116" s="994"/>
      <c r="AU116" s="978"/>
      <c r="AV116" s="979"/>
      <c r="AW116" s="979"/>
      <c r="AX116" s="979"/>
      <c r="AY116" s="979"/>
      <c r="AZ116" s="998" t="s">
        <v>346</v>
      </c>
      <c r="BA116" s="999"/>
      <c r="BB116" s="999"/>
      <c r="BC116" s="999"/>
      <c r="BD116" s="999"/>
      <c r="BE116" s="999"/>
      <c r="BF116" s="999"/>
      <c r="BG116" s="999"/>
      <c r="BH116" s="999"/>
      <c r="BI116" s="999"/>
      <c r="BJ116" s="999"/>
      <c r="BK116" s="999"/>
      <c r="BL116" s="999"/>
      <c r="BM116" s="999"/>
      <c r="BN116" s="999"/>
      <c r="BO116" s="999"/>
      <c r="BP116" s="1000"/>
      <c r="BQ116" s="944" t="s">
        <v>41</v>
      </c>
      <c r="BR116" s="945"/>
      <c r="BS116" s="945"/>
      <c r="BT116" s="945"/>
      <c r="BU116" s="945"/>
      <c r="BV116" s="945" t="s">
        <v>41</v>
      </c>
      <c r="BW116" s="945"/>
      <c r="BX116" s="945"/>
      <c r="BY116" s="945"/>
      <c r="BZ116" s="945"/>
      <c r="CA116" s="945" t="s">
        <v>41</v>
      </c>
      <c r="CB116" s="945"/>
      <c r="CC116" s="945"/>
      <c r="CD116" s="945"/>
      <c r="CE116" s="945"/>
      <c r="CF116" s="961" t="s">
        <v>41</v>
      </c>
      <c r="CG116" s="962"/>
      <c r="CH116" s="962"/>
      <c r="CI116" s="962"/>
      <c r="CJ116" s="962"/>
      <c r="CK116" s="937"/>
      <c r="CL116" s="938"/>
      <c r="CM116" s="963" t="s">
        <v>325</v>
      </c>
      <c r="CN116" s="964"/>
      <c r="CO116" s="964"/>
      <c r="CP116" s="964"/>
      <c r="CQ116" s="964"/>
      <c r="CR116" s="964"/>
      <c r="CS116" s="964"/>
      <c r="CT116" s="964"/>
      <c r="CU116" s="964"/>
      <c r="CV116" s="964"/>
      <c r="CW116" s="964"/>
      <c r="CX116" s="964"/>
      <c r="CY116" s="964"/>
      <c r="CZ116" s="964"/>
      <c r="DA116" s="964"/>
      <c r="DB116" s="964"/>
      <c r="DC116" s="964"/>
      <c r="DD116" s="964"/>
      <c r="DE116" s="964"/>
      <c r="DF116" s="965"/>
      <c r="DG116" s="988" t="s">
        <v>41</v>
      </c>
      <c r="DH116" s="989"/>
      <c r="DI116" s="989"/>
      <c r="DJ116" s="989"/>
      <c r="DK116" s="990"/>
      <c r="DL116" s="991" t="s">
        <v>41</v>
      </c>
      <c r="DM116" s="989"/>
      <c r="DN116" s="989"/>
      <c r="DO116" s="989"/>
      <c r="DP116" s="990"/>
      <c r="DQ116" s="991" t="s">
        <v>41</v>
      </c>
      <c r="DR116" s="989"/>
      <c r="DS116" s="989"/>
      <c r="DT116" s="989"/>
      <c r="DU116" s="990"/>
      <c r="DV116" s="992" t="s">
        <v>41</v>
      </c>
      <c r="DW116" s="993"/>
      <c r="DX116" s="993"/>
      <c r="DY116" s="993"/>
      <c r="DZ116" s="994"/>
    </row>
    <row r="117" spans="1:130" s="103" customFormat="1" ht="26.25" customHeight="1">
      <c r="A117" s="922" t="s">
        <v>43</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1001" t="s">
        <v>345</v>
      </c>
      <c r="Z117" s="924"/>
      <c r="AA117" s="1002">
        <v>132131401</v>
      </c>
      <c r="AB117" s="1003"/>
      <c r="AC117" s="1003"/>
      <c r="AD117" s="1003"/>
      <c r="AE117" s="1004"/>
      <c r="AF117" s="1005">
        <v>129026332</v>
      </c>
      <c r="AG117" s="1003"/>
      <c r="AH117" s="1003"/>
      <c r="AI117" s="1003"/>
      <c r="AJ117" s="1004"/>
      <c r="AK117" s="1005">
        <v>125593218</v>
      </c>
      <c r="AL117" s="1003"/>
      <c r="AM117" s="1003"/>
      <c r="AN117" s="1003"/>
      <c r="AO117" s="1004"/>
      <c r="AP117" s="1006"/>
      <c r="AQ117" s="1007"/>
      <c r="AR117" s="1007"/>
      <c r="AS117" s="1007"/>
      <c r="AT117" s="1008"/>
      <c r="AU117" s="978"/>
      <c r="AV117" s="979"/>
      <c r="AW117" s="979"/>
      <c r="AX117" s="979"/>
      <c r="AY117" s="979"/>
      <c r="AZ117" s="998" t="s">
        <v>344</v>
      </c>
      <c r="BA117" s="999"/>
      <c r="BB117" s="999"/>
      <c r="BC117" s="999"/>
      <c r="BD117" s="999"/>
      <c r="BE117" s="999"/>
      <c r="BF117" s="999"/>
      <c r="BG117" s="999"/>
      <c r="BH117" s="999"/>
      <c r="BI117" s="999"/>
      <c r="BJ117" s="999"/>
      <c r="BK117" s="999"/>
      <c r="BL117" s="999"/>
      <c r="BM117" s="999"/>
      <c r="BN117" s="999"/>
      <c r="BO117" s="999"/>
      <c r="BP117" s="1000"/>
      <c r="BQ117" s="944" t="s">
        <v>41</v>
      </c>
      <c r="BR117" s="945"/>
      <c r="BS117" s="945"/>
      <c r="BT117" s="945"/>
      <c r="BU117" s="945"/>
      <c r="BV117" s="945" t="s">
        <v>41</v>
      </c>
      <c r="BW117" s="945"/>
      <c r="BX117" s="945"/>
      <c r="BY117" s="945"/>
      <c r="BZ117" s="945"/>
      <c r="CA117" s="945" t="s">
        <v>41</v>
      </c>
      <c r="CB117" s="945"/>
      <c r="CC117" s="945"/>
      <c r="CD117" s="945"/>
      <c r="CE117" s="945"/>
      <c r="CF117" s="961" t="s">
        <v>41</v>
      </c>
      <c r="CG117" s="962"/>
      <c r="CH117" s="962"/>
      <c r="CI117" s="962"/>
      <c r="CJ117" s="962"/>
      <c r="CK117" s="937"/>
      <c r="CL117" s="938"/>
      <c r="CM117" s="963" t="s">
        <v>322</v>
      </c>
      <c r="CN117" s="964"/>
      <c r="CO117" s="964"/>
      <c r="CP117" s="964"/>
      <c r="CQ117" s="964"/>
      <c r="CR117" s="964"/>
      <c r="CS117" s="964"/>
      <c r="CT117" s="964"/>
      <c r="CU117" s="964"/>
      <c r="CV117" s="964"/>
      <c r="CW117" s="964"/>
      <c r="CX117" s="964"/>
      <c r="CY117" s="964"/>
      <c r="CZ117" s="964"/>
      <c r="DA117" s="964"/>
      <c r="DB117" s="964"/>
      <c r="DC117" s="964"/>
      <c r="DD117" s="964"/>
      <c r="DE117" s="964"/>
      <c r="DF117" s="965"/>
      <c r="DG117" s="988" t="s">
        <v>41</v>
      </c>
      <c r="DH117" s="989"/>
      <c r="DI117" s="989"/>
      <c r="DJ117" s="989"/>
      <c r="DK117" s="990"/>
      <c r="DL117" s="991" t="s">
        <v>41</v>
      </c>
      <c r="DM117" s="989"/>
      <c r="DN117" s="989"/>
      <c r="DO117" s="989"/>
      <c r="DP117" s="990"/>
      <c r="DQ117" s="991" t="s">
        <v>41</v>
      </c>
      <c r="DR117" s="989"/>
      <c r="DS117" s="989"/>
      <c r="DT117" s="989"/>
      <c r="DU117" s="990"/>
      <c r="DV117" s="992" t="s">
        <v>41</v>
      </c>
      <c r="DW117" s="993"/>
      <c r="DX117" s="993"/>
      <c r="DY117" s="993"/>
      <c r="DZ117" s="994"/>
    </row>
    <row r="118" spans="1:130" s="103" customFormat="1" ht="26.25" customHeight="1">
      <c r="A118" s="922" t="s">
        <v>343</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342</v>
      </c>
      <c r="AB118" s="923"/>
      <c r="AC118" s="923"/>
      <c r="AD118" s="923"/>
      <c r="AE118" s="924"/>
      <c r="AF118" s="925" t="s">
        <v>202</v>
      </c>
      <c r="AG118" s="923"/>
      <c r="AH118" s="923"/>
      <c r="AI118" s="923"/>
      <c r="AJ118" s="924"/>
      <c r="AK118" s="925" t="s">
        <v>203</v>
      </c>
      <c r="AL118" s="923"/>
      <c r="AM118" s="923"/>
      <c r="AN118" s="923"/>
      <c r="AO118" s="924"/>
      <c r="AP118" s="1009" t="s">
        <v>341</v>
      </c>
      <c r="AQ118" s="1010"/>
      <c r="AR118" s="1010"/>
      <c r="AS118" s="1010"/>
      <c r="AT118" s="1011"/>
      <c r="AU118" s="978"/>
      <c r="AV118" s="979"/>
      <c r="AW118" s="979"/>
      <c r="AX118" s="979"/>
      <c r="AY118" s="979"/>
      <c r="AZ118" s="1012" t="s">
        <v>340</v>
      </c>
      <c r="BA118" s="996"/>
      <c r="BB118" s="996"/>
      <c r="BC118" s="996"/>
      <c r="BD118" s="996"/>
      <c r="BE118" s="996"/>
      <c r="BF118" s="996"/>
      <c r="BG118" s="996"/>
      <c r="BH118" s="996"/>
      <c r="BI118" s="996"/>
      <c r="BJ118" s="996"/>
      <c r="BK118" s="996"/>
      <c r="BL118" s="996"/>
      <c r="BM118" s="996"/>
      <c r="BN118" s="996"/>
      <c r="BO118" s="996"/>
      <c r="BP118" s="997"/>
      <c r="BQ118" s="1023" t="s">
        <v>41</v>
      </c>
      <c r="BR118" s="1013"/>
      <c r="BS118" s="1013"/>
      <c r="BT118" s="1013"/>
      <c r="BU118" s="1013"/>
      <c r="BV118" s="1013" t="s">
        <v>41</v>
      </c>
      <c r="BW118" s="1013"/>
      <c r="BX118" s="1013"/>
      <c r="BY118" s="1013"/>
      <c r="BZ118" s="1013"/>
      <c r="CA118" s="1013" t="s">
        <v>41</v>
      </c>
      <c r="CB118" s="1013"/>
      <c r="CC118" s="1013"/>
      <c r="CD118" s="1013"/>
      <c r="CE118" s="1013"/>
      <c r="CF118" s="961" t="s">
        <v>41</v>
      </c>
      <c r="CG118" s="962"/>
      <c r="CH118" s="962"/>
      <c r="CI118" s="962"/>
      <c r="CJ118" s="962"/>
      <c r="CK118" s="937"/>
      <c r="CL118" s="938"/>
      <c r="CM118" s="963" t="s">
        <v>318</v>
      </c>
      <c r="CN118" s="964"/>
      <c r="CO118" s="964"/>
      <c r="CP118" s="964"/>
      <c r="CQ118" s="964"/>
      <c r="CR118" s="964"/>
      <c r="CS118" s="964"/>
      <c r="CT118" s="964"/>
      <c r="CU118" s="964"/>
      <c r="CV118" s="964"/>
      <c r="CW118" s="964"/>
      <c r="CX118" s="964"/>
      <c r="CY118" s="964"/>
      <c r="CZ118" s="964"/>
      <c r="DA118" s="964"/>
      <c r="DB118" s="964"/>
      <c r="DC118" s="964"/>
      <c r="DD118" s="964"/>
      <c r="DE118" s="964"/>
      <c r="DF118" s="965"/>
      <c r="DG118" s="988" t="s">
        <v>41</v>
      </c>
      <c r="DH118" s="989"/>
      <c r="DI118" s="989"/>
      <c r="DJ118" s="989"/>
      <c r="DK118" s="990"/>
      <c r="DL118" s="991" t="s">
        <v>41</v>
      </c>
      <c r="DM118" s="989"/>
      <c r="DN118" s="989"/>
      <c r="DO118" s="989"/>
      <c r="DP118" s="990"/>
      <c r="DQ118" s="991" t="s">
        <v>41</v>
      </c>
      <c r="DR118" s="989"/>
      <c r="DS118" s="989"/>
      <c r="DT118" s="989"/>
      <c r="DU118" s="990"/>
      <c r="DV118" s="992" t="s">
        <v>41</v>
      </c>
      <c r="DW118" s="993"/>
      <c r="DX118" s="993"/>
      <c r="DY118" s="993"/>
      <c r="DZ118" s="994"/>
    </row>
    <row r="119" spans="1:130" s="103" customFormat="1" ht="26.25" customHeight="1">
      <c r="A119" s="1106" t="s">
        <v>339</v>
      </c>
      <c r="B119" s="936"/>
      <c r="C119" s="946" t="s">
        <v>338</v>
      </c>
      <c r="D119" s="947"/>
      <c r="E119" s="947"/>
      <c r="F119" s="947"/>
      <c r="G119" s="947"/>
      <c r="H119" s="947"/>
      <c r="I119" s="947"/>
      <c r="J119" s="947"/>
      <c r="K119" s="947"/>
      <c r="L119" s="947"/>
      <c r="M119" s="947"/>
      <c r="N119" s="947"/>
      <c r="O119" s="947"/>
      <c r="P119" s="947"/>
      <c r="Q119" s="947"/>
      <c r="R119" s="947"/>
      <c r="S119" s="947"/>
      <c r="T119" s="947"/>
      <c r="U119" s="947"/>
      <c r="V119" s="947"/>
      <c r="W119" s="947"/>
      <c r="X119" s="947"/>
      <c r="Y119" s="947"/>
      <c r="Z119" s="948"/>
      <c r="AA119" s="969">
        <v>921669</v>
      </c>
      <c r="AB119" s="970"/>
      <c r="AC119" s="970"/>
      <c r="AD119" s="970"/>
      <c r="AE119" s="971"/>
      <c r="AF119" s="972">
        <v>922329</v>
      </c>
      <c r="AG119" s="970"/>
      <c r="AH119" s="970"/>
      <c r="AI119" s="970"/>
      <c r="AJ119" s="971"/>
      <c r="AK119" s="972">
        <v>831964</v>
      </c>
      <c r="AL119" s="970"/>
      <c r="AM119" s="970"/>
      <c r="AN119" s="970"/>
      <c r="AO119" s="971"/>
      <c r="AP119" s="973">
        <v>0.3</v>
      </c>
      <c r="AQ119" s="974"/>
      <c r="AR119" s="974"/>
      <c r="AS119" s="974"/>
      <c r="AT119" s="975"/>
      <c r="AU119" s="980"/>
      <c r="AV119" s="981"/>
      <c r="AW119" s="981"/>
      <c r="AX119" s="981"/>
      <c r="AY119" s="981"/>
      <c r="AZ119" s="117" t="s">
        <v>43</v>
      </c>
      <c r="BA119" s="117"/>
      <c r="BB119" s="117"/>
      <c r="BC119" s="117"/>
      <c r="BD119" s="117"/>
      <c r="BE119" s="117"/>
      <c r="BF119" s="117"/>
      <c r="BG119" s="117"/>
      <c r="BH119" s="117"/>
      <c r="BI119" s="117"/>
      <c r="BJ119" s="117"/>
      <c r="BK119" s="117"/>
      <c r="BL119" s="117"/>
      <c r="BM119" s="117"/>
      <c r="BN119" s="117"/>
      <c r="BO119" s="1001" t="s">
        <v>337</v>
      </c>
      <c r="BP119" s="1022"/>
      <c r="BQ119" s="1023">
        <v>1828538697</v>
      </c>
      <c r="BR119" s="1013"/>
      <c r="BS119" s="1013"/>
      <c r="BT119" s="1013"/>
      <c r="BU119" s="1013"/>
      <c r="BV119" s="1013">
        <v>1838644257</v>
      </c>
      <c r="BW119" s="1013"/>
      <c r="BX119" s="1013"/>
      <c r="BY119" s="1013"/>
      <c r="BZ119" s="1013"/>
      <c r="CA119" s="1013">
        <v>1833893569</v>
      </c>
      <c r="CB119" s="1013"/>
      <c r="CC119" s="1013"/>
      <c r="CD119" s="1013"/>
      <c r="CE119" s="1013"/>
      <c r="CF119" s="1024"/>
      <c r="CG119" s="1025"/>
      <c r="CH119" s="1025"/>
      <c r="CI119" s="1025"/>
      <c r="CJ119" s="1026"/>
      <c r="CK119" s="939"/>
      <c r="CL119" s="940"/>
      <c r="CM119" s="1027" t="s">
        <v>315</v>
      </c>
      <c r="CN119" s="1028"/>
      <c r="CO119" s="1028"/>
      <c r="CP119" s="1028"/>
      <c r="CQ119" s="1028"/>
      <c r="CR119" s="1028"/>
      <c r="CS119" s="1028"/>
      <c r="CT119" s="1028"/>
      <c r="CU119" s="1028"/>
      <c r="CV119" s="1028"/>
      <c r="CW119" s="1028"/>
      <c r="CX119" s="1028"/>
      <c r="CY119" s="1028"/>
      <c r="CZ119" s="1028"/>
      <c r="DA119" s="1028"/>
      <c r="DB119" s="1028"/>
      <c r="DC119" s="1028"/>
      <c r="DD119" s="1028"/>
      <c r="DE119" s="1028"/>
      <c r="DF119" s="1029"/>
      <c r="DG119" s="1030" t="s">
        <v>41</v>
      </c>
      <c r="DH119" s="1031"/>
      <c r="DI119" s="1031"/>
      <c r="DJ119" s="1031"/>
      <c r="DK119" s="1032"/>
      <c r="DL119" s="1033" t="s">
        <v>41</v>
      </c>
      <c r="DM119" s="1031"/>
      <c r="DN119" s="1031"/>
      <c r="DO119" s="1031"/>
      <c r="DP119" s="1032"/>
      <c r="DQ119" s="1033" t="s">
        <v>41</v>
      </c>
      <c r="DR119" s="1031"/>
      <c r="DS119" s="1031"/>
      <c r="DT119" s="1031"/>
      <c r="DU119" s="1032"/>
      <c r="DV119" s="1034" t="s">
        <v>41</v>
      </c>
      <c r="DW119" s="1035"/>
      <c r="DX119" s="1035"/>
      <c r="DY119" s="1035"/>
      <c r="DZ119" s="1036"/>
    </row>
    <row r="120" spans="1:130" s="103" customFormat="1" ht="26.25" customHeight="1">
      <c r="A120" s="1107"/>
      <c r="B120" s="938"/>
      <c r="C120" s="963" t="s">
        <v>336</v>
      </c>
      <c r="D120" s="964"/>
      <c r="E120" s="964"/>
      <c r="F120" s="964"/>
      <c r="G120" s="964"/>
      <c r="H120" s="964"/>
      <c r="I120" s="964"/>
      <c r="J120" s="964"/>
      <c r="K120" s="964"/>
      <c r="L120" s="964"/>
      <c r="M120" s="964"/>
      <c r="N120" s="964"/>
      <c r="O120" s="964"/>
      <c r="P120" s="964"/>
      <c r="Q120" s="964"/>
      <c r="R120" s="964"/>
      <c r="S120" s="964"/>
      <c r="T120" s="964"/>
      <c r="U120" s="964"/>
      <c r="V120" s="964"/>
      <c r="W120" s="964"/>
      <c r="X120" s="964"/>
      <c r="Y120" s="964"/>
      <c r="Z120" s="965"/>
      <c r="AA120" s="988" t="s">
        <v>41</v>
      </c>
      <c r="AB120" s="989"/>
      <c r="AC120" s="989"/>
      <c r="AD120" s="989"/>
      <c r="AE120" s="990"/>
      <c r="AF120" s="991" t="s">
        <v>41</v>
      </c>
      <c r="AG120" s="989"/>
      <c r="AH120" s="989"/>
      <c r="AI120" s="989"/>
      <c r="AJ120" s="990"/>
      <c r="AK120" s="991" t="s">
        <v>41</v>
      </c>
      <c r="AL120" s="989"/>
      <c r="AM120" s="989"/>
      <c r="AN120" s="989"/>
      <c r="AO120" s="990"/>
      <c r="AP120" s="992" t="s">
        <v>41</v>
      </c>
      <c r="AQ120" s="993"/>
      <c r="AR120" s="993"/>
      <c r="AS120" s="993"/>
      <c r="AT120" s="994"/>
      <c r="AU120" s="1042" t="s">
        <v>335</v>
      </c>
      <c r="AV120" s="1043"/>
      <c r="AW120" s="1043"/>
      <c r="AX120" s="1043"/>
      <c r="AY120" s="1044"/>
      <c r="AZ120" s="928" t="s">
        <v>334</v>
      </c>
      <c r="BA120" s="929"/>
      <c r="BB120" s="929"/>
      <c r="BC120" s="929"/>
      <c r="BD120" s="929"/>
      <c r="BE120" s="929"/>
      <c r="BF120" s="929"/>
      <c r="BG120" s="929"/>
      <c r="BH120" s="929"/>
      <c r="BI120" s="929"/>
      <c r="BJ120" s="929"/>
      <c r="BK120" s="929"/>
      <c r="BL120" s="929"/>
      <c r="BM120" s="929"/>
      <c r="BN120" s="929"/>
      <c r="BO120" s="929"/>
      <c r="BP120" s="930"/>
      <c r="BQ120" s="931">
        <v>119888178</v>
      </c>
      <c r="BR120" s="932"/>
      <c r="BS120" s="932"/>
      <c r="BT120" s="932"/>
      <c r="BU120" s="932"/>
      <c r="BV120" s="932">
        <v>127769384</v>
      </c>
      <c r="BW120" s="932"/>
      <c r="BX120" s="932"/>
      <c r="BY120" s="932"/>
      <c r="BZ120" s="932"/>
      <c r="CA120" s="932">
        <v>124094293</v>
      </c>
      <c r="CB120" s="932"/>
      <c r="CC120" s="932"/>
      <c r="CD120" s="932"/>
      <c r="CE120" s="932"/>
      <c r="CF120" s="933">
        <v>41.9</v>
      </c>
      <c r="CG120" s="934"/>
      <c r="CH120" s="934"/>
      <c r="CI120" s="934"/>
      <c r="CJ120" s="934"/>
      <c r="CK120" s="1014" t="s">
        <v>333</v>
      </c>
      <c r="CL120" s="1015"/>
      <c r="CM120" s="1015"/>
      <c r="CN120" s="1015"/>
      <c r="CO120" s="1016"/>
      <c r="CP120" s="1037" t="s">
        <v>332</v>
      </c>
      <c r="CQ120" s="1038"/>
      <c r="CR120" s="1038"/>
      <c r="CS120" s="1038"/>
      <c r="CT120" s="1038"/>
      <c r="CU120" s="1038"/>
      <c r="CV120" s="1038"/>
      <c r="CW120" s="1038"/>
      <c r="CX120" s="1038"/>
      <c r="CY120" s="1038"/>
      <c r="CZ120" s="1038"/>
      <c r="DA120" s="1038"/>
      <c r="DB120" s="1038"/>
      <c r="DC120" s="1038"/>
      <c r="DD120" s="1038"/>
      <c r="DE120" s="1038"/>
      <c r="DF120" s="1039"/>
      <c r="DG120" s="931">
        <v>217984040</v>
      </c>
      <c r="DH120" s="932"/>
      <c r="DI120" s="932"/>
      <c r="DJ120" s="932"/>
      <c r="DK120" s="932"/>
      <c r="DL120" s="932">
        <v>217896550</v>
      </c>
      <c r="DM120" s="932"/>
      <c r="DN120" s="932"/>
      <c r="DO120" s="932"/>
      <c r="DP120" s="932"/>
      <c r="DQ120" s="932">
        <v>213768673</v>
      </c>
      <c r="DR120" s="932"/>
      <c r="DS120" s="932"/>
      <c r="DT120" s="932"/>
      <c r="DU120" s="932"/>
      <c r="DV120" s="949">
        <v>72.2</v>
      </c>
      <c r="DW120" s="949"/>
      <c r="DX120" s="949"/>
      <c r="DY120" s="949"/>
      <c r="DZ120" s="950"/>
    </row>
    <row r="121" spans="1:130" s="103" customFormat="1" ht="26.25" customHeight="1">
      <c r="A121" s="1107"/>
      <c r="B121" s="938"/>
      <c r="C121" s="998" t="s">
        <v>331</v>
      </c>
      <c r="D121" s="999"/>
      <c r="E121" s="999"/>
      <c r="F121" s="999"/>
      <c r="G121" s="999"/>
      <c r="H121" s="999"/>
      <c r="I121" s="999"/>
      <c r="J121" s="999"/>
      <c r="K121" s="999"/>
      <c r="L121" s="999"/>
      <c r="M121" s="999"/>
      <c r="N121" s="999"/>
      <c r="O121" s="999"/>
      <c r="P121" s="999"/>
      <c r="Q121" s="999"/>
      <c r="R121" s="999"/>
      <c r="S121" s="999"/>
      <c r="T121" s="999"/>
      <c r="U121" s="999"/>
      <c r="V121" s="999"/>
      <c r="W121" s="999"/>
      <c r="X121" s="999"/>
      <c r="Y121" s="999"/>
      <c r="Z121" s="1000"/>
      <c r="AA121" s="988" t="s">
        <v>41</v>
      </c>
      <c r="AB121" s="989"/>
      <c r="AC121" s="989"/>
      <c r="AD121" s="989"/>
      <c r="AE121" s="990"/>
      <c r="AF121" s="991" t="s">
        <v>41</v>
      </c>
      <c r="AG121" s="989"/>
      <c r="AH121" s="989"/>
      <c r="AI121" s="989"/>
      <c r="AJ121" s="990"/>
      <c r="AK121" s="991" t="s">
        <v>41</v>
      </c>
      <c r="AL121" s="989"/>
      <c r="AM121" s="989"/>
      <c r="AN121" s="989"/>
      <c r="AO121" s="990"/>
      <c r="AP121" s="992" t="s">
        <v>41</v>
      </c>
      <c r="AQ121" s="993"/>
      <c r="AR121" s="993"/>
      <c r="AS121" s="993"/>
      <c r="AT121" s="994"/>
      <c r="AU121" s="1045"/>
      <c r="AV121" s="1046"/>
      <c r="AW121" s="1046"/>
      <c r="AX121" s="1046"/>
      <c r="AY121" s="1047"/>
      <c r="AZ121" s="941" t="s">
        <v>330</v>
      </c>
      <c r="BA121" s="942"/>
      <c r="BB121" s="942"/>
      <c r="BC121" s="942"/>
      <c r="BD121" s="942"/>
      <c r="BE121" s="942"/>
      <c r="BF121" s="942"/>
      <c r="BG121" s="942"/>
      <c r="BH121" s="942"/>
      <c r="BI121" s="942"/>
      <c r="BJ121" s="942"/>
      <c r="BK121" s="942"/>
      <c r="BL121" s="942"/>
      <c r="BM121" s="942"/>
      <c r="BN121" s="942"/>
      <c r="BO121" s="942"/>
      <c r="BP121" s="943"/>
      <c r="BQ121" s="944">
        <v>330251359</v>
      </c>
      <c r="BR121" s="945"/>
      <c r="BS121" s="945"/>
      <c r="BT121" s="945"/>
      <c r="BU121" s="945"/>
      <c r="BV121" s="945">
        <v>321373158</v>
      </c>
      <c r="BW121" s="945"/>
      <c r="BX121" s="945"/>
      <c r="BY121" s="945"/>
      <c r="BZ121" s="945"/>
      <c r="CA121" s="945">
        <v>325249478</v>
      </c>
      <c r="CB121" s="945"/>
      <c r="CC121" s="945"/>
      <c r="CD121" s="945"/>
      <c r="CE121" s="945"/>
      <c r="CF121" s="961">
        <v>109.8</v>
      </c>
      <c r="CG121" s="962"/>
      <c r="CH121" s="962"/>
      <c r="CI121" s="962"/>
      <c r="CJ121" s="962"/>
      <c r="CK121" s="1017"/>
      <c r="CL121" s="1018"/>
      <c r="CM121" s="1018"/>
      <c r="CN121" s="1018"/>
      <c r="CO121" s="1019"/>
      <c r="CP121" s="1054" t="s">
        <v>329</v>
      </c>
      <c r="CQ121" s="1055"/>
      <c r="CR121" s="1055"/>
      <c r="CS121" s="1055"/>
      <c r="CT121" s="1055"/>
      <c r="CU121" s="1055"/>
      <c r="CV121" s="1055"/>
      <c r="CW121" s="1055"/>
      <c r="CX121" s="1055"/>
      <c r="CY121" s="1055"/>
      <c r="CZ121" s="1055"/>
      <c r="DA121" s="1055"/>
      <c r="DB121" s="1055"/>
      <c r="DC121" s="1055"/>
      <c r="DD121" s="1055"/>
      <c r="DE121" s="1055"/>
      <c r="DF121" s="1056"/>
      <c r="DG121" s="944">
        <v>61902640</v>
      </c>
      <c r="DH121" s="945"/>
      <c r="DI121" s="945"/>
      <c r="DJ121" s="945"/>
      <c r="DK121" s="945"/>
      <c r="DL121" s="945">
        <v>56760403</v>
      </c>
      <c r="DM121" s="945"/>
      <c r="DN121" s="945"/>
      <c r="DO121" s="945"/>
      <c r="DP121" s="945"/>
      <c r="DQ121" s="945">
        <v>52412805</v>
      </c>
      <c r="DR121" s="945"/>
      <c r="DS121" s="945"/>
      <c r="DT121" s="945"/>
      <c r="DU121" s="945"/>
      <c r="DV121" s="966">
        <v>17.7</v>
      </c>
      <c r="DW121" s="966"/>
      <c r="DX121" s="966"/>
      <c r="DY121" s="966"/>
      <c r="DZ121" s="967"/>
    </row>
    <row r="122" spans="1:130" s="103" customFormat="1" ht="26.25" customHeight="1">
      <c r="A122" s="1107"/>
      <c r="B122" s="938"/>
      <c r="C122" s="963" t="s">
        <v>328</v>
      </c>
      <c r="D122" s="964"/>
      <c r="E122" s="964"/>
      <c r="F122" s="964"/>
      <c r="G122" s="964"/>
      <c r="H122" s="964"/>
      <c r="I122" s="964"/>
      <c r="J122" s="964"/>
      <c r="K122" s="964"/>
      <c r="L122" s="964"/>
      <c r="M122" s="964"/>
      <c r="N122" s="964"/>
      <c r="O122" s="964"/>
      <c r="P122" s="964"/>
      <c r="Q122" s="964"/>
      <c r="R122" s="964"/>
      <c r="S122" s="964"/>
      <c r="T122" s="964"/>
      <c r="U122" s="964"/>
      <c r="V122" s="964"/>
      <c r="W122" s="964"/>
      <c r="X122" s="964"/>
      <c r="Y122" s="964"/>
      <c r="Z122" s="965"/>
      <c r="AA122" s="988" t="s">
        <v>41</v>
      </c>
      <c r="AB122" s="989"/>
      <c r="AC122" s="989"/>
      <c r="AD122" s="989"/>
      <c r="AE122" s="990"/>
      <c r="AF122" s="991" t="s">
        <v>41</v>
      </c>
      <c r="AG122" s="989"/>
      <c r="AH122" s="989"/>
      <c r="AI122" s="989"/>
      <c r="AJ122" s="990"/>
      <c r="AK122" s="991" t="s">
        <v>41</v>
      </c>
      <c r="AL122" s="989"/>
      <c r="AM122" s="989"/>
      <c r="AN122" s="989"/>
      <c r="AO122" s="990"/>
      <c r="AP122" s="992" t="s">
        <v>41</v>
      </c>
      <c r="AQ122" s="993"/>
      <c r="AR122" s="993"/>
      <c r="AS122" s="993"/>
      <c r="AT122" s="994"/>
      <c r="AU122" s="1045"/>
      <c r="AV122" s="1046"/>
      <c r="AW122" s="1046"/>
      <c r="AX122" s="1046"/>
      <c r="AY122" s="1047"/>
      <c r="AZ122" s="1012" t="s">
        <v>327</v>
      </c>
      <c r="BA122" s="996"/>
      <c r="BB122" s="996"/>
      <c r="BC122" s="996"/>
      <c r="BD122" s="996"/>
      <c r="BE122" s="996"/>
      <c r="BF122" s="996"/>
      <c r="BG122" s="996"/>
      <c r="BH122" s="996"/>
      <c r="BI122" s="996"/>
      <c r="BJ122" s="996"/>
      <c r="BK122" s="996"/>
      <c r="BL122" s="996"/>
      <c r="BM122" s="996"/>
      <c r="BN122" s="996"/>
      <c r="BO122" s="996"/>
      <c r="BP122" s="997"/>
      <c r="BQ122" s="1023">
        <v>705706024</v>
      </c>
      <c r="BR122" s="1013"/>
      <c r="BS122" s="1013"/>
      <c r="BT122" s="1013"/>
      <c r="BU122" s="1013"/>
      <c r="BV122" s="1013">
        <v>711321779</v>
      </c>
      <c r="BW122" s="1013"/>
      <c r="BX122" s="1013"/>
      <c r="BY122" s="1013"/>
      <c r="BZ122" s="1013"/>
      <c r="CA122" s="1013">
        <v>714544208</v>
      </c>
      <c r="CB122" s="1013"/>
      <c r="CC122" s="1013"/>
      <c r="CD122" s="1013"/>
      <c r="CE122" s="1013"/>
      <c r="CF122" s="1040">
        <v>241.3</v>
      </c>
      <c r="CG122" s="1041"/>
      <c r="CH122" s="1041"/>
      <c r="CI122" s="1041"/>
      <c r="CJ122" s="1041"/>
      <c r="CK122" s="1017"/>
      <c r="CL122" s="1018"/>
      <c r="CM122" s="1018"/>
      <c r="CN122" s="1018"/>
      <c r="CO122" s="1019"/>
      <c r="CP122" s="1054" t="s">
        <v>326</v>
      </c>
      <c r="CQ122" s="1055"/>
      <c r="CR122" s="1055"/>
      <c r="CS122" s="1055"/>
      <c r="CT122" s="1055"/>
      <c r="CU122" s="1055"/>
      <c r="CV122" s="1055"/>
      <c r="CW122" s="1055"/>
      <c r="CX122" s="1055"/>
      <c r="CY122" s="1055"/>
      <c r="CZ122" s="1055"/>
      <c r="DA122" s="1055"/>
      <c r="DB122" s="1055"/>
      <c r="DC122" s="1055"/>
      <c r="DD122" s="1055"/>
      <c r="DE122" s="1055"/>
      <c r="DF122" s="1056"/>
      <c r="DG122" s="944">
        <v>6222502</v>
      </c>
      <c r="DH122" s="945"/>
      <c r="DI122" s="945"/>
      <c r="DJ122" s="945"/>
      <c r="DK122" s="945"/>
      <c r="DL122" s="945">
        <v>6254780</v>
      </c>
      <c r="DM122" s="945"/>
      <c r="DN122" s="945"/>
      <c r="DO122" s="945"/>
      <c r="DP122" s="945"/>
      <c r="DQ122" s="945">
        <v>6644005</v>
      </c>
      <c r="DR122" s="945"/>
      <c r="DS122" s="945"/>
      <c r="DT122" s="945"/>
      <c r="DU122" s="945"/>
      <c r="DV122" s="966">
        <v>2.2000000000000002</v>
      </c>
      <c r="DW122" s="966"/>
      <c r="DX122" s="966"/>
      <c r="DY122" s="966"/>
      <c r="DZ122" s="967"/>
    </row>
    <row r="123" spans="1:130" s="103" customFormat="1" ht="26.25" customHeight="1">
      <c r="A123" s="1107"/>
      <c r="B123" s="938"/>
      <c r="C123" s="963" t="s">
        <v>325</v>
      </c>
      <c r="D123" s="964"/>
      <c r="E123" s="964"/>
      <c r="F123" s="964"/>
      <c r="G123" s="964"/>
      <c r="H123" s="964"/>
      <c r="I123" s="964"/>
      <c r="J123" s="964"/>
      <c r="K123" s="964"/>
      <c r="L123" s="964"/>
      <c r="M123" s="964"/>
      <c r="N123" s="964"/>
      <c r="O123" s="964"/>
      <c r="P123" s="964"/>
      <c r="Q123" s="964"/>
      <c r="R123" s="964"/>
      <c r="S123" s="964"/>
      <c r="T123" s="964"/>
      <c r="U123" s="964"/>
      <c r="V123" s="964"/>
      <c r="W123" s="964"/>
      <c r="X123" s="964"/>
      <c r="Y123" s="964"/>
      <c r="Z123" s="965"/>
      <c r="AA123" s="988" t="s">
        <v>41</v>
      </c>
      <c r="AB123" s="989"/>
      <c r="AC123" s="989"/>
      <c r="AD123" s="989"/>
      <c r="AE123" s="990"/>
      <c r="AF123" s="991" t="s">
        <v>41</v>
      </c>
      <c r="AG123" s="989"/>
      <c r="AH123" s="989"/>
      <c r="AI123" s="989"/>
      <c r="AJ123" s="990"/>
      <c r="AK123" s="991" t="s">
        <v>41</v>
      </c>
      <c r="AL123" s="989"/>
      <c r="AM123" s="989"/>
      <c r="AN123" s="989"/>
      <c r="AO123" s="990"/>
      <c r="AP123" s="992" t="s">
        <v>41</v>
      </c>
      <c r="AQ123" s="993"/>
      <c r="AR123" s="993"/>
      <c r="AS123" s="993"/>
      <c r="AT123" s="994"/>
      <c r="AU123" s="1048"/>
      <c r="AV123" s="1049"/>
      <c r="AW123" s="1049"/>
      <c r="AX123" s="1049"/>
      <c r="AY123" s="1049"/>
      <c r="AZ123" s="117" t="s">
        <v>43</v>
      </c>
      <c r="BA123" s="117"/>
      <c r="BB123" s="117"/>
      <c r="BC123" s="117"/>
      <c r="BD123" s="117"/>
      <c r="BE123" s="117"/>
      <c r="BF123" s="117"/>
      <c r="BG123" s="117"/>
      <c r="BH123" s="117"/>
      <c r="BI123" s="117"/>
      <c r="BJ123" s="117"/>
      <c r="BK123" s="117"/>
      <c r="BL123" s="117"/>
      <c r="BM123" s="117"/>
      <c r="BN123" s="117"/>
      <c r="BO123" s="1001" t="s">
        <v>324</v>
      </c>
      <c r="BP123" s="1022"/>
      <c r="BQ123" s="1095">
        <v>1155845561</v>
      </c>
      <c r="BR123" s="1096"/>
      <c r="BS123" s="1096"/>
      <c r="BT123" s="1096"/>
      <c r="BU123" s="1096"/>
      <c r="BV123" s="1096">
        <v>1160464321</v>
      </c>
      <c r="BW123" s="1096"/>
      <c r="BX123" s="1096"/>
      <c r="BY123" s="1096"/>
      <c r="BZ123" s="1096"/>
      <c r="CA123" s="1096">
        <v>1163887979</v>
      </c>
      <c r="CB123" s="1096"/>
      <c r="CC123" s="1096"/>
      <c r="CD123" s="1096"/>
      <c r="CE123" s="1096"/>
      <c r="CF123" s="1024"/>
      <c r="CG123" s="1025"/>
      <c r="CH123" s="1025"/>
      <c r="CI123" s="1025"/>
      <c r="CJ123" s="1026"/>
      <c r="CK123" s="1017"/>
      <c r="CL123" s="1018"/>
      <c r="CM123" s="1018"/>
      <c r="CN123" s="1018"/>
      <c r="CO123" s="1019"/>
      <c r="CP123" s="1054" t="s">
        <v>323</v>
      </c>
      <c r="CQ123" s="1055"/>
      <c r="CR123" s="1055"/>
      <c r="CS123" s="1055"/>
      <c r="CT123" s="1055"/>
      <c r="CU123" s="1055"/>
      <c r="CV123" s="1055"/>
      <c r="CW123" s="1055"/>
      <c r="CX123" s="1055"/>
      <c r="CY123" s="1055"/>
      <c r="CZ123" s="1055"/>
      <c r="DA123" s="1055"/>
      <c r="DB123" s="1055"/>
      <c r="DC123" s="1055"/>
      <c r="DD123" s="1055"/>
      <c r="DE123" s="1055"/>
      <c r="DF123" s="1056"/>
      <c r="DG123" s="988">
        <v>5606904</v>
      </c>
      <c r="DH123" s="989"/>
      <c r="DI123" s="989"/>
      <c r="DJ123" s="989"/>
      <c r="DK123" s="990"/>
      <c r="DL123" s="991">
        <v>5330291</v>
      </c>
      <c r="DM123" s="989"/>
      <c r="DN123" s="989"/>
      <c r="DO123" s="989"/>
      <c r="DP123" s="990"/>
      <c r="DQ123" s="991">
        <v>5218933</v>
      </c>
      <c r="DR123" s="989"/>
      <c r="DS123" s="989"/>
      <c r="DT123" s="989"/>
      <c r="DU123" s="990"/>
      <c r="DV123" s="992">
        <v>1.8</v>
      </c>
      <c r="DW123" s="993"/>
      <c r="DX123" s="993"/>
      <c r="DY123" s="993"/>
      <c r="DZ123" s="994"/>
    </row>
    <row r="124" spans="1:130" s="103" customFormat="1" ht="26.25" customHeight="1" thickBot="1">
      <c r="A124" s="1107"/>
      <c r="B124" s="938"/>
      <c r="C124" s="963" t="s">
        <v>322</v>
      </c>
      <c r="D124" s="964"/>
      <c r="E124" s="964"/>
      <c r="F124" s="964"/>
      <c r="G124" s="964"/>
      <c r="H124" s="964"/>
      <c r="I124" s="964"/>
      <c r="J124" s="964"/>
      <c r="K124" s="964"/>
      <c r="L124" s="964"/>
      <c r="M124" s="964"/>
      <c r="N124" s="964"/>
      <c r="O124" s="964"/>
      <c r="P124" s="964"/>
      <c r="Q124" s="964"/>
      <c r="R124" s="964"/>
      <c r="S124" s="964"/>
      <c r="T124" s="964"/>
      <c r="U124" s="964"/>
      <c r="V124" s="964"/>
      <c r="W124" s="964"/>
      <c r="X124" s="964"/>
      <c r="Y124" s="964"/>
      <c r="Z124" s="965"/>
      <c r="AA124" s="988" t="s">
        <v>321</v>
      </c>
      <c r="AB124" s="989"/>
      <c r="AC124" s="989"/>
      <c r="AD124" s="989"/>
      <c r="AE124" s="990"/>
      <c r="AF124" s="991" t="s">
        <v>321</v>
      </c>
      <c r="AG124" s="989"/>
      <c r="AH124" s="989"/>
      <c r="AI124" s="989"/>
      <c r="AJ124" s="990"/>
      <c r="AK124" s="991" t="s">
        <v>321</v>
      </c>
      <c r="AL124" s="989"/>
      <c r="AM124" s="989"/>
      <c r="AN124" s="989"/>
      <c r="AO124" s="990"/>
      <c r="AP124" s="992" t="s">
        <v>321</v>
      </c>
      <c r="AQ124" s="993"/>
      <c r="AR124" s="993"/>
      <c r="AS124" s="993"/>
      <c r="AT124" s="994"/>
      <c r="AU124" s="1091" t="s">
        <v>320</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228.9</v>
      </c>
      <c r="BR124" s="1050"/>
      <c r="BS124" s="1050"/>
      <c r="BT124" s="1050"/>
      <c r="BU124" s="1050"/>
      <c r="BV124" s="1050">
        <v>229.6</v>
      </c>
      <c r="BW124" s="1050"/>
      <c r="BX124" s="1050"/>
      <c r="BY124" s="1050"/>
      <c r="BZ124" s="1050"/>
      <c r="CA124" s="1050">
        <v>226.2</v>
      </c>
      <c r="CB124" s="1050"/>
      <c r="CC124" s="1050"/>
      <c r="CD124" s="1050"/>
      <c r="CE124" s="1050"/>
      <c r="CF124" s="1051"/>
      <c r="CG124" s="1052"/>
      <c r="CH124" s="1052"/>
      <c r="CI124" s="1052"/>
      <c r="CJ124" s="1053"/>
      <c r="CK124" s="1020"/>
      <c r="CL124" s="1020"/>
      <c r="CM124" s="1020"/>
      <c r="CN124" s="1020"/>
      <c r="CO124" s="1021"/>
      <c r="CP124" s="1054" t="s">
        <v>319</v>
      </c>
      <c r="CQ124" s="1055"/>
      <c r="CR124" s="1055"/>
      <c r="CS124" s="1055"/>
      <c r="CT124" s="1055"/>
      <c r="CU124" s="1055"/>
      <c r="CV124" s="1055"/>
      <c r="CW124" s="1055"/>
      <c r="CX124" s="1055"/>
      <c r="CY124" s="1055"/>
      <c r="CZ124" s="1055"/>
      <c r="DA124" s="1055"/>
      <c r="DB124" s="1055"/>
      <c r="DC124" s="1055"/>
      <c r="DD124" s="1055"/>
      <c r="DE124" s="1055"/>
      <c r="DF124" s="1056"/>
      <c r="DG124" s="1030">
        <v>6282145</v>
      </c>
      <c r="DH124" s="1031"/>
      <c r="DI124" s="1031"/>
      <c r="DJ124" s="1031"/>
      <c r="DK124" s="1032"/>
      <c r="DL124" s="1033">
        <v>6280935</v>
      </c>
      <c r="DM124" s="1031"/>
      <c r="DN124" s="1031"/>
      <c r="DO124" s="1031"/>
      <c r="DP124" s="1032"/>
      <c r="DQ124" s="1033">
        <v>6494319</v>
      </c>
      <c r="DR124" s="1031"/>
      <c r="DS124" s="1031"/>
      <c r="DT124" s="1031"/>
      <c r="DU124" s="1032"/>
      <c r="DV124" s="1034">
        <v>2.2000000000000002</v>
      </c>
      <c r="DW124" s="1035"/>
      <c r="DX124" s="1035"/>
      <c r="DY124" s="1035"/>
      <c r="DZ124" s="1036"/>
    </row>
    <row r="125" spans="1:130" s="103" customFormat="1" ht="26.25" customHeight="1">
      <c r="A125" s="1107"/>
      <c r="B125" s="938"/>
      <c r="C125" s="963" t="s">
        <v>318</v>
      </c>
      <c r="D125" s="964"/>
      <c r="E125" s="964"/>
      <c r="F125" s="964"/>
      <c r="G125" s="964"/>
      <c r="H125" s="964"/>
      <c r="I125" s="964"/>
      <c r="J125" s="964"/>
      <c r="K125" s="964"/>
      <c r="L125" s="964"/>
      <c r="M125" s="964"/>
      <c r="N125" s="964"/>
      <c r="O125" s="964"/>
      <c r="P125" s="964"/>
      <c r="Q125" s="964"/>
      <c r="R125" s="964"/>
      <c r="S125" s="964"/>
      <c r="T125" s="964"/>
      <c r="U125" s="964"/>
      <c r="V125" s="964"/>
      <c r="W125" s="964"/>
      <c r="X125" s="964"/>
      <c r="Y125" s="964"/>
      <c r="Z125" s="965"/>
      <c r="AA125" s="988" t="s">
        <v>41</v>
      </c>
      <c r="AB125" s="989"/>
      <c r="AC125" s="989"/>
      <c r="AD125" s="989"/>
      <c r="AE125" s="990"/>
      <c r="AF125" s="991" t="s">
        <v>41</v>
      </c>
      <c r="AG125" s="989"/>
      <c r="AH125" s="989"/>
      <c r="AI125" s="989"/>
      <c r="AJ125" s="990"/>
      <c r="AK125" s="991" t="s">
        <v>41</v>
      </c>
      <c r="AL125" s="989"/>
      <c r="AM125" s="989"/>
      <c r="AN125" s="989"/>
      <c r="AO125" s="990"/>
      <c r="AP125" s="992" t="s">
        <v>41</v>
      </c>
      <c r="AQ125" s="993"/>
      <c r="AR125" s="993"/>
      <c r="AS125" s="993"/>
      <c r="AT125" s="994"/>
      <c r="AU125" s="116"/>
      <c r="AV125" s="115"/>
      <c r="AW125" s="115"/>
      <c r="AX125" s="115"/>
      <c r="AY125" s="115"/>
      <c r="AZ125" s="115"/>
      <c r="BA125" s="115"/>
      <c r="BB125" s="115"/>
      <c r="BC125" s="115"/>
      <c r="BD125" s="115"/>
      <c r="BE125" s="115"/>
      <c r="BF125" s="115"/>
      <c r="BG125" s="115"/>
      <c r="BH125" s="115"/>
      <c r="BI125" s="115"/>
      <c r="BJ125" s="115"/>
      <c r="BK125" s="115"/>
      <c r="BL125" s="115"/>
      <c r="BM125" s="115"/>
      <c r="BN125" s="115"/>
      <c r="BO125" s="115"/>
      <c r="BP125" s="115"/>
      <c r="BQ125" s="112"/>
      <c r="BR125" s="112"/>
      <c r="BS125" s="112"/>
      <c r="BT125" s="112"/>
      <c r="BU125" s="112"/>
      <c r="BV125" s="112"/>
      <c r="BW125" s="112"/>
      <c r="BX125" s="112"/>
      <c r="BY125" s="112"/>
      <c r="BZ125" s="112"/>
      <c r="CA125" s="112"/>
      <c r="CB125" s="112"/>
      <c r="CC125" s="112"/>
      <c r="CD125" s="112"/>
      <c r="CE125" s="112"/>
      <c r="CF125" s="112"/>
      <c r="CG125" s="112"/>
      <c r="CH125" s="112"/>
      <c r="CI125" s="112"/>
      <c r="CJ125" s="111"/>
      <c r="CK125" s="1057" t="s">
        <v>317</v>
      </c>
      <c r="CL125" s="1015"/>
      <c r="CM125" s="1015"/>
      <c r="CN125" s="1015"/>
      <c r="CO125" s="1016"/>
      <c r="CP125" s="928" t="s">
        <v>316</v>
      </c>
      <c r="CQ125" s="929"/>
      <c r="CR125" s="929"/>
      <c r="CS125" s="929"/>
      <c r="CT125" s="929"/>
      <c r="CU125" s="929"/>
      <c r="CV125" s="929"/>
      <c r="CW125" s="929"/>
      <c r="CX125" s="929"/>
      <c r="CY125" s="929"/>
      <c r="CZ125" s="929"/>
      <c r="DA125" s="929"/>
      <c r="DB125" s="929"/>
      <c r="DC125" s="929"/>
      <c r="DD125" s="929"/>
      <c r="DE125" s="929"/>
      <c r="DF125" s="930"/>
      <c r="DG125" s="931" t="s">
        <v>41</v>
      </c>
      <c r="DH125" s="932"/>
      <c r="DI125" s="932"/>
      <c r="DJ125" s="932"/>
      <c r="DK125" s="932"/>
      <c r="DL125" s="932" t="s">
        <v>41</v>
      </c>
      <c r="DM125" s="932"/>
      <c r="DN125" s="932"/>
      <c r="DO125" s="932"/>
      <c r="DP125" s="932"/>
      <c r="DQ125" s="932" t="s">
        <v>41</v>
      </c>
      <c r="DR125" s="932"/>
      <c r="DS125" s="932"/>
      <c r="DT125" s="932"/>
      <c r="DU125" s="932"/>
      <c r="DV125" s="949" t="s">
        <v>41</v>
      </c>
      <c r="DW125" s="949"/>
      <c r="DX125" s="949"/>
      <c r="DY125" s="949"/>
      <c r="DZ125" s="950"/>
    </row>
    <row r="126" spans="1:130" s="103" customFormat="1" ht="26.25" customHeight="1" thickBot="1">
      <c r="A126" s="1107"/>
      <c r="B126" s="938"/>
      <c r="C126" s="963" t="s">
        <v>315</v>
      </c>
      <c r="D126" s="964"/>
      <c r="E126" s="964"/>
      <c r="F126" s="964"/>
      <c r="G126" s="964"/>
      <c r="H126" s="964"/>
      <c r="I126" s="964"/>
      <c r="J126" s="964"/>
      <c r="K126" s="964"/>
      <c r="L126" s="964"/>
      <c r="M126" s="964"/>
      <c r="N126" s="964"/>
      <c r="O126" s="964"/>
      <c r="P126" s="964"/>
      <c r="Q126" s="964"/>
      <c r="R126" s="964"/>
      <c r="S126" s="964"/>
      <c r="T126" s="964"/>
      <c r="U126" s="964"/>
      <c r="V126" s="964"/>
      <c r="W126" s="964"/>
      <c r="X126" s="964"/>
      <c r="Y126" s="964"/>
      <c r="Z126" s="965"/>
      <c r="AA126" s="988" t="s">
        <v>41</v>
      </c>
      <c r="AB126" s="989"/>
      <c r="AC126" s="989"/>
      <c r="AD126" s="989"/>
      <c r="AE126" s="990"/>
      <c r="AF126" s="991" t="s">
        <v>41</v>
      </c>
      <c r="AG126" s="989"/>
      <c r="AH126" s="989"/>
      <c r="AI126" s="989"/>
      <c r="AJ126" s="990"/>
      <c r="AK126" s="991" t="s">
        <v>41</v>
      </c>
      <c r="AL126" s="989"/>
      <c r="AM126" s="989"/>
      <c r="AN126" s="989"/>
      <c r="AO126" s="990"/>
      <c r="AP126" s="992" t="s">
        <v>41</v>
      </c>
      <c r="AQ126" s="993"/>
      <c r="AR126" s="993"/>
      <c r="AS126" s="993"/>
      <c r="AT126" s="994"/>
      <c r="AU126" s="114"/>
      <c r="AV126" s="114"/>
      <c r="AW126" s="114"/>
      <c r="AX126" s="114"/>
      <c r="AY126" s="114"/>
      <c r="AZ126" s="114"/>
      <c r="BA126" s="114"/>
      <c r="BB126" s="114"/>
      <c r="BC126" s="114"/>
      <c r="BD126" s="114"/>
      <c r="BE126" s="114"/>
      <c r="BF126" s="114"/>
      <c r="BG126" s="114"/>
      <c r="BH126" s="114"/>
      <c r="BI126" s="114"/>
      <c r="BJ126" s="114"/>
      <c r="BK126" s="114"/>
      <c r="BL126" s="114"/>
      <c r="BM126" s="114"/>
      <c r="BN126" s="114"/>
      <c r="BO126" s="114"/>
      <c r="BP126" s="114"/>
      <c r="BQ126" s="114"/>
      <c r="BR126" s="114"/>
      <c r="BS126" s="114"/>
      <c r="BT126" s="114"/>
      <c r="BU126" s="114"/>
      <c r="BV126" s="114"/>
      <c r="BW126" s="114"/>
      <c r="BX126" s="114"/>
      <c r="BY126" s="114"/>
      <c r="BZ126" s="114"/>
      <c r="CA126" s="114"/>
      <c r="CB126" s="114"/>
      <c r="CC126" s="114"/>
      <c r="CD126" s="113"/>
      <c r="CE126" s="113"/>
      <c r="CF126" s="113"/>
      <c r="CG126" s="112"/>
      <c r="CH126" s="112"/>
      <c r="CI126" s="112"/>
      <c r="CJ126" s="111"/>
      <c r="CK126" s="1058"/>
      <c r="CL126" s="1018"/>
      <c r="CM126" s="1018"/>
      <c r="CN126" s="1018"/>
      <c r="CO126" s="1019"/>
      <c r="CP126" s="941" t="s">
        <v>314</v>
      </c>
      <c r="CQ126" s="942"/>
      <c r="CR126" s="942"/>
      <c r="CS126" s="942"/>
      <c r="CT126" s="942"/>
      <c r="CU126" s="942"/>
      <c r="CV126" s="942"/>
      <c r="CW126" s="942"/>
      <c r="CX126" s="942"/>
      <c r="CY126" s="942"/>
      <c r="CZ126" s="942"/>
      <c r="DA126" s="942"/>
      <c r="DB126" s="942"/>
      <c r="DC126" s="942"/>
      <c r="DD126" s="942"/>
      <c r="DE126" s="942"/>
      <c r="DF126" s="943"/>
      <c r="DG126" s="944" t="s">
        <v>41</v>
      </c>
      <c r="DH126" s="945"/>
      <c r="DI126" s="945"/>
      <c r="DJ126" s="945"/>
      <c r="DK126" s="945"/>
      <c r="DL126" s="945" t="s">
        <v>41</v>
      </c>
      <c r="DM126" s="945"/>
      <c r="DN126" s="945"/>
      <c r="DO126" s="945"/>
      <c r="DP126" s="945"/>
      <c r="DQ126" s="945" t="s">
        <v>41</v>
      </c>
      <c r="DR126" s="945"/>
      <c r="DS126" s="945"/>
      <c r="DT126" s="945"/>
      <c r="DU126" s="945"/>
      <c r="DV126" s="966" t="s">
        <v>41</v>
      </c>
      <c r="DW126" s="966"/>
      <c r="DX126" s="966"/>
      <c r="DY126" s="966"/>
      <c r="DZ126" s="967"/>
    </row>
    <row r="127" spans="1:130" s="103" customFormat="1" ht="26.25" customHeight="1">
      <c r="A127" s="1108"/>
      <c r="B127" s="940"/>
      <c r="C127" s="1027" t="s">
        <v>313</v>
      </c>
      <c r="D127" s="1028"/>
      <c r="E127" s="1028"/>
      <c r="F127" s="1028"/>
      <c r="G127" s="1028"/>
      <c r="H127" s="1028"/>
      <c r="I127" s="1028"/>
      <c r="J127" s="1028"/>
      <c r="K127" s="1028"/>
      <c r="L127" s="1028"/>
      <c r="M127" s="1028"/>
      <c r="N127" s="1028"/>
      <c r="O127" s="1028"/>
      <c r="P127" s="1028"/>
      <c r="Q127" s="1028"/>
      <c r="R127" s="1028"/>
      <c r="S127" s="1028"/>
      <c r="T127" s="1028"/>
      <c r="U127" s="1028"/>
      <c r="V127" s="1028"/>
      <c r="W127" s="1028"/>
      <c r="X127" s="1028"/>
      <c r="Y127" s="1028"/>
      <c r="Z127" s="1029"/>
      <c r="AA127" s="988" t="s">
        <v>41</v>
      </c>
      <c r="AB127" s="989"/>
      <c r="AC127" s="989"/>
      <c r="AD127" s="989"/>
      <c r="AE127" s="990"/>
      <c r="AF127" s="991" t="s">
        <v>41</v>
      </c>
      <c r="AG127" s="989"/>
      <c r="AH127" s="989"/>
      <c r="AI127" s="989"/>
      <c r="AJ127" s="990"/>
      <c r="AK127" s="991" t="s">
        <v>41</v>
      </c>
      <c r="AL127" s="989"/>
      <c r="AM127" s="989"/>
      <c r="AN127" s="989"/>
      <c r="AO127" s="990"/>
      <c r="AP127" s="992" t="s">
        <v>41</v>
      </c>
      <c r="AQ127" s="993"/>
      <c r="AR127" s="993"/>
      <c r="AS127" s="993"/>
      <c r="AT127" s="994"/>
      <c r="AU127" s="114"/>
      <c r="AV127" s="114"/>
      <c r="AW127" s="114"/>
      <c r="AX127" s="1062" t="s">
        <v>312</v>
      </c>
      <c r="AY127" s="1063"/>
      <c r="AZ127" s="1063"/>
      <c r="BA127" s="1063"/>
      <c r="BB127" s="1063"/>
      <c r="BC127" s="1063"/>
      <c r="BD127" s="1063"/>
      <c r="BE127" s="1064"/>
      <c r="BF127" s="1065" t="s">
        <v>311</v>
      </c>
      <c r="BG127" s="1063"/>
      <c r="BH127" s="1063"/>
      <c r="BI127" s="1063"/>
      <c r="BJ127" s="1063"/>
      <c r="BK127" s="1063"/>
      <c r="BL127" s="1064"/>
      <c r="BM127" s="1065" t="s">
        <v>310</v>
      </c>
      <c r="BN127" s="1063"/>
      <c r="BO127" s="1063"/>
      <c r="BP127" s="1063"/>
      <c r="BQ127" s="1063"/>
      <c r="BR127" s="1063"/>
      <c r="BS127" s="1064"/>
      <c r="BT127" s="1065" t="s">
        <v>309</v>
      </c>
      <c r="BU127" s="1063"/>
      <c r="BV127" s="1063"/>
      <c r="BW127" s="1063"/>
      <c r="BX127" s="1063"/>
      <c r="BY127" s="1063"/>
      <c r="BZ127" s="1066"/>
      <c r="CA127" s="114"/>
      <c r="CB127" s="114"/>
      <c r="CC127" s="114"/>
      <c r="CD127" s="113"/>
      <c r="CE127" s="113"/>
      <c r="CF127" s="113"/>
      <c r="CG127" s="112"/>
      <c r="CH127" s="112"/>
      <c r="CI127" s="112"/>
      <c r="CJ127" s="111"/>
      <c r="CK127" s="1058"/>
      <c r="CL127" s="1018"/>
      <c r="CM127" s="1018"/>
      <c r="CN127" s="1018"/>
      <c r="CO127" s="1019"/>
      <c r="CP127" s="941" t="s">
        <v>308</v>
      </c>
      <c r="CQ127" s="942"/>
      <c r="CR127" s="942"/>
      <c r="CS127" s="942"/>
      <c r="CT127" s="942"/>
      <c r="CU127" s="942"/>
      <c r="CV127" s="942"/>
      <c r="CW127" s="942"/>
      <c r="CX127" s="942"/>
      <c r="CY127" s="942"/>
      <c r="CZ127" s="942"/>
      <c r="DA127" s="942"/>
      <c r="DB127" s="942"/>
      <c r="DC127" s="942"/>
      <c r="DD127" s="942"/>
      <c r="DE127" s="942"/>
      <c r="DF127" s="943"/>
      <c r="DG127" s="944" t="s">
        <v>41</v>
      </c>
      <c r="DH127" s="945"/>
      <c r="DI127" s="945"/>
      <c r="DJ127" s="945"/>
      <c r="DK127" s="945"/>
      <c r="DL127" s="945" t="s">
        <v>41</v>
      </c>
      <c r="DM127" s="945"/>
      <c r="DN127" s="945"/>
      <c r="DO127" s="945"/>
      <c r="DP127" s="945"/>
      <c r="DQ127" s="945">
        <v>1038157</v>
      </c>
      <c r="DR127" s="945"/>
      <c r="DS127" s="945"/>
      <c r="DT127" s="945"/>
      <c r="DU127" s="945"/>
      <c r="DV127" s="966">
        <v>0.4</v>
      </c>
      <c r="DW127" s="966"/>
      <c r="DX127" s="966"/>
      <c r="DY127" s="966"/>
      <c r="DZ127" s="967"/>
    </row>
    <row r="128" spans="1:130" s="103" customFormat="1" ht="26.25" customHeight="1" thickBot="1">
      <c r="A128" s="1067" t="s">
        <v>307</v>
      </c>
      <c r="B128" s="1068"/>
      <c r="C128" s="1068"/>
      <c r="D128" s="1068"/>
      <c r="E128" s="1068"/>
      <c r="F128" s="1068"/>
      <c r="G128" s="1068"/>
      <c r="H128" s="1068"/>
      <c r="I128" s="1068"/>
      <c r="J128" s="1068"/>
      <c r="K128" s="1068"/>
      <c r="L128" s="1068"/>
      <c r="M128" s="1068"/>
      <c r="N128" s="1068"/>
      <c r="O128" s="1068"/>
      <c r="P128" s="1068"/>
      <c r="Q128" s="1068"/>
      <c r="R128" s="1068"/>
      <c r="S128" s="1068"/>
      <c r="T128" s="1068"/>
      <c r="U128" s="1068"/>
      <c r="V128" s="1068"/>
      <c r="W128" s="1069" t="s">
        <v>306</v>
      </c>
      <c r="X128" s="1069"/>
      <c r="Y128" s="1069"/>
      <c r="Z128" s="1070"/>
      <c r="AA128" s="1071">
        <v>28998943</v>
      </c>
      <c r="AB128" s="1072"/>
      <c r="AC128" s="1072"/>
      <c r="AD128" s="1072"/>
      <c r="AE128" s="1073"/>
      <c r="AF128" s="1074">
        <v>28897985</v>
      </c>
      <c r="AG128" s="1072"/>
      <c r="AH128" s="1072"/>
      <c r="AI128" s="1072"/>
      <c r="AJ128" s="1073"/>
      <c r="AK128" s="1074">
        <v>29695675</v>
      </c>
      <c r="AL128" s="1072"/>
      <c r="AM128" s="1072"/>
      <c r="AN128" s="1072"/>
      <c r="AO128" s="1073"/>
      <c r="AP128" s="1075"/>
      <c r="AQ128" s="1076"/>
      <c r="AR128" s="1076"/>
      <c r="AS128" s="1076"/>
      <c r="AT128" s="1077"/>
      <c r="AU128" s="114"/>
      <c r="AV128" s="114"/>
      <c r="AW128" s="114"/>
      <c r="AX128" s="968" t="s">
        <v>305</v>
      </c>
      <c r="AY128" s="929"/>
      <c r="AZ128" s="929"/>
      <c r="BA128" s="929"/>
      <c r="BB128" s="929"/>
      <c r="BC128" s="929"/>
      <c r="BD128" s="929"/>
      <c r="BE128" s="930"/>
      <c r="BF128" s="1103" t="s">
        <v>41</v>
      </c>
      <c r="BG128" s="1104"/>
      <c r="BH128" s="1104"/>
      <c r="BI128" s="1104"/>
      <c r="BJ128" s="1104"/>
      <c r="BK128" s="1104"/>
      <c r="BL128" s="1109"/>
      <c r="BM128" s="1103">
        <v>11.25</v>
      </c>
      <c r="BN128" s="1104"/>
      <c r="BO128" s="1104"/>
      <c r="BP128" s="1104"/>
      <c r="BQ128" s="1104"/>
      <c r="BR128" s="1104"/>
      <c r="BS128" s="1109"/>
      <c r="BT128" s="1103">
        <v>20</v>
      </c>
      <c r="BU128" s="1104"/>
      <c r="BV128" s="1104"/>
      <c r="BW128" s="1104"/>
      <c r="BX128" s="1104"/>
      <c r="BY128" s="1104"/>
      <c r="BZ128" s="1105"/>
      <c r="CA128" s="113"/>
      <c r="CB128" s="113"/>
      <c r="CC128" s="113"/>
      <c r="CD128" s="113"/>
      <c r="CE128" s="113"/>
      <c r="CF128" s="113"/>
      <c r="CG128" s="112"/>
      <c r="CH128" s="112"/>
      <c r="CI128" s="112"/>
      <c r="CJ128" s="111"/>
      <c r="CK128" s="1059"/>
      <c r="CL128" s="1060"/>
      <c r="CM128" s="1060"/>
      <c r="CN128" s="1060"/>
      <c r="CO128" s="1061"/>
      <c r="CP128" s="1078" t="s">
        <v>304</v>
      </c>
      <c r="CQ128" s="1079"/>
      <c r="CR128" s="1079"/>
      <c r="CS128" s="1079"/>
      <c r="CT128" s="1079"/>
      <c r="CU128" s="1079"/>
      <c r="CV128" s="1079"/>
      <c r="CW128" s="1079"/>
      <c r="CX128" s="1079"/>
      <c r="CY128" s="1079"/>
      <c r="CZ128" s="1079"/>
      <c r="DA128" s="1079"/>
      <c r="DB128" s="1079"/>
      <c r="DC128" s="1079"/>
      <c r="DD128" s="1079"/>
      <c r="DE128" s="1079"/>
      <c r="DF128" s="1080"/>
      <c r="DG128" s="1081">
        <v>3548840</v>
      </c>
      <c r="DH128" s="1082"/>
      <c r="DI128" s="1082"/>
      <c r="DJ128" s="1082"/>
      <c r="DK128" s="1082"/>
      <c r="DL128" s="1082">
        <v>4835074</v>
      </c>
      <c r="DM128" s="1082"/>
      <c r="DN128" s="1082"/>
      <c r="DO128" s="1082"/>
      <c r="DP128" s="1082"/>
      <c r="DQ128" s="1082">
        <v>2212438</v>
      </c>
      <c r="DR128" s="1082"/>
      <c r="DS128" s="1082"/>
      <c r="DT128" s="1082"/>
      <c r="DU128" s="1082"/>
      <c r="DV128" s="1083">
        <v>0.7</v>
      </c>
      <c r="DW128" s="1083"/>
      <c r="DX128" s="1083"/>
      <c r="DY128" s="1083"/>
      <c r="DZ128" s="1084"/>
    </row>
    <row r="129" spans="1:131" s="103" customFormat="1" ht="26.25" customHeight="1">
      <c r="A129" s="951" t="s">
        <v>120</v>
      </c>
      <c r="B129" s="952"/>
      <c r="C129" s="952"/>
      <c r="D129" s="952"/>
      <c r="E129" s="952"/>
      <c r="F129" s="952"/>
      <c r="G129" s="952"/>
      <c r="H129" s="952"/>
      <c r="I129" s="952"/>
      <c r="J129" s="952"/>
      <c r="K129" s="952"/>
      <c r="L129" s="952"/>
      <c r="M129" s="952"/>
      <c r="N129" s="952"/>
      <c r="O129" s="952"/>
      <c r="P129" s="952"/>
      <c r="Q129" s="952"/>
      <c r="R129" s="952"/>
      <c r="S129" s="952"/>
      <c r="T129" s="952"/>
      <c r="U129" s="952"/>
      <c r="V129" s="952"/>
      <c r="W129" s="1085" t="s">
        <v>303</v>
      </c>
      <c r="X129" s="1086"/>
      <c r="Y129" s="1086"/>
      <c r="Z129" s="1087"/>
      <c r="AA129" s="988">
        <v>348859404</v>
      </c>
      <c r="AB129" s="989"/>
      <c r="AC129" s="989"/>
      <c r="AD129" s="989"/>
      <c r="AE129" s="990"/>
      <c r="AF129" s="991">
        <v>350679173</v>
      </c>
      <c r="AG129" s="989"/>
      <c r="AH129" s="989"/>
      <c r="AI129" s="989"/>
      <c r="AJ129" s="990"/>
      <c r="AK129" s="991">
        <v>349954895</v>
      </c>
      <c r="AL129" s="989"/>
      <c r="AM129" s="989"/>
      <c r="AN129" s="989"/>
      <c r="AO129" s="990"/>
      <c r="AP129" s="1088"/>
      <c r="AQ129" s="1089"/>
      <c r="AR129" s="1089"/>
      <c r="AS129" s="1089"/>
      <c r="AT129" s="1090"/>
      <c r="AU129" s="110"/>
      <c r="AV129" s="110"/>
      <c r="AW129" s="110"/>
      <c r="AX129" s="1097" t="s">
        <v>302</v>
      </c>
      <c r="AY129" s="942"/>
      <c r="AZ129" s="942"/>
      <c r="BA129" s="942"/>
      <c r="BB129" s="942"/>
      <c r="BC129" s="942"/>
      <c r="BD129" s="942"/>
      <c r="BE129" s="943"/>
      <c r="BF129" s="1098" t="s">
        <v>41</v>
      </c>
      <c r="BG129" s="1099"/>
      <c r="BH129" s="1099"/>
      <c r="BI129" s="1099"/>
      <c r="BJ129" s="1099"/>
      <c r="BK129" s="1099"/>
      <c r="BL129" s="1100"/>
      <c r="BM129" s="1098">
        <v>16.25</v>
      </c>
      <c r="BN129" s="1099"/>
      <c r="BO129" s="1099"/>
      <c r="BP129" s="1099"/>
      <c r="BQ129" s="1099"/>
      <c r="BR129" s="1099"/>
      <c r="BS129" s="1100"/>
      <c r="BT129" s="1098">
        <v>30</v>
      </c>
      <c r="BU129" s="1101"/>
      <c r="BV129" s="1101"/>
      <c r="BW129" s="1101"/>
      <c r="BX129" s="1101"/>
      <c r="BY129" s="1101"/>
      <c r="BZ129" s="1102"/>
      <c r="CA129" s="105"/>
      <c r="CB129" s="105"/>
      <c r="CC129" s="105"/>
      <c r="CD129" s="105"/>
      <c r="CE129" s="105"/>
      <c r="CF129" s="105"/>
      <c r="CG129" s="105"/>
      <c r="CH129" s="105"/>
      <c r="CI129" s="105"/>
      <c r="CJ129" s="105"/>
      <c r="CK129" s="105"/>
      <c r="CL129" s="105"/>
      <c r="CM129" s="105"/>
      <c r="CN129" s="105"/>
      <c r="CO129" s="105"/>
      <c r="CP129" s="105"/>
      <c r="CQ129" s="105"/>
      <c r="CR129" s="105"/>
      <c r="CS129" s="105"/>
      <c r="CT129" s="105"/>
      <c r="CU129" s="105"/>
      <c r="CV129" s="105"/>
      <c r="CW129" s="105"/>
      <c r="CX129" s="105"/>
      <c r="CY129" s="105"/>
      <c r="CZ129" s="105"/>
      <c r="DA129" s="105"/>
      <c r="DB129" s="105"/>
      <c r="DC129" s="105"/>
      <c r="DD129" s="105"/>
      <c r="DE129" s="105"/>
      <c r="DF129" s="105"/>
      <c r="DG129" s="105"/>
      <c r="DH129" s="105"/>
      <c r="DI129" s="105"/>
      <c r="DJ129" s="105"/>
      <c r="DK129" s="105"/>
      <c r="DL129" s="105"/>
      <c r="DM129" s="105"/>
      <c r="DN129" s="105"/>
      <c r="DO129" s="105"/>
      <c r="DP129" s="107"/>
      <c r="DQ129" s="107"/>
      <c r="DR129" s="107"/>
      <c r="DS129" s="107"/>
      <c r="DT129" s="107"/>
      <c r="DU129" s="107"/>
      <c r="DV129" s="107"/>
      <c r="DW129" s="107"/>
      <c r="DX129" s="107"/>
      <c r="DY129" s="107"/>
      <c r="DZ129" s="104"/>
    </row>
    <row r="130" spans="1:131" s="103" customFormat="1" ht="26.25" customHeight="1">
      <c r="A130" s="951" t="s">
        <v>301</v>
      </c>
      <c r="B130" s="952"/>
      <c r="C130" s="952"/>
      <c r="D130" s="952"/>
      <c r="E130" s="952"/>
      <c r="F130" s="952"/>
      <c r="G130" s="952"/>
      <c r="H130" s="952"/>
      <c r="I130" s="952"/>
      <c r="J130" s="952"/>
      <c r="K130" s="952"/>
      <c r="L130" s="952"/>
      <c r="M130" s="952"/>
      <c r="N130" s="952"/>
      <c r="O130" s="952"/>
      <c r="P130" s="952"/>
      <c r="Q130" s="952"/>
      <c r="R130" s="952"/>
      <c r="S130" s="952"/>
      <c r="T130" s="952"/>
      <c r="U130" s="952"/>
      <c r="V130" s="952"/>
      <c r="W130" s="1085" t="s">
        <v>300</v>
      </c>
      <c r="X130" s="1086"/>
      <c r="Y130" s="1086"/>
      <c r="Z130" s="1087"/>
      <c r="AA130" s="988">
        <v>54985488</v>
      </c>
      <c r="AB130" s="989"/>
      <c r="AC130" s="989"/>
      <c r="AD130" s="989"/>
      <c r="AE130" s="990"/>
      <c r="AF130" s="991">
        <v>55304861</v>
      </c>
      <c r="AG130" s="989"/>
      <c r="AH130" s="989"/>
      <c r="AI130" s="989"/>
      <c r="AJ130" s="990"/>
      <c r="AK130" s="991">
        <v>53775564</v>
      </c>
      <c r="AL130" s="989"/>
      <c r="AM130" s="989"/>
      <c r="AN130" s="989"/>
      <c r="AO130" s="990"/>
      <c r="AP130" s="1088"/>
      <c r="AQ130" s="1089"/>
      <c r="AR130" s="1089"/>
      <c r="AS130" s="1089"/>
      <c r="AT130" s="1090"/>
      <c r="AU130" s="110"/>
      <c r="AV130" s="110"/>
      <c r="AW130" s="110"/>
      <c r="AX130" s="1097" t="s">
        <v>299</v>
      </c>
      <c r="AY130" s="942"/>
      <c r="AZ130" s="942"/>
      <c r="BA130" s="942"/>
      <c r="BB130" s="942"/>
      <c r="BC130" s="942"/>
      <c r="BD130" s="942"/>
      <c r="BE130" s="943"/>
      <c r="BF130" s="1110">
        <v>15.2</v>
      </c>
      <c r="BG130" s="1111"/>
      <c r="BH130" s="1111"/>
      <c r="BI130" s="1111"/>
      <c r="BJ130" s="1111"/>
      <c r="BK130" s="1111"/>
      <c r="BL130" s="1112"/>
      <c r="BM130" s="1110">
        <v>25</v>
      </c>
      <c r="BN130" s="1111"/>
      <c r="BO130" s="1111"/>
      <c r="BP130" s="1111"/>
      <c r="BQ130" s="1111"/>
      <c r="BR130" s="1111"/>
      <c r="BS130" s="1112"/>
      <c r="BT130" s="1110">
        <v>35</v>
      </c>
      <c r="BU130" s="1113"/>
      <c r="BV130" s="1113"/>
      <c r="BW130" s="1113"/>
      <c r="BX130" s="1113"/>
      <c r="BY130" s="1113"/>
      <c r="BZ130" s="1114"/>
      <c r="CA130" s="105"/>
      <c r="CB130" s="105"/>
      <c r="CC130" s="105"/>
      <c r="CD130" s="105"/>
      <c r="CE130" s="105"/>
      <c r="CF130" s="105"/>
      <c r="CG130" s="105"/>
      <c r="CH130" s="105"/>
      <c r="CI130" s="105"/>
      <c r="CJ130" s="105"/>
      <c r="CK130" s="105"/>
      <c r="CL130" s="105"/>
      <c r="CM130" s="105"/>
      <c r="CN130" s="105"/>
      <c r="CO130" s="105"/>
      <c r="CP130" s="105"/>
      <c r="CQ130" s="105"/>
      <c r="CR130" s="105"/>
      <c r="CS130" s="105"/>
      <c r="CT130" s="105"/>
      <c r="CU130" s="105"/>
      <c r="CV130" s="105"/>
      <c r="CW130" s="105"/>
      <c r="CX130" s="105"/>
      <c r="CY130" s="105"/>
      <c r="CZ130" s="105"/>
      <c r="DA130" s="105"/>
      <c r="DB130" s="105"/>
      <c r="DC130" s="105"/>
      <c r="DD130" s="105"/>
      <c r="DE130" s="105"/>
      <c r="DF130" s="105"/>
      <c r="DG130" s="105"/>
      <c r="DH130" s="105"/>
      <c r="DI130" s="105"/>
      <c r="DJ130" s="105"/>
      <c r="DK130" s="105"/>
      <c r="DL130" s="105"/>
      <c r="DM130" s="105"/>
      <c r="DN130" s="105"/>
      <c r="DO130" s="105"/>
      <c r="DP130" s="107"/>
      <c r="DQ130" s="107"/>
      <c r="DR130" s="107"/>
      <c r="DS130" s="107"/>
      <c r="DT130" s="107"/>
      <c r="DU130" s="107"/>
      <c r="DV130" s="107"/>
      <c r="DW130" s="107"/>
      <c r="DX130" s="107"/>
      <c r="DY130" s="107"/>
      <c r="DZ130" s="104"/>
    </row>
    <row r="131" spans="1:131" s="103" customFormat="1" ht="26.25" customHeight="1" thickBot="1">
      <c r="A131" s="1115"/>
      <c r="B131" s="1116"/>
      <c r="C131" s="1116"/>
      <c r="D131" s="1116"/>
      <c r="E131" s="1116"/>
      <c r="F131" s="1116"/>
      <c r="G131" s="1116"/>
      <c r="H131" s="1116"/>
      <c r="I131" s="1116"/>
      <c r="J131" s="1116"/>
      <c r="K131" s="1116"/>
      <c r="L131" s="1116"/>
      <c r="M131" s="1116"/>
      <c r="N131" s="1116"/>
      <c r="O131" s="1116"/>
      <c r="P131" s="1116"/>
      <c r="Q131" s="1116"/>
      <c r="R131" s="1116"/>
      <c r="S131" s="1116"/>
      <c r="T131" s="1116"/>
      <c r="U131" s="1116"/>
      <c r="V131" s="1116"/>
      <c r="W131" s="1117" t="s">
        <v>298</v>
      </c>
      <c r="X131" s="1118"/>
      <c r="Y131" s="1118"/>
      <c r="Z131" s="1119"/>
      <c r="AA131" s="1030">
        <v>293873916</v>
      </c>
      <c r="AB131" s="1031"/>
      <c r="AC131" s="1031"/>
      <c r="AD131" s="1031"/>
      <c r="AE131" s="1032"/>
      <c r="AF131" s="1033">
        <v>295374312</v>
      </c>
      <c r="AG131" s="1031"/>
      <c r="AH131" s="1031"/>
      <c r="AI131" s="1031"/>
      <c r="AJ131" s="1032"/>
      <c r="AK131" s="1033">
        <v>296179331</v>
      </c>
      <c r="AL131" s="1031"/>
      <c r="AM131" s="1031"/>
      <c r="AN131" s="1031"/>
      <c r="AO131" s="1032"/>
      <c r="AP131" s="1120"/>
      <c r="AQ131" s="1121"/>
      <c r="AR131" s="1121"/>
      <c r="AS131" s="1121"/>
      <c r="AT131" s="1122"/>
      <c r="AU131" s="110"/>
      <c r="AV131" s="110"/>
      <c r="AW131" s="110"/>
      <c r="AX131" s="1146" t="s">
        <v>297</v>
      </c>
      <c r="AY131" s="1079"/>
      <c r="AZ131" s="1079"/>
      <c r="BA131" s="1079"/>
      <c r="BB131" s="1079"/>
      <c r="BC131" s="1079"/>
      <c r="BD131" s="1079"/>
      <c r="BE131" s="1080"/>
      <c r="BF131" s="1123">
        <v>226.2</v>
      </c>
      <c r="BG131" s="1124"/>
      <c r="BH131" s="1124"/>
      <c r="BI131" s="1124"/>
      <c r="BJ131" s="1124"/>
      <c r="BK131" s="1124"/>
      <c r="BL131" s="1125"/>
      <c r="BM131" s="1123">
        <v>400</v>
      </c>
      <c r="BN131" s="1124"/>
      <c r="BO131" s="1124"/>
      <c r="BP131" s="1124"/>
      <c r="BQ131" s="1124"/>
      <c r="BR131" s="1124"/>
      <c r="BS131" s="1125"/>
      <c r="BT131" s="1126"/>
      <c r="BU131" s="1127"/>
      <c r="BV131" s="1127"/>
      <c r="BW131" s="1127"/>
      <c r="BX131" s="1127"/>
      <c r="BY131" s="1127"/>
      <c r="BZ131" s="1128"/>
      <c r="CA131" s="105"/>
      <c r="CB131" s="105"/>
      <c r="CC131" s="105"/>
      <c r="CD131" s="105"/>
      <c r="CE131" s="105"/>
      <c r="CF131" s="105"/>
      <c r="CG131" s="105"/>
      <c r="CH131" s="105"/>
      <c r="CI131" s="105"/>
      <c r="CJ131" s="105"/>
      <c r="CK131" s="105"/>
      <c r="CL131" s="105"/>
      <c r="CM131" s="105"/>
      <c r="CN131" s="105"/>
      <c r="CO131" s="105"/>
      <c r="CP131" s="105"/>
      <c r="CQ131" s="105"/>
      <c r="CR131" s="105"/>
      <c r="CS131" s="105"/>
      <c r="CT131" s="105"/>
      <c r="CU131" s="105"/>
      <c r="CV131" s="105"/>
      <c r="CW131" s="105"/>
      <c r="CX131" s="105"/>
      <c r="CY131" s="105"/>
      <c r="CZ131" s="105"/>
      <c r="DA131" s="105"/>
      <c r="DB131" s="105"/>
      <c r="DC131" s="105"/>
      <c r="DD131" s="105"/>
      <c r="DE131" s="105"/>
      <c r="DF131" s="105"/>
      <c r="DG131" s="105"/>
      <c r="DH131" s="105"/>
      <c r="DI131" s="105"/>
      <c r="DJ131" s="105"/>
      <c r="DK131" s="105"/>
      <c r="DL131" s="105"/>
      <c r="DM131" s="105"/>
      <c r="DN131" s="105"/>
      <c r="DO131" s="105"/>
      <c r="DP131" s="107"/>
      <c r="DQ131" s="107"/>
      <c r="DR131" s="107"/>
      <c r="DS131" s="107"/>
      <c r="DT131" s="107"/>
      <c r="DU131" s="107"/>
      <c r="DV131" s="107"/>
      <c r="DW131" s="107"/>
      <c r="DX131" s="107"/>
      <c r="DY131" s="107"/>
      <c r="DZ131" s="104"/>
    </row>
    <row r="132" spans="1:131" s="103" customFormat="1" ht="26.25" customHeight="1">
      <c r="A132" s="1129" t="s">
        <v>296</v>
      </c>
      <c r="B132" s="1130"/>
      <c r="C132" s="1130"/>
      <c r="D132" s="1130"/>
      <c r="E132" s="1130"/>
      <c r="F132" s="1130"/>
      <c r="G132" s="1130"/>
      <c r="H132" s="1130"/>
      <c r="I132" s="1130"/>
      <c r="J132" s="1130"/>
      <c r="K132" s="1130"/>
      <c r="L132" s="1130"/>
      <c r="M132" s="1130"/>
      <c r="N132" s="1130"/>
      <c r="O132" s="1130"/>
      <c r="P132" s="1130"/>
      <c r="Q132" s="1130"/>
      <c r="R132" s="1130"/>
      <c r="S132" s="1130"/>
      <c r="T132" s="1130"/>
      <c r="U132" s="1130"/>
      <c r="V132" s="1133" t="s">
        <v>295</v>
      </c>
      <c r="W132" s="1133"/>
      <c r="X132" s="1133"/>
      <c r="Y132" s="1133"/>
      <c r="Z132" s="1134"/>
      <c r="AA132" s="1135">
        <v>16.38354661</v>
      </c>
      <c r="AB132" s="1136"/>
      <c r="AC132" s="1136"/>
      <c r="AD132" s="1136"/>
      <c r="AE132" s="1137"/>
      <c r="AF132" s="1138">
        <v>15.175146979999999</v>
      </c>
      <c r="AG132" s="1136"/>
      <c r="AH132" s="1136"/>
      <c r="AI132" s="1136"/>
      <c r="AJ132" s="1137"/>
      <c r="AK132" s="1138">
        <v>14.22178207</v>
      </c>
      <c r="AL132" s="1136"/>
      <c r="AM132" s="1136"/>
      <c r="AN132" s="1136"/>
      <c r="AO132" s="1137"/>
      <c r="AP132" s="1024"/>
      <c r="AQ132" s="1025"/>
      <c r="AR132" s="1025"/>
      <c r="AS132" s="1025"/>
      <c r="AT132" s="1139"/>
      <c r="AU132" s="109"/>
      <c r="AV132" s="106"/>
      <c r="AW132" s="106"/>
      <c r="AX132" s="107"/>
      <c r="AY132" s="107"/>
      <c r="AZ132" s="107"/>
      <c r="BA132" s="107"/>
      <c r="BB132" s="107"/>
      <c r="BC132" s="107"/>
      <c r="BD132" s="107"/>
      <c r="BE132" s="107"/>
      <c r="BF132" s="107"/>
      <c r="BG132" s="107"/>
      <c r="BH132" s="107"/>
      <c r="BI132" s="107"/>
      <c r="BJ132" s="107"/>
      <c r="BK132" s="107"/>
      <c r="BL132" s="107"/>
      <c r="BM132" s="107"/>
      <c r="BN132" s="107"/>
      <c r="BO132" s="107"/>
      <c r="BP132" s="107"/>
      <c r="BQ132" s="107"/>
      <c r="BR132" s="107"/>
      <c r="BS132" s="108"/>
      <c r="BT132" s="107"/>
      <c r="BU132" s="107"/>
      <c r="BV132" s="107"/>
      <c r="BW132" s="107"/>
      <c r="BX132" s="107"/>
      <c r="BY132" s="107"/>
      <c r="BZ132" s="107"/>
      <c r="CA132" s="105"/>
      <c r="CB132" s="105"/>
      <c r="CC132" s="105"/>
      <c r="CD132" s="105"/>
      <c r="CE132" s="105"/>
      <c r="CF132" s="105"/>
      <c r="CG132" s="105"/>
      <c r="CH132" s="105"/>
      <c r="CI132" s="105"/>
      <c r="CJ132" s="105"/>
      <c r="CK132" s="105"/>
      <c r="CL132" s="105"/>
      <c r="CM132" s="105"/>
      <c r="CN132" s="105"/>
      <c r="CO132" s="105"/>
      <c r="CP132" s="105"/>
      <c r="CQ132" s="105"/>
      <c r="CR132" s="105"/>
      <c r="CS132" s="105"/>
      <c r="CT132" s="105"/>
      <c r="CU132" s="105"/>
      <c r="CV132" s="105"/>
      <c r="CW132" s="105"/>
      <c r="CX132" s="105"/>
      <c r="CY132" s="105"/>
      <c r="CZ132" s="105"/>
      <c r="DA132" s="105"/>
      <c r="DB132" s="105"/>
      <c r="DC132" s="105"/>
      <c r="DD132" s="105"/>
      <c r="DE132" s="105"/>
      <c r="DF132" s="105"/>
      <c r="DG132" s="105"/>
      <c r="DH132" s="105"/>
      <c r="DI132" s="105"/>
      <c r="DJ132" s="105"/>
      <c r="DK132" s="105"/>
      <c r="DL132" s="105"/>
      <c r="DM132" s="105"/>
      <c r="DN132" s="105"/>
      <c r="DO132" s="105"/>
      <c r="DP132" s="104"/>
      <c r="DQ132" s="104"/>
      <c r="DR132" s="104"/>
      <c r="DS132" s="104"/>
      <c r="DT132" s="104"/>
      <c r="DU132" s="104"/>
      <c r="DV132" s="104"/>
      <c r="DW132" s="104"/>
      <c r="DX132" s="104"/>
      <c r="DY132" s="104"/>
      <c r="DZ132" s="104"/>
    </row>
    <row r="133" spans="1:131" s="103" customFormat="1" ht="26.25" customHeight="1" thickBot="1">
      <c r="A133" s="1131"/>
      <c r="B133" s="1132"/>
      <c r="C133" s="1132"/>
      <c r="D133" s="1132"/>
      <c r="E133" s="1132"/>
      <c r="F133" s="1132"/>
      <c r="G133" s="1132"/>
      <c r="H133" s="1132"/>
      <c r="I133" s="1132"/>
      <c r="J133" s="1132"/>
      <c r="K133" s="1132"/>
      <c r="L133" s="1132"/>
      <c r="M133" s="1132"/>
      <c r="N133" s="1132"/>
      <c r="O133" s="1132"/>
      <c r="P133" s="1132"/>
      <c r="Q133" s="1132"/>
      <c r="R133" s="1132"/>
      <c r="S133" s="1132"/>
      <c r="T133" s="1132"/>
      <c r="U133" s="1132"/>
      <c r="V133" s="1140" t="s">
        <v>294</v>
      </c>
      <c r="W133" s="1140"/>
      <c r="X133" s="1140"/>
      <c r="Y133" s="1140"/>
      <c r="Z133" s="1141"/>
      <c r="AA133" s="1142">
        <v>15</v>
      </c>
      <c r="AB133" s="1143"/>
      <c r="AC133" s="1143"/>
      <c r="AD133" s="1143"/>
      <c r="AE133" s="1144"/>
      <c r="AF133" s="1142">
        <v>15.2</v>
      </c>
      <c r="AG133" s="1143"/>
      <c r="AH133" s="1143"/>
      <c r="AI133" s="1143"/>
      <c r="AJ133" s="1144"/>
      <c r="AK133" s="1142">
        <v>15.2</v>
      </c>
      <c r="AL133" s="1143"/>
      <c r="AM133" s="1143"/>
      <c r="AN133" s="1143"/>
      <c r="AO133" s="1144"/>
      <c r="AP133" s="1051"/>
      <c r="AQ133" s="1052"/>
      <c r="AR133" s="1052"/>
      <c r="AS133" s="1052"/>
      <c r="AT133" s="1145"/>
      <c r="AU133" s="106"/>
      <c r="AV133" s="106"/>
      <c r="AW133" s="106"/>
      <c r="AX133" s="106"/>
      <c r="AY133" s="106"/>
      <c r="AZ133" s="106"/>
      <c r="BA133" s="106"/>
      <c r="BB133" s="106"/>
      <c r="BC133" s="106"/>
      <c r="BD133" s="106"/>
      <c r="BE133" s="106"/>
      <c r="BF133" s="106"/>
      <c r="BG133" s="106"/>
      <c r="BH133" s="106"/>
      <c r="BI133" s="106"/>
      <c r="BJ133" s="106"/>
      <c r="BK133" s="106"/>
      <c r="BL133" s="106"/>
      <c r="BM133" s="106"/>
      <c r="BN133" s="105"/>
      <c r="BO133" s="105"/>
      <c r="BP133" s="105"/>
      <c r="BQ133" s="105"/>
      <c r="BR133" s="105"/>
      <c r="BS133" s="105"/>
      <c r="BT133" s="105"/>
      <c r="BU133" s="105"/>
      <c r="BV133" s="105"/>
      <c r="BW133" s="105"/>
      <c r="BX133" s="105"/>
      <c r="BY133" s="105"/>
      <c r="BZ133" s="105"/>
      <c r="CA133" s="105"/>
      <c r="CB133" s="105"/>
      <c r="CC133" s="105"/>
      <c r="CD133" s="105"/>
      <c r="CE133" s="105"/>
      <c r="CF133" s="105"/>
      <c r="CG133" s="105"/>
      <c r="CH133" s="105"/>
      <c r="CI133" s="105"/>
      <c r="CJ133" s="105"/>
      <c r="CK133" s="105"/>
      <c r="CL133" s="105"/>
      <c r="CM133" s="105"/>
      <c r="CN133" s="105"/>
      <c r="CO133" s="105"/>
      <c r="CP133" s="105"/>
      <c r="CQ133" s="105"/>
      <c r="CR133" s="105"/>
      <c r="CS133" s="105"/>
      <c r="CT133" s="105"/>
      <c r="CU133" s="105"/>
      <c r="CV133" s="105"/>
      <c r="CW133" s="105"/>
      <c r="CX133" s="105"/>
      <c r="CY133" s="105"/>
      <c r="CZ133" s="105"/>
      <c r="DA133" s="105"/>
      <c r="DB133" s="105"/>
      <c r="DC133" s="105"/>
      <c r="DD133" s="105"/>
      <c r="DE133" s="105"/>
      <c r="DF133" s="105"/>
      <c r="DG133" s="105"/>
      <c r="DH133" s="105"/>
      <c r="DI133" s="105"/>
      <c r="DJ133" s="105"/>
      <c r="DK133" s="105"/>
      <c r="DL133" s="105"/>
      <c r="DM133" s="105"/>
      <c r="DN133" s="105"/>
      <c r="DO133" s="105"/>
      <c r="DP133" s="104"/>
      <c r="DQ133" s="104"/>
      <c r="DR133" s="104"/>
      <c r="DS133" s="104"/>
      <c r="DT133" s="104"/>
      <c r="DU133" s="104"/>
      <c r="DV133" s="104"/>
      <c r="DW133" s="104"/>
      <c r="DX133" s="104"/>
      <c r="DY133" s="104"/>
      <c r="DZ133" s="104"/>
    </row>
    <row r="134" spans="1:131" s="102" customFormat="1" ht="11.25" customHeight="1">
      <c r="A134" s="101"/>
      <c r="B134" s="101"/>
      <c r="C134" s="101"/>
      <c r="D134" s="101"/>
      <c r="E134" s="101"/>
      <c r="F134" s="101"/>
      <c r="G134" s="101"/>
      <c r="H134" s="101"/>
      <c r="I134" s="101"/>
      <c r="J134" s="101"/>
      <c r="K134" s="101"/>
      <c r="L134" s="101"/>
      <c r="M134" s="101"/>
      <c r="N134" s="101"/>
      <c r="O134" s="101"/>
      <c r="P134" s="101"/>
      <c r="Q134" s="101"/>
      <c r="R134" s="101"/>
      <c r="S134" s="101"/>
      <c r="T134" s="101"/>
      <c r="U134" s="101"/>
      <c r="V134" s="101"/>
      <c r="W134" s="101"/>
      <c r="X134" s="101"/>
      <c r="Y134" s="101"/>
      <c r="Z134" s="101"/>
      <c r="AA134" s="101"/>
      <c r="AB134" s="101"/>
      <c r="AC134" s="101"/>
      <c r="AD134" s="101"/>
      <c r="AE134" s="101"/>
      <c r="AF134" s="101"/>
      <c r="AG134" s="101"/>
      <c r="AH134" s="101"/>
      <c r="AI134" s="101"/>
      <c r="AJ134" s="101"/>
      <c r="AK134" s="101"/>
      <c r="AL134" s="101"/>
      <c r="AM134" s="101"/>
      <c r="AN134" s="101"/>
      <c r="AO134" s="101"/>
      <c r="AP134" s="101"/>
      <c r="AQ134" s="101"/>
      <c r="AR134" s="101"/>
      <c r="AS134" s="101"/>
      <c r="AT134" s="101"/>
      <c r="AU134" s="106"/>
      <c r="AV134" s="106"/>
      <c r="AW134" s="106"/>
      <c r="AX134" s="106"/>
      <c r="AY134" s="106"/>
      <c r="AZ134" s="106"/>
      <c r="BA134" s="106"/>
      <c r="BB134" s="106"/>
      <c r="BC134" s="106"/>
      <c r="BD134" s="106"/>
      <c r="BE134" s="106"/>
      <c r="BF134" s="106"/>
      <c r="BG134" s="106"/>
      <c r="BH134" s="106"/>
      <c r="BI134" s="106"/>
      <c r="BJ134" s="106"/>
      <c r="BK134" s="106"/>
      <c r="BL134" s="106"/>
      <c r="BM134" s="106"/>
      <c r="BN134" s="105"/>
      <c r="BO134" s="105"/>
      <c r="BP134" s="105"/>
      <c r="BQ134" s="105"/>
      <c r="BR134" s="105"/>
      <c r="BS134" s="105"/>
      <c r="BT134" s="105"/>
      <c r="BU134" s="105"/>
      <c r="BV134" s="105"/>
      <c r="BW134" s="105"/>
      <c r="BX134" s="105"/>
      <c r="BY134" s="105"/>
      <c r="BZ134" s="105"/>
      <c r="CA134" s="105"/>
      <c r="CB134" s="105"/>
      <c r="CC134" s="105"/>
      <c r="CD134" s="105"/>
      <c r="CE134" s="105"/>
      <c r="CF134" s="105"/>
      <c r="CG134" s="105"/>
      <c r="CH134" s="105"/>
      <c r="CI134" s="105"/>
      <c r="CJ134" s="105"/>
      <c r="CK134" s="105"/>
      <c r="CL134" s="105"/>
      <c r="CM134" s="105"/>
      <c r="CN134" s="105"/>
      <c r="CO134" s="105"/>
      <c r="CP134" s="105"/>
      <c r="CQ134" s="105"/>
      <c r="CR134" s="105"/>
      <c r="CS134" s="105"/>
      <c r="CT134" s="105"/>
      <c r="CU134" s="105"/>
      <c r="CV134" s="105"/>
      <c r="CW134" s="105"/>
      <c r="CX134" s="105"/>
      <c r="CY134" s="105"/>
      <c r="CZ134" s="105"/>
      <c r="DA134" s="105"/>
      <c r="DB134" s="105"/>
      <c r="DC134" s="105"/>
      <c r="DD134" s="105"/>
      <c r="DE134" s="105"/>
      <c r="DF134" s="105"/>
      <c r="DG134" s="105"/>
      <c r="DH134" s="105"/>
      <c r="DI134" s="105"/>
      <c r="DJ134" s="105"/>
      <c r="DK134" s="105"/>
      <c r="DL134" s="105"/>
      <c r="DM134" s="105"/>
      <c r="DN134" s="105"/>
      <c r="DO134" s="105"/>
      <c r="DP134" s="104"/>
      <c r="DQ134" s="104"/>
      <c r="DR134" s="104"/>
      <c r="DS134" s="104"/>
      <c r="DT134" s="104"/>
      <c r="DU134" s="104"/>
      <c r="DV134" s="104"/>
      <c r="DW134" s="104"/>
      <c r="DX134" s="104"/>
      <c r="DY134" s="104"/>
      <c r="DZ134" s="104"/>
      <c r="EA134" s="103"/>
    </row>
    <row r="135" spans="1:131" ht="14.4" hidden="1">
      <c r="AU135" s="101"/>
      <c r="AV135" s="101"/>
      <c r="AW135" s="101"/>
      <c r="AX135" s="101"/>
      <c r="AY135" s="101"/>
      <c r="AZ135" s="101"/>
      <c r="BA135" s="101"/>
      <c r="BB135" s="101"/>
      <c r="BC135" s="101"/>
      <c r="BD135" s="101"/>
      <c r="BE135" s="101"/>
      <c r="BF135" s="101"/>
      <c r="BG135" s="101"/>
      <c r="BH135" s="101"/>
      <c r="BI135" s="101"/>
      <c r="BJ135" s="101"/>
      <c r="BK135" s="101"/>
      <c r="BL135" s="101"/>
      <c r="BM135" s="101"/>
      <c r="BN135" s="101"/>
      <c r="BO135" s="101"/>
      <c r="BP135" s="101"/>
      <c r="BQ135" s="101"/>
      <c r="BR135" s="101"/>
      <c r="BS135" s="101"/>
      <c r="BT135" s="101"/>
      <c r="BU135" s="101"/>
      <c r="BV135" s="101"/>
      <c r="BW135" s="101"/>
      <c r="BX135" s="101"/>
      <c r="BY135" s="101"/>
      <c r="BZ135" s="101"/>
      <c r="CA135" s="101"/>
      <c r="CB135" s="101"/>
      <c r="CC135" s="101"/>
      <c r="CD135" s="101"/>
      <c r="CE135" s="101"/>
      <c r="CF135" s="101"/>
      <c r="CG135" s="101"/>
      <c r="CH135" s="101"/>
      <c r="CI135" s="101"/>
      <c r="CJ135" s="101"/>
      <c r="CK135" s="101"/>
      <c r="CL135" s="101"/>
      <c r="CM135" s="101"/>
      <c r="CN135" s="101"/>
      <c r="CO135" s="101"/>
      <c r="CP135" s="101"/>
      <c r="CQ135" s="101"/>
      <c r="CR135" s="101"/>
      <c r="CS135" s="101"/>
      <c r="CT135" s="101"/>
      <c r="CU135" s="101"/>
      <c r="CV135" s="101"/>
      <c r="CW135" s="101"/>
      <c r="CX135" s="101"/>
      <c r="CY135" s="101"/>
      <c r="CZ135" s="101"/>
      <c r="DA135" s="101"/>
      <c r="DB135" s="101"/>
      <c r="DC135" s="101"/>
      <c r="DD135" s="101"/>
      <c r="DE135" s="101"/>
      <c r="DF135" s="101"/>
      <c r="DG135" s="101"/>
      <c r="DH135" s="101"/>
      <c r="DI135" s="101"/>
      <c r="DJ135" s="101"/>
      <c r="DK135" s="101"/>
      <c r="DL135" s="101"/>
      <c r="DM135" s="101"/>
      <c r="DN135" s="101"/>
      <c r="DO135" s="101"/>
      <c r="DP135" s="101"/>
      <c r="DQ135" s="101"/>
      <c r="DR135" s="101"/>
      <c r="DS135" s="101"/>
      <c r="DT135" s="101"/>
      <c r="DU135" s="101"/>
      <c r="DV135" s="101"/>
      <c r="DW135" s="101"/>
      <c r="DX135" s="101"/>
      <c r="DY135" s="101"/>
      <c r="DZ135" s="101"/>
    </row>
    <row r="136" spans="1:131" hidden="1"/>
  </sheetData>
  <sheetProtection password="851F" sheet="1" objects="1" scenarios="1" formatRows="0"/>
  <mergeCells count="2033">
    <mergeCell ref="A131:V131"/>
    <mergeCell ref="W131:Z131"/>
    <mergeCell ref="AA131:AE131"/>
    <mergeCell ref="AF131:AJ131"/>
    <mergeCell ref="AK131:AO131"/>
    <mergeCell ref="AP131:AT131"/>
    <mergeCell ref="BF131:BL131"/>
    <mergeCell ref="BM131:BS131"/>
    <mergeCell ref="BT131:BZ131"/>
    <mergeCell ref="A132:U133"/>
    <mergeCell ref="V132:Z132"/>
    <mergeCell ref="AA132:AE132"/>
    <mergeCell ref="AF132:AJ132"/>
    <mergeCell ref="AK132:AO132"/>
    <mergeCell ref="AP132:AT132"/>
    <mergeCell ref="V133:Z133"/>
    <mergeCell ref="AA133:AE133"/>
    <mergeCell ref="AF133:AJ133"/>
    <mergeCell ref="AK133:AO133"/>
    <mergeCell ref="AP133:AT133"/>
    <mergeCell ref="AX131:BE131"/>
    <mergeCell ref="A130:V130"/>
    <mergeCell ref="W130:Z130"/>
    <mergeCell ref="AA130:AE130"/>
    <mergeCell ref="AF130:AJ130"/>
    <mergeCell ref="AK130:AO130"/>
    <mergeCell ref="AP130:AT130"/>
    <mergeCell ref="AU124:BP124"/>
    <mergeCell ref="BQ124:BU124"/>
    <mergeCell ref="BQ123:BU123"/>
    <mergeCell ref="BV123:BZ123"/>
    <mergeCell ref="CA123:CE123"/>
    <mergeCell ref="AX129:BE129"/>
    <mergeCell ref="BF129:BL129"/>
    <mergeCell ref="BM129:BS129"/>
    <mergeCell ref="BT129:BZ129"/>
    <mergeCell ref="BT128:BZ128"/>
    <mergeCell ref="A119:B127"/>
    <mergeCell ref="C124:Z124"/>
    <mergeCell ref="AA124:AE124"/>
    <mergeCell ref="AF124:AJ124"/>
    <mergeCell ref="AK124:AO124"/>
    <mergeCell ref="AP124:AT124"/>
    <mergeCell ref="AX128:BE128"/>
    <mergeCell ref="BF128:BL128"/>
    <mergeCell ref="BM128:BS128"/>
    <mergeCell ref="BM127:BS127"/>
    <mergeCell ref="AX130:BE130"/>
    <mergeCell ref="BF130:BL130"/>
    <mergeCell ref="BM130:BS130"/>
    <mergeCell ref="BT130:BZ130"/>
    <mergeCell ref="W128:Z128"/>
    <mergeCell ref="AA128:AE128"/>
    <mergeCell ref="AF128:AJ128"/>
    <mergeCell ref="AK128:AO128"/>
    <mergeCell ref="AP128:AT128"/>
    <mergeCell ref="CP128:DF128"/>
    <mergeCell ref="DG128:DK128"/>
    <mergeCell ref="DL128:DP128"/>
    <mergeCell ref="DQ128:DU128"/>
    <mergeCell ref="DV128:DZ128"/>
    <mergeCell ref="DV127:DZ127"/>
    <mergeCell ref="DG127:DK127"/>
    <mergeCell ref="DL127:DP127"/>
    <mergeCell ref="DQ127:DU127"/>
    <mergeCell ref="A129:V129"/>
    <mergeCell ref="W129:Z129"/>
    <mergeCell ref="AA129:AE129"/>
    <mergeCell ref="AF129:AJ129"/>
    <mergeCell ref="AK129:AO129"/>
    <mergeCell ref="AP129:AT129"/>
    <mergeCell ref="C125:Z125"/>
    <mergeCell ref="AA125:AE125"/>
    <mergeCell ref="AF125:AJ125"/>
    <mergeCell ref="AK125:AO125"/>
    <mergeCell ref="AP125:AT125"/>
    <mergeCell ref="CK125:CO128"/>
    <mergeCell ref="CP125:DF125"/>
    <mergeCell ref="DG125:DK125"/>
    <mergeCell ref="BV124:BZ124"/>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T127:BZ127"/>
    <mergeCell ref="CP127:DF127"/>
    <mergeCell ref="A128:V128"/>
    <mergeCell ref="DQ124:DU124"/>
    <mergeCell ref="CA124:CE124"/>
    <mergeCell ref="CF124:CJ124"/>
    <mergeCell ref="CP124:DF124"/>
    <mergeCell ref="DG124:DK124"/>
    <mergeCell ref="CP122:DF122"/>
    <mergeCell ref="CP121:DF121"/>
    <mergeCell ref="DG121:DK121"/>
    <mergeCell ref="DL121:DP121"/>
    <mergeCell ref="DQ121:DU121"/>
    <mergeCell ref="DV121:DZ121"/>
    <mergeCell ref="DL122:DP122"/>
    <mergeCell ref="DQ122:DU122"/>
    <mergeCell ref="DV122:DZ122"/>
    <mergeCell ref="C123:Z123"/>
    <mergeCell ref="AA123:AE123"/>
    <mergeCell ref="AF123:AJ123"/>
    <mergeCell ref="AK123:AO123"/>
    <mergeCell ref="AP123:AT123"/>
    <mergeCell ref="BO123:BP123"/>
    <mergeCell ref="AZ122:BP122"/>
    <mergeCell ref="DL124:DP124"/>
    <mergeCell ref="DL123:DP123"/>
    <mergeCell ref="DQ123:DU123"/>
    <mergeCell ref="DV123:DZ123"/>
    <mergeCell ref="CF123:CJ123"/>
    <mergeCell ref="CP123:DF123"/>
    <mergeCell ref="DG123:DK123"/>
    <mergeCell ref="DV124:DZ124"/>
    <mergeCell ref="DG122:DK122"/>
    <mergeCell ref="BQ122:BU122"/>
    <mergeCell ref="BV122:BZ122"/>
    <mergeCell ref="CA122:CE122"/>
    <mergeCell ref="CF122:CJ122"/>
    <mergeCell ref="DL120:DP120"/>
    <mergeCell ref="DQ120:DU120"/>
    <mergeCell ref="DV120:DZ120"/>
    <mergeCell ref="C121:Z121"/>
    <mergeCell ref="AA121:AE121"/>
    <mergeCell ref="AF121:AJ121"/>
    <mergeCell ref="AK121:AO121"/>
    <mergeCell ref="AP121:AT121"/>
    <mergeCell ref="AZ121:BP121"/>
    <mergeCell ref="BQ120:BU120"/>
    <mergeCell ref="AK120:AO120"/>
    <mergeCell ref="AP120:AT120"/>
    <mergeCell ref="AU120:AY123"/>
    <mergeCell ref="AZ120:BP120"/>
    <mergeCell ref="C122:Z122"/>
    <mergeCell ref="AA122:AE122"/>
    <mergeCell ref="AF122:AJ122"/>
    <mergeCell ref="AK122:AO122"/>
    <mergeCell ref="AP122:AT122"/>
    <mergeCell ref="DG120:DK120"/>
    <mergeCell ref="BV120:BZ120"/>
    <mergeCell ref="CA120:CE120"/>
    <mergeCell ref="CF120:CJ120"/>
    <mergeCell ref="CK120:CO124"/>
    <mergeCell ref="DL118:DP118"/>
    <mergeCell ref="DQ118:DU118"/>
    <mergeCell ref="DV118:DZ118"/>
    <mergeCell ref="C119:Z119"/>
    <mergeCell ref="AA119:AE119"/>
    <mergeCell ref="AF119:AJ119"/>
    <mergeCell ref="AK119:AO119"/>
    <mergeCell ref="AP119:AT119"/>
    <mergeCell ref="BO119:BP119"/>
    <mergeCell ref="BQ118:BU118"/>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CP120:DF120"/>
    <mergeCell ref="BQ121:BU121"/>
    <mergeCell ref="BV121:BZ121"/>
    <mergeCell ref="CA121:CE121"/>
    <mergeCell ref="CF121:CJ121"/>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V118:BZ118"/>
    <mergeCell ref="CA118:CE118"/>
    <mergeCell ref="CF118:CJ118"/>
    <mergeCell ref="CM118:DF118"/>
    <mergeCell ref="DG118:DK118"/>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C115:Z115"/>
    <mergeCell ref="AA115:AE115"/>
    <mergeCell ref="AF115:AJ115"/>
    <mergeCell ref="AK115:AO115"/>
    <mergeCell ref="AP115:AT115"/>
    <mergeCell ref="AZ115:BP115"/>
    <mergeCell ref="BQ115:BU115"/>
    <mergeCell ref="BV115:BZ115"/>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A115:CE115"/>
    <mergeCell ref="CF115:CJ115"/>
    <mergeCell ref="CM115:DF115"/>
    <mergeCell ref="DG115:DK115"/>
    <mergeCell ref="DL115:DP115"/>
    <mergeCell ref="DQ115:DU115"/>
    <mergeCell ref="DV115:DZ115"/>
    <mergeCell ref="A112:B116"/>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Z110:BP110"/>
    <mergeCell ref="BQ110:BU110"/>
    <mergeCell ref="BV110:BZ110"/>
    <mergeCell ref="CA110:CE110"/>
    <mergeCell ref="CF110:CJ110"/>
    <mergeCell ref="CK110:CL119"/>
    <mergeCell ref="AZ111:BP111"/>
    <mergeCell ref="BQ111:BU111"/>
    <mergeCell ref="BV111:BZ111"/>
    <mergeCell ref="CA111:CE111"/>
    <mergeCell ref="CM110:DF110"/>
    <mergeCell ref="DG110:DK110"/>
    <mergeCell ref="DL110:DP110"/>
    <mergeCell ref="DQ110:DU110"/>
    <mergeCell ref="DV110:DZ110"/>
    <mergeCell ref="A111:Z111"/>
    <mergeCell ref="AA111:AE111"/>
    <mergeCell ref="AF111:AJ111"/>
    <mergeCell ref="AK111:AO111"/>
    <mergeCell ref="AP111:AT111"/>
    <mergeCell ref="CF111:CJ111"/>
    <mergeCell ref="CM111:DF111"/>
    <mergeCell ref="DG111:DK111"/>
    <mergeCell ref="DL111:DP111"/>
    <mergeCell ref="DQ111:DU111"/>
    <mergeCell ref="DV111:DZ111"/>
    <mergeCell ref="A110:Z110"/>
    <mergeCell ref="AA110:AE110"/>
    <mergeCell ref="AF110:AJ110"/>
    <mergeCell ref="AK110:AO110"/>
    <mergeCell ref="AP110:AT110"/>
    <mergeCell ref="AU110:AY119"/>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2:CG92"/>
    <mergeCell ref="CH92:CL92"/>
    <mergeCell ref="CM92:CQ92"/>
    <mergeCell ref="CR92:CV92"/>
    <mergeCell ref="CW92:DA92"/>
    <mergeCell ref="DB92:DF92"/>
    <mergeCell ref="DG92:DK92"/>
    <mergeCell ref="DL92:DP92"/>
    <mergeCell ref="DQ92:DU92"/>
    <mergeCell ref="BS90:CG90"/>
    <mergeCell ref="CH90:CL90"/>
    <mergeCell ref="CM90:CQ90"/>
    <mergeCell ref="CR90:CV90"/>
    <mergeCell ref="CW90:DA90"/>
    <mergeCell ref="DB90:DF90"/>
    <mergeCell ref="DG90:DK90"/>
    <mergeCell ref="DL90:DP90"/>
    <mergeCell ref="DQ90:DU90"/>
    <mergeCell ref="BS89:CG89"/>
    <mergeCell ref="CH89:CL89"/>
    <mergeCell ref="CM89:CQ89"/>
    <mergeCell ref="CR89:CV89"/>
    <mergeCell ref="CW89:DA89"/>
    <mergeCell ref="DB89:DF89"/>
    <mergeCell ref="DG89:DK89"/>
    <mergeCell ref="DL89:DP89"/>
    <mergeCell ref="DQ89:DU89"/>
    <mergeCell ref="DV89:DZ89"/>
    <mergeCell ref="DV90:DZ90"/>
    <mergeCell ref="BS91:CG91"/>
    <mergeCell ref="CH91:CL91"/>
    <mergeCell ref="CM91:CQ91"/>
    <mergeCell ref="CR91:CV91"/>
    <mergeCell ref="CW91:DA91"/>
    <mergeCell ref="DB91:DF91"/>
    <mergeCell ref="DG91:DK91"/>
    <mergeCell ref="DL91:DP91"/>
    <mergeCell ref="DQ91:DU91"/>
    <mergeCell ref="DV91:DZ91"/>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DQ85:DU85"/>
    <mergeCell ref="DV85:DZ85"/>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86:P86"/>
    <mergeCell ref="Q86:U86"/>
    <mergeCell ref="V86:Z86"/>
    <mergeCell ref="AA86:AE86"/>
    <mergeCell ref="AF86:AJ86"/>
    <mergeCell ref="AK86:AO86"/>
    <mergeCell ref="BS87:CG87"/>
    <mergeCell ref="CH87:CL87"/>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DQ81:DU81"/>
    <mergeCell ref="DV81:DZ81"/>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82:P82"/>
    <mergeCell ref="Q82:U82"/>
    <mergeCell ref="V82:Z82"/>
    <mergeCell ref="AA82:AE82"/>
    <mergeCell ref="AF82:AJ82"/>
    <mergeCell ref="AK82:AO82"/>
    <mergeCell ref="BS83:CG83"/>
    <mergeCell ref="CH83:CL83"/>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DQ77:DU77"/>
    <mergeCell ref="DV77:DZ77"/>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78:P78"/>
    <mergeCell ref="Q78:U78"/>
    <mergeCell ref="V78:Z78"/>
    <mergeCell ref="AA78:AE78"/>
    <mergeCell ref="AF78:AJ78"/>
    <mergeCell ref="AK78:AO78"/>
    <mergeCell ref="BS79:CG79"/>
    <mergeCell ref="CH79:CL79"/>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74:P74"/>
    <mergeCell ref="Q74:U74"/>
    <mergeCell ref="V74:Z74"/>
    <mergeCell ref="AA74:AE74"/>
    <mergeCell ref="AF74:AJ74"/>
    <mergeCell ref="AK74:AO74"/>
    <mergeCell ref="BS75:CG75"/>
    <mergeCell ref="CH75:CL75"/>
    <mergeCell ref="CM75:CQ75"/>
    <mergeCell ref="CR75:CV75"/>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70:P70"/>
    <mergeCell ref="Q70:U70"/>
    <mergeCell ref="V70:Z70"/>
    <mergeCell ref="AA70:AE70"/>
    <mergeCell ref="AF70:AJ70"/>
    <mergeCell ref="AK70:AO70"/>
    <mergeCell ref="BS71:CG71"/>
    <mergeCell ref="CH71:CL71"/>
    <mergeCell ref="CM71:CQ71"/>
    <mergeCell ref="CR71:CV71"/>
    <mergeCell ref="CW71:DA71"/>
    <mergeCell ref="DB71:DF71"/>
    <mergeCell ref="DG71:DK71"/>
    <mergeCell ref="DL71:DP71"/>
    <mergeCell ref="DQ71:DU71"/>
    <mergeCell ref="DV71:DZ71"/>
    <mergeCell ref="BS69:CG69"/>
    <mergeCell ref="CH69:CL69"/>
    <mergeCell ref="CM69:CQ69"/>
    <mergeCell ref="CR69:CV69"/>
    <mergeCell ref="CW69:DA69"/>
    <mergeCell ref="DB69:DF69"/>
    <mergeCell ref="AP70:AT70"/>
    <mergeCell ref="AU70:AY70"/>
    <mergeCell ref="AZ70:BD70"/>
    <mergeCell ref="BS70:CG70"/>
    <mergeCell ref="CH70:CL70"/>
    <mergeCell ref="CM70:CQ70"/>
    <mergeCell ref="CR70:CV70"/>
    <mergeCell ref="CW70:DA70"/>
    <mergeCell ref="DB70:DF70"/>
    <mergeCell ref="DG70:DK70"/>
    <mergeCell ref="DL70:DP70"/>
    <mergeCell ref="DG69:DK69"/>
    <mergeCell ref="DL69:DP69"/>
    <mergeCell ref="DQ69:DU69"/>
    <mergeCell ref="DV69:DZ69"/>
    <mergeCell ref="DV68:DZ68"/>
    <mergeCell ref="DG68:DK68"/>
    <mergeCell ref="DL68:DP68"/>
    <mergeCell ref="DQ68:DU68"/>
    <mergeCell ref="B68:P68"/>
    <mergeCell ref="Q68:U68"/>
    <mergeCell ref="V68:Z68"/>
    <mergeCell ref="AA68:AE68"/>
    <mergeCell ref="AF68:AJ68"/>
    <mergeCell ref="AK68:AO68"/>
    <mergeCell ref="AP68:AT68"/>
    <mergeCell ref="AU68:AY68"/>
    <mergeCell ref="AZ68:BD68"/>
    <mergeCell ref="BS68:CG68"/>
    <mergeCell ref="CH68:CL68"/>
    <mergeCell ref="CM68:CQ68"/>
    <mergeCell ref="AP69:AT69"/>
    <mergeCell ref="AU69:AY69"/>
    <mergeCell ref="AZ69:BD69"/>
    <mergeCell ref="CR68:CV68"/>
    <mergeCell ref="CW68:DA68"/>
    <mergeCell ref="DB68:DF68"/>
    <mergeCell ref="B69:P69"/>
    <mergeCell ref="Q69:U69"/>
    <mergeCell ref="V69:Z69"/>
    <mergeCell ref="AA69:AE69"/>
    <mergeCell ref="AF69:AJ69"/>
    <mergeCell ref="AK69:AO69"/>
    <mergeCell ref="DV67:DZ67"/>
    <mergeCell ref="CW66:DA66"/>
    <mergeCell ref="DB66:DF66"/>
    <mergeCell ref="DG66:DK66"/>
    <mergeCell ref="DL66:DP66"/>
    <mergeCell ref="DQ66:DU66"/>
    <mergeCell ref="DV66:DZ66"/>
    <mergeCell ref="CW67:DA67"/>
    <mergeCell ref="DB67:DF67"/>
    <mergeCell ref="DG67:DK67"/>
    <mergeCell ref="AP66:AT67"/>
    <mergeCell ref="DL64:DP64"/>
    <mergeCell ref="DQ64:DU64"/>
    <mergeCell ref="DV64:DZ64"/>
    <mergeCell ref="BS65:CG65"/>
    <mergeCell ref="CH65:CL65"/>
    <mergeCell ref="CM65:CQ65"/>
    <mergeCell ref="CR65:CV65"/>
    <mergeCell ref="CW65:DA65"/>
    <mergeCell ref="DB65:DF65"/>
    <mergeCell ref="DL67:DP67"/>
    <mergeCell ref="DQ67:DU67"/>
    <mergeCell ref="AU66:AY67"/>
    <mergeCell ref="AZ66:BD67"/>
    <mergeCell ref="BS66:CG66"/>
    <mergeCell ref="CH66:CL66"/>
    <mergeCell ref="CM66:CQ66"/>
    <mergeCell ref="CR66:CV66"/>
    <mergeCell ref="BS67:CG67"/>
    <mergeCell ref="CH67:CL67"/>
    <mergeCell ref="CM67:CQ67"/>
    <mergeCell ref="CR67:CV67"/>
    <mergeCell ref="A66:P67"/>
    <mergeCell ref="Q66:U67"/>
    <mergeCell ref="V66:Z67"/>
    <mergeCell ref="AA66:AE67"/>
    <mergeCell ref="AF66:AJ67"/>
    <mergeCell ref="AK66:AO67"/>
    <mergeCell ref="DG61:DK61"/>
    <mergeCell ref="AP63:AT63"/>
    <mergeCell ref="AU63:AY63"/>
    <mergeCell ref="DL65:DP65"/>
    <mergeCell ref="DQ65:DU65"/>
    <mergeCell ref="DV65:DZ65"/>
    <mergeCell ref="DG65:DK65"/>
    <mergeCell ref="CR64:CV64"/>
    <mergeCell ref="CW64:DA64"/>
    <mergeCell ref="DB64:DF64"/>
    <mergeCell ref="DG64:DK64"/>
    <mergeCell ref="CH63:CL63"/>
    <mergeCell ref="CM63:CQ63"/>
    <mergeCell ref="CR63:CV63"/>
    <mergeCell ref="CW63:DA63"/>
    <mergeCell ref="DB63:DF63"/>
    <mergeCell ref="DG63:DK63"/>
    <mergeCell ref="AU62:AY62"/>
    <mergeCell ref="AZ62:BD62"/>
    <mergeCell ref="V61:Z61"/>
    <mergeCell ref="BS64:CG64"/>
    <mergeCell ref="CH64:CL64"/>
    <mergeCell ref="CM64:CQ64"/>
    <mergeCell ref="AZ63:BD63"/>
    <mergeCell ref="BE63:BI63"/>
    <mergeCell ref="BJ63:BN63"/>
    <mergeCell ref="BS63:CG63"/>
    <mergeCell ref="DL63:DP63"/>
    <mergeCell ref="DQ63:DU63"/>
    <mergeCell ref="DV63:DZ63"/>
    <mergeCell ref="B62:P62"/>
    <mergeCell ref="Q62:U62"/>
    <mergeCell ref="V62:Z62"/>
    <mergeCell ref="AA62:AE62"/>
    <mergeCell ref="AF62:AJ62"/>
    <mergeCell ref="AK62:AO62"/>
    <mergeCell ref="AP62:AT62"/>
    <mergeCell ref="DL62:DP62"/>
    <mergeCell ref="DQ62:DU62"/>
    <mergeCell ref="DV62:DZ62"/>
    <mergeCell ref="BE62:BI62"/>
    <mergeCell ref="BJ62:BN62"/>
    <mergeCell ref="BS62:CG62"/>
    <mergeCell ref="CH62:CL62"/>
    <mergeCell ref="CM62:CQ62"/>
    <mergeCell ref="CR62:CV62"/>
    <mergeCell ref="DV61:DZ61"/>
    <mergeCell ref="B63:P63"/>
    <mergeCell ref="Q63:U63"/>
    <mergeCell ref="V63:Z63"/>
    <mergeCell ref="AA63:AE63"/>
    <mergeCell ref="AF63:AJ63"/>
    <mergeCell ref="AK63:AO63"/>
    <mergeCell ref="CW62:DA62"/>
    <mergeCell ref="DB62:DF62"/>
    <mergeCell ref="DG62:DK62"/>
    <mergeCell ref="CW60:DA60"/>
    <mergeCell ref="DB60:DF60"/>
    <mergeCell ref="DG60:DK60"/>
    <mergeCell ref="AK60:AO60"/>
    <mergeCell ref="DV59:DZ59"/>
    <mergeCell ref="DV60:DZ60"/>
    <mergeCell ref="AK59:AO59"/>
    <mergeCell ref="AP59:AT59"/>
    <mergeCell ref="AU59:AY59"/>
    <mergeCell ref="AZ59:BD59"/>
    <mergeCell ref="AF61:AJ61"/>
    <mergeCell ref="AK61:AO61"/>
    <mergeCell ref="AP61:AT61"/>
    <mergeCell ref="CH60:CL60"/>
    <mergeCell ref="CM60:CQ60"/>
    <mergeCell ref="CR60:CV60"/>
    <mergeCell ref="CR61:CV61"/>
    <mergeCell ref="DL60:DP60"/>
    <mergeCell ref="B59:P59"/>
    <mergeCell ref="Q59:U59"/>
    <mergeCell ref="V59:Z59"/>
    <mergeCell ref="DQ60:DU60"/>
    <mergeCell ref="B61:P61"/>
    <mergeCell ref="Q61:U61"/>
    <mergeCell ref="AA59:AE59"/>
    <mergeCell ref="AF59:AJ59"/>
    <mergeCell ref="AA61:AE61"/>
    <mergeCell ref="DL61:DP61"/>
    <mergeCell ref="DQ61:DU61"/>
    <mergeCell ref="AU61:AY61"/>
    <mergeCell ref="AZ61:BD61"/>
    <mergeCell ref="BE61:BI61"/>
    <mergeCell ref="BS61:CG61"/>
    <mergeCell ref="CH61:CL61"/>
    <mergeCell ref="CM61:CQ61"/>
    <mergeCell ref="CW61:DA61"/>
    <mergeCell ref="DB61:DF61"/>
    <mergeCell ref="BS59:CG59"/>
    <mergeCell ref="CH59:CL59"/>
    <mergeCell ref="CM59:CQ59"/>
    <mergeCell ref="CR59:CV59"/>
    <mergeCell ref="CW59:DA59"/>
    <mergeCell ref="AP60:AT60"/>
    <mergeCell ref="AU60:AY60"/>
    <mergeCell ref="AZ60:BD60"/>
    <mergeCell ref="BE60:BI60"/>
    <mergeCell ref="BS60:CG60"/>
    <mergeCell ref="B60:P60"/>
    <mergeCell ref="Q60:U60"/>
    <mergeCell ref="V60:Z60"/>
    <mergeCell ref="AA60:AE60"/>
    <mergeCell ref="AF60:AJ60"/>
    <mergeCell ref="BE59:BI59"/>
    <mergeCell ref="DB59:DF59"/>
    <mergeCell ref="DG59:DK59"/>
    <mergeCell ref="DL59:DP59"/>
    <mergeCell ref="DQ59:DU59"/>
    <mergeCell ref="DL57:DP57"/>
    <mergeCell ref="DQ57:DU57"/>
    <mergeCell ref="AU58:AY58"/>
    <mergeCell ref="AZ58:BD58"/>
    <mergeCell ref="BE58:BI58"/>
    <mergeCell ref="BS58:CG58"/>
    <mergeCell ref="CH58:CL58"/>
    <mergeCell ref="CM58:CQ58"/>
    <mergeCell ref="DV58:DZ58"/>
    <mergeCell ref="CR58:CV58"/>
    <mergeCell ref="CW58:DA58"/>
    <mergeCell ref="DB58:DF58"/>
    <mergeCell ref="DG58:DK58"/>
    <mergeCell ref="DL58:DP58"/>
    <mergeCell ref="DQ58:DU58"/>
    <mergeCell ref="CR57:CV57"/>
    <mergeCell ref="CW57:DA57"/>
    <mergeCell ref="DB57:DF57"/>
    <mergeCell ref="DG57:DK57"/>
    <mergeCell ref="AK57:AO57"/>
    <mergeCell ref="AP57:AT57"/>
    <mergeCell ref="AU57:AY57"/>
    <mergeCell ref="AZ57:BD57"/>
    <mergeCell ref="BE57:BI57"/>
    <mergeCell ref="BS57:CG57"/>
    <mergeCell ref="DV57:DZ57"/>
    <mergeCell ref="B58:P58"/>
    <mergeCell ref="Q58:U58"/>
    <mergeCell ref="V58:Z58"/>
    <mergeCell ref="AA58:AE58"/>
    <mergeCell ref="AF58:AJ58"/>
    <mergeCell ref="AK58:AO58"/>
    <mergeCell ref="AP58:AT58"/>
    <mergeCell ref="CH57:CL57"/>
    <mergeCell ref="CM57:CQ57"/>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AZ28:BD28"/>
    <mergeCell ref="BE28:BI28"/>
    <mergeCell ref="BS28:CG28"/>
    <mergeCell ref="CH28:CL28"/>
    <mergeCell ref="CM28:CQ28"/>
    <mergeCell ref="B30:P30"/>
    <mergeCell ref="Q30:U30"/>
    <mergeCell ref="V30:Z30"/>
    <mergeCell ref="AA30:AE30"/>
    <mergeCell ref="AF30:AJ30"/>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25:BI25"/>
    <mergeCell ref="BS25:CG25"/>
    <mergeCell ref="CH25:CL25"/>
    <mergeCell ref="CM25:CQ25"/>
    <mergeCell ref="CR25:CV25"/>
    <mergeCell ref="CW25:DA25"/>
    <mergeCell ref="DB25:DF25"/>
    <mergeCell ref="DG25:DK25"/>
    <mergeCell ref="DL25:DP25"/>
    <mergeCell ref="DQ25:DU25"/>
    <mergeCell ref="DV25:DZ25"/>
    <mergeCell ref="A26:P27"/>
    <mergeCell ref="Q26:U27"/>
    <mergeCell ref="V26:Z27"/>
    <mergeCell ref="AA26:AE27"/>
    <mergeCell ref="AF26:AJ27"/>
    <mergeCell ref="AK26:AO27"/>
    <mergeCell ref="AP26:AT27"/>
    <mergeCell ref="AU26:AY27"/>
    <mergeCell ref="AZ26:BD27"/>
    <mergeCell ref="BE26:BI27"/>
    <mergeCell ref="BS26:CG26"/>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B22:P22"/>
    <mergeCell ref="Q22:U22"/>
    <mergeCell ref="V22:Z22"/>
    <mergeCell ref="AA22:AE22"/>
    <mergeCell ref="AF22:AJ22"/>
    <mergeCell ref="AZ23:BD23"/>
    <mergeCell ref="BS23:CG23"/>
    <mergeCell ref="CH23:CL23"/>
    <mergeCell ref="CM23:CQ23"/>
    <mergeCell ref="CR23:CV23"/>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B19:P19"/>
    <mergeCell ref="Q19:U19"/>
    <mergeCell ref="V19:Z19"/>
    <mergeCell ref="AA19:AE19"/>
    <mergeCell ref="AF19:AJ19"/>
    <mergeCell ref="CH20:CL20"/>
    <mergeCell ref="CM20:CQ20"/>
    <mergeCell ref="CR20:CV20"/>
    <mergeCell ref="CW20:DA20"/>
    <mergeCell ref="DB20:DF20"/>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B16:P16"/>
    <mergeCell ref="Q16:U16"/>
    <mergeCell ref="V16:Z16"/>
    <mergeCell ref="AA16:AE16"/>
    <mergeCell ref="AF16:AJ16"/>
    <mergeCell ref="CH17:CL17"/>
    <mergeCell ref="CM17:CQ17"/>
    <mergeCell ref="CR17:CV17"/>
    <mergeCell ref="CW17:DA17"/>
    <mergeCell ref="DB17:DF17"/>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B13:P13"/>
    <mergeCell ref="Q13:U13"/>
    <mergeCell ref="V13:Z13"/>
    <mergeCell ref="AA13:AE13"/>
    <mergeCell ref="AF13:AJ13"/>
    <mergeCell ref="CH14:CL14"/>
    <mergeCell ref="CM14:CQ14"/>
    <mergeCell ref="CR14:CV14"/>
    <mergeCell ref="CW14:DA14"/>
    <mergeCell ref="DB14:DF14"/>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B10:P10"/>
    <mergeCell ref="Q10:U10"/>
    <mergeCell ref="V10:Z10"/>
    <mergeCell ref="AA10:AE10"/>
    <mergeCell ref="AF10:AJ10"/>
    <mergeCell ref="CH11:CL11"/>
    <mergeCell ref="CM11:CQ11"/>
    <mergeCell ref="CR11:CV11"/>
    <mergeCell ref="CW11:DA11"/>
    <mergeCell ref="DB11:DF11"/>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B7:P7"/>
    <mergeCell ref="Q7:U7"/>
    <mergeCell ref="V7:Z7"/>
    <mergeCell ref="AA7:AE7"/>
    <mergeCell ref="AF7:AJ7"/>
    <mergeCell ref="CH8:CL8"/>
    <mergeCell ref="CM8:CQ8"/>
    <mergeCell ref="CR8:CV8"/>
    <mergeCell ref="CW8:DA8"/>
    <mergeCell ref="DB8:DF8"/>
    <mergeCell ref="DJ2:DO2"/>
    <mergeCell ref="DQ2:DZ2"/>
    <mergeCell ref="A4:AY4"/>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43" customWidth="1"/>
    <col min="37" max="16384" width="9" style="42" hidden="1"/>
  </cols>
  <sheetData>
    <row r="1" spans="2:36" ht="13.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row>
    <row r="2" spans="2:36" ht="13.2"/>
    <row r="3" spans="2:36" ht="13.2"/>
    <row r="4" spans="2:36" ht="13.2"/>
    <row r="5" spans="2:36" ht="13.2"/>
    <row r="6" spans="2:36" ht="13.2"/>
    <row r="7" spans="2:36" ht="13.2"/>
    <row r="8" spans="2:36" ht="13.2"/>
    <row r="9" spans="2:36" ht="13.2"/>
    <row r="10" spans="2:36" ht="13.2"/>
    <row r="11" spans="2:36" ht="13.2"/>
    <row r="12" spans="2:36" ht="13.2"/>
    <row r="13" spans="2:36" ht="13.2"/>
    <row r="14" spans="2:36" ht="13.2"/>
    <row r="15" spans="2:36" ht="13.2"/>
    <row r="16" spans="2:36" ht="13.2">
      <c r="AJ16" s="42"/>
    </row>
    <row r="17" spans="34:36" ht="13.2">
      <c r="AJ17" s="42"/>
    </row>
    <row r="18" spans="34:36" ht="13.2"/>
    <row r="19" spans="34:36" ht="13.2"/>
    <row r="20" spans="34:36" ht="13.2">
      <c r="AI20" s="42"/>
      <c r="AJ20" s="42"/>
    </row>
    <row r="21" spans="34:36" ht="13.2">
      <c r="AJ21" s="42"/>
    </row>
    <row r="22" spans="34:36" ht="13.2"/>
    <row r="23" spans="34:36" ht="13.2">
      <c r="AI23" s="42"/>
      <c r="AJ23" s="42"/>
    </row>
    <row r="24" spans="34:36" ht="13.2">
      <c r="AJ24" s="42"/>
    </row>
    <row r="25" spans="34:36" ht="13.2">
      <c r="AJ25" s="42"/>
    </row>
    <row r="26" spans="34:36" ht="13.2">
      <c r="AI26" s="42"/>
      <c r="AJ26" s="42"/>
    </row>
    <row r="27" spans="34:36" ht="13.2"/>
    <row r="28" spans="34:36" ht="13.2">
      <c r="AI28" s="42"/>
      <c r="AJ28" s="42"/>
    </row>
    <row r="29" spans="34:36" ht="13.2">
      <c r="AJ29" s="42"/>
    </row>
    <row r="30" spans="34:36" ht="13.2"/>
    <row r="31" spans="34:36" ht="13.2">
      <c r="AH31" s="42"/>
      <c r="AI31" s="42"/>
      <c r="AJ31" s="42"/>
    </row>
    <row r="32" spans="34:36" ht="13.2"/>
    <row r="33" spans="28:36" ht="13.2">
      <c r="AI33" s="42"/>
      <c r="AJ33" s="42"/>
    </row>
    <row r="34" spans="28:36" ht="13.2">
      <c r="AF34" s="42"/>
    </row>
    <row r="35" spans="28:36" ht="13.2">
      <c r="AB35" s="42"/>
      <c r="AC35" s="42"/>
      <c r="AD35" s="42"/>
      <c r="AF35" s="42"/>
      <c r="AG35" s="42"/>
      <c r="AH35" s="42"/>
      <c r="AI35" s="42"/>
      <c r="AJ35" s="42"/>
    </row>
    <row r="36" spans="28:36" ht="13.2"/>
    <row r="37" spans="28:36" ht="13.2">
      <c r="AE37" s="42"/>
      <c r="AJ37" s="42"/>
    </row>
    <row r="38" spans="28:36" ht="13.2">
      <c r="AB38" s="42"/>
      <c r="AC38" s="42"/>
      <c r="AD38" s="42"/>
      <c r="AE38" s="42"/>
      <c r="AG38" s="42"/>
      <c r="AH38" s="42"/>
      <c r="AI38" s="42"/>
      <c r="AJ38" s="42"/>
    </row>
    <row r="39" spans="28:36" ht="13.2"/>
    <row r="40" spans="28:36" ht="13.2"/>
    <row r="41" spans="28:36" ht="13.2"/>
    <row r="42" spans="28:36" ht="13.2"/>
    <row r="43" spans="28:36" ht="13.2"/>
    <row r="44" spans="28:36" ht="13.2"/>
    <row r="45" spans="28:36" ht="13.2"/>
    <row r="46" spans="28:36" ht="13.2"/>
    <row r="47" spans="28:36" ht="13.2"/>
    <row r="48" spans="28:36" ht="13.2"/>
    <row r="49" spans="22:36" ht="13.2">
      <c r="AG49" s="42"/>
      <c r="AH49" s="42"/>
      <c r="AI49" s="42"/>
      <c r="AJ49" s="42"/>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42"/>
      <c r="AA63" s="42"/>
    </row>
    <row r="64" spans="22:36" ht="13.2">
      <c r="V64" s="42"/>
    </row>
    <row r="65" spans="15:36" ht="13.2">
      <c r="X65" s="42"/>
      <c r="Z65" s="42"/>
      <c r="AC65" s="42"/>
    </row>
    <row r="66" spans="15:36" ht="13.2">
      <c r="Q66" s="42"/>
      <c r="S66" s="42"/>
      <c r="U66" s="42"/>
      <c r="AF66" s="42"/>
    </row>
    <row r="67" spans="15:36" ht="13.2">
      <c r="O67" s="42"/>
      <c r="P67" s="42"/>
      <c r="R67" s="42"/>
      <c r="T67" s="42"/>
      <c r="Y67" s="42"/>
      <c r="AB67" s="42"/>
      <c r="AD67" s="42"/>
      <c r="AE67" s="42"/>
      <c r="AG67" s="42"/>
      <c r="AH67" s="42"/>
      <c r="AI67" s="42"/>
      <c r="AJ67" s="42"/>
    </row>
    <row r="68" spans="15:36" ht="13.2"/>
    <row r="69" spans="15:36" ht="13.2"/>
    <row r="70" spans="15:36" ht="13.2"/>
    <row r="71" spans="15:36" ht="13.2"/>
    <row r="72" spans="15:36" ht="13.2">
      <c r="AJ72" s="42"/>
    </row>
    <row r="73" spans="15:36" ht="13.2">
      <c r="AJ73" s="42"/>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42"/>
    </row>
    <row r="97" spans="24:36" ht="13.2">
      <c r="AA97" s="42"/>
    </row>
    <row r="98" spans="24:36" ht="13.2" hidden="1">
      <c r="AA98" s="42"/>
    </row>
    <row r="99" spans="24:36" ht="13.2" hidden="1">
      <c r="AA99" s="42"/>
    </row>
    <row r="100" spans="24:36" ht="13.2" hidden="1"/>
    <row r="101" spans="24:36" ht="12" hidden="1" customHeight="1">
      <c r="X101" s="42"/>
      <c r="Y101" s="42"/>
      <c r="Z101" s="42"/>
      <c r="AC101" s="42"/>
    </row>
    <row r="102" spans="24:36" ht="1.5" hidden="1" customHeight="1">
      <c r="AC102" s="42"/>
      <c r="AF102" s="42"/>
    </row>
    <row r="103" spans="24:36" ht="13.2" hidden="1">
      <c r="AB103" s="42"/>
      <c r="AD103" s="42"/>
      <c r="AE103" s="42"/>
      <c r="AF103" s="42"/>
      <c r="AG103" s="42"/>
      <c r="AH103" s="42"/>
      <c r="AI103" s="42"/>
      <c r="AJ103" s="42"/>
    </row>
    <row r="104" spans="24:36" ht="13.2" hidden="1">
      <c r="AD104" s="42"/>
      <c r="AE104" s="42"/>
      <c r="AG104" s="42"/>
      <c r="AH104" s="42"/>
      <c r="AI104" s="42"/>
      <c r="AJ104" s="42"/>
    </row>
    <row r="105" spans="24:36" ht="12.75" hidden="1" customHeight="1"/>
    <row r="106" spans="24:36" ht="13.2" hidden="1"/>
    <row r="107" spans="24:36" ht="13.2" hidden="1"/>
    <row r="108" spans="24:36" ht="13.2" hidden="1"/>
    <row r="109" spans="24:36" ht="13.2" hidden="1"/>
    <row r="110" spans="24:36" ht="13.2" hidden="1"/>
  </sheetData>
  <sheetProtection password="851F"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09375" style="43" customWidth="1"/>
    <col min="2" max="15" width="9" style="43" customWidth="1"/>
    <col min="16" max="16" width="9.109375" style="43" bestFit="1" customWidth="1"/>
    <col min="17" max="34" width="9" style="43" customWidth="1"/>
    <col min="35" max="16384" width="9" style="42" hidden="1"/>
  </cols>
  <sheetData>
    <row r="1" spans="2:34" ht="13.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ht="13.2"/>
    <row r="3" spans="2:34" ht="13.2"/>
    <row r="4" spans="2:34" ht="13.2">
      <c r="R4" s="42"/>
      <c r="S4" s="42"/>
      <c r="T4" s="42"/>
      <c r="U4" s="42"/>
      <c r="V4" s="42"/>
      <c r="W4" s="42"/>
      <c r="X4" s="42"/>
      <c r="Y4" s="42"/>
      <c r="Z4" s="42"/>
      <c r="AA4" s="42"/>
      <c r="AB4" s="42"/>
      <c r="AC4" s="42"/>
      <c r="AD4" s="42"/>
      <c r="AE4" s="42"/>
      <c r="AF4" s="42"/>
      <c r="AG4" s="42"/>
      <c r="AH4" s="42"/>
    </row>
    <row r="5" spans="2:34" ht="13.2">
      <c r="R5" s="42"/>
      <c r="S5" s="42"/>
      <c r="T5" s="42"/>
      <c r="U5" s="42"/>
      <c r="V5" s="42"/>
      <c r="W5" s="42"/>
      <c r="X5" s="42"/>
      <c r="Y5" s="42"/>
      <c r="Z5" s="42"/>
      <c r="AA5" s="42"/>
      <c r="AB5" s="42"/>
      <c r="AC5" s="42"/>
      <c r="AD5" s="42"/>
      <c r="AE5" s="42"/>
      <c r="AF5" s="42"/>
      <c r="AG5" s="42"/>
      <c r="AH5" s="42"/>
    </row>
    <row r="6" spans="2:34" ht="13.2"/>
    <row r="7" spans="2:34" ht="13.2"/>
    <row r="8" spans="2:34" ht="13.2"/>
    <row r="9" spans="2:34" ht="13.2"/>
    <row r="10" spans="2:34" ht="13.2"/>
    <row r="11" spans="2:34" ht="13.2"/>
    <row r="12" spans="2:34" ht="13.2"/>
    <row r="13" spans="2:34" ht="13.2"/>
    <row r="14" spans="2:34" ht="13.2"/>
    <row r="15" spans="2:34" ht="13.2"/>
    <row r="16" spans="2:34" ht="13.2"/>
    <row r="17" spans="9:34" ht="13.2"/>
    <row r="18" spans="9:34" ht="13.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row>
    <row r="19" spans="9:34" ht="13.2"/>
    <row r="20" spans="9:34" ht="13.2"/>
    <row r="21" spans="9:34" ht="13.2">
      <c r="AH21" s="42"/>
    </row>
    <row r="22" spans="9:34" ht="13.2">
      <c r="AE22" s="42"/>
      <c r="AF22" s="42"/>
      <c r="AG22" s="42"/>
      <c r="AH22" s="42"/>
    </row>
    <row r="23" spans="9:34" ht="13.2">
      <c r="U23" s="42"/>
      <c r="V23" s="42"/>
      <c r="W23" s="42"/>
      <c r="X23" s="42"/>
      <c r="Y23" s="42"/>
      <c r="Z23" s="42"/>
      <c r="AA23" s="42"/>
      <c r="AB23" s="42"/>
      <c r="AC23" s="42"/>
      <c r="AD23" s="42"/>
      <c r="AE23" s="42"/>
      <c r="AF23" s="42"/>
      <c r="AG23" s="42"/>
      <c r="AH23" s="42"/>
    </row>
    <row r="24" spans="9:34" ht="13.2"/>
    <row r="25" spans="9:34" ht="13.2"/>
    <row r="26" spans="9:34" ht="13.2"/>
    <row r="27" spans="9:34" ht="13.2"/>
    <row r="28" spans="9:34" ht="13.2"/>
    <row r="29" spans="9:34" ht="13.2"/>
    <row r="30" spans="9:34" ht="13.2"/>
    <row r="31" spans="9:34" ht="13.2"/>
    <row r="32" spans="9:34" ht="13.2"/>
    <row r="33" spans="15:34" ht="13.2"/>
    <row r="34" spans="15:34" ht="13.2"/>
    <row r="35" spans="15:34" ht="13.2">
      <c r="V35" s="42"/>
      <c r="W35" s="42"/>
      <c r="X35" s="42"/>
      <c r="Y35" s="42"/>
      <c r="Z35" s="42"/>
      <c r="AA35" s="42"/>
      <c r="AB35" s="42"/>
      <c r="AC35" s="42"/>
      <c r="AD35" s="42"/>
      <c r="AE35" s="42"/>
      <c r="AF35" s="42"/>
      <c r="AG35" s="42"/>
      <c r="AH35" s="42"/>
    </row>
    <row r="36" spans="15:34" ht="13.2"/>
    <row r="37" spans="15:34" ht="13.2">
      <c r="AH37" s="42"/>
    </row>
    <row r="38" spans="15:34" ht="13.2">
      <c r="AE38" s="42"/>
      <c r="AF38" s="42"/>
      <c r="AG38" s="42"/>
      <c r="AH38" s="42"/>
    </row>
    <row r="39" spans="15:34" ht="13.2"/>
    <row r="40" spans="15:34" ht="13.2"/>
    <row r="41" spans="15:34" ht="13.2"/>
    <row r="42" spans="15:34" ht="13.2"/>
    <row r="43" spans="15:34" ht="13.2">
      <c r="O43" s="42"/>
      <c r="P43" s="42"/>
      <c r="Q43" s="42"/>
      <c r="R43" s="42"/>
      <c r="S43" s="42"/>
      <c r="T43" s="42"/>
      <c r="U43" s="42"/>
      <c r="V43" s="42"/>
      <c r="W43" s="42"/>
      <c r="X43" s="42"/>
      <c r="Y43" s="42"/>
      <c r="Z43" s="42"/>
      <c r="AA43" s="42"/>
      <c r="AB43" s="42"/>
      <c r="AC43" s="42"/>
      <c r="AD43" s="42"/>
      <c r="AE43" s="42"/>
      <c r="AF43" s="42"/>
      <c r="AG43" s="42"/>
      <c r="AH43" s="42"/>
    </row>
    <row r="44" spans="15:34" ht="13.2">
      <c r="AH44" s="42"/>
    </row>
    <row r="45" spans="15:34" ht="13.2"/>
    <row r="46" spans="15:34" ht="13.2">
      <c r="W46" s="42"/>
      <c r="X46" s="42"/>
      <c r="Y46" s="42"/>
      <c r="Z46" s="42"/>
      <c r="AA46" s="42"/>
      <c r="AB46" s="42"/>
      <c r="AC46" s="42"/>
      <c r="AD46" s="42"/>
      <c r="AE46" s="42"/>
      <c r="AF46" s="42"/>
      <c r="AG46" s="42"/>
      <c r="AH46" s="42"/>
    </row>
    <row r="47" spans="15:34" ht="13.2"/>
    <row r="48" spans="15:34" ht="13.2"/>
    <row r="49" spans="22:34" ht="13.2"/>
    <row r="50" spans="22:34" ht="13.2">
      <c r="V50" s="42"/>
      <c r="W50" s="42"/>
      <c r="X50" s="42"/>
      <c r="Y50" s="42"/>
      <c r="Z50" s="42"/>
      <c r="AA50" s="42"/>
      <c r="AB50" s="42"/>
      <c r="AC50" s="42"/>
      <c r="AD50" s="42"/>
      <c r="AE50" s="42"/>
      <c r="AF50" s="42"/>
      <c r="AG50" s="42"/>
      <c r="AH50" s="42"/>
    </row>
    <row r="51" spans="22:34" ht="13.2"/>
    <row r="52" spans="22:34" ht="13.2"/>
    <row r="53" spans="22:34" ht="13.2">
      <c r="AH53" s="42"/>
    </row>
    <row r="54" spans="22:34" ht="13.2"/>
    <row r="55" spans="22:34" ht="13.2"/>
    <row r="56" spans="22:34" ht="13.2"/>
    <row r="57" spans="22:34" ht="13.2"/>
    <row r="58" spans="22:34" ht="13.2"/>
    <row r="59" spans="22:34" ht="13.2"/>
    <row r="60" spans="22:34" ht="13.2"/>
    <row r="61" spans="22:34" ht="13.2"/>
    <row r="62" spans="22:34" ht="13.2"/>
    <row r="63" spans="22:34" ht="13.2"/>
    <row r="64" spans="22:34" ht="13.2"/>
    <row r="65" spans="25:34" ht="13.2"/>
    <row r="66" spans="25:34" ht="13.2"/>
    <row r="67" spans="25:34" ht="13.2">
      <c r="Y67" s="42"/>
      <c r="Z67" s="42"/>
      <c r="AA67" s="42"/>
      <c r="AB67" s="42"/>
      <c r="AC67" s="42"/>
      <c r="AD67" s="42"/>
      <c r="AE67" s="42"/>
      <c r="AF67" s="42"/>
      <c r="AG67" s="42"/>
      <c r="AH67" s="42"/>
    </row>
    <row r="68" spans="25:34" ht="13.2"/>
    <row r="69" spans="25:34" ht="13.2"/>
    <row r="70" spans="25:34" ht="13.2"/>
    <row r="71" spans="25:34" ht="13.2"/>
    <row r="72" spans="25:34" ht="13.2"/>
    <row r="73" spans="25:34" ht="13.2"/>
    <row r="74" spans="25:34" ht="13.2"/>
    <row r="75" spans="25:34" ht="13.2"/>
    <row r="76" spans="25:34" ht="13.2"/>
    <row r="77" spans="25:34" ht="13.2"/>
    <row r="78" spans="25:34" ht="13.2"/>
    <row r="79" spans="25:34" ht="13.2"/>
    <row r="80" spans="25: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0" customHeight="1" zeroHeight="1"/>
  <cols>
    <col min="1" max="6" width="14.88671875" style="3" customWidth="1"/>
    <col min="7" max="8" width="15.88671875" style="3" customWidth="1"/>
    <col min="9" max="14" width="16.109375" style="3" customWidth="1"/>
    <col min="15" max="15" width="6.109375" style="13" customWidth="1"/>
    <col min="16" max="16" width="3" style="12" customWidth="1"/>
    <col min="17" max="17" width="19.109375" style="3" hidden="1" customWidth="1"/>
    <col min="18" max="22" width="12.6640625" style="3" hidden="1" customWidth="1"/>
    <col min="23" max="16384" width="8.6640625" style="3" hidden="1"/>
  </cols>
  <sheetData>
    <row r="1" spans="1:16" ht="13.2">
      <c r="O1" s="4"/>
      <c r="P1" s="4"/>
    </row>
    <row r="2" spans="1:16" ht="13.2">
      <c r="O2" s="4"/>
      <c r="P2" s="4"/>
    </row>
    <row r="3" spans="1:16" ht="13.2">
      <c r="O3" s="4"/>
      <c r="P3" s="4"/>
    </row>
    <row r="4" spans="1:16" ht="13.2">
      <c r="O4" s="4"/>
      <c r="P4" s="4"/>
    </row>
    <row r="5" spans="1:16" ht="16.2">
      <c r="A5" s="19" t="s">
        <v>519</v>
      </c>
      <c r="B5" s="8"/>
      <c r="C5" s="8"/>
      <c r="D5" s="8"/>
      <c r="E5" s="8"/>
      <c r="F5" s="8"/>
      <c r="G5" s="8"/>
      <c r="H5" s="8"/>
      <c r="I5" s="8"/>
      <c r="J5" s="8"/>
      <c r="K5" s="8"/>
      <c r="L5" s="8"/>
      <c r="M5" s="8"/>
      <c r="N5" s="8"/>
      <c r="O5" s="10"/>
    </row>
    <row r="6" spans="1:16" ht="13.2">
      <c r="A6" s="12"/>
      <c r="B6" s="4"/>
      <c r="C6" s="4"/>
      <c r="D6" s="4"/>
      <c r="E6" s="4"/>
      <c r="F6" s="4"/>
      <c r="G6" s="206" t="s">
        <v>518</v>
      </c>
      <c r="H6" s="206"/>
      <c r="I6" s="206"/>
      <c r="J6" s="206"/>
      <c r="K6" s="4"/>
      <c r="L6" s="4"/>
      <c r="M6" s="4"/>
      <c r="N6" s="4"/>
    </row>
    <row r="7" spans="1:16" ht="13.2">
      <c r="A7" s="12"/>
      <c r="B7" s="4"/>
      <c r="C7" s="4"/>
      <c r="D7" s="4"/>
      <c r="E7" s="4"/>
      <c r="F7" s="4"/>
      <c r="G7" s="205"/>
      <c r="H7" s="204"/>
      <c r="I7" s="204"/>
      <c r="J7" s="203"/>
      <c r="K7" s="1153" t="s">
        <v>484</v>
      </c>
      <c r="L7" s="202"/>
      <c r="M7" s="201" t="s">
        <v>500</v>
      </c>
      <c r="N7" s="200"/>
    </row>
    <row r="8" spans="1:16" ht="13.2">
      <c r="A8" s="12"/>
      <c r="B8" s="4"/>
      <c r="C8" s="4"/>
      <c r="D8" s="4"/>
      <c r="E8" s="4"/>
      <c r="F8" s="4"/>
      <c r="G8" s="199"/>
      <c r="H8" s="198"/>
      <c r="I8" s="198"/>
      <c r="J8" s="197"/>
      <c r="K8" s="1154"/>
      <c r="L8" s="196" t="s">
        <v>499</v>
      </c>
      <c r="M8" s="195" t="s">
        <v>498</v>
      </c>
      <c r="N8" s="194" t="s">
        <v>497</v>
      </c>
    </row>
    <row r="9" spans="1:16" ht="13.2">
      <c r="A9" s="12"/>
      <c r="B9" s="4"/>
      <c r="C9" s="4"/>
      <c r="D9" s="4"/>
      <c r="E9" s="4"/>
      <c r="F9" s="4"/>
      <c r="G9" s="1147" t="s">
        <v>517</v>
      </c>
      <c r="H9" s="1148"/>
      <c r="I9" s="1148"/>
      <c r="J9" s="1149"/>
      <c r="K9" s="235">
        <v>110351486</v>
      </c>
      <c r="L9" s="234">
        <v>77803</v>
      </c>
      <c r="M9" s="233">
        <v>62452</v>
      </c>
      <c r="N9" s="232">
        <v>24.6</v>
      </c>
    </row>
    <row r="10" spans="1:16" ht="13.2">
      <c r="A10" s="12"/>
      <c r="B10" s="4"/>
      <c r="C10" s="4"/>
      <c r="D10" s="4"/>
      <c r="E10" s="4"/>
      <c r="F10" s="4"/>
      <c r="G10" s="1147" t="s">
        <v>516</v>
      </c>
      <c r="H10" s="1148"/>
      <c r="I10" s="1148"/>
      <c r="J10" s="1149"/>
      <c r="K10" s="231">
        <v>1574015</v>
      </c>
      <c r="L10" s="230">
        <v>1110</v>
      </c>
      <c r="M10" s="229">
        <v>1462</v>
      </c>
      <c r="N10" s="228">
        <v>-24.1</v>
      </c>
    </row>
    <row r="11" spans="1:16" ht="13.5" customHeight="1">
      <c r="A11" s="12"/>
      <c r="B11" s="4"/>
      <c r="C11" s="4"/>
      <c r="D11" s="4"/>
      <c r="E11" s="4"/>
      <c r="F11" s="4"/>
      <c r="G11" s="1147" t="s">
        <v>515</v>
      </c>
      <c r="H11" s="1148"/>
      <c r="I11" s="1148"/>
      <c r="J11" s="1149"/>
      <c r="K11" s="231">
        <v>5219</v>
      </c>
      <c r="L11" s="230">
        <v>4</v>
      </c>
      <c r="M11" s="229">
        <v>131</v>
      </c>
      <c r="N11" s="228">
        <v>-96.9</v>
      </c>
    </row>
    <row r="12" spans="1:16" ht="13.5" customHeight="1">
      <c r="A12" s="12"/>
      <c r="B12" s="4"/>
      <c r="C12" s="4"/>
      <c r="D12" s="4"/>
      <c r="E12" s="4"/>
      <c r="F12" s="4"/>
      <c r="G12" s="1147" t="s">
        <v>514</v>
      </c>
      <c r="H12" s="1148"/>
      <c r="I12" s="1148"/>
      <c r="J12" s="1149"/>
      <c r="K12" s="231">
        <v>1841211</v>
      </c>
      <c r="L12" s="230">
        <v>1298</v>
      </c>
      <c r="M12" s="229">
        <v>1277</v>
      </c>
      <c r="N12" s="228">
        <v>1.6</v>
      </c>
    </row>
    <row r="13" spans="1:16" ht="13.5" customHeight="1">
      <c r="A13" s="12"/>
      <c r="B13" s="4"/>
      <c r="C13" s="4"/>
      <c r="D13" s="4"/>
      <c r="E13" s="4"/>
      <c r="F13" s="4"/>
      <c r="G13" s="1147" t="s">
        <v>513</v>
      </c>
      <c r="H13" s="1148"/>
      <c r="I13" s="1148"/>
      <c r="J13" s="1149"/>
      <c r="K13" s="231" t="s">
        <v>376</v>
      </c>
      <c r="L13" s="230" t="s">
        <v>376</v>
      </c>
      <c r="M13" s="229">
        <v>5</v>
      </c>
      <c r="N13" s="228" t="s">
        <v>376</v>
      </c>
    </row>
    <row r="14" spans="1:16" ht="13.5" customHeight="1">
      <c r="A14" s="12"/>
      <c r="B14" s="4"/>
      <c r="C14" s="4"/>
      <c r="D14" s="4"/>
      <c r="E14" s="4"/>
      <c r="F14" s="4"/>
      <c r="G14" s="1147" t="s">
        <v>512</v>
      </c>
      <c r="H14" s="1148"/>
      <c r="I14" s="1148"/>
      <c r="J14" s="1149"/>
      <c r="K14" s="231">
        <v>4836473</v>
      </c>
      <c r="L14" s="230">
        <v>3410</v>
      </c>
      <c r="M14" s="229">
        <v>1919</v>
      </c>
      <c r="N14" s="228">
        <v>77.7</v>
      </c>
    </row>
    <row r="15" spans="1:16" ht="13.5" customHeight="1">
      <c r="A15" s="12"/>
      <c r="B15" s="4"/>
      <c r="C15" s="4"/>
      <c r="D15" s="4"/>
      <c r="E15" s="4"/>
      <c r="F15" s="4"/>
      <c r="G15" s="1147" t="s">
        <v>511</v>
      </c>
      <c r="H15" s="1148"/>
      <c r="I15" s="1148"/>
      <c r="J15" s="1149"/>
      <c r="K15" s="231">
        <v>1107984</v>
      </c>
      <c r="L15" s="230">
        <v>781</v>
      </c>
      <c r="M15" s="229">
        <v>1219</v>
      </c>
      <c r="N15" s="228">
        <v>-35.9</v>
      </c>
    </row>
    <row r="16" spans="1:16" ht="13.2">
      <c r="A16" s="12"/>
      <c r="B16" s="4"/>
      <c r="C16" s="4"/>
      <c r="D16" s="4"/>
      <c r="E16" s="4"/>
      <c r="F16" s="4"/>
      <c r="G16" s="1150" t="s">
        <v>510</v>
      </c>
      <c r="H16" s="1151"/>
      <c r="I16" s="1151"/>
      <c r="J16" s="1152"/>
      <c r="K16" s="230">
        <v>-9770056</v>
      </c>
      <c r="L16" s="230">
        <v>-6888</v>
      </c>
      <c r="M16" s="229">
        <v>-4920</v>
      </c>
      <c r="N16" s="228">
        <v>40</v>
      </c>
    </row>
    <row r="17" spans="1:16" ht="13.2">
      <c r="A17" s="12"/>
      <c r="B17" s="4"/>
      <c r="C17" s="4"/>
      <c r="D17" s="4"/>
      <c r="E17" s="4"/>
      <c r="F17" s="4"/>
      <c r="G17" s="1150" t="s">
        <v>43</v>
      </c>
      <c r="H17" s="1151"/>
      <c r="I17" s="1151"/>
      <c r="J17" s="1152"/>
      <c r="K17" s="230">
        <v>109946332</v>
      </c>
      <c r="L17" s="230">
        <v>77518</v>
      </c>
      <c r="M17" s="229">
        <v>63546</v>
      </c>
      <c r="N17" s="228">
        <v>22</v>
      </c>
    </row>
    <row r="18" spans="1:16" ht="13.2">
      <c r="A18" s="12"/>
      <c r="B18" s="4"/>
      <c r="C18" s="4"/>
      <c r="D18" s="4"/>
      <c r="E18" s="4"/>
      <c r="F18" s="4"/>
      <c r="G18" s="4"/>
      <c r="H18" s="4"/>
      <c r="I18" s="4"/>
      <c r="J18" s="4"/>
      <c r="K18" s="4"/>
      <c r="L18" s="4"/>
      <c r="M18" s="181"/>
      <c r="N18" s="181"/>
    </row>
    <row r="19" spans="1:16" ht="13.2">
      <c r="A19" s="12"/>
      <c r="B19" s="4"/>
      <c r="C19" s="4"/>
      <c r="D19" s="4"/>
      <c r="E19" s="4"/>
      <c r="F19" s="4"/>
      <c r="G19" s="4" t="s">
        <v>509</v>
      </c>
      <c r="H19" s="4"/>
      <c r="I19" s="4"/>
      <c r="J19" s="4"/>
      <c r="K19" s="4"/>
      <c r="L19" s="4"/>
      <c r="M19" s="4"/>
      <c r="N19" s="4"/>
    </row>
    <row r="20" spans="1:16" ht="13.2">
      <c r="A20" s="12"/>
      <c r="B20" s="4"/>
      <c r="C20" s="4"/>
      <c r="D20" s="4"/>
      <c r="E20" s="4"/>
      <c r="F20" s="4"/>
      <c r="G20" s="227"/>
      <c r="H20" s="226"/>
      <c r="I20" s="226"/>
      <c r="J20" s="225"/>
      <c r="K20" s="224" t="s">
        <v>508</v>
      </c>
      <c r="L20" s="223" t="s">
        <v>507</v>
      </c>
      <c r="M20" s="222" t="s">
        <v>506</v>
      </c>
      <c r="N20" s="221"/>
    </row>
    <row r="21" spans="1:16" s="208" customFormat="1" ht="13.2">
      <c r="A21" s="209"/>
      <c r="B21" s="206"/>
      <c r="C21" s="206"/>
      <c r="D21" s="206"/>
      <c r="E21" s="206"/>
      <c r="F21" s="206"/>
      <c r="G21" s="1155" t="s">
        <v>505</v>
      </c>
      <c r="H21" s="1156"/>
      <c r="I21" s="1156"/>
      <c r="J21" s="1157"/>
      <c r="K21" s="220">
        <v>11.81</v>
      </c>
      <c r="L21" s="219">
        <v>10.75</v>
      </c>
      <c r="M21" s="218">
        <v>1.06</v>
      </c>
      <c r="N21" s="206"/>
      <c r="O21" s="214"/>
      <c r="P21" s="209"/>
    </row>
    <row r="22" spans="1:16" s="208" customFormat="1" ht="13.2">
      <c r="A22" s="209"/>
      <c r="B22" s="206"/>
      <c r="C22" s="206"/>
      <c r="D22" s="206"/>
      <c r="E22" s="206"/>
      <c r="F22" s="206"/>
      <c r="G22" s="1155" t="s">
        <v>504</v>
      </c>
      <c r="H22" s="1156"/>
      <c r="I22" s="1156"/>
      <c r="J22" s="1157"/>
      <c r="K22" s="217">
        <v>102.6</v>
      </c>
      <c r="L22" s="216">
        <v>99.9</v>
      </c>
      <c r="M22" s="215">
        <v>2.7</v>
      </c>
      <c r="N22" s="181"/>
      <c r="O22" s="214"/>
      <c r="P22" s="209"/>
    </row>
    <row r="23" spans="1:16" s="208" customFormat="1" ht="13.2">
      <c r="A23" s="209"/>
      <c r="B23" s="206"/>
      <c r="C23" s="206"/>
      <c r="D23" s="206"/>
      <c r="E23" s="206"/>
      <c r="F23" s="206"/>
      <c r="G23" s="206"/>
      <c r="H23" s="206"/>
      <c r="I23" s="206"/>
      <c r="J23" s="206"/>
      <c r="K23" s="206"/>
      <c r="L23" s="181"/>
      <c r="M23" s="181"/>
      <c r="N23" s="181"/>
      <c r="O23" s="214"/>
      <c r="P23" s="209"/>
    </row>
    <row r="24" spans="1:16" s="208" customFormat="1" ht="13.2">
      <c r="A24" s="209"/>
      <c r="B24" s="206"/>
      <c r="C24" s="206"/>
      <c r="D24" s="206"/>
      <c r="E24" s="206"/>
      <c r="F24" s="206"/>
      <c r="G24" s="206"/>
      <c r="H24" s="206"/>
      <c r="I24" s="206"/>
      <c r="J24" s="206"/>
      <c r="K24" s="206"/>
      <c r="L24" s="181"/>
      <c r="M24" s="181"/>
      <c r="N24" s="181"/>
      <c r="O24" s="214"/>
      <c r="P24" s="209"/>
    </row>
    <row r="25" spans="1:16" s="208" customFormat="1" ht="13.2">
      <c r="A25" s="213"/>
      <c r="B25" s="212"/>
      <c r="C25" s="212"/>
      <c r="D25" s="212"/>
      <c r="E25" s="212"/>
      <c r="F25" s="212"/>
      <c r="G25" s="212"/>
      <c r="H25" s="212"/>
      <c r="I25" s="212"/>
      <c r="J25" s="212"/>
      <c r="K25" s="212"/>
      <c r="L25" s="211"/>
      <c r="M25" s="211"/>
      <c r="N25" s="211"/>
      <c r="O25" s="210"/>
      <c r="P25" s="209"/>
    </row>
    <row r="26" spans="1:16" s="208" customFormat="1" ht="13.2">
      <c r="A26" s="206" t="s">
        <v>503</v>
      </c>
      <c r="B26" s="206"/>
      <c r="C26" s="206"/>
      <c r="D26" s="206"/>
      <c r="E26" s="206"/>
      <c r="F26" s="206"/>
      <c r="G26" s="206"/>
      <c r="H26" s="206"/>
      <c r="I26" s="206"/>
      <c r="J26" s="206"/>
      <c r="K26" s="206"/>
      <c r="L26" s="181"/>
      <c r="M26" s="181"/>
      <c r="N26" s="181"/>
      <c r="O26" s="206"/>
      <c r="P26" s="206"/>
    </row>
    <row r="27" spans="1:16" ht="13.2">
      <c r="K27" s="4"/>
      <c r="L27" s="4"/>
      <c r="M27" s="4"/>
      <c r="N27" s="4"/>
      <c r="O27" s="4"/>
      <c r="P27" s="4"/>
    </row>
    <row r="28" spans="1:16" ht="16.2">
      <c r="A28" s="19" t="s">
        <v>502</v>
      </c>
      <c r="B28" s="8"/>
      <c r="C28" s="8"/>
      <c r="D28" s="8"/>
      <c r="E28" s="8"/>
      <c r="F28" s="8"/>
      <c r="G28" s="8"/>
      <c r="H28" s="8"/>
      <c r="I28" s="8"/>
      <c r="J28" s="8"/>
      <c r="K28" s="8"/>
      <c r="L28" s="8"/>
      <c r="M28" s="8"/>
      <c r="N28" s="8"/>
      <c r="O28" s="207"/>
    </row>
    <row r="29" spans="1:16" ht="13.2">
      <c r="A29" s="12"/>
      <c r="B29" s="4"/>
      <c r="C29" s="4"/>
      <c r="D29" s="4"/>
      <c r="E29" s="4"/>
      <c r="F29" s="4"/>
      <c r="G29" s="206" t="s">
        <v>501</v>
      </c>
      <c r="H29" s="206"/>
      <c r="I29" s="206"/>
      <c r="J29" s="206"/>
      <c r="K29" s="4"/>
      <c r="L29" s="4"/>
      <c r="M29" s="4"/>
      <c r="N29" s="4"/>
      <c r="O29" s="182"/>
    </row>
    <row r="30" spans="1:16" ht="13.2">
      <c r="A30" s="12"/>
      <c r="B30" s="4"/>
      <c r="C30" s="4"/>
      <c r="D30" s="4"/>
      <c r="E30" s="4"/>
      <c r="F30" s="4"/>
      <c r="G30" s="205"/>
      <c r="H30" s="204"/>
      <c r="I30" s="204"/>
      <c r="J30" s="203"/>
      <c r="K30" s="1153" t="s">
        <v>484</v>
      </c>
      <c r="L30" s="202"/>
      <c r="M30" s="201" t="s">
        <v>500</v>
      </c>
      <c r="N30" s="200"/>
    </row>
    <row r="31" spans="1:16" ht="13.2">
      <c r="A31" s="12"/>
      <c r="B31" s="4"/>
      <c r="C31" s="4"/>
      <c r="D31" s="4"/>
      <c r="E31" s="4"/>
      <c r="F31" s="4"/>
      <c r="G31" s="199"/>
      <c r="H31" s="198"/>
      <c r="I31" s="198"/>
      <c r="J31" s="197"/>
      <c r="K31" s="1154"/>
      <c r="L31" s="196" t="s">
        <v>499</v>
      </c>
      <c r="M31" s="195" t="s">
        <v>498</v>
      </c>
      <c r="N31" s="194" t="s">
        <v>497</v>
      </c>
    </row>
    <row r="32" spans="1:16" ht="27" customHeight="1">
      <c r="A32" s="12"/>
      <c r="B32" s="4"/>
      <c r="C32" s="4"/>
      <c r="D32" s="4"/>
      <c r="E32" s="4"/>
      <c r="F32" s="4"/>
      <c r="G32" s="1163" t="s">
        <v>496</v>
      </c>
      <c r="H32" s="1164"/>
      <c r="I32" s="1164"/>
      <c r="J32" s="1165"/>
      <c r="K32" s="188">
        <v>46003392</v>
      </c>
      <c r="L32" s="188">
        <v>32435</v>
      </c>
      <c r="M32" s="193">
        <v>33321</v>
      </c>
      <c r="N32" s="192">
        <v>-2.7</v>
      </c>
    </row>
    <row r="33" spans="1:16" ht="13.5" customHeight="1">
      <c r="A33" s="12"/>
      <c r="B33" s="4"/>
      <c r="C33" s="4"/>
      <c r="D33" s="4"/>
      <c r="E33" s="4"/>
      <c r="F33" s="4"/>
      <c r="G33" s="1163" t="s">
        <v>495</v>
      </c>
      <c r="H33" s="1164"/>
      <c r="I33" s="1164"/>
      <c r="J33" s="1165"/>
      <c r="K33" s="188">
        <v>14539509</v>
      </c>
      <c r="L33" s="188">
        <v>10251</v>
      </c>
      <c r="M33" s="193">
        <v>3258</v>
      </c>
      <c r="N33" s="192">
        <v>214.6</v>
      </c>
    </row>
    <row r="34" spans="1:16" ht="27" customHeight="1">
      <c r="A34" s="12"/>
      <c r="B34" s="4"/>
      <c r="C34" s="4"/>
      <c r="D34" s="4"/>
      <c r="E34" s="4"/>
      <c r="F34" s="4"/>
      <c r="G34" s="1163" t="s">
        <v>494</v>
      </c>
      <c r="H34" s="1164"/>
      <c r="I34" s="1164"/>
      <c r="J34" s="1165"/>
      <c r="K34" s="188">
        <v>43080314</v>
      </c>
      <c r="L34" s="188">
        <v>30374</v>
      </c>
      <c r="M34" s="193">
        <v>20639</v>
      </c>
      <c r="N34" s="192">
        <v>47.2</v>
      </c>
    </row>
    <row r="35" spans="1:16" ht="27" customHeight="1">
      <c r="A35" s="12"/>
      <c r="B35" s="4"/>
      <c r="C35" s="4"/>
      <c r="D35" s="4"/>
      <c r="E35" s="4"/>
      <c r="F35" s="4"/>
      <c r="G35" s="1163" t="s">
        <v>493</v>
      </c>
      <c r="H35" s="1164"/>
      <c r="I35" s="1164"/>
      <c r="J35" s="1165"/>
      <c r="K35" s="188">
        <v>21138019</v>
      </c>
      <c r="L35" s="188">
        <v>14903</v>
      </c>
      <c r="M35" s="193">
        <v>12279</v>
      </c>
      <c r="N35" s="192">
        <v>21.4</v>
      </c>
    </row>
    <row r="36" spans="1:16" ht="27" customHeight="1">
      <c r="A36" s="12"/>
      <c r="B36" s="4"/>
      <c r="C36" s="4"/>
      <c r="D36" s="4"/>
      <c r="E36" s="4"/>
      <c r="F36" s="4"/>
      <c r="G36" s="1163" t="s">
        <v>492</v>
      </c>
      <c r="H36" s="1164"/>
      <c r="I36" s="1164"/>
      <c r="J36" s="1165"/>
      <c r="K36" s="188" t="s">
        <v>376</v>
      </c>
      <c r="L36" s="188" t="s">
        <v>376</v>
      </c>
      <c r="M36" s="193">
        <v>229</v>
      </c>
      <c r="N36" s="192" t="s">
        <v>376</v>
      </c>
    </row>
    <row r="37" spans="1:16" ht="13.5" customHeight="1">
      <c r="A37" s="12"/>
      <c r="B37" s="4"/>
      <c r="C37" s="4"/>
      <c r="D37" s="4"/>
      <c r="E37" s="4"/>
      <c r="F37" s="4"/>
      <c r="G37" s="1163" t="s">
        <v>491</v>
      </c>
      <c r="H37" s="1164"/>
      <c r="I37" s="1164"/>
      <c r="J37" s="1165"/>
      <c r="K37" s="188">
        <v>831964</v>
      </c>
      <c r="L37" s="188">
        <v>587</v>
      </c>
      <c r="M37" s="193">
        <v>1150</v>
      </c>
      <c r="N37" s="192">
        <v>-49</v>
      </c>
    </row>
    <row r="38" spans="1:16" ht="27" customHeight="1">
      <c r="A38" s="12"/>
      <c r="B38" s="4"/>
      <c r="C38" s="4"/>
      <c r="D38" s="4"/>
      <c r="E38" s="4"/>
      <c r="F38" s="4"/>
      <c r="G38" s="1166" t="s">
        <v>490</v>
      </c>
      <c r="H38" s="1167"/>
      <c r="I38" s="1167"/>
      <c r="J38" s="1168"/>
      <c r="K38" s="191">
        <v>20</v>
      </c>
      <c r="L38" s="191">
        <v>0</v>
      </c>
      <c r="M38" s="190">
        <v>1</v>
      </c>
      <c r="N38" s="189">
        <v>-100</v>
      </c>
      <c r="O38" s="182"/>
    </row>
    <row r="39" spans="1:16" ht="13.2">
      <c r="A39" s="12"/>
      <c r="B39" s="4"/>
      <c r="C39" s="4"/>
      <c r="D39" s="4"/>
      <c r="E39" s="4"/>
      <c r="F39" s="4"/>
      <c r="G39" s="1166" t="s">
        <v>489</v>
      </c>
      <c r="H39" s="1167"/>
      <c r="I39" s="1167"/>
      <c r="J39" s="1168"/>
      <c r="K39" s="187">
        <v>-29695675</v>
      </c>
      <c r="L39" s="187">
        <v>-20937</v>
      </c>
      <c r="M39" s="186">
        <v>-17392</v>
      </c>
      <c r="N39" s="185">
        <v>20.399999999999999</v>
      </c>
      <c r="O39" s="182"/>
    </row>
    <row r="40" spans="1:16" ht="27" customHeight="1">
      <c r="A40" s="12"/>
      <c r="B40" s="4"/>
      <c r="C40" s="4"/>
      <c r="D40" s="4"/>
      <c r="E40" s="4"/>
      <c r="F40" s="4"/>
      <c r="G40" s="1163" t="s">
        <v>488</v>
      </c>
      <c r="H40" s="1164"/>
      <c r="I40" s="1164"/>
      <c r="J40" s="1165"/>
      <c r="K40" s="187">
        <v>-53775564</v>
      </c>
      <c r="L40" s="187">
        <v>-37914</v>
      </c>
      <c r="M40" s="186">
        <v>-34463</v>
      </c>
      <c r="N40" s="185">
        <v>10</v>
      </c>
      <c r="O40" s="182"/>
    </row>
    <row r="41" spans="1:16" ht="13.2">
      <c r="A41" s="12"/>
      <c r="B41" s="4"/>
      <c r="C41" s="4"/>
      <c r="D41" s="4"/>
      <c r="E41" s="4"/>
      <c r="F41" s="4"/>
      <c r="G41" s="1169" t="s">
        <v>209</v>
      </c>
      <c r="H41" s="1170"/>
      <c r="I41" s="1170"/>
      <c r="J41" s="1171"/>
      <c r="K41" s="188">
        <v>42121979</v>
      </c>
      <c r="L41" s="187">
        <v>29698</v>
      </c>
      <c r="M41" s="186">
        <v>19023</v>
      </c>
      <c r="N41" s="185">
        <v>56.1</v>
      </c>
      <c r="O41" s="182"/>
    </row>
    <row r="42" spans="1:16" ht="13.2">
      <c r="A42" s="12"/>
      <c r="B42" s="4"/>
      <c r="C42" s="4"/>
      <c r="D42" s="4"/>
      <c r="E42" s="4"/>
      <c r="F42" s="4"/>
      <c r="G42" s="184" t="s">
        <v>487</v>
      </c>
      <c r="H42" s="4"/>
      <c r="I42" s="4"/>
      <c r="J42" s="4"/>
      <c r="K42" s="4"/>
      <c r="L42" s="4"/>
      <c r="M42" s="181"/>
      <c r="N42" s="181"/>
      <c r="O42" s="182"/>
    </row>
    <row r="43" spans="1:16" ht="13.2">
      <c r="A43" s="12"/>
      <c r="B43" s="4"/>
      <c r="C43" s="4"/>
      <c r="D43" s="4"/>
      <c r="E43" s="4"/>
      <c r="F43" s="4"/>
      <c r="G43" s="4"/>
      <c r="H43" s="4"/>
      <c r="I43" s="4"/>
      <c r="J43" s="4"/>
      <c r="K43" s="4"/>
      <c r="L43" s="183"/>
      <c r="M43" s="181"/>
      <c r="N43" s="4"/>
      <c r="O43" s="182"/>
    </row>
    <row r="44" spans="1:16" ht="13.2">
      <c r="A44" s="12"/>
      <c r="B44" s="4"/>
      <c r="C44" s="4"/>
      <c r="D44" s="4"/>
      <c r="E44" s="4"/>
      <c r="F44" s="4"/>
      <c r="G44" s="4"/>
      <c r="H44" s="4"/>
      <c r="I44" s="4"/>
      <c r="J44" s="4"/>
      <c r="K44" s="4"/>
      <c r="L44" s="4"/>
      <c r="M44" s="181"/>
      <c r="N44" s="4"/>
    </row>
    <row r="45" spans="1:16" ht="13.2">
      <c r="A45" s="8"/>
      <c r="B45" s="8"/>
      <c r="C45" s="8"/>
      <c r="D45" s="8"/>
      <c r="E45" s="8"/>
      <c r="F45" s="8"/>
      <c r="G45" s="8"/>
      <c r="H45" s="8"/>
      <c r="I45" s="8"/>
      <c r="J45" s="8"/>
      <c r="K45" s="8"/>
      <c r="L45" s="8"/>
      <c r="M45" s="180"/>
      <c r="N45" s="8"/>
      <c r="O45" s="8"/>
      <c r="P45" s="4"/>
    </row>
    <row r="46" spans="1:16" ht="13.2">
      <c r="A46" s="16"/>
      <c r="B46" s="16"/>
      <c r="C46" s="16"/>
      <c r="D46" s="16"/>
      <c r="E46" s="16"/>
      <c r="F46" s="16"/>
      <c r="G46" s="16"/>
      <c r="H46" s="16"/>
      <c r="I46" s="16"/>
      <c r="J46" s="16"/>
      <c r="K46" s="16"/>
      <c r="L46" s="16"/>
      <c r="M46" s="16"/>
      <c r="N46" s="16"/>
      <c r="O46" s="16"/>
      <c r="P46" s="4"/>
    </row>
    <row r="47" spans="1:16" ht="17.25" customHeight="1">
      <c r="A47" s="32" t="s">
        <v>486</v>
      </c>
      <c r="B47" s="4"/>
      <c r="C47" s="4"/>
      <c r="D47" s="4"/>
      <c r="E47" s="4"/>
      <c r="F47" s="4"/>
      <c r="G47" s="4"/>
      <c r="H47" s="4"/>
      <c r="I47" s="4"/>
      <c r="J47" s="4"/>
      <c r="K47" s="4"/>
      <c r="L47" s="4"/>
      <c r="M47" s="4"/>
      <c r="N47" s="4"/>
    </row>
    <row r="48" spans="1:16" ht="13.2">
      <c r="A48" s="12"/>
      <c r="B48" s="4"/>
      <c r="C48" s="4"/>
      <c r="D48" s="4"/>
      <c r="E48" s="4"/>
      <c r="F48" s="4"/>
      <c r="G48" s="178" t="s">
        <v>485</v>
      </c>
      <c r="H48" s="178"/>
      <c r="I48" s="178"/>
      <c r="J48" s="178"/>
      <c r="K48" s="178"/>
      <c r="L48" s="178"/>
      <c r="M48" s="179"/>
      <c r="N48" s="178"/>
    </row>
    <row r="49" spans="1:14" ht="13.5" customHeight="1">
      <c r="A49" s="12"/>
      <c r="B49" s="4"/>
      <c r="C49" s="4"/>
      <c r="D49" s="4"/>
      <c r="E49" s="4"/>
      <c r="F49" s="4"/>
      <c r="G49" s="163"/>
      <c r="H49" s="170"/>
      <c r="I49" s="1158" t="s">
        <v>484</v>
      </c>
      <c r="J49" s="1160" t="s">
        <v>483</v>
      </c>
      <c r="K49" s="1161"/>
      <c r="L49" s="1161"/>
      <c r="M49" s="1161"/>
      <c r="N49" s="1162"/>
    </row>
    <row r="50" spans="1:14" ht="13.2">
      <c r="A50" s="12"/>
      <c r="B50" s="4"/>
      <c r="C50" s="4"/>
      <c r="D50" s="4"/>
      <c r="E50" s="4"/>
      <c r="F50" s="4"/>
      <c r="G50" s="177"/>
      <c r="H50" s="176"/>
      <c r="I50" s="1159"/>
      <c r="J50" s="175" t="s">
        <v>482</v>
      </c>
      <c r="K50" s="174" t="s">
        <v>481</v>
      </c>
      <c r="L50" s="173" t="s">
        <v>480</v>
      </c>
      <c r="M50" s="172" t="s">
        <v>479</v>
      </c>
      <c r="N50" s="171" t="s">
        <v>478</v>
      </c>
    </row>
    <row r="51" spans="1:14" ht="13.2">
      <c r="A51" s="12"/>
      <c r="B51" s="4"/>
      <c r="C51" s="4"/>
      <c r="D51" s="4"/>
      <c r="E51" s="4"/>
      <c r="F51" s="4"/>
      <c r="G51" s="163" t="s">
        <v>477</v>
      </c>
      <c r="H51" s="170"/>
      <c r="I51" s="169">
        <v>55975965</v>
      </c>
      <c r="J51" s="168">
        <v>39409</v>
      </c>
      <c r="K51" s="167">
        <v>-15.4</v>
      </c>
      <c r="L51" s="166">
        <v>47129</v>
      </c>
      <c r="M51" s="165">
        <v>-3.4</v>
      </c>
      <c r="N51" s="156">
        <v>-12</v>
      </c>
    </row>
    <row r="52" spans="1:14" ht="13.2">
      <c r="A52" s="12"/>
      <c r="B52" s="4"/>
      <c r="C52" s="4"/>
      <c r="D52" s="4"/>
      <c r="E52" s="4"/>
      <c r="F52" s="4"/>
      <c r="G52" s="155"/>
      <c r="H52" s="154" t="s">
        <v>471</v>
      </c>
      <c r="I52" s="153">
        <v>34300051</v>
      </c>
      <c r="J52" s="152">
        <v>24149</v>
      </c>
      <c r="K52" s="151">
        <v>-5.8</v>
      </c>
      <c r="L52" s="150">
        <v>23069</v>
      </c>
      <c r="M52" s="149">
        <v>-10.199999999999999</v>
      </c>
      <c r="N52" s="148">
        <v>4.4000000000000004</v>
      </c>
    </row>
    <row r="53" spans="1:14" ht="13.2">
      <c r="A53" s="12"/>
      <c r="B53" s="4"/>
      <c r="C53" s="4"/>
      <c r="D53" s="4"/>
      <c r="E53" s="4"/>
      <c r="F53" s="4"/>
      <c r="G53" s="163" t="s">
        <v>476</v>
      </c>
      <c r="H53" s="170"/>
      <c r="I53" s="169">
        <v>50902547</v>
      </c>
      <c r="J53" s="168">
        <v>35829</v>
      </c>
      <c r="K53" s="167">
        <v>-9.1</v>
      </c>
      <c r="L53" s="166">
        <v>50848</v>
      </c>
      <c r="M53" s="165">
        <v>7.9</v>
      </c>
      <c r="N53" s="156">
        <v>-17</v>
      </c>
    </row>
    <row r="54" spans="1:14" ht="13.2">
      <c r="A54" s="12"/>
      <c r="B54" s="4"/>
      <c r="C54" s="4"/>
      <c r="D54" s="4"/>
      <c r="E54" s="4"/>
      <c r="F54" s="4"/>
      <c r="G54" s="155"/>
      <c r="H54" s="154" t="s">
        <v>471</v>
      </c>
      <c r="I54" s="153">
        <v>27196037</v>
      </c>
      <c r="J54" s="152">
        <v>19142</v>
      </c>
      <c r="K54" s="151">
        <v>-20.7</v>
      </c>
      <c r="L54" s="150">
        <v>22583</v>
      </c>
      <c r="M54" s="149">
        <v>-2.1</v>
      </c>
      <c r="N54" s="148">
        <v>-18.600000000000001</v>
      </c>
    </row>
    <row r="55" spans="1:14" ht="13.2">
      <c r="A55" s="12"/>
      <c r="B55" s="4"/>
      <c r="C55" s="4"/>
      <c r="D55" s="4"/>
      <c r="E55" s="4"/>
      <c r="F55" s="4"/>
      <c r="G55" s="163" t="s">
        <v>475</v>
      </c>
      <c r="H55" s="170"/>
      <c r="I55" s="169">
        <v>59216694</v>
      </c>
      <c r="J55" s="168">
        <v>41717</v>
      </c>
      <c r="K55" s="167">
        <v>16.399999999999999</v>
      </c>
      <c r="L55" s="166">
        <v>53572</v>
      </c>
      <c r="M55" s="165">
        <v>5.4</v>
      </c>
      <c r="N55" s="156">
        <v>11</v>
      </c>
    </row>
    <row r="56" spans="1:14" ht="13.2">
      <c r="A56" s="12"/>
      <c r="B56" s="4"/>
      <c r="C56" s="4"/>
      <c r="D56" s="4"/>
      <c r="E56" s="4"/>
      <c r="F56" s="4"/>
      <c r="G56" s="155"/>
      <c r="H56" s="154" t="s">
        <v>471</v>
      </c>
      <c r="I56" s="153">
        <v>36199156</v>
      </c>
      <c r="J56" s="152">
        <v>25502</v>
      </c>
      <c r="K56" s="151">
        <v>33.200000000000003</v>
      </c>
      <c r="L56" s="150">
        <v>25259</v>
      </c>
      <c r="M56" s="149">
        <v>11.8</v>
      </c>
      <c r="N56" s="148">
        <v>21.4</v>
      </c>
    </row>
    <row r="57" spans="1:14" ht="13.2">
      <c r="A57" s="12"/>
      <c r="B57" s="4"/>
      <c r="C57" s="4"/>
      <c r="D57" s="4"/>
      <c r="E57" s="4"/>
      <c r="F57" s="4"/>
      <c r="G57" s="163" t="s">
        <v>474</v>
      </c>
      <c r="H57" s="170"/>
      <c r="I57" s="169">
        <v>66217935</v>
      </c>
      <c r="J57" s="168">
        <v>46647</v>
      </c>
      <c r="K57" s="167">
        <v>11.8</v>
      </c>
      <c r="L57" s="166">
        <v>51898</v>
      </c>
      <c r="M57" s="165">
        <v>-3.1</v>
      </c>
      <c r="N57" s="156">
        <v>14.9</v>
      </c>
    </row>
    <row r="58" spans="1:14" ht="13.2">
      <c r="A58" s="12"/>
      <c r="B58" s="4"/>
      <c r="C58" s="4"/>
      <c r="D58" s="4"/>
      <c r="E58" s="4"/>
      <c r="F58" s="4"/>
      <c r="G58" s="155"/>
      <c r="H58" s="154" t="s">
        <v>471</v>
      </c>
      <c r="I58" s="153">
        <v>39383696</v>
      </c>
      <c r="J58" s="152">
        <v>27744</v>
      </c>
      <c r="K58" s="151">
        <v>8.8000000000000007</v>
      </c>
      <c r="L58" s="150">
        <v>25986</v>
      </c>
      <c r="M58" s="149">
        <v>2.9</v>
      </c>
      <c r="N58" s="148">
        <v>5.9</v>
      </c>
    </row>
    <row r="59" spans="1:14" ht="13.2">
      <c r="A59" s="12"/>
      <c r="B59" s="4"/>
      <c r="C59" s="4"/>
      <c r="D59" s="4"/>
      <c r="E59" s="4"/>
      <c r="F59" s="4"/>
      <c r="G59" s="163" t="s">
        <v>473</v>
      </c>
      <c r="H59" s="170"/>
      <c r="I59" s="169">
        <v>59540822</v>
      </c>
      <c r="J59" s="168">
        <v>41979</v>
      </c>
      <c r="K59" s="167">
        <v>-10</v>
      </c>
      <c r="L59" s="166">
        <v>51684</v>
      </c>
      <c r="M59" s="165">
        <v>-0.4</v>
      </c>
      <c r="N59" s="156">
        <v>-9.6</v>
      </c>
    </row>
    <row r="60" spans="1:14" ht="13.2">
      <c r="A60" s="12"/>
      <c r="B60" s="4"/>
      <c r="C60" s="4"/>
      <c r="D60" s="4"/>
      <c r="E60" s="4"/>
      <c r="F60" s="4"/>
      <c r="G60" s="155"/>
      <c r="H60" s="154" t="s">
        <v>471</v>
      </c>
      <c r="I60" s="164">
        <v>31749752</v>
      </c>
      <c r="J60" s="152">
        <v>22385</v>
      </c>
      <c r="K60" s="151">
        <v>-19.3</v>
      </c>
      <c r="L60" s="150">
        <v>26671</v>
      </c>
      <c r="M60" s="149">
        <v>2.6</v>
      </c>
      <c r="N60" s="148">
        <v>-21.9</v>
      </c>
    </row>
    <row r="61" spans="1:14" ht="13.2">
      <c r="A61" s="12"/>
      <c r="B61" s="4"/>
      <c r="C61" s="4"/>
      <c r="D61" s="4"/>
      <c r="E61" s="4"/>
      <c r="F61" s="4"/>
      <c r="G61" s="163" t="s">
        <v>472</v>
      </c>
      <c r="H61" s="162"/>
      <c r="I61" s="161">
        <v>58370793</v>
      </c>
      <c r="J61" s="160">
        <v>41116</v>
      </c>
      <c r="K61" s="159">
        <v>-1.3</v>
      </c>
      <c r="L61" s="158">
        <v>51026</v>
      </c>
      <c r="M61" s="157">
        <v>1.3</v>
      </c>
      <c r="N61" s="156">
        <v>-2.6</v>
      </c>
    </row>
    <row r="62" spans="1:14" ht="13.2">
      <c r="A62" s="12"/>
      <c r="B62" s="4"/>
      <c r="C62" s="4"/>
      <c r="D62" s="4"/>
      <c r="E62" s="4"/>
      <c r="F62" s="4"/>
      <c r="G62" s="155"/>
      <c r="H62" s="154" t="s">
        <v>471</v>
      </c>
      <c r="I62" s="153">
        <v>33765738</v>
      </c>
      <c r="J62" s="152">
        <v>23784</v>
      </c>
      <c r="K62" s="151">
        <v>-0.8</v>
      </c>
      <c r="L62" s="150">
        <v>24714</v>
      </c>
      <c r="M62" s="149">
        <v>1</v>
      </c>
      <c r="N62" s="148">
        <v>-1.8</v>
      </c>
    </row>
    <row r="63" spans="1:14" ht="13.2">
      <c r="A63" s="12"/>
      <c r="B63" s="4"/>
      <c r="C63" s="4"/>
      <c r="D63" s="4"/>
      <c r="E63" s="4"/>
      <c r="F63" s="4"/>
      <c r="G63" s="4"/>
      <c r="H63" s="4"/>
      <c r="I63" s="4"/>
      <c r="J63" s="4"/>
      <c r="K63" s="4"/>
      <c r="L63" s="4"/>
      <c r="M63" s="4"/>
      <c r="N63" s="4"/>
    </row>
    <row r="64" spans="1:14" ht="13.2">
      <c r="A64" s="12"/>
      <c r="B64" s="4"/>
      <c r="C64" s="4"/>
      <c r="D64" s="4"/>
      <c r="E64" s="4"/>
      <c r="F64" s="4"/>
      <c r="G64" s="4"/>
      <c r="H64" s="4"/>
      <c r="I64" s="4"/>
      <c r="J64" s="4"/>
      <c r="K64" s="4"/>
      <c r="L64" s="4"/>
      <c r="M64" s="4"/>
      <c r="N64" s="4"/>
    </row>
    <row r="65" spans="1:16" ht="13.2">
      <c r="A65" s="12"/>
      <c r="B65" s="4"/>
      <c r="C65" s="4"/>
      <c r="D65" s="4"/>
      <c r="E65" s="4"/>
      <c r="F65" s="4"/>
      <c r="G65" s="4"/>
      <c r="H65" s="4"/>
      <c r="I65" s="4"/>
      <c r="J65" s="4"/>
      <c r="K65" s="4"/>
      <c r="L65" s="4"/>
      <c r="M65" s="4"/>
      <c r="N65" s="4"/>
    </row>
    <row r="66" spans="1:16" ht="13.2">
      <c r="A66" s="15"/>
      <c r="B66" s="16"/>
      <c r="C66" s="16"/>
      <c r="D66" s="16"/>
      <c r="E66" s="16"/>
      <c r="F66" s="16"/>
      <c r="G66" s="16"/>
      <c r="H66" s="16"/>
      <c r="I66" s="16"/>
      <c r="J66" s="16"/>
      <c r="K66" s="16"/>
      <c r="L66" s="16"/>
      <c r="M66" s="16"/>
      <c r="N66" s="16"/>
      <c r="O66" s="17"/>
    </row>
    <row r="67" spans="1:16" ht="13.5" hidden="1" customHeight="1">
      <c r="G67" s="4"/>
      <c r="H67" s="4"/>
      <c r="I67" s="4"/>
      <c r="J67" s="4"/>
      <c r="K67" s="4"/>
      <c r="L67" s="4"/>
      <c r="M67" s="4"/>
      <c r="N67" s="4"/>
      <c r="O67" s="4"/>
      <c r="P67" s="4"/>
    </row>
    <row r="68" spans="1:16" ht="13.5" hidden="1" customHeight="1">
      <c r="G68" s="4"/>
      <c r="H68" s="4"/>
      <c r="I68" s="4"/>
      <c r="J68" s="4"/>
      <c r="K68" s="4"/>
      <c r="L68" s="4"/>
      <c r="M68" s="4"/>
      <c r="N68" s="4"/>
    </row>
    <row r="69" spans="1:16" ht="13.5" hidden="1" customHeight="1">
      <c r="G69" s="4"/>
      <c r="H69" s="4"/>
      <c r="I69" s="4"/>
      <c r="J69" s="4"/>
      <c r="K69" s="4"/>
      <c r="L69" s="4"/>
      <c r="M69" s="4"/>
      <c r="N69" s="4"/>
    </row>
    <row r="70" spans="1:16" ht="13.2" hidden="1">
      <c r="G70" s="4"/>
      <c r="H70" s="4"/>
      <c r="I70" s="4"/>
      <c r="J70" s="4"/>
      <c r="K70" s="4"/>
      <c r="L70" s="4"/>
      <c r="M70" s="4"/>
      <c r="N70" s="4"/>
    </row>
    <row r="71" spans="1:16" ht="13.2" hidden="1">
      <c r="G71" s="4"/>
      <c r="H71" s="4"/>
      <c r="I71" s="4"/>
      <c r="J71" s="4"/>
      <c r="K71" s="4"/>
      <c r="L71" s="4"/>
      <c r="M71" s="4"/>
      <c r="N71" s="4"/>
    </row>
    <row r="72" spans="1:16" ht="13.2" hidden="1">
      <c r="G72" s="4"/>
      <c r="H72" s="4"/>
      <c r="I72" s="4"/>
      <c r="J72" s="4"/>
      <c r="K72" s="4"/>
      <c r="L72" s="4"/>
      <c r="M72" s="4"/>
      <c r="N72" s="4"/>
    </row>
    <row r="73" spans="1:16" ht="13.2" hidden="1">
      <c r="G73" s="4"/>
      <c r="H73" s="4"/>
      <c r="I73" s="4"/>
      <c r="J73" s="4"/>
      <c r="K73" s="4"/>
      <c r="L73" s="4"/>
      <c r="M73" s="4"/>
      <c r="N73" s="4"/>
    </row>
    <row r="74" spans="1:16" ht="13.2" hidden="1"/>
  </sheetData>
  <sheetProtection password="851F" sheet="1" objects="1" scenarios="1"/>
  <mergeCells count="25">
    <mergeCell ref="G17:J17"/>
    <mergeCell ref="G21:J21"/>
    <mergeCell ref="I49:I50"/>
    <mergeCell ref="J49:N49"/>
    <mergeCell ref="K30:K31"/>
    <mergeCell ref="G32:J32"/>
    <mergeCell ref="G33:J33"/>
    <mergeCell ref="G34:J34"/>
    <mergeCell ref="G35:J35"/>
    <mergeCell ref="G36:J36"/>
    <mergeCell ref="G22:J22"/>
    <mergeCell ref="G37:J37"/>
    <mergeCell ref="G38:J38"/>
    <mergeCell ref="G39:J39"/>
    <mergeCell ref="G40:J40"/>
    <mergeCell ref="G41:J41"/>
    <mergeCell ref="G13:J13"/>
    <mergeCell ref="G14:J14"/>
    <mergeCell ref="G15:J15"/>
    <mergeCell ref="G16:J16"/>
    <mergeCell ref="K7:K8"/>
    <mergeCell ref="G9:J9"/>
    <mergeCell ref="G10:J10"/>
    <mergeCell ref="G11:J11"/>
    <mergeCell ref="G12:J1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09375" style="43" customWidth="1"/>
    <col min="2" max="16" width="9" style="43" customWidth="1"/>
    <col min="17" max="17" width="9.109375" style="43" customWidth="1"/>
    <col min="18" max="18" width="9.109375" style="43" bestFit="1" customWidth="1"/>
    <col min="19" max="34" width="9" style="43" customWidth="1"/>
    <col min="35" max="16384" width="9" style="42" hidden="1"/>
  </cols>
  <sheetData>
    <row r="1" spans="2:34" ht="13.5" customHeight="1">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ht="13.2">
      <c r="B2" s="42"/>
      <c r="T2" s="42"/>
    </row>
    <row r="3" spans="2:34" ht="13.2">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ht="13.2"/>
    <row r="5" spans="2:34" ht="13.2"/>
    <row r="6" spans="2:34" ht="13.2"/>
    <row r="7" spans="2:34" ht="13.2"/>
    <row r="8" spans="2:34" ht="13.2"/>
    <row r="9" spans="2:34" ht="13.2">
      <c r="AH9" s="42"/>
    </row>
    <row r="10" spans="2:34" ht="13.2"/>
    <row r="11" spans="2:34" ht="13.2"/>
    <row r="12" spans="2:34" ht="13.2"/>
    <row r="13" spans="2:34" ht="13.2"/>
    <row r="14" spans="2:34" ht="13.2"/>
    <row r="15" spans="2:34" ht="13.2"/>
    <row r="16" spans="2:34" ht="13.2"/>
    <row r="17" spans="34:34" ht="13.2">
      <c r="AH17" s="42"/>
    </row>
    <row r="18" spans="34:34" ht="13.2"/>
    <row r="19" spans="34:34" ht="13.2"/>
    <row r="20" spans="34:34" ht="13.2">
      <c r="AH20" s="42"/>
    </row>
    <row r="21" spans="34:34" ht="13.2">
      <c r="AH21" s="42"/>
    </row>
    <row r="22" spans="34:34" ht="13.2"/>
    <row r="23" spans="34:34" ht="13.2"/>
    <row r="24" spans="34:34" ht="13.2"/>
    <row r="25" spans="34:34" ht="13.2"/>
    <row r="26" spans="34:34" ht="13.2"/>
    <row r="27" spans="34:34" ht="13.2"/>
    <row r="28" spans="34:34" ht="13.2">
      <c r="AH28" s="42"/>
    </row>
    <row r="29" spans="34:34" ht="13.2"/>
    <row r="30" spans="34:34" ht="13.2"/>
    <row r="31" spans="34:34" ht="13.2"/>
    <row r="32" spans="34:34" ht="13.2"/>
    <row r="33" spans="2:34" ht="13.2">
      <c r="B33" s="42"/>
      <c r="G33" s="42"/>
      <c r="I33" s="42"/>
    </row>
    <row r="34" spans="2:34" ht="13.2">
      <c r="C34" s="42"/>
      <c r="P34" s="42"/>
      <c r="R34" s="42"/>
      <c r="U34" s="42"/>
    </row>
    <row r="35" spans="2:34" ht="13.2">
      <c r="D35" s="42"/>
      <c r="E35" s="42"/>
      <c r="T35" s="42"/>
      <c r="W35" s="42"/>
      <c r="AC35" s="42"/>
      <c r="AD35" s="42"/>
      <c r="AE35" s="42"/>
      <c r="AF35" s="42"/>
      <c r="AG35" s="42"/>
      <c r="AH35" s="42"/>
    </row>
    <row r="36" spans="2:34" ht="13.2">
      <c r="F36" s="42"/>
      <c r="H36" s="42"/>
      <c r="J36" s="42"/>
      <c r="K36" s="42"/>
      <c r="L36" s="42"/>
      <c r="M36" s="42"/>
      <c r="N36" s="42"/>
      <c r="O36" s="42"/>
      <c r="Q36" s="42"/>
      <c r="S36" s="42"/>
      <c r="V36" s="42"/>
      <c r="X36" s="42"/>
      <c r="Y36" s="42"/>
      <c r="Z36" s="42"/>
      <c r="AA36" s="42"/>
      <c r="AB36" s="42"/>
      <c r="AC36" s="42"/>
      <c r="AD36" s="42"/>
      <c r="AE36" s="42"/>
      <c r="AF36" s="42"/>
      <c r="AG36" s="42"/>
      <c r="AH36" s="42"/>
    </row>
    <row r="37" spans="2:34" ht="13.2">
      <c r="AH37" s="42"/>
    </row>
    <row r="38" spans="2:34" ht="13.2">
      <c r="AG38" s="42"/>
      <c r="AH38" s="42"/>
    </row>
    <row r="39" spans="2:34" ht="13.2"/>
    <row r="40" spans="2:34" ht="13.2">
      <c r="U40" s="42"/>
    </row>
    <row r="41" spans="2:34" ht="13.2">
      <c r="R41" s="42"/>
    </row>
    <row r="42" spans="2:34" ht="13.2">
      <c r="T42" s="42"/>
      <c r="W42" s="42"/>
    </row>
    <row r="43" spans="2:34" ht="13.2">
      <c r="Q43" s="42"/>
      <c r="S43" s="42"/>
      <c r="V43" s="42"/>
      <c r="X43" s="42"/>
      <c r="Y43" s="42"/>
      <c r="Z43" s="42"/>
      <c r="AA43" s="42"/>
      <c r="AB43" s="42"/>
      <c r="AC43" s="42"/>
      <c r="AD43" s="42"/>
      <c r="AE43" s="42"/>
      <c r="AF43" s="42"/>
      <c r="AG43" s="42"/>
      <c r="AH43" s="42"/>
    </row>
    <row r="44" spans="2:34" ht="13.2">
      <c r="AH44" s="42"/>
    </row>
    <row r="45" spans="2:34" ht="13.2"/>
    <row r="46" spans="2:34" ht="13.2"/>
    <row r="47" spans="2:34" ht="13.2"/>
    <row r="48" spans="2:34" ht="13.2">
      <c r="AG48" s="42"/>
      <c r="AH48" s="42"/>
    </row>
    <row r="49" spans="29:34" ht="13.2">
      <c r="AH49" s="42"/>
    </row>
    <row r="50" spans="29:34" ht="13.2">
      <c r="AH50" s="42"/>
    </row>
    <row r="51" spans="29:34" ht="13.2">
      <c r="AC51" s="42"/>
      <c r="AD51" s="42"/>
      <c r="AE51" s="42"/>
      <c r="AF51" s="42"/>
      <c r="AG51" s="42"/>
      <c r="AH51" s="42"/>
    </row>
    <row r="52" spans="29:34" ht="13.2"/>
    <row r="53" spans="29:34" ht="13.2"/>
    <row r="54" spans="29:34" ht="13.2">
      <c r="AH54" s="42"/>
    </row>
    <row r="55" spans="29:34" ht="13.2"/>
    <row r="56" spans="29:34" ht="13.2"/>
    <row r="57" spans="29:34" ht="13.2"/>
    <row r="58" spans="29:34" ht="13.2">
      <c r="AH58" s="42"/>
    </row>
    <row r="59" spans="29:34" ht="13.2"/>
    <row r="60" spans="29:34" ht="13.2"/>
    <row r="61" spans="29:34" ht="13.2"/>
    <row r="62" spans="29:34" ht="13.2"/>
    <row r="63" spans="29:34" ht="13.2">
      <c r="AH63" s="42"/>
    </row>
    <row r="64" spans="29:34" ht="13.2">
      <c r="AG64" s="42"/>
      <c r="AH64" s="42"/>
    </row>
    <row r="65" spans="32:34" ht="13.2"/>
    <row r="66" spans="32:34" ht="13.2"/>
    <row r="67" spans="32:34" ht="13.2"/>
    <row r="68" spans="32:34" ht="13.2"/>
    <row r="69" spans="32:34" ht="13.2">
      <c r="AF69" s="42"/>
      <c r="AG69" s="42"/>
      <c r="AH69" s="42"/>
    </row>
    <row r="70" spans="32:34" ht="13.2"/>
    <row r="71" spans="32:34" ht="13.2"/>
    <row r="72" spans="32:34" ht="13.2"/>
    <row r="73" spans="32:34" ht="13.2"/>
    <row r="74" spans="32:34" ht="13.2"/>
    <row r="75" spans="32:34" ht="13.2"/>
    <row r="76" spans="32:34" ht="13.2"/>
    <row r="77" spans="32:34" ht="13.2"/>
    <row r="78" spans="32:34" ht="13.2"/>
    <row r="79" spans="32:34" ht="13.2"/>
    <row r="80" spans="32:34" ht="13.2"/>
    <row r="81" spans="25:34" ht="13.2"/>
    <row r="82" spans="25:34" ht="13.2">
      <c r="Y82" s="42"/>
    </row>
    <row r="83" spans="25:34" ht="13.2">
      <c r="Z83" s="42"/>
      <c r="AA83" s="42"/>
      <c r="AB83" s="42"/>
      <c r="AC83" s="42"/>
      <c r="AD83" s="42"/>
      <c r="AE83" s="42"/>
      <c r="AF83" s="42"/>
      <c r="AG83" s="42"/>
      <c r="AH83" s="42"/>
    </row>
    <row r="84" spans="25:34" ht="13.2"/>
    <row r="85" spans="25:34" ht="13.2"/>
    <row r="86" spans="25:34" ht="13.2"/>
    <row r="87" spans="25:34" ht="13.2"/>
    <row r="88" spans="25:34" ht="13.2">
      <c r="AH88" s="42"/>
    </row>
    <row r="89" spans="25:34" ht="13.2"/>
    <row r="90" spans="25:34" ht="13.2"/>
    <row r="91" spans="25:34" ht="13.2"/>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hidden="1" customHeight="1"/>
    <row r="118" spans="34:34" ht="13.5" hidden="1" customHeight="1"/>
    <row r="119" spans="34:34" ht="13.5" hidden="1" customHeight="1"/>
    <row r="120" spans="34:34" ht="13.5" hidden="1" customHeight="1"/>
    <row r="121" spans="34:34" ht="13.5" hidden="1" customHeight="1">
      <c r="AH121" s="42"/>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09375" style="43" customWidth="1"/>
    <col min="2" max="16" width="9" style="43" customWidth="1"/>
    <col min="17" max="17" width="9.109375" style="43" customWidth="1"/>
    <col min="18" max="18" width="9.109375" style="43" bestFit="1" customWidth="1"/>
    <col min="19" max="34" width="9" style="43" customWidth="1"/>
    <col min="35" max="16384" width="9" style="42" hidden="1"/>
  </cols>
  <sheetData>
    <row r="1" spans="1:34" ht="13.5" customHeight="1">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1:34" ht="13.2">
      <c r="B2" s="42"/>
      <c r="T2" s="42"/>
    </row>
    <row r="3" spans="1:34" ht="13.2">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1:34" ht="13.2"/>
    <row r="5" spans="1:34" ht="13.2"/>
    <row r="6" spans="1:34" ht="13.2"/>
    <row r="7" spans="1:34" ht="13.2"/>
    <row r="8" spans="1:34" ht="13.2"/>
    <row r="9" spans="1:34" ht="13.2">
      <c r="AH9" s="42"/>
    </row>
    <row r="10" spans="1:34" ht="13.2"/>
    <row r="11" spans="1:34" ht="13.2"/>
    <row r="12" spans="1:34" ht="13.2"/>
    <row r="13" spans="1:34" ht="13.2"/>
    <row r="14" spans="1:34" ht="13.2"/>
    <row r="15" spans="1:34" ht="13.2"/>
    <row r="16" spans="1:34" ht="13.2"/>
    <row r="17" spans="34:34" ht="13.2">
      <c r="AH17" s="42"/>
    </row>
    <row r="18" spans="34:34" ht="13.2"/>
    <row r="19" spans="34:34" ht="13.2"/>
    <row r="20" spans="34:34" ht="13.2">
      <c r="AH20" s="42"/>
    </row>
    <row r="21" spans="34:34" ht="13.2">
      <c r="AH21" s="42"/>
    </row>
    <row r="22" spans="34:34" ht="13.2"/>
    <row r="23" spans="34:34" ht="13.2"/>
    <row r="24" spans="34:34" ht="13.2"/>
    <row r="25" spans="34:34" ht="13.2"/>
    <row r="26" spans="34:34" ht="13.2"/>
    <row r="27" spans="34:34" ht="13.2"/>
    <row r="28" spans="34:34" ht="13.2">
      <c r="AH28" s="42"/>
    </row>
    <row r="29" spans="34:34" ht="13.2"/>
    <row r="30" spans="34:34" ht="13.2"/>
    <row r="31" spans="34:34" ht="13.2"/>
    <row r="32" spans="34:34" ht="13.2"/>
    <row r="33" spans="2:34" ht="13.2">
      <c r="B33" s="42"/>
      <c r="G33" s="42"/>
      <c r="I33" s="42"/>
    </row>
    <row r="34" spans="2:34" ht="13.2">
      <c r="C34" s="42"/>
      <c r="P34" s="42"/>
      <c r="R34" s="42"/>
      <c r="U34" s="42"/>
    </row>
    <row r="35" spans="2:34" ht="13.2">
      <c r="D35" s="42"/>
      <c r="E35" s="42"/>
      <c r="T35" s="42"/>
      <c r="W35" s="42"/>
      <c r="AC35" s="42"/>
      <c r="AD35" s="42"/>
      <c r="AE35" s="42"/>
      <c r="AF35" s="42"/>
      <c r="AG35" s="42"/>
      <c r="AH35" s="42"/>
    </row>
    <row r="36" spans="2:34" ht="13.2">
      <c r="F36" s="42"/>
      <c r="H36" s="42"/>
      <c r="J36" s="42"/>
      <c r="K36" s="42"/>
      <c r="L36" s="42"/>
      <c r="M36" s="42"/>
      <c r="N36" s="42"/>
      <c r="O36" s="42"/>
      <c r="Q36" s="42"/>
      <c r="S36" s="42"/>
      <c r="V36" s="42"/>
      <c r="X36" s="42"/>
      <c r="Y36" s="42"/>
      <c r="Z36" s="42"/>
      <c r="AA36" s="42"/>
      <c r="AB36" s="42"/>
      <c r="AC36" s="42"/>
      <c r="AD36" s="42"/>
      <c r="AE36" s="42"/>
      <c r="AF36" s="42"/>
      <c r="AG36" s="42"/>
      <c r="AH36" s="42"/>
    </row>
    <row r="37" spans="2:34" ht="13.2">
      <c r="AH37" s="42"/>
    </row>
    <row r="38" spans="2:34" ht="13.2">
      <c r="AG38" s="42"/>
      <c r="AH38" s="42"/>
    </row>
    <row r="39" spans="2:34" ht="13.2"/>
    <row r="40" spans="2:34" ht="13.2">
      <c r="U40" s="42"/>
    </row>
    <row r="41" spans="2:34" ht="13.2">
      <c r="R41" s="42"/>
    </row>
    <row r="42" spans="2:34" ht="13.2">
      <c r="T42" s="42"/>
      <c r="W42" s="42"/>
    </row>
    <row r="43" spans="2:34" ht="13.2">
      <c r="Q43" s="42"/>
      <c r="S43" s="42"/>
      <c r="V43" s="42"/>
      <c r="X43" s="42"/>
      <c r="Y43" s="42"/>
      <c r="Z43" s="42"/>
      <c r="AA43" s="42"/>
      <c r="AB43" s="42"/>
      <c r="AC43" s="42"/>
      <c r="AD43" s="42"/>
      <c r="AE43" s="42"/>
      <c r="AF43" s="42"/>
      <c r="AG43" s="42"/>
      <c r="AH43" s="42"/>
    </row>
    <row r="44" spans="2:34" ht="13.2">
      <c r="AH44" s="42"/>
    </row>
    <row r="45" spans="2:34" ht="13.2"/>
    <row r="46" spans="2:34" ht="13.2"/>
    <row r="47" spans="2:34" ht="13.2"/>
    <row r="48" spans="2:34" ht="13.2">
      <c r="AG48" s="42"/>
      <c r="AH48" s="42"/>
    </row>
    <row r="49" spans="29:34" ht="13.2">
      <c r="AH49" s="42"/>
    </row>
    <row r="50" spans="29:34" ht="13.2">
      <c r="AH50" s="42"/>
    </row>
    <row r="51" spans="29:34" ht="13.2">
      <c r="AC51" s="42"/>
      <c r="AD51" s="42"/>
      <c r="AE51" s="42"/>
      <c r="AF51" s="42"/>
      <c r="AG51" s="42"/>
      <c r="AH51" s="42"/>
    </row>
    <row r="52" spans="29:34" ht="13.2"/>
    <row r="53" spans="29:34" ht="13.2"/>
    <row r="54" spans="29:34" ht="13.2">
      <c r="AH54" s="42"/>
    </row>
    <row r="55" spans="29:34" ht="13.2"/>
    <row r="56" spans="29:34" ht="13.2"/>
    <row r="57" spans="29:34" ht="13.2"/>
    <row r="58" spans="29:34" ht="13.2">
      <c r="AH58" s="42"/>
    </row>
    <row r="59" spans="29:34" ht="13.2"/>
    <row r="60" spans="29:34" ht="13.2"/>
    <row r="61" spans="29:34" ht="13.2"/>
    <row r="62" spans="29:34" ht="13.2"/>
    <row r="63" spans="29:34" ht="13.2">
      <c r="AH63" s="42"/>
    </row>
    <row r="64" spans="29:34" ht="13.2">
      <c r="AG64" s="42"/>
      <c r="AH64" s="42"/>
    </row>
    <row r="65" spans="32:34" ht="13.2"/>
    <row r="66" spans="32:34" ht="13.2"/>
    <row r="67" spans="32:34" ht="13.2"/>
    <row r="68" spans="32:34" ht="13.2"/>
    <row r="69" spans="32:34" ht="13.2">
      <c r="AF69" s="42"/>
      <c r="AG69" s="42"/>
      <c r="AH69" s="42"/>
    </row>
    <row r="70" spans="32:34" ht="13.2"/>
    <row r="71" spans="32:34" ht="13.2"/>
    <row r="72" spans="32:34" ht="13.2"/>
    <row r="73" spans="32:34" ht="13.2"/>
    <row r="74" spans="32:34" ht="13.2"/>
    <row r="75" spans="32:34" ht="13.2"/>
    <row r="76" spans="32:34" ht="13.2"/>
    <row r="77" spans="32:34" ht="13.2"/>
    <row r="78" spans="32:34" ht="13.2"/>
    <row r="79" spans="32:34" ht="13.2"/>
    <row r="80" spans="32:34" ht="13.2"/>
    <row r="81" spans="25:34" ht="13.2"/>
    <row r="82" spans="25:34" ht="13.2">
      <c r="Y82" s="42"/>
    </row>
    <row r="83" spans="25:34" ht="13.2">
      <c r="Z83" s="42"/>
      <c r="AA83" s="42"/>
      <c r="AB83" s="42"/>
      <c r="AC83" s="42"/>
      <c r="AD83" s="42"/>
      <c r="AE83" s="42"/>
      <c r="AF83" s="42"/>
      <c r="AG83" s="42"/>
      <c r="AH83" s="42"/>
    </row>
    <row r="84" spans="25:34" ht="13.2"/>
    <row r="85" spans="25:34" ht="13.2"/>
    <row r="86" spans="25:34" ht="13.2"/>
    <row r="87" spans="25:34" ht="13.2"/>
    <row r="88" spans="25:34" ht="13.2">
      <c r="AH88" s="42"/>
    </row>
    <row r="89" spans="25:34" ht="13.2"/>
    <row r="90" spans="25:34" ht="13.2"/>
    <row r="91" spans="25:34" ht="13.2"/>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hidden="1" customHeight="1"/>
    <row r="118" spans="34:34" ht="13.5" hidden="1" customHeight="1"/>
    <row r="119" spans="34:34" ht="13.5" hidden="1" customHeight="1"/>
    <row r="120" spans="34:34" ht="13.5" hidden="1" customHeight="1"/>
    <row r="121" spans="34:34" ht="13.5" hidden="1" customHeight="1">
      <c r="AH121" s="42"/>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70" zoomScaleNormal="70" zoomScaleSheetLayoutView="100" workbookViewId="0"/>
  </sheetViews>
  <sheetFormatPr defaultColWidth="0" defaultRowHeight="0" customHeight="1" zeroHeight="1"/>
  <cols>
    <col min="1" max="1" width="8.21875" style="236" customWidth="1"/>
    <col min="2" max="16" width="14.6640625" style="236" customWidth="1"/>
    <col min="17" max="16384" width="0" style="236"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56"/>
      <c r="C45" s="256"/>
      <c r="D45" s="256"/>
      <c r="E45" s="256"/>
      <c r="F45" s="256"/>
      <c r="G45" s="256"/>
      <c r="H45" s="256"/>
      <c r="I45" s="256"/>
      <c r="J45" s="255" t="s">
        <v>528</v>
      </c>
    </row>
    <row r="46" spans="2:10" ht="29.25" customHeight="1" thickBot="1">
      <c r="B46" s="254" t="s">
        <v>65</v>
      </c>
      <c r="C46" s="253"/>
      <c r="D46" s="253"/>
      <c r="E46" s="252" t="s">
        <v>527</v>
      </c>
      <c r="F46" s="251" t="s">
        <v>4</v>
      </c>
      <c r="G46" s="250" t="s">
        <v>5</v>
      </c>
      <c r="H46" s="250" t="s">
        <v>6</v>
      </c>
      <c r="I46" s="250" t="s">
        <v>7</v>
      </c>
      <c r="J46" s="249" t="s">
        <v>8</v>
      </c>
    </row>
    <row r="47" spans="2:10" ht="57.75" customHeight="1">
      <c r="B47" s="248"/>
      <c r="C47" s="1172" t="s">
        <v>526</v>
      </c>
      <c r="D47" s="1172"/>
      <c r="E47" s="1173"/>
      <c r="F47" s="247">
        <v>0.31</v>
      </c>
      <c r="G47" s="246">
        <v>0.6</v>
      </c>
      <c r="H47" s="246">
        <v>0.14000000000000001</v>
      </c>
      <c r="I47" s="246">
        <v>0.39</v>
      </c>
      <c r="J47" s="245" t="s">
        <v>376</v>
      </c>
    </row>
    <row r="48" spans="2:10" ht="57.75" customHeight="1">
      <c r="B48" s="244"/>
      <c r="C48" s="1174" t="s">
        <v>525</v>
      </c>
      <c r="D48" s="1174"/>
      <c r="E48" s="1175"/>
      <c r="F48" s="243">
        <v>0.55000000000000004</v>
      </c>
      <c r="G48" s="242">
        <v>0.56999999999999995</v>
      </c>
      <c r="H48" s="242">
        <v>0.6</v>
      </c>
      <c r="I48" s="242">
        <v>0.54</v>
      </c>
      <c r="J48" s="241">
        <v>0.14000000000000001</v>
      </c>
    </row>
    <row r="49" spans="2:10" ht="57.75" customHeight="1" thickBot="1">
      <c r="B49" s="240"/>
      <c r="C49" s="1176" t="s">
        <v>524</v>
      </c>
      <c r="D49" s="1176"/>
      <c r="E49" s="1177"/>
      <c r="F49" s="239">
        <v>0.14000000000000001</v>
      </c>
      <c r="G49" s="238" t="s">
        <v>523</v>
      </c>
      <c r="H49" s="238" t="s">
        <v>522</v>
      </c>
      <c r="I49" s="238" t="s">
        <v>521</v>
      </c>
      <c r="J49" s="237" t="s">
        <v>520</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dcterms:created xsi:type="dcterms:W3CDTF">2018-08-30T10:14:53Z</dcterms:created>
  <dcterms:modified xsi:type="dcterms:W3CDTF">2018-11-28T10:19:27Z</dcterms:modified>
  <cp:category/>
</cp:coreProperties>
</file>